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lol\OneDrive\Рабочий стол\Чикчикпуки\ВУЗ\Информатика\ПР3\"/>
    </mc:Choice>
  </mc:AlternateContent>
  <xr:revisionPtr revIDLastSave="0" documentId="13_ncr:1_{05C8AD1A-7D03-443F-B09A-1405369C64B0}" xr6:coauthVersionLast="47" xr6:coauthVersionMax="47" xr10:uidLastSave="{00000000-0000-0000-0000-000000000000}"/>
  <bookViews>
    <workbookView xWindow="16500" yWindow="1755" windowWidth="21600" windowHeight="11385" firstSheet="1" activeTab="4" xr2:uid="{44D4CE5B-1C0E-4F66-A6F2-E2439F13141C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definedNames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'Задание 5'!$C$16</definedName>
    <definedName name="solver_typ" localSheetId="4" hidden="1">3</definedName>
    <definedName name="solver_val" localSheetId="4" hidden="1">0</definedName>
    <definedName name="solver_ver" localSheetId="4" hidden="1">3</definedName>
  </definedNames>
  <calcPr calcId="191029" iterate="1" iterateCount="1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2" l="1"/>
  <c r="I21" i="2"/>
  <c r="I22" i="2"/>
  <c r="I23" i="2"/>
  <c r="I24" i="2"/>
  <c r="I25" i="2"/>
  <c r="I19" i="2"/>
  <c r="I18" i="2"/>
  <c r="G12" i="1"/>
  <c r="H11" i="1"/>
  <c r="B7" i="1" a="1"/>
  <c r="B7" i="1" s="1"/>
  <c r="E2" i="3"/>
  <c r="D2" i="3"/>
  <c r="C3" i="3" s="1"/>
  <c r="M18" i="2"/>
  <c r="M19" i="2" s="1"/>
  <c r="M20" i="2" s="1"/>
  <c r="M21" i="2" s="1"/>
  <c r="M22" i="2" s="1"/>
  <c r="M23" i="2" s="1"/>
  <c r="M24" i="2" s="1"/>
  <c r="M25" i="2" s="1"/>
  <c r="N25" i="2" s="1"/>
  <c r="B18" i="2"/>
  <c r="B19" i="2" s="1"/>
  <c r="B20" i="2" s="1"/>
  <c r="B21" i="2" s="1"/>
  <c r="B22" i="2" s="1"/>
  <c r="B23" i="2" s="1"/>
  <c r="B24" i="2" s="1"/>
  <c r="B25" i="2" s="1"/>
  <c r="C25" i="2" s="1"/>
  <c r="H18" i="2"/>
  <c r="H19" i="2" s="1"/>
  <c r="H20" i="2" s="1"/>
  <c r="H21" i="2" s="1"/>
  <c r="H22" i="2" s="1"/>
  <c r="H23" i="2" s="1"/>
  <c r="H24" i="2" s="1"/>
  <c r="H25" i="2" s="1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16" i="5"/>
  <c r="J4" i="5"/>
  <c r="I4" i="5"/>
  <c r="I5" i="5" s="1"/>
  <c r="G4" i="5"/>
  <c r="F4" i="5"/>
  <c r="F5" i="5" s="1"/>
  <c r="D4" i="5"/>
  <c r="C4" i="5"/>
  <c r="B18" i="5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17" i="5"/>
  <c r="AC15" i="5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E15" i="5"/>
  <c r="F15" i="5" s="1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D15" i="5"/>
  <c r="H44" i="4" a="1"/>
  <c r="H44" i="4" s="1"/>
  <c r="F44" i="4" a="1"/>
  <c r="F44" i="4" s="1"/>
  <c r="A48" i="4" a="1"/>
  <c r="C48" i="4" s="1"/>
  <c r="J26" i="4"/>
  <c r="J27" i="4"/>
  <c r="J25" i="4"/>
  <c r="G27" i="4"/>
  <c r="G26" i="4"/>
  <c r="G25" i="4"/>
  <c r="G24" i="4"/>
  <c r="E17" i="4"/>
  <c r="E18" i="4"/>
  <c r="A10" i="4" a="1"/>
  <c r="A10" i="4" s="1"/>
  <c r="A9" i="4" a="1"/>
  <c r="A9" i="4" s="1"/>
  <c r="A8" i="4" a="1"/>
  <c r="A8" i="4" s="1"/>
  <c r="A17" i="4" a="1"/>
  <c r="A16" i="4" a="1"/>
  <c r="A14" i="4" a="1"/>
  <c r="A13" i="4" a="1"/>
  <c r="A12" i="4" a="1"/>
  <c r="B8" i="1"/>
  <c r="B11" i="1" s="1"/>
  <c r="B12" i="1" s="1"/>
  <c r="B3" i="3" l="1"/>
  <c r="D3" i="3" s="1"/>
  <c r="C4" i="3" s="1"/>
  <c r="N20" i="2"/>
  <c r="N19" i="2"/>
  <c r="N24" i="2"/>
  <c r="N23" i="2"/>
  <c r="N18" i="2"/>
  <c r="N22" i="2"/>
  <c r="N21" i="2"/>
  <c r="B26" i="2"/>
  <c r="C26" i="2" s="1"/>
  <c r="C22" i="2"/>
  <c r="C24" i="2"/>
  <c r="C23" i="2"/>
  <c r="C20" i="2"/>
  <c r="C18" i="2"/>
  <c r="C21" i="2"/>
  <c r="C19" i="2"/>
  <c r="H12" i="1"/>
  <c r="B9" i="1"/>
  <c r="C5" i="5"/>
  <c r="A50" i="4"/>
  <c r="C49" i="4"/>
  <c r="B49" i="4"/>
  <c r="B48" i="4"/>
  <c r="C50" i="4"/>
  <c r="B50" i="4"/>
  <c r="A49" i="4"/>
  <c r="A48" i="4"/>
  <c r="D10" i="4"/>
  <c r="C10" i="4"/>
  <c r="B10" i="4"/>
  <c r="D9" i="4"/>
  <c r="C9" i="4"/>
  <c r="B9" i="4"/>
  <c r="D8" i="4"/>
  <c r="C8" i="4"/>
  <c r="B8" i="4"/>
  <c r="B12" i="4"/>
  <c r="B16" i="4" s="1"/>
  <c r="B13" i="4"/>
  <c r="B17" i="4" s="1"/>
  <c r="A12" i="4"/>
  <c r="A16" i="4" s="1"/>
  <c r="D12" i="4"/>
  <c r="D16" i="4" s="1"/>
  <c r="C12" i="4"/>
  <c r="C16" i="4" s="1"/>
  <c r="E3" i="3" l="1"/>
  <c r="B27" i="2"/>
  <c r="C27" i="2" s="1"/>
  <c r="C14" i="1"/>
  <c r="B15" i="1"/>
  <c r="C11" i="1"/>
  <c r="B4" i="3"/>
  <c r="D4" i="3" s="1"/>
  <c r="C5" i="3" s="1"/>
  <c r="C13" i="4"/>
  <c r="C14" i="4" s="1"/>
  <c r="D13" i="4"/>
  <c r="D17" i="4" s="1"/>
  <c r="B14" i="4"/>
  <c r="A13" i="4"/>
  <c r="B28" i="2" l="1"/>
  <c r="C28" i="2" s="1"/>
  <c r="C12" i="1"/>
  <c r="D11" i="1"/>
  <c r="I11" i="1"/>
  <c r="C15" i="1"/>
  <c r="D14" i="1"/>
  <c r="E4" i="3"/>
  <c r="B5" i="3"/>
  <c r="D5" i="3" s="1"/>
  <c r="C6" i="3" s="1"/>
  <c r="D14" i="4"/>
  <c r="C17" i="4"/>
  <c r="E16" i="4" s="1"/>
  <c r="A17" i="4"/>
  <c r="A14" i="4"/>
  <c r="B29" i="2" l="1"/>
  <c r="B30" i="2" s="1"/>
  <c r="J11" i="1"/>
  <c r="I12" i="1"/>
  <c r="E11" i="1"/>
  <c r="D12" i="1"/>
  <c r="E14" i="1"/>
  <c r="D15" i="1"/>
  <c r="E5" i="3"/>
  <c r="B6" i="3"/>
  <c r="E6" i="3" s="1"/>
  <c r="A18" i="4" a="1"/>
  <c r="A18" i="4" s="1"/>
  <c r="C29" i="2" l="1"/>
  <c r="C30" i="2"/>
  <c r="B31" i="2"/>
  <c r="F14" i="1"/>
  <c r="E15" i="1"/>
  <c r="F11" i="1"/>
  <c r="F12" i="1" s="1"/>
  <c r="E12" i="1"/>
  <c r="K11" i="1"/>
  <c r="K12" i="1" s="1"/>
  <c r="J12" i="1"/>
  <c r="D6" i="3"/>
  <c r="C7" i="3" s="1"/>
  <c r="C31" i="2" l="1"/>
  <c r="B32" i="2"/>
  <c r="L11" i="1"/>
  <c r="L12" i="1" s="1"/>
  <c r="G14" i="1"/>
  <c r="F15" i="1"/>
  <c r="B7" i="3"/>
  <c r="B33" i="2" l="1"/>
  <c r="C32" i="2"/>
  <c r="H14" i="1"/>
  <c r="G15" i="1"/>
  <c r="E7" i="3"/>
  <c r="D7" i="3"/>
  <c r="C8" i="3" s="1"/>
  <c r="B34" i="2" l="1"/>
  <c r="C33" i="2"/>
  <c r="I14" i="1"/>
  <c r="H15" i="1"/>
  <c r="B8" i="3"/>
  <c r="D8" i="3" s="1"/>
  <c r="C34" i="2" l="1"/>
  <c r="B35" i="2"/>
  <c r="J14" i="1"/>
  <c r="I15" i="1"/>
  <c r="E8" i="3"/>
  <c r="C9" i="3"/>
  <c r="B9" i="3"/>
  <c r="C35" i="2" l="1"/>
  <c r="B36" i="2"/>
  <c r="K14" i="1"/>
  <c r="J15" i="1"/>
  <c r="D9" i="3"/>
  <c r="C10" i="3" s="1"/>
  <c r="E9" i="3"/>
  <c r="C36" i="2" l="1"/>
  <c r="B37" i="2"/>
  <c r="L14" i="1"/>
  <c r="L15" i="1" s="1"/>
  <c r="K15" i="1"/>
  <c r="B10" i="3"/>
  <c r="B38" i="2" l="1"/>
  <c r="C37" i="2"/>
  <c r="D10" i="3"/>
  <c r="C11" i="3" s="1"/>
  <c r="E10" i="3"/>
  <c r="B39" i="2" l="1"/>
  <c r="C38" i="2"/>
  <c r="B11" i="3"/>
  <c r="E11" i="3" s="1"/>
  <c r="C39" i="2" l="1"/>
  <c r="B40" i="2"/>
  <c r="D11" i="3"/>
  <c r="C12" i="3" s="1"/>
  <c r="B41" i="2" l="1"/>
  <c r="C40" i="2"/>
  <c r="B12" i="3"/>
  <c r="D12" i="3" s="1"/>
  <c r="C13" i="3" s="1"/>
  <c r="B42" i="2" l="1"/>
  <c r="C42" i="2" s="1"/>
  <c r="C41" i="2"/>
  <c r="B13" i="3"/>
  <c r="D13" i="3" s="1"/>
  <c r="C14" i="3" s="1"/>
  <c r="E12" i="3"/>
  <c r="B14" i="3" l="1"/>
  <c r="E14" i="3" s="1"/>
  <c r="E13" i="3"/>
  <c r="D14" i="3" l="1"/>
  <c r="C15" i="3" s="1"/>
  <c r="B15" i="3"/>
  <c r="E15" i="3" l="1"/>
  <c r="D15" i="3"/>
  <c r="C16" i="3" s="1"/>
  <c r="B16" i="3" l="1"/>
  <c r="E16" i="3" s="1"/>
  <c r="D16" i="3" l="1"/>
  <c r="C17" i="3" s="1"/>
  <c r="B17" i="3"/>
  <c r="D17" i="3" l="1"/>
  <c r="B18" i="3"/>
  <c r="E17" i="3"/>
  <c r="C18" i="3"/>
  <c r="D18" i="3" l="1"/>
  <c r="C19" i="3" s="1"/>
  <c r="E18" i="3"/>
  <c r="B19" i="3" l="1"/>
  <c r="E19" i="3" s="1"/>
  <c r="D19" i="3" l="1"/>
  <c r="C20" i="3" s="1"/>
  <c r="B20" i="3" l="1"/>
  <c r="D20" i="3" s="1"/>
  <c r="C21" i="3" s="1"/>
  <c r="E20" i="3" l="1"/>
  <c r="B21" i="3"/>
  <c r="E21" i="3" s="1"/>
  <c r="D2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Адлет Мухамеджан</author>
  </authors>
  <commentList>
    <comment ref="A1" authorId="0" shapeId="0" xr:uid="{4FB666BC-EC1E-4AF7-8ECB-E18CF7EC313E}">
      <text>
        <r>
          <rPr>
            <b/>
            <sz val="9"/>
            <color indexed="81"/>
            <rFont val="Tahoma"/>
            <family val="2"/>
            <charset val="204"/>
          </rPr>
          <t>Адлет Мухамеджан:</t>
        </r>
        <r>
          <rPr>
            <sz val="9"/>
            <color indexed="81"/>
            <rFont val="Tahoma"/>
            <family val="2"/>
            <charset val="204"/>
          </rPr>
          <t xml:space="preserve">
Решить это уравнение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<sst xmlns="http://schemas.openxmlformats.org/spreadsheetml/2006/main" count="56" uniqueCount="40">
  <si>
    <t>Таблица коэффициентов полинома</t>
  </si>
  <si>
    <t>a^4</t>
  </si>
  <si>
    <t>a^3</t>
  </si>
  <si>
    <t>a^2</t>
  </si>
  <si>
    <t>a^1</t>
  </si>
  <si>
    <t>a^0</t>
  </si>
  <si>
    <t>A</t>
  </si>
  <si>
    <t>B</t>
  </si>
  <si>
    <t>H</t>
  </si>
  <si>
    <t>x</t>
  </si>
  <si>
    <t>P(x)</t>
  </si>
  <si>
    <t>Номер шага</t>
  </si>
  <si>
    <t>Очередное приближение к корню</t>
  </si>
  <si>
    <t>Проверка на точность</t>
  </si>
  <si>
    <t>Решение СЛАУ методом Гаусса</t>
  </si>
  <si>
    <t xml:space="preserve">Решение </t>
  </si>
  <si>
    <t>Ведущий элемент</t>
  </si>
  <si>
    <t>Матрица коэффициентов</t>
  </si>
  <si>
    <t>Правые части</t>
  </si>
  <si>
    <t>Решение СЛАУ по правилу Крамера</t>
  </si>
  <si>
    <t>Определители</t>
  </si>
  <si>
    <t>Δ</t>
  </si>
  <si>
    <t>Δ1</t>
  </si>
  <si>
    <t>Δ2</t>
  </si>
  <si>
    <t>Δ3</t>
  </si>
  <si>
    <t>Решение</t>
  </si>
  <si>
    <t>х1</t>
  </si>
  <si>
    <t>х2</t>
  </si>
  <si>
    <t>х3</t>
  </si>
  <si>
    <t>Решение СЛАУ методом обратной матрицы</t>
  </si>
  <si>
    <t>Проверка</t>
  </si>
  <si>
    <t>y</t>
  </si>
  <si>
    <t>F(x)</t>
  </si>
  <si>
    <t>∑F^2(x)</t>
  </si>
  <si>
    <t>Метод табуляции</t>
  </si>
  <si>
    <t>n</t>
  </si>
  <si>
    <t>a</t>
  </si>
  <si>
    <t>b</t>
  </si>
  <si>
    <t>c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</si>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</sst>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6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2" fontId="0" fillId="0" borderId="0" xfId="0" applyNumberFormat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2" borderId="0" xfId="0" applyFill="1"/>
    <xf numFmtId="169" fontId="0" fillId="5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1</xdr:row>
      <xdr:rowOff>0</xdr:rowOff>
    </xdr:from>
    <xdr:to>
      <xdr:col>10</xdr:col>
      <xdr:colOff>361753</xdr:colOff>
      <xdr:row>2</xdr:row>
      <xdr:rowOff>47595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8DF7350-EDCE-4FC1-B231-E6964A88F5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521"/>
        <a:stretch/>
      </xdr:blipFill>
      <xdr:spPr>
        <a:xfrm>
          <a:off x="4749735" y="187908"/>
          <a:ext cx="2616456" cy="235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0</xdr:row>
      <xdr:rowOff>0</xdr:rowOff>
    </xdr:from>
    <xdr:to>
      <xdr:col>7</xdr:col>
      <xdr:colOff>676011</xdr:colOff>
      <xdr:row>1</xdr:row>
      <xdr:rowOff>85690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B2BAEB0-E019-41B2-B756-524FACA6F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0"/>
          <a:ext cx="2114286" cy="2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0</xdr:row>
      <xdr:rowOff>0</xdr:rowOff>
    </xdr:from>
    <xdr:to>
      <xdr:col>10</xdr:col>
      <xdr:colOff>390188</xdr:colOff>
      <xdr:row>1</xdr:row>
      <xdr:rowOff>76167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A214666-DB00-4638-B7CB-A682A0BCD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50" y="0"/>
          <a:ext cx="2695238" cy="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12</xdr:col>
      <xdr:colOff>104361</xdr:colOff>
      <xdr:row>2</xdr:row>
      <xdr:rowOff>95167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56DA253-F5F2-42C2-9DC8-15E1EF877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190500"/>
          <a:ext cx="3314286" cy="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305519</xdr:colOff>
      <xdr:row>0</xdr:row>
      <xdr:rowOff>0</xdr:rowOff>
    </xdr:from>
    <xdr:to>
      <xdr:col>17</xdr:col>
      <xdr:colOff>247156</xdr:colOff>
      <xdr:row>3</xdr:row>
      <xdr:rowOff>37676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1878B5D-EF2B-403B-BD1C-054A54B59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5118" y="0"/>
          <a:ext cx="2120660" cy="603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62AD-9F6F-4C63-833D-AA3FFB3D1BB5}">
  <dimension ref="A1:L15"/>
  <sheetViews>
    <sheetView zoomScaleNormal="100" workbookViewId="0">
      <selection activeCell="G12" sqref="G12"/>
    </sheetView>
  </sheetViews>
  <sheetFormatPr defaultRowHeight="15" x14ac:dyDescent="0.25"/>
  <cols>
    <col min="1" max="1" width="5.5703125" customWidth="1"/>
    <col min="7" max="7" width="13.42578125" bestFit="1" customWidth="1"/>
  </cols>
  <sheetData>
    <row r="1" spans="1:12" x14ac:dyDescent="0.25"/>
    <row r="2" spans="1:12" x14ac:dyDescent="0.25">
      <c r="A2" s="23" t="s">
        <v>0</v>
      </c>
      <c r="B2" s="23"/>
      <c r="C2" s="23"/>
      <c r="D2" s="23"/>
      <c r="E2" s="23"/>
    </row>
    <row r="3" spans="1:12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12" x14ac:dyDescent="0.25">
      <c r="A4" s="1">
        <v>1</v>
      </c>
      <c r="B4" s="1">
        <v>4</v>
      </c>
      <c r="C4" s="1">
        <v>4</v>
      </c>
      <c r="D4" s="1">
        <v>0</v>
      </c>
      <c r="E4" s="1">
        <v>-4</v>
      </c>
    </row>
    <row r="7" spans="1:12" x14ac:dyDescent="0.25">
      <c r="A7" s="4" t="s">
        <v>6</v>
      </c>
      <c r="B7" cm="1">
        <f t="array" ref="B7">1/(1 + (MAX(ABS(A4:D4))/ABS(E4)))</f>
        <v>0.5</v>
      </c>
    </row>
    <row r="8" spans="1:12" x14ac:dyDescent="0.25">
      <c r="A8" s="4" t="s">
        <v>7</v>
      </c>
      <c r="B8">
        <f xml:space="preserve"> 1 + (MAX(B4:E4)/A4)</f>
        <v>5</v>
      </c>
    </row>
    <row r="9" spans="1:12" x14ac:dyDescent="0.25">
      <c r="A9" s="4" t="s">
        <v>8</v>
      </c>
      <c r="B9">
        <f>(B8-B7)/10</f>
        <v>0.45</v>
      </c>
    </row>
    <row r="11" spans="1:12" x14ac:dyDescent="0.25">
      <c r="A11" s="4" t="s">
        <v>9</v>
      </c>
      <c r="B11">
        <f>-B8</f>
        <v>-5</v>
      </c>
      <c r="C11">
        <f>B11+$B$9</f>
        <v>-4.55</v>
      </c>
      <c r="D11">
        <f t="shared" ref="D11:L11" si="0">C11+$B$9</f>
        <v>-4.0999999999999996</v>
      </c>
      <c r="E11">
        <f t="shared" si="0"/>
        <v>-3.6499999999999995</v>
      </c>
      <c r="F11">
        <f>E11+$B$9</f>
        <v>-3.1999999999999993</v>
      </c>
      <c r="G11" s="26">
        <v>-2.7320508070724121</v>
      </c>
      <c r="H11" s="26">
        <f>G11+$B$9</f>
        <v>-2.2820508070724119</v>
      </c>
      <c r="I11">
        <f>H11+$B$9</f>
        <v>-1.832050807072412</v>
      </c>
      <c r="J11">
        <f>I11+$B$9</f>
        <v>-1.382050807072412</v>
      </c>
      <c r="K11">
        <f>J11+$B$9</f>
        <v>-0.93205080707241206</v>
      </c>
      <c r="L11">
        <f t="shared" si="0"/>
        <v>-0.48205080707241205</v>
      </c>
    </row>
    <row r="12" spans="1:12" x14ac:dyDescent="0.25">
      <c r="A12" s="4" t="s">
        <v>10</v>
      </c>
      <c r="B12">
        <f>POWER(B11,4) + 4 * POWER(B11,3) + 4 * POWER(B11,2) - 4</f>
        <v>221</v>
      </c>
      <c r="C12">
        <f t="shared" ref="C12:L12" si="1">POWER(C11,4) + 4 * POWER(C11,3) + 4 * POWER(C11,2) - 4</f>
        <v>130.61800624999995</v>
      </c>
      <c r="D12">
        <f t="shared" si="1"/>
        <v>70.132099999999966</v>
      </c>
      <c r="E12">
        <f t="shared" si="1"/>
        <v>32.270506249999976</v>
      </c>
      <c r="F12">
        <f>POWER(F11,4) + 4 * POWER(F11,3) + 4 * POWER(F11,2) - 4</f>
        <v>10.745599999999953</v>
      </c>
      <c r="G12" s="26">
        <f>POWER(G11,4) + 4 * POWER(G11,3) + 4 * POWER(G11,2) - 4</f>
        <v>-6.879226077671774E-9</v>
      </c>
      <c r="H12" s="26">
        <f t="shared" ref="G12:H12" si="2">POWER(H11,4) + 4 * POWER(H11,3) + 4 * POWER(H11,2) - 4</f>
        <v>-3.5857091782455406</v>
      </c>
      <c r="I12">
        <f t="shared" si="1"/>
        <v>-3.9053259688583513</v>
      </c>
      <c r="J12">
        <f>POWER(J11,4) + 4 * POWER(J11,3) + 4 * POWER(J11,2) - 4</f>
        <v>-3.2706204937850227</v>
      </c>
      <c r="K12">
        <f>POWER(K11,4) + 4 * POWER(K11,3) + 4 * POWER(K11,2) - 4</f>
        <v>-3.0092128680929173</v>
      </c>
      <c r="L12">
        <f t="shared" si="1"/>
        <v>-3.4645732068494008</v>
      </c>
    </row>
    <row r="14" spans="1:12" x14ac:dyDescent="0.25">
      <c r="A14" s="4" t="s">
        <v>9</v>
      </c>
      <c r="B14" s="2">
        <v>0.73205088829049358</v>
      </c>
      <c r="C14" s="2">
        <f>B14+$B$9</f>
        <v>1.1820508882904937</v>
      </c>
      <c r="D14">
        <f t="shared" ref="D14:L14" si="3">C14+$B$9</f>
        <v>1.6320508882904936</v>
      </c>
      <c r="E14">
        <f t="shared" si="3"/>
        <v>2.0820508882904938</v>
      </c>
      <c r="F14">
        <f t="shared" si="3"/>
        <v>2.532050888290494</v>
      </c>
      <c r="G14">
        <f t="shared" si="3"/>
        <v>2.9820508882904941</v>
      </c>
      <c r="H14">
        <f t="shared" si="3"/>
        <v>3.4320508882904943</v>
      </c>
      <c r="I14">
        <f t="shared" si="3"/>
        <v>3.8820508882904945</v>
      </c>
      <c r="J14">
        <f t="shared" si="3"/>
        <v>4.3320508882904942</v>
      </c>
      <c r="K14">
        <f t="shared" si="3"/>
        <v>4.7820508882904944</v>
      </c>
      <c r="L14">
        <f t="shared" si="3"/>
        <v>5.2320508882904946</v>
      </c>
    </row>
    <row r="15" spans="1:12" x14ac:dyDescent="0.25">
      <c r="A15" s="4" t="s">
        <v>10</v>
      </c>
      <c r="B15" s="2">
        <f>POWER(B14,4) + 4 * POWER(B14,3) + 4 * POWER(B14,2) - 4</f>
        <v>1.1185116290945984E-6</v>
      </c>
      <c r="C15" s="2">
        <f t="shared" ref="C15:L15" si="4">POWER(C14,4) + 4 * POWER(C14,3) + 4 * POWER(C14,2) - 4</f>
        <v>10.147724326680695</v>
      </c>
      <c r="D15">
        <f t="shared" si="4"/>
        <v>31.137531007036827</v>
      </c>
      <c r="E15">
        <f t="shared" si="4"/>
        <v>68.233641452271385</v>
      </c>
      <c r="F15">
        <f t="shared" si="4"/>
        <v>127.68442595507565</v>
      </c>
      <c r="G15">
        <f t="shared" si="4"/>
        <v>216.72240480814094</v>
      </c>
      <c r="H15">
        <f t="shared" si="4"/>
        <v>343.56424830415858</v>
      </c>
      <c r="I15">
        <f t="shared" si="4"/>
        <v>517.41077673581992</v>
      </c>
      <c r="J15">
        <f t="shared" si="4"/>
        <v>748.44696039581584</v>
      </c>
      <c r="K15">
        <f t="shared" si="4"/>
        <v>1047.8419195768386</v>
      </c>
      <c r="L15">
        <f t="shared" si="4"/>
        <v>1427.7489245715788</v>
      </c>
    </row>
  </sheetData>
  <mergeCells count="1">
    <mergeCell ref="A2:E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29B1-3BC5-47FC-AC66-9E0C2858F764}">
  <dimension ref="A16:N42"/>
  <sheetViews>
    <sheetView workbookViewId="0">
      <selection activeCell="B18" sqref="B18"/>
    </sheetView>
  </sheetViews>
  <sheetFormatPr defaultRowHeight="15" x14ac:dyDescent="0.25"/>
  <cols>
    <col min="1" max="1" width="8.5703125" style="5" customWidth="1"/>
    <col min="2" max="2" width="18.5703125" style="5" customWidth="1"/>
    <col min="3" max="3" width="19.7109375" style="5" customWidth="1"/>
    <col min="4" max="4" width="11.85546875" style="5" customWidth="1"/>
    <col min="5" max="6" width="9.140625" style="5"/>
    <col min="7" max="7" width="12" style="5" bestFit="1" customWidth="1"/>
    <col min="8" max="8" width="14.140625" style="5" bestFit="1" customWidth="1"/>
    <col min="9" max="9" width="15.85546875" style="5" customWidth="1"/>
    <col min="10" max="11" width="9.140625" style="5"/>
    <col min="12" max="12" width="7.28515625" style="5" bestFit="1" customWidth="1"/>
    <col min="13" max="13" width="11.7109375" style="5" bestFit="1" customWidth="1"/>
    <col min="14" max="14" width="12.42578125" style="5" bestFit="1" customWidth="1"/>
    <col min="15" max="16384" width="9.140625" style="5"/>
  </cols>
  <sheetData>
    <row r="16" spans="1:14" ht="45" x14ac:dyDescent="0.25">
      <c r="A16" s="10" t="s">
        <v>11</v>
      </c>
      <c r="B16" s="11" t="s">
        <v>12</v>
      </c>
      <c r="C16" s="12" t="s">
        <v>13</v>
      </c>
      <c r="G16" s="10" t="s">
        <v>11</v>
      </c>
      <c r="H16" s="11" t="s">
        <v>12</v>
      </c>
      <c r="I16" s="12" t="s">
        <v>13</v>
      </c>
      <c r="L16" s="10" t="s">
        <v>11</v>
      </c>
      <c r="M16" s="11" t="s">
        <v>12</v>
      </c>
      <c r="N16" s="12" t="s">
        <v>13</v>
      </c>
    </row>
    <row r="17" spans="1:14" x14ac:dyDescent="0.25">
      <c r="A17" s="13">
        <v>0</v>
      </c>
      <c r="B17" s="27">
        <v>10</v>
      </c>
      <c r="C17" s="14"/>
      <c r="G17" s="13">
        <v>0</v>
      </c>
      <c r="H17" s="15">
        <v>0.1</v>
      </c>
      <c r="I17" s="14"/>
      <c r="L17" s="13">
        <v>0</v>
      </c>
      <c r="M17" s="15">
        <v>10</v>
      </c>
      <c r="N17" s="14"/>
    </row>
    <row r="18" spans="1:14" x14ac:dyDescent="0.25">
      <c r="A18" s="16">
        <v>1</v>
      </c>
      <c r="B18" s="17">
        <f>B17-(2*B17-LOG10(B17)-7)/(2 - 1/B17*LN(10) - 7)</f>
        <v>12.294341661824934</v>
      </c>
      <c r="C18" s="18" t="str">
        <f>IF(ABS(B18-B17) &lt; 0.00001,"stop","go")</f>
        <v>go</v>
      </c>
      <c r="G18" s="16">
        <v>1</v>
      </c>
      <c r="H18" s="17">
        <f>2*H17-LOG10(H17)-7</f>
        <v>-5.8</v>
      </c>
      <c r="I18" s="18" t="str">
        <f>IF(ABS(H18-H17) &lt; 0.00001,"stop","go")</f>
        <v>go</v>
      </c>
      <c r="L18" s="16">
        <v>1</v>
      </c>
      <c r="M18" s="17">
        <f>2*M17-LOG10(M17)-7</f>
        <v>12</v>
      </c>
      <c r="N18" s="18" t="str">
        <f>IF(ABS(M18-M17) &lt; 0.00001,"stop","go")</f>
        <v>go</v>
      </c>
    </row>
    <row r="19" spans="1:14" x14ac:dyDescent="0.25">
      <c r="A19" s="13">
        <v>2</v>
      </c>
      <c r="B19" s="15">
        <f t="shared" ref="B19:B42" si="0">B18-(2*B18-LOG10(B18)-7)/(2 - 1/B18*LN(10) - 7)</f>
        <v>15.474997414203319</v>
      </c>
      <c r="C19" s="18" t="str">
        <f t="shared" ref="C19:C42" si="1">IF(ABS(B19-B18) &lt; 0.00001,"stop","go")</f>
        <v>go</v>
      </c>
      <c r="G19" s="13">
        <v>2</v>
      </c>
      <c r="H19" s="15" t="e">
        <f t="shared" ref="H19:H25" si="2">H18+2*H18-LOG10(H18)-7</f>
        <v>#NUM!</v>
      </c>
      <c r="I19" s="18" t="e">
        <f>IF(ABS(H19-H18) &lt; 0.00001,"stop","go")</f>
        <v>#NUM!</v>
      </c>
      <c r="L19" s="13">
        <v>2</v>
      </c>
      <c r="M19" s="15">
        <f t="shared" ref="M19:M25" si="3">M18+2*M18-LOG10(M18)-7</f>
        <v>27.920818753952375</v>
      </c>
      <c r="N19" s="18" t="str">
        <f t="shared" ref="N19:N25" si="4">IF(ABS(M19-M18) &lt; 0.00001,"stop","go")</f>
        <v>go</v>
      </c>
    </row>
    <row r="20" spans="1:14" x14ac:dyDescent="0.25">
      <c r="A20" s="16">
        <v>3</v>
      </c>
      <c r="B20" s="17">
        <f t="shared" si="0"/>
        <v>19.895520884548482</v>
      </c>
      <c r="C20" s="18" t="str">
        <f t="shared" si="1"/>
        <v>go</v>
      </c>
      <c r="G20" s="16">
        <v>3</v>
      </c>
      <c r="H20" s="17" t="e">
        <f t="shared" si="2"/>
        <v>#NUM!</v>
      </c>
      <c r="I20" s="18" t="e">
        <f t="shared" ref="I20:I25" si="5">IF(ABS(H20-H19) &lt; 0.00001,"stop","go")</f>
        <v>#NUM!</v>
      </c>
      <c r="L20" s="16">
        <v>3</v>
      </c>
      <c r="M20" s="17">
        <f t="shared" si="3"/>
        <v>75.316528112407795</v>
      </c>
      <c r="N20" s="18" t="str">
        <f t="shared" si="4"/>
        <v>go</v>
      </c>
    </row>
    <row r="21" spans="1:14" x14ac:dyDescent="0.25">
      <c r="A21" s="13">
        <v>4</v>
      </c>
      <c r="B21" s="15">
        <f t="shared" si="0"/>
        <v>26.05148744201707</v>
      </c>
      <c r="C21" s="18" t="str">
        <f t="shared" si="1"/>
        <v>go</v>
      </c>
      <c r="G21" s="13">
        <v>4</v>
      </c>
      <c r="H21" s="15" t="e">
        <f t="shared" si="2"/>
        <v>#NUM!</v>
      </c>
      <c r="I21" s="18" t="e">
        <f t="shared" si="5"/>
        <v>#NUM!</v>
      </c>
      <c r="L21" s="13">
        <v>4</v>
      </c>
      <c r="M21" s="15">
        <f t="shared" si="3"/>
        <v>217.07269404521458</v>
      </c>
      <c r="N21" s="18" t="str">
        <f t="shared" si="4"/>
        <v>go</v>
      </c>
    </row>
    <row r="22" spans="1:14" x14ac:dyDescent="0.25">
      <c r="A22" s="16">
        <v>5</v>
      </c>
      <c r="B22" s="17">
        <f t="shared" si="0"/>
        <v>34.637145627437256</v>
      </c>
      <c r="C22" s="18" t="str">
        <f t="shared" si="1"/>
        <v>go</v>
      </c>
      <c r="G22" s="16">
        <v>5</v>
      </c>
      <c r="H22" s="17" t="e">
        <f t="shared" si="2"/>
        <v>#NUM!</v>
      </c>
      <c r="I22" s="18" t="e">
        <f t="shared" si="5"/>
        <v>#NUM!</v>
      </c>
      <c r="L22" s="16">
        <v>5</v>
      </c>
      <c r="M22" s="17">
        <f t="shared" si="3"/>
        <v>641.88147693941789</v>
      </c>
      <c r="N22" s="18" t="str">
        <f t="shared" si="4"/>
        <v>go</v>
      </c>
    </row>
    <row r="23" spans="1:14" x14ac:dyDescent="0.25">
      <c r="A23" s="13">
        <v>6</v>
      </c>
      <c r="B23" s="15">
        <f t="shared" si="0"/>
        <v>46.624715127397025</v>
      </c>
      <c r="C23" s="18" t="str">
        <f t="shared" si="1"/>
        <v>go</v>
      </c>
      <c r="G23" s="13">
        <v>6</v>
      </c>
      <c r="H23" s="15" t="e">
        <f t="shared" si="2"/>
        <v>#NUM!</v>
      </c>
      <c r="I23" s="18" t="e">
        <f t="shared" si="5"/>
        <v>#NUM!</v>
      </c>
      <c r="L23" s="13">
        <v>6</v>
      </c>
      <c r="M23" s="15">
        <f t="shared" si="3"/>
        <v>1915.8369759750183</v>
      </c>
      <c r="N23" s="18" t="str">
        <f t="shared" si="4"/>
        <v>go</v>
      </c>
    </row>
    <row r="24" spans="1:14" x14ac:dyDescent="0.25">
      <c r="A24" s="16">
        <v>7</v>
      </c>
      <c r="B24" s="17">
        <f t="shared" si="0"/>
        <v>63.375429443617591</v>
      </c>
      <c r="C24" s="18" t="str">
        <f t="shared" si="1"/>
        <v>go</v>
      </c>
      <c r="G24" s="16">
        <v>7</v>
      </c>
      <c r="H24" s="17" t="e">
        <f t="shared" si="2"/>
        <v>#NUM!</v>
      </c>
      <c r="I24" s="18" t="e">
        <f t="shared" si="5"/>
        <v>#NUM!</v>
      </c>
      <c r="L24" s="16">
        <v>7</v>
      </c>
      <c r="M24" s="17">
        <f t="shared" si="3"/>
        <v>5737.2285693740941</v>
      </c>
      <c r="N24" s="18" t="str">
        <f t="shared" si="4"/>
        <v>go</v>
      </c>
    </row>
    <row r="25" spans="1:14" x14ac:dyDescent="0.25">
      <c r="A25" s="13">
        <v>8</v>
      </c>
      <c r="B25" s="15">
        <f t="shared" si="0"/>
        <v>86.795038647093662</v>
      </c>
      <c r="C25" s="18" t="str">
        <f t="shared" si="1"/>
        <v>go</v>
      </c>
      <c r="G25" s="13">
        <v>8</v>
      </c>
      <c r="H25" s="15" t="e">
        <f t="shared" si="2"/>
        <v>#NUM!</v>
      </c>
      <c r="I25" s="18" t="e">
        <f t="shared" si="5"/>
        <v>#NUM!</v>
      </c>
      <c r="L25" s="13">
        <v>8</v>
      </c>
      <c r="M25" s="15">
        <f t="shared" si="3"/>
        <v>17200.927005969901</v>
      </c>
      <c r="N25" s="18" t="str">
        <f t="shared" si="4"/>
        <v>go</v>
      </c>
    </row>
    <row r="26" spans="1:14" x14ac:dyDescent="0.25">
      <c r="A26" s="13">
        <v>9</v>
      </c>
      <c r="B26" s="15">
        <f t="shared" si="0"/>
        <v>119.55155563470376</v>
      </c>
      <c r="C26" s="18" t="str">
        <f t="shared" si="1"/>
        <v>go</v>
      </c>
      <c r="G26" s="19"/>
      <c r="H26" s="20"/>
      <c r="I26" s="21"/>
    </row>
    <row r="27" spans="1:14" x14ac:dyDescent="0.25">
      <c r="A27" s="13">
        <v>10</v>
      </c>
      <c r="B27" s="15">
        <f t="shared" si="0"/>
        <v>165.38013346369678</v>
      </c>
      <c r="C27" s="18" t="str">
        <f t="shared" si="1"/>
        <v>go</v>
      </c>
    </row>
    <row r="28" spans="1:14" x14ac:dyDescent="0.25">
      <c r="A28" s="13">
        <v>11</v>
      </c>
      <c r="B28" s="15">
        <f t="shared" si="0"/>
        <v>229.50991458733461</v>
      </c>
      <c r="C28" s="18" t="str">
        <f t="shared" si="1"/>
        <v>go</v>
      </c>
    </row>
    <row r="29" spans="1:14" x14ac:dyDescent="0.25">
      <c r="A29" s="13">
        <v>12</v>
      </c>
      <c r="B29" s="15">
        <f t="shared" si="0"/>
        <v>319.26163121066554</v>
      </c>
      <c r="C29" s="18" t="str">
        <f t="shared" si="1"/>
        <v>go</v>
      </c>
    </row>
    <row r="30" spans="1:14" x14ac:dyDescent="0.25">
      <c r="A30" s="13">
        <v>13</v>
      </c>
      <c r="B30" s="15">
        <f t="shared" si="0"/>
        <v>444.88425075771977</v>
      </c>
      <c r="C30" s="18" t="str">
        <f t="shared" si="1"/>
        <v>go</v>
      </c>
    </row>
    <row r="31" spans="1:14" x14ac:dyDescent="0.25">
      <c r="A31" s="13">
        <v>14</v>
      </c>
      <c r="B31" s="15">
        <f t="shared" si="0"/>
        <v>620.72628071926692</v>
      </c>
      <c r="C31" s="18" t="str">
        <f t="shared" si="1"/>
        <v>go</v>
      </c>
    </row>
    <row r="32" spans="1:14" x14ac:dyDescent="0.25">
      <c r="A32" s="13">
        <v>15</v>
      </c>
      <c r="B32" s="15">
        <f t="shared" si="0"/>
        <v>866.87559472855128</v>
      </c>
      <c r="C32" s="18" t="str">
        <f t="shared" si="1"/>
        <v>go</v>
      </c>
    </row>
    <row r="33" spans="1:3" x14ac:dyDescent="0.25">
      <c r="A33" s="13">
        <v>16</v>
      </c>
      <c r="B33" s="15">
        <f t="shared" si="0"/>
        <v>1211.4551875857876</v>
      </c>
      <c r="C33" s="18" t="str">
        <f t="shared" si="1"/>
        <v>go</v>
      </c>
    </row>
    <row r="34" spans="1:3" x14ac:dyDescent="0.25">
      <c r="A34" s="13">
        <v>17</v>
      </c>
      <c r="B34" s="15">
        <f t="shared" si="0"/>
        <v>1693.8372306519307</v>
      </c>
      <c r="C34" s="18" t="str">
        <f t="shared" si="1"/>
        <v>go</v>
      </c>
    </row>
    <row r="35" spans="1:3" x14ac:dyDescent="0.25">
      <c r="A35" s="13">
        <v>18</v>
      </c>
      <c r="B35" s="15">
        <f t="shared" si="0"/>
        <v>2369.1427478883161</v>
      </c>
      <c r="C35" s="18" t="str">
        <f t="shared" si="1"/>
        <v>go</v>
      </c>
    </row>
    <row r="36" spans="1:3" x14ac:dyDescent="0.25">
      <c r="A36" s="13">
        <v>19</v>
      </c>
      <c r="B36" s="15">
        <f t="shared" si="0"/>
        <v>3314.5411610366891</v>
      </c>
      <c r="C36" s="18" t="str">
        <f t="shared" si="1"/>
        <v>go</v>
      </c>
    </row>
    <row r="37" spans="1:3" x14ac:dyDescent="0.25">
      <c r="A37" s="13">
        <v>20</v>
      </c>
      <c r="B37" s="15">
        <f t="shared" si="0"/>
        <v>4638.069651847979</v>
      </c>
      <c r="C37" s="18" t="str">
        <f t="shared" si="1"/>
        <v>go</v>
      </c>
    </row>
    <row r="38" spans="1:3" x14ac:dyDescent="0.25">
      <c r="A38" s="13">
        <v>21</v>
      </c>
      <c r="B38" s="15">
        <f t="shared" si="0"/>
        <v>6490.9802684071792</v>
      </c>
      <c r="C38" s="18" t="str">
        <f t="shared" si="1"/>
        <v>go</v>
      </c>
    </row>
    <row r="39" spans="1:3" x14ac:dyDescent="0.25">
      <c r="A39" s="13">
        <v>22</v>
      </c>
      <c r="B39" s="15">
        <f t="shared" si="0"/>
        <v>9085.0258733826486</v>
      </c>
      <c r="C39" s="18" t="str">
        <f t="shared" si="1"/>
        <v>go</v>
      </c>
    </row>
    <row r="40" spans="1:3" x14ac:dyDescent="0.25">
      <c r="A40" s="13">
        <v>23</v>
      </c>
      <c r="B40" s="15">
        <f t="shared" si="0"/>
        <v>12716.660471120653</v>
      </c>
      <c r="C40" s="18" t="str">
        <f t="shared" si="1"/>
        <v>go</v>
      </c>
    </row>
    <row r="41" spans="1:3" x14ac:dyDescent="0.25">
      <c r="A41" s="13">
        <v>24</v>
      </c>
      <c r="B41" s="15">
        <f t="shared" si="0"/>
        <v>17800.919665239962</v>
      </c>
      <c r="C41" s="18" t="str">
        <f t="shared" si="1"/>
        <v>go</v>
      </c>
    </row>
    <row r="42" spans="1:3" x14ac:dyDescent="0.25">
      <c r="A42" s="13">
        <v>25</v>
      </c>
      <c r="B42" s="15">
        <f t="shared" si="0"/>
        <v>24918.853299015038</v>
      </c>
      <c r="C42" s="18" t="str">
        <f t="shared" si="1"/>
        <v>go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8B43-5217-4E43-900F-A8092F0255D0}">
  <dimension ref="A1:E31"/>
  <sheetViews>
    <sheetView workbookViewId="0">
      <selection activeCell="B3" sqref="B3"/>
    </sheetView>
  </sheetViews>
  <sheetFormatPr defaultRowHeight="15" x14ac:dyDescent="0.25"/>
  <cols>
    <col min="2" max="2" width="12.28515625" bestFit="1" customWidth="1"/>
    <col min="3" max="3" width="17.42578125" customWidth="1"/>
    <col min="4" max="4" width="15.5703125" customWidth="1"/>
  </cols>
  <sheetData>
    <row r="1" spans="1:5" x14ac:dyDescent="0.25">
      <c r="A1" s="22" t="s">
        <v>35</v>
      </c>
      <c r="B1" s="22" t="s">
        <v>36</v>
      </c>
      <c r="C1" s="22" t="s">
        <v>37</v>
      </c>
      <c r="D1" s="22" t="s">
        <v>38</v>
      </c>
      <c r="E1" s="22" t="s">
        <v>39</v>
      </c>
    </row>
    <row r="2" spans="1:5" x14ac:dyDescent="0.25">
      <c r="A2" s="1">
        <v>0</v>
      </c>
      <c r="B2" s="28">
        <v>0.1</v>
      </c>
      <c r="C2" s="28">
        <v>100</v>
      </c>
      <c r="D2" s="28">
        <f>(B2+C2)/2</f>
        <v>50.05</v>
      </c>
      <c r="E2" s="1" t="str">
        <f>IF(ABS(B2-C2) &lt; 0.00001,"stop","go")</f>
        <v>go</v>
      </c>
    </row>
    <row r="3" spans="1:5" x14ac:dyDescent="0.25">
      <c r="A3" s="1">
        <v>1</v>
      </c>
      <c r="B3" s="28">
        <f>IF((2*B2-LOG10(B2)-7)*(2*D2-LOG10(D2)-7)&lt;0,B2,D2)</f>
        <v>0.1</v>
      </c>
      <c r="C3" s="28">
        <f>IF((2*C2-LOG10(C2)-7)*(2*D2-LOG10(D2)-7)&lt;0,C2,D2)</f>
        <v>50.05</v>
      </c>
      <c r="D3" s="28">
        <f t="shared" ref="D3:D21" si="0">(B3+C3)/2</f>
        <v>25.074999999999999</v>
      </c>
      <c r="E3" s="1" t="str">
        <f t="shared" ref="E3:E21" si="1">IF(ABS(B3-C3) &lt; 0.00001,"stop","go")</f>
        <v>go</v>
      </c>
    </row>
    <row r="4" spans="1:5" x14ac:dyDescent="0.25">
      <c r="A4" s="1">
        <v>2</v>
      </c>
      <c r="B4" s="28">
        <f t="shared" ref="B4:B21" si="2">IF((2*B3-LOG10(B3)-7)*(2*C3-LOG10(C3)-7)&lt;0,B3,D3)</f>
        <v>0.1</v>
      </c>
      <c r="C4" s="28">
        <f t="shared" ref="C4:C21" si="3">IF((2*C3-LOG10(C3)-7)*(2*D3-LOG10(D3)-7)&lt;0,C3,D3)</f>
        <v>25.074999999999999</v>
      </c>
      <c r="D4" s="28">
        <f t="shared" si="0"/>
        <v>12.5875</v>
      </c>
      <c r="E4" s="1" t="str">
        <f t="shared" si="1"/>
        <v>go</v>
      </c>
    </row>
    <row r="5" spans="1:5" x14ac:dyDescent="0.25">
      <c r="A5" s="1">
        <v>3</v>
      </c>
      <c r="B5" s="28">
        <f t="shared" si="2"/>
        <v>0.1</v>
      </c>
      <c r="C5" s="28">
        <f t="shared" si="3"/>
        <v>12.5875</v>
      </c>
      <c r="D5" s="28">
        <f t="shared" si="0"/>
        <v>6.34375</v>
      </c>
      <c r="E5" s="1" t="str">
        <f t="shared" si="1"/>
        <v>go</v>
      </c>
    </row>
    <row r="6" spans="1:5" x14ac:dyDescent="0.25">
      <c r="A6" s="1">
        <v>4</v>
      </c>
      <c r="B6" s="28">
        <f t="shared" si="2"/>
        <v>0.1</v>
      </c>
      <c r="C6" s="28">
        <f t="shared" si="3"/>
        <v>6.34375</v>
      </c>
      <c r="D6" s="28">
        <f t="shared" si="0"/>
        <v>3.2218749999999998</v>
      </c>
      <c r="E6" s="1" t="str">
        <f t="shared" si="1"/>
        <v>go</v>
      </c>
    </row>
    <row r="7" spans="1:5" x14ac:dyDescent="0.25">
      <c r="A7" s="1">
        <v>5</v>
      </c>
      <c r="B7" s="28">
        <f t="shared" si="2"/>
        <v>0.1</v>
      </c>
      <c r="C7" s="28">
        <f t="shared" si="3"/>
        <v>6.34375</v>
      </c>
      <c r="D7" s="28">
        <f t="shared" si="0"/>
        <v>3.2218749999999998</v>
      </c>
      <c r="E7" s="1" t="str">
        <f t="shared" si="1"/>
        <v>go</v>
      </c>
    </row>
    <row r="8" spans="1:5" x14ac:dyDescent="0.25">
      <c r="A8" s="1">
        <v>6</v>
      </c>
      <c r="B8" s="28">
        <f t="shared" si="2"/>
        <v>0.1</v>
      </c>
      <c r="C8" s="28">
        <f t="shared" si="3"/>
        <v>6.34375</v>
      </c>
      <c r="D8" s="28">
        <f t="shared" si="0"/>
        <v>3.2218749999999998</v>
      </c>
      <c r="E8" s="1" t="str">
        <f t="shared" si="1"/>
        <v>go</v>
      </c>
    </row>
    <row r="9" spans="1:5" x14ac:dyDescent="0.25">
      <c r="A9" s="1">
        <v>7</v>
      </c>
      <c r="B9" s="28">
        <f t="shared" si="2"/>
        <v>0.1</v>
      </c>
      <c r="C9" s="28">
        <f t="shared" si="3"/>
        <v>6.34375</v>
      </c>
      <c r="D9" s="28">
        <f t="shared" si="0"/>
        <v>3.2218749999999998</v>
      </c>
      <c r="E9" s="1" t="str">
        <f t="shared" si="1"/>
        <v>go</v>
      </c>
    </row>
    <row r="10" spans="1:5" x14ac:dyDescent="0.25">
      <c r="A10" s="1">
        <v>8</v>
      </c>
      <c r="B10" s="28">
        <f t="shared" si="2"/>
        <v>0.1</v>
      </c>
      <c r="C10" s="28">
        <f t="shared" si="3"/>
        <v>6.34375</v>
      </c>
      <c r="D10" s="28">
        <f t="shared" si="0"/>
        <v>3.2218749999999998</v>
      </c>
      <c r="E10" s="1" t="str">
        <f t="shared" si="1"/>
        <v>go</v>
      </c>
    </row>
    <row r="11" spans="1:5" x14ac:dyDescent="0.25">
      <c r="A11" s="1">
        <v>9</v>
      </c>
      <c r="B11" s="28">
        <f t="shared" si="2"/>
        <v>0.1</v>
      </c>
      <c r="C11" s="28">
        <f t="shared" si="3"/>
        <v>6.34375</v>
      </c>
      <c r="D11" s="28">
        <f t="shared" si="0"/>
        <v>3.2218749999999998</v>
      </c>
      <c r="E11" s="1" t="str">
        <f t="shared" si="1"/>
        <v>go</v>
      </c>
    </row>
    <row r="12" spans="1:5" x14ac:dyDescent="0.25">
      <c r="A12" s="1">
        <v>10</v>
      </c>
      <c r="B12" s="28">
        <f t="shared" si="2"/>
        <v>0.1</v>
      </c>
      <c r="C12" s="28">
        <f t="shared" si="3"/>
        <v>6.34375</v>
      </c>
      <c r="D12" s="28">
        <f t="shared" si="0"/>
        <v>3.2218749999999998</v>
      </c>
      <c r="E12" s="1" t="str">
        <f t="shared" si="1"/>
        <v>go</v>
      </c>
    </row>
    <row r="13" spans="1:5" x14ac:dyDescent="0.25">
      <c r="A13" s="1">
        <v>11</v>
      </c>
      <c r="B13" s="28">
        <f t="shared" si="2"/>
        <v>0.1</v>
      </c>
      <c r="C13" s="28">
        <f t="shared" si="3"/>
        <v>6.34375</v>
      </c>
      <c r="D13" s="28">
        <f t="shared" si="0"/>
        <v>3.2218749999999998</v>
      </c>
      <c r="E13" s="1" t="str">
        <f t="shared" si="1"/>
        <v>go</v>
      </c>
    </row>
    <row r="14" spans="1:5" x14ac:dyDescent="0.25">
      <c r="A14" s="1">
        <v>12</v>
      </c>
      <c r="B14" s="28">
        <f t="shared" si="2"/>
        <v>0.1</v>
      </c>
      <c r="C14" s="28">
        <f t="shared" si="3"/>
        <v>6.34375</v>
      </c>
      <c r="D14" s="28">
        <f t="shared" si="0"/>
        <v>3.2218749999999998</v>
      </c>
      <c r="E14" s="1" t="str">
        <f t="shared" si="1"/>
        <v>go</v>
      </c>
    </row>
    <row r="15" spans="1:5" x14ac:dyDescent="0.25">
      <c r="A15" s="1">
        <v>13</v>
      </c>
      <c r="B15" s="28">
        <f t="shared" si="2"/>
        <v>0.1</v>
      </c>
      <c r="C15" s="28">
        <f t="shared" si="3"/>
        <v>6.34375</v>
      </c>
      <c r="D15" s="28">
        <f t="shared" si="0"/>
        <v>3.2218749999999998</v>
      </c>
      <c r="E15" s="1" t="str">
        <f t="shared" si="1"/>
        <v>go</v>
      </c>
    </row>
    <row r="16" spans="1:5" x14ac:dyDescent="0.25">
      <c r="A16" s="1">
        <v>14</v>
      </c>
      <c r="B16" s="28">
        <f t="shared" si="2"/>
        <v>0.1</v>
      </c>
      <c r="C16" s="28">
        <f t="shared" si="3"/>
        <v>6.34375</v>
      </c>
      <c r="D16" s="28">
        <f t="shared" si="0"/>
        <v>3.2218749999999998</v>
      </c>
      <c r="E16" s="1" t="str">
        <f t="shared" si="1"/>
        <v>go</v>
      </c>
    </row>
    <row r="17" spans="1:5" x14ac:dyDescent="0.25">
      <c r="A17" s="1">
        <v>15</v>
      </c>
      <c r="B17" s="28">
        <f t="shared" si="2"/>
        <v>0.1</v>
      </c>
      <c r="C17" s="28">
        <f t="shared" si="3"/>
        <v>6.34375</v>
      </c>
      <c r="D17" s="28">
        <f t="shared" si="0"/>
        <v>3.2218749999999998</v>
      </c>
      <c r="E17" s="1" t="str">
        <f t="shared" si="1"/>
        <v>go</v>
      </c>
    </row>
    <row r="18" spans="1:5" x14ac:dyDescent="0.25">
      <c r="A18" s="1">
        <v>16</v>
      </c>
      <c r="B18" s="28">
        <f t="shared" si="2"/>
        <v>0.1</v>
      </c>
      <c r="C18" s="28">
        <f t="shared" si="3"/>
        <v>6.34375</v>
      </c>
      <c r="D18" s="28">
        <f t="shared" si="0"/>
        <v>3.2218749999999998</v>
      </c>
      <c r="E18" s="1" t="str">
        <f t="shared" si="1"/>
        <v>go</v>
      </c>
    </row>
    <row r="19" spans="1:5" x14ac:dyDescent="0.25">
      <c r="A19" s="1">
        <v>17</v>
      </c>
      <c r="B19" s="28">
        <f t="shared" si="2"/>
        <v>0.1</v>
      </c>
      <c r="C19" s="28">
        <f t="shared" si="3"/>
        <v>6.34375</v>
      </c>
      <c r="D19" s="28">
        <f t="shared" si="0"/>
        <v>3.2218749999999998</v>
      </c>
      <c r="E19" s="1" t="str">
        <f t="shared" si="1"/>
        <v>go</v>
      </c>
    </row>
    <row r="20" spans="1:5" x14ac:dyDescent="0.25">
      <c r="A20" s="1">
        <v>18</v>
      </c>
      <c r="B20" s="28">
        <f t="shared" si="2"/>
        <v>0.1</v>
      </c>
      <c r="C20" s="28">
        <f t="shared" si="3"/>
        <v>6.34375</v>
      </c>
      <c r="D20" s="28">
        <f t="shared" si="0"/>
        <v>3.2218749999999998</v>
      </c>
      <c r="E20" s="1" t="str">
        <f t="shared" si="1"/>
        <v>go</v>
      </c>
    </row>
    <row r="21" spans="1:5" x14ac:dyDescent="0.25">
      <c r="A21" s="1">
        <v>19</v>
      </c>
      <c r="B21" s="28">
        <f t="shared" si="2"/>
        <v>0.1</v>
      </c>
      <c r="C21" s="28">
        <f t="shared" si="3"/>
        <v>6.34375</v>
      </c>
      <c r="D21" s="28">
        <f t="shared" si="0"/>
        <v>3.2218749999999998</v>
      </c>
      <c r="E21" s="1" t="str">
        <f t="shared" si="1"/>
        <v>go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68B7-F59F-43E0-9760-C8D06BA8AF89}">
  <dimension ref="A1:J50"/>
  <sheetViews>
    <sheetView workbookViewId="0">
      <selection activeCell="E17" sqref="E17"/>
    </sheetView>
  </sheetViews>
  <sheetFormatPr defaultRowHeight="15" x14ac:dyDescent="0.25"/>
  <cols>
    <col min="1" max="1" width="11.5703125" style="5" bestFit="1" customWidth="1"/>
    <col min="2" max="2" width="12.42578125" style="5" bestFit="1" customWidth="1"/>
    <col min="3" max="3" width="12.5703125" style="5" bestFit="1" customWidth="1"/>
    <col min="4" max="6" width="11.5703125" style="5" bestFit="1" customWidth="1"/>
    <col min="7" max="9" width="9.140625" style="5"/>
    <col min="10" max="10" width="11.5703125" style="5" bestFit="1" customWidth="1"/>
    <col min="11" max="16384" width="9.140625" style="5"/>
  </cols>
  <sheetData>
    <row r="1" spans="1:6" x14ac:dyDescent="0.25">
      <c r="B1" s="24" t="s">
        <v>14</v>
      </c>
      <c r="C1" s="24"/>
      <c r="D1" s="24"/>
    </row>
    <row r="2" spans="1:6" ht="30" x14ac:dyDescent="0.25">
      <c r="E2" s="5" t="s">
        <v>15</v>
      </c>
      <c r="F2" s="5" t="s">
        <v>16</v>
      </c>
    </row>
    <row r="3" spans="1:6" ht="30" x14ac:dyDescent="0.25">
      <c r="A3" s="24" t="s">
        <v>17</v>
      </c>
      <c r="B3" s="24"/>
      <c r="C3" s="24"/>
      <c r="D3" s="5" t="s">
        <v>18</v>
      </c>
    </row>
    <row r="4" spans="1:6" x14ac:dyDescent="0.25">
      <c r="A4" s="6">
        <v>0.92</v>
      </c>
      <c r="B4" s="6">
        <v>-0.83</v>
      </c>
      <c r="C4" s="6">
        <v>0.62</v>
      </c>
      <c r="D4" s="6">
        <v>2.15</v>
      </c>
      <c r="F4" s="5">
        <v>0.92</v>
      </c>
    </row>
    <row r="5" spans="1:6" x14ac:dyDescent="0.25">
      <c r="A5" s="6">
        <v>0.24</v>
      </c>
      <c r="B5" s="6">
        <v>-0.54</v>
      </c>
      <c r="C5" s="6">
        <v>0.43</v>
      </c>
      <c r="D5" s="6">
        <v>0.62</v>
      </c>
      <c r="F5" s="5">
        <v>0.24</v>
      </c>
    </row>
    <row r="6" spans="1:6" x14ac:dyDescent="0.25">
      <c r="A6" s="6">
        <v>0.73</v>
      </c>
      <c r="B6" s="6">
        <v>-0.81</v>
      </c>
      <c r="C6" s="6">
        <v>-0.67</v>
      </c>
      <c r="D6" s="6">
        <v>0.88</v>
      </c>
      <c r="F6" s="5">
        <v>0.73</v>
      </c>
    </row>
    <row r="8" spans="1:6" x14ac:dyDescent="0.25">
      <c r="A8" s="5">
        <f t="array" ref="A8:D8">A4:D4/A4</f>
        <v>1</v>
      </c>
      <c r="B8" s="5">
        <v>-0.90217391304347816</v>
      </c>
      <c r="C8" s="5">
        <v>0.67391304347826086</v>
      </c>
      <c r="D8" s="5">
        <v>2.3369565217391304</v>
      </c>
    </row>
    <row r="9" spans="1:6" x14ac:dyDescent="0.25">
      <c r="A9" s="5">
        <f t="array" ref="A9:D9">A5:D5-$A$8:$D$8*A5</f>
        <v>0</v>
      </c>
      <c r="B9" s="5">
        <v>-0.32347826086956533</v>
      </c>
      <c r="C9" s="5">
        <v>0.26826086956521739</v>
      </c>
      <c r="D9" s="5">
        <v>5.913043478260871E-2</v>
      </c>
      <c r="F9" s="5">
        <v>0.24</v>
      </c>
    </row>
    <row r="10" spans="1:6" x14ac:dyDescent="0.25">
      <c r="A10" s="5">
        <f t="array" ref="A10:D10">A6:D6-$A$8:$D$8*A6</f>
        <v>0</v>
      </c>
      <c r="B10" s="5">
        <v>-0.15141304347826101</v>
      </c>
      <c r="C10" s="5">
        <v>-1.1619565217391306</v>
      </c>
      <c r="D10" s="5">
        <v>-0.82597826086956505</v>
      </c>
      <c r="F10" s="5">
        <v>0.73</v>
      </c>
    </row>
    <row r="12" spans="1:6" x14ac:dyDescent="0.25">
      <c r="A12" s="5">
        <f t="array" ref="A12:D12">A8:D8</f>
        <v>1</v>
      </c>
      <c r="B12" s="5">
        <v>-0.90217391304347816</v>
      </c>
      <c r="C12" s="5">
        <v>0.67391304347826086</v>
      </c>
      <c r="D12" s="5">
        <v>2.3369565217391304</v>
      </c>
    </row>
    <row r="13" spans="1:6" x14ac:dyDescent="0.25">
      <c r="A13" s="5">
        <f t="array" ref="A13:D13">A9:D9/B9</f>
        <v>0</v>
      </c>
      <c r="B13" s="5">
        <v>1</v>
      </c>
      <c r="C13" s="5">
        <v>-0.82930107526881691</v>
      </c>
      <c r="D13" s="5">
        <v>-0.18279569892473116</v>
      </c>
    </row>
    <row r="14" spans="1:6" x14ac:dyDescent="0.25">
      <c r="A14" s="5">
        <f t="array" ref="A14:D14">A10:D10-A13:D13*B10</f>
        <v>0</v>
      </c>
      <c r="B14" s="5">
        <v>0</v>
      </c>
      <c r="C14" s="5">
        <v>-1.2875235215053766</v>
      </c>
      <c r="D14" s="5">
        <v>-0.8536559139784945</v>
      </c>
    </row>
    <row r="16" spans="1:6" x14ac:dyDescent="0.25">
      <c r="A16" s="5">
        <f t="array" ref="A16:D16">A12:D12</f>
        <v>1</v>
      </c>
      <c r="B16" s="5">
        <v>-0.90217391304347816</v>
      </c>
      <c r="C16" s="5">
        <v>0.67391304347826086</v>
      </c>
      <c r="D16" s="5">
        <v>2.3369565217391304</v>
      </c>
      <c r="E16" s="5">
        <f>D16-C16*E18-B16*E17</f>
        <v>2.2212794943197092</v>
      </c>
    </row>
    <row r="17" spans="1:10" x14ac:dyDescent="0.25">
      <c r="A17" s="5">
        <f t="array" ref="A17:D17">A13:D13/B13</f>
        <v>0</v>
      </c>
      <c r="B17" s="5">
        <v>1</v>
      </c>
      <c r="C17" s="5">
        <v>-0.82930107526881691</v>
      </c>
      <c r="D17" s="5">
        <v>-0.18279569892473116</v>
      </c>
      <c r="E17" s="5">
        <f>D17-C17*E18</f>
        <v>0.36704883249340337</v>
      </c>
    </row>
    <row r="18" spans="1:10" x14ac:dyDescent="0.25">
      <c r="A18" s="5" cm="1">
        <f t="array" ref="A18:D18">A14:D14/C14</f>
        <v>0</v>
      </c>
      <c r="B18" s="5">
        <v>0</v>
      </c>
      <c r="C18" s="5">
        <v>1</v>
      </c>
      <c r="D18" s="5">
        <v>0.66302160676676203</v>
      </c>
      <c r="E18" s="5">
        <f>D18</f>
        <v>0.66302160676676203</v>
      </c>
    </row>
    <row r="21" spans="1:10" x14ac:dyDescent="0.25">
      <c r="B21" s="24" t="s">
        <v>19</v>
      </c>
      <c r="C21" s="24"/>
      <c r="D21" s="24"/>
    </row>
    <row r="23" spans="1:10" ht="30" x14ac:dyDescent="0.25">
      <c r="A23" s="24" t="s">
        <v>17</v>
      </c>
      <c r="B23" s="24"/>
      <c r="C23" s="24"/>
      <c r="D23" s="5" t="s">
        <v>18</v>
      </c>
      <c r="F23" s="24" t="s">
        <v>20</v>
      </c>
      <c r="G23" s="24"/>
      <c r="I23" s="5" t="s">
        <v>25</v>
      </c>
    </row>
    <row r="24" spans="1:10" x14ac:dyDescent="0.25">
      <c r="A24" s="6">
        <v>0.92</v>
      </c>
      <c r="B24" s="6">
        <v>-0.83</v>
      </c>
      <c r="C24" s="6">
        <v>0.62</v>
      </c>
      <c r="D24" s="6">
        <v>2.15</v>
      </c>
      <c r="F24" s="7" t="s">
        <v>21</v>
      </c>
      <c r="G24" s="5">
        <f>MDETERM(A24:C26)</f>
        <v>0.3831670000000002</v>
      </c>
    </row>
    <row r="25" spans="1:10" x14ac:dyDescent="0.25">
      <c r="A25" s="6">
        <v>0.24</v>
      </c>
      <c r="B25" s="6">
        <v>-0.54</v>
      </c>
      <c r="C25" s="6">
        <v>0.43</v>
      </c>
      <c r="D25" s="6">
        <v>0.62</v>
      </c>
      <c r="F25" s="7" t="s">
        <v>22</v>
      </c>
      <c r="G25" s="5">
        <f>MDETERM(A28:C30)</f>
        <v>0.85112100000000002</v>
      </c>
      <c r="I25" s="5" t="s">
        <v>26</v>
      </c>
      <c r="J25" s="5">
        <f>G25/$G$24</f>
        <v>2.2212794943197078</v>
      </c>
    </row>
    <row r="26" spans="1:10" x14ac:dyDescent="0.25">
      <c r="A26" s="6">
        <v>0.73</v>
      </c>
      <c r="B26" s="6">
        <v>-0.81</v>
      </c>
      <c r="C26" s="6">
        <v>-0.67</v>
      </c>
      <c r="D26" s="6">
        <v>0.88</v>
      </c>
      <c r="F26" s="7" t="s">
        <v>23</v>
      </c>
      <c r="G26" s="5">
        <f>MDETERM(A32:C34)</f>
        <v>0.14064099999999996</v>
      </c>
      <c r="I26" s="5" t="s">
        <v>27</v>
      </c>
      <c r="J26" s="5">
        <f t="shared" ref="J26:J27" si="0">G26/$G$24</f>
        <v>0.36704883249340337</v>
      </c>
    </row>
    <row r="27" spans="1:10" x14ac:dyDescent="0.25">
      <c r="F27" s="7" t="s">
        <v>24</v>
      </c>
      <c r="G27" s="5">
        <f>MDETERM(A36:C38)</f>
        <v>0.25404800000000005</v>
      </c>
      <c r="I27" s="5" t="s">
        <v>28</v>
      </c>
      <c r="J27" s="5">
        <f t="shared" si="0"/>
        <v>0.66302160676676203</v>
      </c>
    </row>
    <row r="28" spans="1:10" x14ac:dyDescent="0.25">
      <c r="A28" s="6">
        <v>2.15</v>
      </c>
      <c r="B28" s="6">
        <v>-0.83</v>
      </c>
      <c r="C28" s="6">
        <v>0.62</v>
      </c>
    </row>
    <row r="29" spans="1:10" x14ac:dyDescent="0.25">
      <c r="A29" s="6">
        <v>0.62</v>
      </c>
      <c r="B29" s="6">
        <v>-0.54</v>
      </c>
      <c r="C29" s="6">
        <v>0.43</v>
      </c>
    </row>
    <row r="30" spans="1:10" x14ac:dyDescent="0.25">
      <c r="A30" s="6">
        <v>0.88</v>
      </c>
      <c r="B30" s="6">
        <v>-0.81</v>
      </c>
      <c r="C30" s="6">
        <v>-0.67</v>
      </c>
    </row>
    <row r="32" spans="1:10" x14ac:dyDescent="0.25">
      <c r="A32" s="6">
        <v>0.92</v>
      </c>
      <c r="B32" s="6">
        <v>2.15</v>
      </c>
      <c r="C32" s="6">
        <v>0.62</v>
      </c>
    </row>
    <row r="33" spans="1:8" x14ac:dyDescent="0.25">
      <c r="A33" s="6">
        <v>0.24</v>
      </c>
      <c r="B33" s="6">
        <v>0.62</v>
      </c>
      <c r="C33" s="6">
        <v>0.43</v>
      </c>
    </row>
    <row r="34" spans="1:8" x14ac:dyDescent="0.25">
      <c r="A34" s="6">
        <v>0.73</v>
      </c>
      <c r="B34" s="6">
        <v>0.88</v>
      </c>
      <c r="C34" s="6">
        <v>-0.67</v>
      </c>
    </row>
    <row r="36" spans="1:8" x14ac:dyDescent="0.25">
      <c r="A36" s="6">
        <v>0.92</v>
      </c>
      <c r="B36" s="6">
        <v>-0.83</v>
      </c>
      <c r="C36" s="6">
        <v>2.15</v>
      </c>
    </row>
    <row r="37" spans="1:8" x14ac:dyDescent="0.25">
      <c r="A37" s="6">
        <v>0.24</v>
      </c>
      <c r="B37" s="6">
        <v>-0.54</v>
      </c>
      <c r="C37" s="6">
        <v>0.62</v>
      </c>
    </row>
    <row r="38" spans="1:8" x14ac:dyDescent="0.25">
      <c r="A38" s="6">
        <v>0.73</v>
      </c>
      <c r="B38" s="6">
        <v>-0.81</v>
      </c>
      <c r="C38" s="6">
        <v>0.88</v>
      </c>
    </row>
    <row r="41" spans="1:8" x14ac:dyDescent="0.25">
      <c r="B41" s="24" t="s">
        <v>29</v>
      </c>
      <c r="C41" s="24"/>
      <c r="D41" s="24"/>
    </row>
    <row r="43" spans="1:8" ht="30" x14ac:dyDescent="0.25">
      <c r="A43" s="24" t="s">
        <v>17</v>
      </c>
      <c r="B43" s="24"/>
      <c r="C43" s="24"/>
      <c r="D43" s="5" t="s">
        <v>18</v>
      </c>
      <c r="F43" s="5" t="s">
        <v>25</v>
      </c>
      <c r="H43" s="5" t="s">
        <v>30</v>
      </c>
    </row>
    <row r="44" spans="1:8" x14ac:dyDescent="0.25">
      <c r="A44" s="6">
        <v>0.92</v>
      </c>
      <c r="B44" s="6">
        <v>-0.83</v>
      </c>
      <c r="C44" s="6">
        <v>0.62</v>
      </c>
      <c r="D44" s="6">
        <v>2.15</v>
      </c>
      <c r="F44" s="5" cm="1">
        <f t="array" ref="F44:F46">MMULT(A48:C50,D44:D46)</f>
        <v>2.2212794943197101</v>
      </c>
      <c r="H44" s="5" cm="1">
        <f t="array" ref="H44:H46">MMULT(A44:C46,F44:F46)</f>
        <v>2.1500000000000004</v>
      </c>
    </row>
    <row r="45" spans="1:8" x14ac:dyDescent="0.25">
      <c r="A45" s="6">
        <v>0.24</v>
      </c>
      <c r="B45" s="6">
        <v>-0.54</v>
      </c>
      <c r="C45" s="6">
        <v>0.43</v>
      </c>
      <c r="D45" s="6">
        <v>0.62</v>
      </c>
      <c r="F45" s="5">
        <v>0.36704883249340381</v>
      </c>
      <c r="H45" s="5">
        <v>0.61999999999999988</v>
      </c>
    </row>
    <row r="46" spans="1:8" x14ac:dyDescent="0.25">
      <c r="A46" s="6">
        <v>0.73</v>
      </c>
      <c r="B46" s="6">
        <v>-0.81</v>
      </c>
      <c r="C46" s="6">
        <v>-0.67</v>
      </c>
      <c r="D46" s="6">
        <v>0.88</v>
      </c>
      <c r="F46" s="5">
        <v>0.66302160676676214</v>
      </c>
      <c r="H46" s="5">
        <v>0.88000000000000056</v>
      </c>
    </row>
    <row r="48" spans="1:8" x14ac:dyDescent="0.25">
      <c r="A48" s="5">
        <f t="array" ref="A48:C50">MINVERSE(A44:C46)</f>
        <v>1.8532389271518686</v>
      </c>
      <c r="B48" s="5">
        <v>-2.7619810683070298</v>
      </c>
      <c r="C48" s="5">
        <v>-5.7677200802782977E-2</v>
      </c>
    </row>
    <row r="49" spans="1:3" x14ac:dyDescent="0.25">
      <c r="A49" s="5">
        <v>1.2388853946190561</v>
      </c>
      <c r="B49" s="5">
        <v>-2.7899062288767031</v>
      </c>
      <c r="C49" s="5">
        <v>-0.64410557276592162</v>
      </c>
    </row>
    <row r="50" spans="1:3" x14ac:dyDescent="0.25">
      <c r="A50" s="5">
        <v>0.52144365250660918</v>
      </c>
      <c r="B50" s="5">
        <v>0.36354905302387752</v>
      </c>
      <c r="C50" s="5">
        <v>-0.77668483976960423</v>
      </c>
    </row>
  </sheetData>
  <mergeCells count="7">
    <mergeCell ref="F23:G23"/>
    <mergeCell ref="B41:D41"/>
    <mergeCell ref="A43:C43"/>
    <mergeCell ref="B1:D1"/>
    <mergeCell ref="A3:C3"/>
    <mergeCell ref="B21:D21"/>
    <mergeCell ref="A23:C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E213-DAA9-42F2-93AE-B5B188E942A7}">
  <dimension ref="A2:LN247"/>
  <sheetViews>
    <sheetView tabSelected="1" zoomScale="99" workbookViewId="0">
      <selection activeCell="M9" sqref="M9"/>
    </sheetView>
  </sheetViews>
  <sheetFormatPr defaultRowHeight="15" x14ac:dyDescent="0.25"/>
  <cols>
    <col min="2" max="2" width="7.7109375" bestFit="1" customWidth="1"/>
    <col min="3" max="3" width="12.85546875" bestFit="1" customWidth="1"/>
    <col min="4" max="4" width="12.140625" bestFit="1" customWidth="1"/>
    <col min="5" max="5" width="6.5703125" bestFit="1" customWidth="1"/>
    <col min="6" max="6" width="12.85546875" bestFit="1" customWidth="1"/>
    <col min="7" max="7" width="12.140625" bestFit="1" customWidth="1"/>
    <col min="8" max="8" width="6.5703125" bestFit="1" customWidth="1"/>
    <col min="9" max="9" width="12.85546875" bestFit="1" customWidth="1"/>
    <col min="10" max="10" width="10.140625" bestFit="1" customWidth="1"/>
    <col min="11" max="43" width="6.5703125" bestFit="1" customWidth="1"/>
  </cols>
  <sheetData>
    <row r="2" spans="1:326" x14ac:dyDescent="0.25">
      <c r="C2" t="s">
        <v>9</v>
      </c>
      <c r="D2" t="s">
        <v>31</v>
      </c>
    </row>
    <row r="3" spans="1:326" x14ac:dyDescent="0.25">
      <c r="C3">
        <v>1.213213E-2</v>
      </c>
      <c r="D3">
        <v>0.21355312300000001</v>
      </c>
      <c r="F3">
        <v>0.21321321300000001</v>
      </c>
      <c r="G3">
        <v>0.35121321300000002</v>
      </c>
      <c r="I3">
        <v>0.3212313</v>
      </c>
      <c r="J3">
        <v>0.42132130000000001</v>
      </c>
    </row>
    <row r="4" spans="1:326" x14ac:dyDescent="0.25">
      <c r="B4" t="s">
        <v>32</v>
      </c>
      <c r="C4">
        <f>3 * POWER(C$3,2) + 5 * POWER(D$3,2) - 3</f>
        <v>-2.7715337525497237</v>
      </c>
      <c r="D4">
        <f>5*C3+2*D3</f>
        <v>0.48776689600000001</v>
      </c>
      <c r="F4">
        <f>3 * POWER(F$3,2) + 5 * POWER(G$3,2) - 3</f>
        <v>-2.2468667724777331</v>
      </c>
      <c r="G4">
        <f>5*F3+2*G3</f>
        <v>1.7684924909999999</v>
      </c>
      <c r="I4">
        <f>3 * POWER(I$3,2) + 5 * POWER(J$3,2) - 3</f>
        <v>-1.80287316653248</v>
      </c>
      <c r="J4">
        <f>5*I3+2*J3</f>
        <v>2.4487991</v>
      </c>
    </row>
    <row r="5" spans="1:326" x14ac:dyDescent="0.25">
      <c r="B5" s="8" t="s">
        <v>33</v>
      </c>
      <c r="C5">
        <f>C4^2 +D4^2</f>
        <v>7.9193158863558271</v>
      </c>
      <c r="F5">
        <f>F4^2 +G4^2</f>
        <v>8.1759759839878896</v>
      </c>
      <c r="I5">
        <f>I4^2 +J4^2</f>
        <v>9.2469686867636618</v>
      </c>
    </row>
    <row r="14" spans="1:326" x14ac:dyDescent="0.25">
      <c r="A14" s="9"/>
      <c r="B14" s="9"/>
      <c r="C14" s="9" t="s">
        <v>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</row>
    <row r="15" spans="1:326" x14ac:dyDescent="0.25">
      <c r="A15" s="9" t="s">
        <v>31</v>
      </c>
      <c r="B15" s="9"/>
      <c r="C15" s="9">
        <v>-2</v>
      </c>
      <c r="D15" s="9">
        <f>C15+0.1</f>
        <v>-1.9</v>
      </c>
      <c r="E15" s="9">
        <f t="shared" ref="E15:AQ15" si="0">D15+0.1</f>
        <v>-1.7999999999999998</v>
      </c>
      <c r="F15" s="9">
        <f t="shared" si="0"/>
        <v>-1.6999999999999997</v>
      </c>
      <c r="G15" s="9">
        <f t="shared" si="0"/>
        <v>-1.5999999999999996</v>
      </c>
      <c r="H15" s="9">
        <f t="shared" si="0"/>
        <v>-1.4999999999999996</v>
      </c>
      <c r="I15" s="9">
        <f t="shared" si="0"/>
        <v>-1.3999999999999995</v>
      </c>
      <c r="J15" s="9">
        <f t="shared" si="0"/>
        <v>-1.2999999999999994</v>
      </c>
      <c r="K15" s="9">
        <f t="shared" si="0"/>
        <v>-1.1999999999999993</v>
      </c>
      <c r="L15" s="9">
        <f t="shared" si="0"/>
        <v>-1.0999999999999992</v>
      </c>
      <c r="M15" s="9">
        <f t="shared" si="0"/>
        <v>-0.99999999999999922</v>
      </c>
      <c r="N15" s="9">
        <f t="shared" si="0"/>
        <v>-0.89999999999999925</v>
      </c>
      <c r="O15" s="9">
        <f t="shared" si="0"/>
        <v>-0.79999999999999927</v>
      </c>
      <c r="P15" s="9">
        <f t="shared" si="0"/>
        <v>-0.69999999999999929</v>
      </c>
      <c r="Q15" s="9">
        <f t="shared" si="0"/>
        <v>-0.59999999999999931</v>
      </c>
      <c r="R15" s="9">
        <f t="shared" si="0"/>
        <v>-0.49999999999999933</v>
      </c>
      <c r="S15" s="9">
        <f t="shared" si="0"/>
        <v>-0.39999999999999936</v>
      </c>
      <c r="T15" s="9">
        <f t="shared" si="0"/>
        <v>-0.29999999999999938</v>
      </c>
      <c r="U15" s="9">
        <f t="shared" si="0"/>
        <v>-0.19999999999999937</v>
      </c>
      <c r="V15" s="9">
        <f t="shared" si="0"/>
        <v>-9.9999999999999367E-2</v>
      </c>
      <c r="W15" s="9">
        <f t="shared" si="0"/>
        <v>6.3837823915946501E-16</v>
      </c>
      <c r="X15" s="9">
        <f t="shared" si="0"/>
        <v>0.10000000000000064</v>
      </c>
      <c r="Y15" s="9">
        <f t="shared" si="0"/>
        <v>0.20000000000000065</v>
      </c>
      <c r="Z15" s="9">
        <f t="shared" si="0"/>
        <v>0.30000000000000066</v>
      </c>
      <c r="AA15" s="9">
        <f t="shared" si="0"/>
        <v>0.40000000000000069</v>
      </c>
      <c r="AB15" s="9">
        <f t="shared" si="0"/>
        <v>0.50000000000000067</v>
      </c>
      <c r="AC15" s="9">
        <f>AB15+0.1</f>
        <v>0.60000000000000064</v>
      </c>
      <c r="AD15" s="9">
        <f t="shared" si="0"/>
        <v>0.70000000000000062</v>
      </c>
      <c r="AE15" s="9">
        <f t="shared" si="0"/>
        <v>0.8000000000000006</v>
      </c>
      <c r="AF15" s="9">
        <f t="shared" si="0"/>
        <v>0.90000000000000058</v>
      </c>
      <c r="AG15" s="9">
        <f t="shared" si="0"/>
        <v>1.0000000000000007</v>
      </c>
      <c r="AH15" s="9">
        <f t="shared" si="0"/>
        <v>1.1000000000000008</v>
      </c>
      <c r="AI15" s="9">
        <f t="shared" si="0"/>
        <v>1.2000000000000008</v>
      </c>
      <c r="AJ15" s="9">
        <f t="shared" si="0"/>
        <v>1.3000000000000009</v>
      </c>
      <c r="AK15" s="9">
        <f t="shared" si="0"/>
        <v>1.400000000000001</v>
      </c>
      <c r="AL15" s="9">
        <f t="shared" si="0"/>
        <v>1.5000000000000011</v>
      </c>
      <c r="AM15" s="9">
        <f t="shared" si="0"/>
        <v>1.6000000000000012</v>
      </c>
      <c r="AN15" s="9">
        <f t="shared" si="0"/>
        <v>1.7000000000000013</v>
      </c>
      <c r="AO15" s="9">
        <f t="shared" si="0"/>
        <v>1.8000000000000014</v>
      </c>
      <c r="AP15" s="9">
        <f t="shared" si="0"/>
        <v>1.9000000000000015</v>
      </c>
      <c r="AQ15" s="9">
        <f t="shared" si="0"/>
        <v>2.0000000000000013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</row>
    <row r="16" spans="1:326" x14ac:dyDescent="0.25">
      <c r="A16" s="9"/>
      <c r="B16" s="9">
        <v>-2</v>
      </c>
      <c r="C16" s="9">
        <f>(3 * POWER(C$15,2) + 5 * POWER($B16,2) - 3)^2 +(5 * C$15 + 2 *$B16 - 2)^2</f>
        <v>1097</v>
      </c>
      <c r="D16" s="9">
        <f t="shared" ref="D16:AP22" si="1">(3 * POWER(D$15,2) + 5 * POWER($B16,2) - 3)^2 +(5 * D$15 + 2 *$B16 - 2)^2</f>
        <v>1014.7588999999999</v>
      </c>
      <c r="E16" s="9">
        <f t="shared" si="1"/>
        <v>938.95839999999998</v>
      </c>
      <c r="F16" s="9">
        <f t="shared" si="1"/>
        <v>869.19889999999987</v>
      </c>
      <c r="G16" s="9">
        <f t="shared" si="1"/>
        <v>805.10239999999976</v>
      </c>
      <c r="H16" s="9">
        <f t="shared" si="1"/>
        <v>746.31249999999977</v>
      </c>
      <c r="I16" s="9">
        <f t="shared" si="1"/>
        <v>692.4943999999997</v>
      </c>
      <c r="J16" s="9">
        <f t="shared" si="1"/>
        <v>643.33489999999961</v>
      </c>
      <c r="K16" s="9">
        <f t="shared" si="1"/>
        <v>598.54239999999959</v>
      </c>
      <c r="L16" s="9">
        <f t="shared" si="1"/>
        <v>557.84689999999978</v>
      </c>
      <c r="M16" s="9">
        <f t="shared" si="1"/>
        <v>520.99999999999977</v>
      </c>
      <c r="N16" s="9">
        <f t="shared" si="1"/>
        <v>487.77489999999977</v>
      </c>
      <c r="O16" s="9">
        <f t="shared" si="1"/>
        <v>457.96639999999974</v>
      </c>
      <c r="P16" s="9">
        <f t="shared" si="1"/>
        <v>431.39089999999987</v>
      </c>
      <c r="Q16" s="9">
        <f t="shared" si="1"/>
        <v>407.88639999999987</v>
      </c>
      <c r="R16" s="9">
        <f t="shared" si="1"/>
        <v>387.31249999999983</v>
      </c>
      <c r="S16" s="9">
        <f t="shared" si="1"/>
        <v>369.55039999999985</v>
      </c>
      <c r="T16" s="9">
        <f t="shared" si="1"/>
        <v>354.50289999999995</v>
      </c>
      <c r="U16" s="9">
        <f t="shared" si="1"/>
        <v>342.09439999999995</v>
      </c>
      <c r="V16" s="9">
        <f t="shared" si="1"/>
        <v>332.27089999999998</v>
      </c>
      <c r="W16" s="9">
        <f t="shared" si="1"/>
        <v>324.99999999999994</v>
      </c>
      <c r="X16" s="9">
        <f t="shared" si="1"/>
        <v>320.27089999999998</v>
      </c>
      <c r="Y16" s="9">
        <f t="shared" si="1"/>
        <v>318.09439999999995</v>
      </c>
      <c r="Z16" s="9">
        <f t="shared" si="1"/>
        <v>318.50289999999995</v>
      </c>
      <c r="AA16" s="9">
        <f t="shared" si="1"/>
        <v>321.55039999999997</v>
      </c>
      <c r="AB16" s="9">
        <f t="shared" si="1"/>
        <v>327.31250000000011</v>
      </c>
      <c r="AC16" s="9">
        <f t="shared" si="1"/>
        <v>335.88640000000009</v>
      </c>
      <c r="AD16" s="9">
        <f t="shared" si="1"/>
        <v>347.3909000000001</v>
      </c>
      <c r="AE16" s="9">
        <f t="shared" si="1"/>
        <v>361.96640000000008</v>
      </c>
      <c r="AF16" s="9">
        <f t="shared" si="1"/>
        <v>379.77490000000012</v>
      </c>
      <c r="AG16" s="9">
        <f t="shared" si="1"/>
        <v>401.00000000000011</v>
      </c>
      <c r="AH16" s="9">
        <f t="shared" si="1"/>
        <v>425.84690000000023</v>
      </c>
      <c r="AI16" s="9">
        <f t="shared" si="1"/>
        <v>454.54240000000033</v>
      </c>
      <c r="AJ16" s="9">
        <f t="shared" si="1"/>
        <v>487.33490000000035</v>
      </c>
      <c r="AK16" s="9">
        <f t="shared" si="1"/>
        <v>524.4944000000005</v>
      </c>
      <c r="AL16" s="9">
        <f t="shared" si="1"/>
        <v>566.31250000000045</v>
      </c>
      <c r="AM16" s="9">
        <f t="shared" si="1"/>
        <v>613.10240000000067</v>
      </c>
      <c r="AN16" s="9">
        <f t="shared" si="1"/>
        <v>665.19890000000078</v>
      </c>
      <c r="AO16" s="9">
        <f t="shared" si="1"/>
        <v>722.95840000000067</v>
      </c>
      <c r="AP16" s="9">
        <f t="shared" si="1"/>
        <v>786.75890000000095</v>
      </c>
      <c r="AQ16" s="9">
        <f>(3 * POWER(AQ$15,2) + 5 * POWER($B16,2) - 3)^2 +(5 * AQ$15 + 2 *$B16 - 2)^2</f>
        <v>857.00000000000091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</row>
    <row r="17" spans="1:326" x14ac:dyDescent="0.25">
      <c r="A17" s="9"/>
      <c r="B17" s="9">
        <f>B16+0.1</f>
        <v>-1.9</v>
      </c>
      <c r="C17" s="9">
        <f t="shared" ref="C17:R56" si="2">(3 * POWER(C$15,2) + 5 * POWER($B17,2) - 3)^2 +(5 * C$15 + 2 *$B17 - 2)^2</f>
        <v>981.34249999999997</v>
      </c>
      <c r="D17" s="9">
        <f t="shared" si="2"/>
        <v>903.86440000000016</v>
      </c>
      <c r="E17" s="9">
        <f t="shared" si="2"/>
        <v>832.5929000000001</v>
      </c>
      <c r="F17" s="9">
        <f t="shared" si="2"/>
        <v>767.12839999999983</v>
      </c>
      <c r="G17" s="9">
        <f t="shared" si="2"/>
        <v>707.09289999999976</v>
      </c>
      <c r="H17" s="9">
        <f t="shared" si="2"/>
        <v>652.12999999999988</v>
      </c>
      <c r="I17" s="9">
        <f t="shared" si="2"/>
        <v>601.90489999999977</v>
      </c>
      <c r="J17" s="9">
        <f t="shared" si="2"/>
        <v>556.10439999999983</v>
      </c>
      <c r="K17" s="9">
        <f t="shared" si="2"/>
        <v>514.43689999999981</v>
      </c>
      <c r="L17" s="9">
        <f t="shared" si="2"/>
        <v>476.63239999999979</v>
      </c>
      <c r="M17" s="9">
        <f t="shared" si="2"/>
        <v>442.44249999999982</v>
      </c>
      <c r="N17" s="9">
        <f t="shared" si="2"/>
        <v>411.64039999999989</v>
      </c>
      <c r="O17" s="9">
        <f t="shared" si="2"/>
        <v>384.02089999999993</v>
      </c>
      <c r="P17" s="9">
        <f t="shared" si="2"/>
        <v>359.40039999999982</v>
      </c>
      <c r="Q17" s="9">
        <f t="shared" si="2"/>
        <v>337.61689999999993</v>
      </c>
      <c r="R17" s="9">
        <f t="shared" si="2"/>
        <v>318.52999999999986</v>
      </c>
      <c r="S17" s="9">
        <f t="shared" si="1"/>
        <v>302.02089999999987</v>
      </c>
      <c r="T17" s="9">
        <f t="shared" si="1"/>
        <v>287.99239999999998</v>
      </c>
      <c r="U17" s="9">
        <f t="shared" si="1"/>
        <v>276.3689</v>
      </c>
      <c r="V17" s="9">
        <f t="shared" si="1"/>
        <v>267.09640000000002</v>
      </c>
      <c r="W17" s="9">
        <f t="shared" si="1"/>
        <v>260.14249999999998</v>
      </c>
      <c r="X17" s="9">
        <f t="shared" si="1"/>
        <v>255.49640000000002</v>
      </c>
      <c r="Y17" s="9">
        <f t="shared" si="1"/>
        <v>253.16890000000001</v>
      </c>
      <c r="Z17" s="9">
        <f t="shared" si="1"/>
        <v>253.19239999999996</v>
      </c>
      <c r="AA17" s="9">
        <f t="shared" si="1"/>
        <v>255.62090000000001</v>
      </c>
      <c r="AB17" s="9">
        <f t="shared" si="1"/>
        <v>260.53000000000009</v>
      </c>
      <c r="AC17" s="9">
        <f t="shared" si="1"/>
        <v>268.01690000000008</v>
      </c>
      <c r="AD17" s="9">
        <f t="shared" si="1"/>
        <v>278.20040000000006</v>
      </c>
      <c r="AE17" s="9">
        <f t="shared" si="1"/>
        <v>291.22090000000009</v>
      </c>
      <c r="AF17" s="9">
        <f t="shared" si="1"/>
        <v>307.24040000000014</v>
      </c>
      <c r="AG17" s="9">
        <f t="shared" si="1"/>
        <v>326.44250000000017</v>
      </c>
      <c r="AH17" s="9">
        <f t="shared" si="1"/>
        <v>349.03240000000022</v>
      </c>
      <c r="AI17" s="9">
        <f t="shared" si="1"/>
        <v>375.23690000000022</v>
      </c>
      <c r="AJ17" s="9">
        <f t="shared" si="1"/>
        <v>405.30440000000033</v>
      </c>
      <c r="AK17" s="9">
        <f t="shared" si="1"/>
        <v>439.50490000000042</v>
      </c>
      <c r="AL17" s="9">
        <f t="shared" si="1"/>
        <v>478.13000000000056</v>
      </c>
      <c r="AM17" s="9">
        <f t="shared" si="1"/>
        <v>521.49290000000053</v>
      </c>
      <c r="AN17" s="9">
        <f t="shared" si="1"/>
        <v>569.92840000000069</v>
      </c>
      <c r="AO17" s="9">
        <f t="shared" si="1"/>
        <v>623.79290000000083</v>
      </c>
      <c r="AP17" s="9">
        <f t="shared" si="1"/>
        <v>683.46440000000098</v>
      </c>
      <c r="AQ17" s="9">
        <f t="shared" ref="AQ17:AQ56" si="3">(3 * POWER(AQ$15,2) + 5 * POWER($B17,2) - 3)^2 +(5 * AQ$15 + 2 *$B17 - 2)^2</f>
        <v>749.34250000000111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</row>
    <row r="18" spans="1:326" x14ac:dyDescent="0.25">
      <c r="A18" s="9"/>
      <c r="B18" s="9">
        <f t="shared" ref="B18:B56" si="4">B17+0.1</f>
        <v>-1.7999999999999998</v>
      </c>
      <c r="C18" s="9">
        <f t="shared" si="2"/>
        <v>878.39999999999975</v>
      </c>
      <c r="D18" s="9">
        <f t="shared" si="1"/>
        <v>805.45089999999971</v>
      </c>
      <c r="E18" s="9">
        <f t="shared" si="1"/>
        <v>738.48639999999978</v>
      </c>
      <c r="F18" s="9">
        <f t="shared" si="1"/>
        <v>677.10689999999965</v>
      </c>
      <c r="G18" s="9">
        <f t="shared" si="1"/>
        <v>620.93439999999964</v>
      </c>
      <c r="H18" s="9">
        <f t="shared" si="1"/>
        <v>569.61249999999973</v>
      </c>
      <c r="I18" s="9">
        <f t="shared" si="1"/>
        <v>522.8063999999996</v>
      </c>
      <c r="J18" s="9">
        <f t="shared" si="1"/>
        <v>480.20289999999949</v>
      </c>
      <c r="K18" s="9">
        <f t="shared" si="1"/>
        <v>441.51039999999955</v>
      </c>
      <c r="L18" s="9">
        <f t="shared" si="1"/>
        <v>406.45889999999963</v>
      </c>
      <c r="M18" s="9">
        <f t="shared" si="1"/>
        <v>374.79999999999967</v>
      </c>
      <c r="N18" s="9">
        <f t="shared" si="1"/>
        <v>346.30689999999964</v>
      </c>
      <c r="O18" s="9">
        <f t="shared" si="1"/>
        <v>320.77439999999962</v>
      </c>
      <c r="P18" s="9">
        <f t="shared" si="1"/>
        <v>298.01889999999975</v>
      </c>
      <c r="Q18" s="9">
        <f t="shared" si="1"/>
        <v>277.87839999999977</v>
      </c>
      <c r="R18" s="9">
        <f t="shared" si="1"/>
        <v>260.21249999999975</v>
      </c>
      <c r="S18" s="9">
        <f t="shared" si="1"/>
        <v>244.90239999999974</v>
      </c>
      <c r="T18" s="9">
        <f t="shared" si="1"/>
        <v>231.85089999999983</v>
      </c>
      <c r="U18" s="9">
        <f t="shared" si="1"/>
        <v>220.98239999999987</v>
      </c>
      <c r="V18" s="9">
        <f t="shared" si="1"/>
        <v>212.24289999999988</v>
      </c>
      <c r="W18" s="9">
        <f t="shared" si="1"/>
        <v>205.59999999999985</v>
      </c>
      <c r="X18" s="9">
        <f t="shared" si="1"/>
        <v>201.04289999999989</v>
      </c>
      <c r="Y18" s="9">
        <f t="shared" si="1"/>
        <v>198.58239999999989</v>
      </c>
      <c r="Z18" s="9">
        <f t="shared" si="1"/>
        <v>198.25089999999986</v>
      </c>
      <c r="AA18" s="9">
        <f t="shared" si="1"/>
        <v>200.10239999999988</v>
      </c>
      <c r="AB18" s="9">
        <f t="shared" si="1"/>
        <v>204.21249999999998</v>
      </c>
      <c r="AC18" s="9">
        <f t="shared" si="1"/>
        <v>210.67839999999993</v>
      </c>
      <c r="AD18" s="9">
        <f t="shared" si="1"/>
        <v>219.61889999999994</v>
      </c>
      <c r="AE18" s="9">
        <f t="shared" si="1"/>
        <v>231.17439999999993</v>
      </c>
      <c r="AF18" s="9">
        <f t="shared" si="1"/>
        <v>245.50689999999994</v>
      </c>
      <c r="AG18" s="9">
        <f t="shared" si="1"/>
        <v>262.8</v>
      </c>
      <c r="AH18" s="9">
        <f t="shared" si="1"/>
        <v>283.25890000000004</v>
      </c>
      <c r="AI18" s="9">
        <f t="shared" si="1"/>
        <v>307.11040000000014</v>
      </c>
      <c r="AJ18" s="9">
        <f t="shared" si="1"/>
        <v>334.60290000000009</v>
      </c>
      <c r="AK18" s="9">
        <f t="shared" si="1"/>
        <v>366.00640000000027</v>
      </c>
      <c r="AL18" s="9">
        <f t="shared" si="1"/>
        <v>401.6125000000003</v>
      </c>
      <c r="AM18" s="9">
        <f t="shared" si="1"/>
        <v>441.73440000000045</v>
      </c>
      <c r="AN18" s="9">
        <f t="shared" si="1"/>
        <v>486.70690000000053</v>
      </c>
      <c r="AO18" s="9">
        <f t="shared" si="1"/>
        <v>536.88640000000044</v>
      </c>
      <c r="AP18" s="9">
        <f t="shared" si="1"/>
        <v>592.65090000000055</v>
      </c>
      <c r="AQ18" s="9">
        <f t="shared" si="3"/>
        <v>654.40000000000055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</row>
    <row r="19" spans="1:326" x14ac:dyDescent="0.25">
      <c r="A19" s="9"/>
      <c r="B19" s="9">
        <f t="shared" si="4"/>
        <v>-1.6999999999999997</v>
      </c>
      <c r="C19" s="9">
        <f t="shared" si="2"/>
        <v>787.06249999999977</v>
      </c>
      <c r="D19" s="9">
        <f t="shared" si="1"/>
        <v>718.40839999999969</v>
      </c>
      <c r="E19" s="9">
        <f t="shared" si="1"/>
        <v>655.52889999999979</v>
      </c>
      <c r="F19" s="9">
        <f t="shared" si="1"/>
        <v>598.02439999999967</v>
      </c>
      <c r="G19" s="9">
        <f t="shared" si="1"/>
        <v>545.51689999999962</v>
      </c>
      <c r="H19" s="9">
        <f t="shared" si="1"/>
        <v>497.64999999999969</v>
      </c>
      <c r="I19" s="9">
        <f t="shared" si="1"/>
        <v>454.08889999999963</v>
      </c>
      <c r="J19" s="9">
        <f t="shared" si="1"/>
        <v>414.52039999999954</v>
      </c>
      <c r="K19" s="9">
        <f t="shared" si="1"/>
        <v>378.65289999999953</v>
      </c>
      <c r="L19" s="9">
        <f t="shared" si="1"/>
        <v>346.21639999999962</v>
      </c>
      <c r="M19" s="9">
        <f t="shared" si="1"/>
        <v>316.96249999999969</v>
      </c>
      <c r="N19" s="9">
        <f t="shared" si="1"/>
        <v>290.66439999999966</v>
      </c>
      <c r="O19" s="9">
        <f t="shared" si="1"/>
        <v>267.11689999999965</v>
      </c>
      <c r="P19" s="9">
        <f t="shared" si="1"/>
        <v>246.1363999999997</v>
      </c>
      <c r="Q19" s="9">
        <f t="shared" si="1"/>
        <v>227.56089999999978</v>
      </c>
      <c r="R19" s="9">
        <f t="shared" si="1"/>
        <v>211.2499999999998</v>
      </c>
      <c r="S19" s="9">
        <f t="shared" si="1"/>
        <v>197.08489999999983</v>
      </c>
      <c r="T19" s="9">
        <f t="shared" si="1"/>
        <v>184.96839999999986</v>
      </c>
      <c r="U19" s="9">
        <f t="shared" si="1"/>
        <v>174.82489999999984</v>
      </c>
      <c r="V19" s="9">
        <f t="shared" si="1"/>
        <v>166.60039999999987</v>
      </c>
      <c r="W19" s="9">
        <f t="shared" si="1"/>
        <v>160.26249999999987</v>
      </c>
      <c r="X19" s="9">
        <f t="shared" si="1"/>
        <v>155.80039999999988</v>
      </c>
      <c r="Y19" s="9">
        <f t="shared" si="1"/>
        <v>153.22489999999988</v>
      </c>
      <c r="Z19" s="9">
        <f t="shared" si="1"/>
        <v>152.56839999999991</v>
      </c>
      <c r="AA19" s="9">
        <f t="shared" si="1"/>
        <v>153.88489999999993</v>
      </c>
      <c r="AB19" s="9">
        <f t="shared" si="1"/>
        <v>157.24999999999991</v>
      </c>
      <c r="AC19" s="9">
        <f t="shared" si="1"/>
        <v>162.76089999999994</v>
      </c>
      <c r="AD19" s="9">
        <f t="shared" si="1"/>
        <v>170.53639999999993</v>
      </c>
      <c r="AE19" s="9">
        <f t="shared" si="1"/>
        <v>180.71689999999992</v>
      </c>
      <c r="AF19" s="9">
        <f t="shared" si="1"/>
        <v>193.46439999999998</v>
      </c>
      <c r="AG19" s="9">
        <f t="shared" si="1"/>
        <v>208.96249999999998</v>
      </c>
      <c r="AH19" s="9">
        <f t="shared" si="1"/>
        <v>227.41640000000004</v>
      </c>
      <c r="AI19" s="9">
        <f t="shared" si="1"/>
        <v>249.05290000000011</v>
      </c>
      <c r="AJ19" s="9">
        <f t="shared" si="1"/>
        <v>274.12040000000013</v>
      </c>
      <c r="AK19" s="9">
        <f t="shared" si="1"/>
        <v>302.88890000000021</v>
      </c>
      <c r="AL19" s="9">
        <f t="shared" si="1"/>
        <v>335.65000000000026</v>
      </c>
      <c r="AM19" s="9">
        <f t="shared" si="1"/>
        <v>372.71690000000041</v>
      </c>
      <c r="AN19" s="9">
        <f t="shared" si="1"/>
        <v>414.42440000000056</v>
      </c>
      <c r="AO19" s="9">
        <f t="shared" si="1"/>
        <v>461.12890000000039</v>
      </c>
      <c r="AP19" s="9">
        <f t="shared" si="1"/>
        <v>513.20840000000067</v>
      </c>
      <c r="AQ19" s="9">
        <f t="shared" si="3"/>
        <v>571.06250000000057</v>
      </c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</row>
    <row r="20" spans="1:326" x14ac:dyDescent="0.25">
      <c r="A20" s="9"/>
      <c r="B20" s="9">
        <f t="shared" si="4"/>
        <v>-1.5999999999999996</v>
      </c>
      <c r="C20" s="9">
        <f t="shared" si="2"/>
        <v>706.27999999999975</v>
      </c>
      <c r="D20" s="9">
        <f t="shared" si="1"/>
        <v>641.68689999999981</v>
      </c>
      <c r="E20" s="9">
        <f t="shared" si="1"/>
        <v>582.67039999999974</v>
      </c>
      <c r="F20" s="9">
        <f t="shared" si="1"/>
        <v>528.8308999999997</v>
      </c>
      <c r="G20" s="9">
        <f t="shared" si="1"/>
        <v>479.79039999999952</v>
      </c>
      <c r="H20" s="9">
        <f t="shared" si="1"/>
        <v>435.19249999999965</v>
      </c>
      <c r="I20" s="9">
        <f t="shared" si="1"/>
        <v>394.70239999999956</v>
      </c>
      <c r="J20" s="9">
        <f t="shared" si="1"/>
        <v>358.00689999999963</v>
      </c>
      <c r="K20" s="9">
        <f t="shared" si="1"/>
        <v>324.81439999999964</v>
      </c>
      <c r="L20" s="9">
        <f t="shared" si="1"/>
        <v>294.85489999999959</v>
      </c>
      <c r="M20" s="9">
        <f t="shared" si="1"/>
        <v>267.87999999999965</v>
      </c>
      <c r="N20" s="9">
        <f t="shared" si="1"/>
        <v>243.66289999999967</v>
      </c>
      <c r="O20" s="9">
        <f t="shared" si="1"/>
        <v>221.99839999999966</v>
      </c>
      <c r="P20" s="9">
        <f t="shared" si="1"/>
        <v>202.70289999999972</v>
      </c>
      <c r="Q20" s="9">
        <f t="shared" si="1"/>
        <v>185.61439999999976</v>
      </c>
      <c r="R20" s="9">
        <f t="shared" si="1"/>
        <v>170.59249999999975</v>
      </c>
      <c r="S20" s="9">
        <f t="shared" si="1"/>
        <v>157.51839999999979</v>
      </c>
      <c r="T20" s="9">
        <f t="shared" si="1"/>
        <v>146.29489999999981</v>
      </c>
      <c r="U20" s="9">
        <f t="shared" si="1"/>
        <v>136.84639999999982</v>
      </c>
      <c r="V20" s="9">
        <f t="shared" si="1"/>
        <v>129.11889999999983</v>
      </c>
      <c r="W20" s="9">
        <f t="shared" si="1"/>
        <v>123.07999999999984</v>
      </c>
      <c r="X20" s="9">
        <f t="shared" si="1"/>
        <v>118.71889999999986</v>
      </c>
      <c r="Y20" s="9">
        <f t="shared" si="1"/>
        <v>116.04639999999986</v>
      </c>
      <c r="Z20" s="9">
        <f t="shared" si="1"/>
        <v>115.09489999999987</v>
      </c>
      <c r="AA20" s="9">
        <f t="shared" si="1"/>
        <v>115.91839999999988</v>
      </c>
      <c r="AB20" s="9">
        <f t="shared" si="1"/>
        <v>118.59249999999989</v>
      </c>
      <c r="AC20" s="9">
        <f t="shared" si="1"/>
        <v>123.21439999999988</v>
      </c>
      <c r="AD20" s="9">
        <f t="shared" si="1"/>
        <v>129.9028999999999</v>
      </c>
      <c r="AE20" s="9">
        <f t="shared" si="1"/>
        <v>138.79839999999993</v>
      </c>
      <c r="AF20" s="9">
        <f t="shared" si="1"/>
        <v>150.06289999999993</v>
      </c>
      <c r="AG20" s="9">
        <f t="shared" si="1"/>
        <v>163.87999999999991</v>
      </c>
      <c r="AH20" s="9">
        <f t="shared" si="1"/>
        <v>180.45490000000001</v>
      </c>
      <c r="AI20" s="9">
        <f t="shared" si="1"/>
        <v>200.01439999999994</v>
      </c>
      <c r="AJ20" s="9">
        <f t="shared" si="1"/>
        <v>222.80690000000007</v>
      </c>
      <c r="AK20" s="9">
        <f t="shared" si="1"/>
        <v>249.1024000000001</v>
      </c>
      <c r="AL20" s="9">
        <f t="shared" si="1"/>
        <v>279.19250000000017</v>
      </c>
      <c r="AM20" s="9">
        <f t="shared" si="1"/>
        <v>313.39040000000017</v>
      </c>
      <c r="AN20" s="9">
        <f t="shared" si="1"/>
        <v>352.03090000000026</v>
      </c>
      <c r="AO20" s="9">
        <f t="shared" si="1"/>
        <v>395.47040000000044</v>
      </c>
      <c r="AP20" s="9">
        <f t="shared" si="1"/>
        <v>444.08690000000047</v>
      </c>
      <c r="AQ20" s="9">
        <f t="shared" si="3"/>
        <v>498.2800000000006</v>
      </c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</row>
    <row r="21" spans="1:326" x14ac:dyDescent="0.25">
      <c r="A21" s="9"/>
      <c r="B21" s="9">
        <f t="shared" si="4"/>
        <v>-1.4999999999999996</v>
      </c>
      <c r="C21" s="9">
        <f t="shared" si="2"/>
        <v>635.06249999999977</v>
      </c>
      <c r="D21" s="9">
        <f t="shared" si="1"/>
        <v>574.29639999999972</v>
      </c>
      <c r="E21" s="9">
        <f t="shared" si="1"/>
        <v>518.92089999999962</v>
      </c>
      <c r="F21" s="9">
        <f t="shared" si="1"/>
        <v>468.53639999999962</v>
      </c>
      <c r="G21" s="9">
        <f t="shared" si="1"/>
        <v>422.76489999999956</v>
      </c>
      <c r="H21" s="9">
        <f t="shared" si="1"/>
        <v>381.2499999999996</v>
      </c>
      <c r="I21" s="9">
        <f t="shared" si="1"/>
        <v>343.65689999999961</v>
      </c>
      <c r="J21" s="9">
        <f t="shared" si="1"/>
        <v>309.67239999999958</v>
      </c>
      <c r="K21" s="9">
        <f t="shared" si="1"/>
        <v>279.00489999999962</v>
      </c>
      <c r="L21" s="9">
        <f t="shared" si="1"/>
        <v>251.38439999999963</v>
      </c>
      <c r="M21" s="9">
        <f t="shared" si="1"/>
        <v>226.56249999999969</v>
      </c>
      <c r="N21" s="9">
        <f t="shared" si="1"/>
        <v>204.31239999999968</v>
      </c>
      <c r="O21" s="9">
        <f t="shared" si="1"/>
        <v>184.42889999999971</v>
      </c>
      <c r="P21" s="9">
        <f t="shared" si="1"/>
        <v>166.72839999999974</v>
      </c>
      <c r="Q21" s="9">
        <f t="shared" si="1"/>
        <v>151.04889999999978</v>
      </c>
      <c r="R21" s="9">
        <f t="shared" si="1"/>
        <v>137.24999999999977</v>
      </c>
      <c r="S21" s="9">
        <f t="shared" si="1"/>
        <v>125.21289999999979</v>
      </c>
      <c r="T21" s="9">
        <f t="shared" si="1"/>
        <v>114.84039999999983</v>
      </c>
      <c r="U21" s="9">
        <f t="shared" si="1"/>
        <v>106.05689999999983</v>
      </c>
      <c r="V21" s="9">
        <f t="shared" si="1"/>
        <v>98.808399999999835</v>
      </c>
      <c r="W21" s="9">
        <f t="shared" si="1"/>
        <v>93.062499999999858</v>
      </c>
      <c r="X21" s="9">
        <f t="shared" si="1"/>
        <v>88.808399999999878</v>
      </c>
      <c r="Y21" s="9">
        <f t="shared" si="1"/>
        <v>86.056899999999871</v>
      </c>
      <c r="Z21" s="9">
        <f t="shared" si="1"/>
        <v>84.840399999999875</v>
      </c>
      <c r="AA21" s="9">
        <f t="shared" si="1"/>
        <v>85.212899999999891</v>
      </c>
      <c r="AB21" s="9">
        <f t="shared" si="1"/>
        <v>87.249999999999872</v>
      </c>
      <c r="AC21" s="9">
        <f t="shared" si="1"/>
        <v>91.04889999999989</v>
      </c>
      <c r="AD21" s="9">
        <f t="shared" si="1"/>
        <v>96.728399999999894</v>
      </c>
      <c r="AE21" s="9">
        <f t="shared" si="1"/>
        <v>104.42889999999991</v>
      </c>
      <c r="AF21" s="9">
        <f t="shared" si="1"/>
        <v>114.31239999999991</v>
      </c>
      <c r="AG21" s="9">
        <f t="shared" si="1"/>
        <v>126.56249999999991</v>
      </c>
      <c r="AH21" s="9">
        <f t="shared" si="1"/>
        <v>141.38439999999997</v>
      </c>
      <c r="AI21" s="9">
        <f t="shared" si="1"/>
        <v>159.00489999999996</v>
      </c>
      <c r="AJ21" s="9">
        <f t="shared" si="1"/>
        <v>179.67240000000004</v>
      </c>
      <c r="AK21" s="9">
        <f t="shared" si="1"/>
        <v>203.65690000000009</v>
      </c>
      <c r="AL21" s="9">
        <f t="shared" si="1"/>
        <v>231.25000000000014</v>
      </c>
      <c r="AM21" s="9">
        <f t="shared" si="1"/>
        <v>262.76490000000024</v>
      </c>
      <c r="AN21" s="9">
        <f t="shared" si="1"/>
        <v>298.53640000000036</v>
      </c>
      <c r="AO21" s="9">
        <f t="shared" si="1"/>
        <v>338.92090000000024</v>
      </c>
      <c r="AP21" s="9">
        <f t="shared" si="1"/>
        <v>384.2964000000004</v>
      </c>
      <c r="AQ21" s="9">
        <f t="shared" si="3"/>
        <v>435.06250000000034</v>
      </c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</row>
    <row r="22" spans="1:326" x14ac:dyDescent="0.25">
      <c r="A22" s="9"/>
      <c r="B22" s="9">
        <f t="shared" si="4"/>
        <v>-1.3999999999999995</v>
      </c>
      <c r="C22" s="9">
        <f t="shared" si="2"/>
        <v>572.47999999999956</v>
      </c>
      <c r="D22" s="9">
        <f t="shared" si="1"/>
        <v>515.3068999999997</v>
      </c>
      <c r="E22" s="9">
        <f t="shared" si="1"/>
        <v>463.35039999999958</v>
      </c>
      <c r="F22" s="9">
        <f t="shared" si="1"/>
        <v>416.2108999999997</v>
      </c>
      <c r="G22" s="9">
        <f t="shared" si="1"/>
        <v>373.51039999999966</v>
      </c>
      <c r="H22" s="9">
        <f t="shared" si="1"/>
        <v>334.8924999999997</v>
      </c>
      <c r="I22" s="9">
        <f t="shared" si="1"/>
        <v>300.02239999999961</v>
      </c>
      <c r="J22" s="9">
        <f t="shared" si="1"/>
        <v>268.58689999999956</v>
      </c>
      <c r="K22" s="9">
        <f t="shared" si="1"/>
        <v>240.2943999999996</v>
      </c>
      <c r="L22" s="9">
        <f t="shared" si="1"/>
        <v>214.8748999999996</v>
      </c>
      <c r="M22" s="9">
        <f t="shared" si="1"/>
        <v>192.07999999999964</v>
      </c>
      <c r="N22" s="9">
        <f t="shared" si="1"/>
        <v>171.68289999999968</v>
      </c>
      <c r="O22" s="9">
        <f t="shared" si="1"/>
        <v>153.47839999999971</v>
      </c>
      <c r="P22" s="9">
        <f t="shared" si="1"/>
        <v>137.28289999999976</v>
      </c>
      <c r="Q22" s="9">
        <f t="shared" si="1"/>
        <v>122.93439999999974</v>
      </c>
      <c r="R22" s="9">
        <f t="shared" si="1"/>
        <v>110.29249999999979</v>
      </c>
      <c r="S22" s="9">
        <f t="shared" si="1"/>
        <v>99.2383999999998</v>
      </c>
      <c r="T22" s="9">
        <f t="shared" si="1"/>
        <v>89.674899999999809</v>
      </c>
      <c r="U22" s="9">
        <f t="shared" si="1"/>
        <v>81.526399999999825</v>
      </c>
      <c r="V22" s="9">
        <f t="shared" si="1"/>
        <v>74.73889999999983</v>
      </c>
      <c r="W22" s="9">
        <f t="shared" si="1"/>
        <v>69.279999999999845</v>
      </c>
      <c r="X22" s="9">
        <f t="shared" si="1"/>
        <v>65.138899999999865</v>
      </c>
      <c r="Y22" s="9">
        <f t="shared" si="1"/>
        <v>62.326399999999865</v>
      </c>
      <c r="Z22" s="9">
        <f t="shared" si="1"/>
        <v>60.874899999999876</v>
      </c>
      <c r="AA22" s="9">
        <f t="shared" si="1"/>
        <v>60.838399999999886</v>
      </c>
      <c r="AB22" s="9">
        <f t="shared" si="1"/>
        <v>62.292499999999883</v>
      </c>
      <c r="AC22" s="9">
        <f t="shared" si="1"/>
        <v>65.334399999999889</v>
      </c>
      <c r="AD22" s="9">
        <f t="shared" si="1"/>
        <v>70.082899999999881</v>
      </c>
      <c r="AE22" s="9">
        <f t="shared" si="1"/>
        <v>76.678399999999925</v>
      </c>
      <c r="AF22" s="9">
        <f t="shared" si="1"/>
        <v>85.282899999999913</v>
      </c>
      <c r="AG22" s="9">
        <f t="shared" si="1"/>
        <v>96.079999999999913</v>
      </c>
      <c r="AH22" s="9">
        <f t="shared" si="1"/>
        <v>109.27489999999993</v>
      </c>
      <c r="AI22" s="9">
        <f t="shared" si="1"/>
        <v>125.09439999999995</v>
      </c>
      <c r="AJ22" s="9">
        <f t="shared" si="1"/>
        <v>143.7869</v>
      </c>
      <c r="AK22" s="9">
        <f t="shared" si="1"/>
        <v>165.62240000000003</v>
      </c>
      <c r="AL22" s="9">
        <f t="shared" si="1"/>
        <v>190.89250000000015</v>
      </c>
      <c r="AM22" s="9">
        <f t="shared" si="1"/>
        <v>219.91040000000015</v>
      </c>
      <c r="AN22" s="9">
        <f t="shared" ref="D22:AP29" si="5">(3 * POWER(AN$15,2) + 5 * POWER($B22,2) - 3)^2 +(5 * AN$15 + 2 *$B22 - 2)^2</f>
        <v>253.01090000000025</v>
      </c>
      <c r="AO22" s="9">
        <f t="shared" si="5"/>
        <v>290.55040000000025</v>
      </c>
      <c r="AP22" s="9">
        <f t="shared" si="5"/>
        <v>332.90690000000041</v>
      </c>
      <c r="AQ22" s="9">
        <f t="shared" si="3"/>
        <v>380.48000000000036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</row>
    <row r="23" spans="1:326" x14ac:dyDescent="0.25">
      <c r="A23" s="9"/>
      <c r="B23" s="9">
        <f t="shared" si="4"/>
        <v>-1.2999999999999994</v>
      </c>
      <c r="C23" s="9">
        <f t="shared" si="2"/>
        <v>517.66249999999968</v>
      </c>
      <c r="D23" s="9">
        <f t="shared" si="5"/>
        <v>463.84839999999974</v>
      </c>
      <c r="E23" s="9">
        <f t="shared" si="5"/>
        <v>415.08889999999968</v>
      </c>
      <c r="F23" s="9">
        <f t="shared" si="5"/>
        <v>370.98439999999971</v>
      </c>
      <c r="G23" s="9">
        <f t="shared" si="5"/>
        <v>331.15689999999961</v>
      </c>
      <c r="H23" s="9">
        <f t="shared" si="5"/>
        <v>295.24999999999966</v>
      </c>
      <c r="I23" s="9">
        <f t="shared" si="5"/>
        <v>262.92889999999966</v>
      </c>
      <c r="J23" s="9">
        <f t="shared" si="5"/>
        <v>233.88039999999961</v>
      </c>
      <c r="K23" s="9">
        <f t="shared" si="5"/>
        <v>207.81289999999962</v>
      </c>
      <c r="L23" s="9">
        <f t="shared" si="5"/>
        <v>184.45639999999966</v>
      </c>
      <c r="M23" s="9">
        <f t="shared" si="5"/>
        <v>163.56249999999972</v>
      </c>
      <c r="N23" s="9">
        <f t="shared" si="5"/>
        <v>144.90439999999973</v>
      </c>
      <c r="O23" s="9">
        <f t="shared" si="5"/>
        <v>128.27689999999973</v>
      </c>
      <c r="P23" s="9">
        <f t="shared" si="5"/>
        <v>113.49639999999977</v>
      </c>
      <c r="Q23" s="9">
        <f t="shared" si="5"/>
        <v>100.40089999999981</v>
      </c>
      <c r="R23" s="9">
        <f t="shared" si="5"/>
        <v>88.849999999999824</v>
      </c>
      <c r="S23" s="9">
        <f t="shared" si="5"/>
        <v>78.724899999999835</v>
      </c>
      <c r="T23" s="9">
        <f t="shared" si="5"/>
        <v>69.928399999999854</v>
      </c>
      <c r="U23" s="9">
        <f t="shared" si="5"/>
        <v>62.38489999999986</v>
      </c>
      <c r="V23" s="9">
        <f t="shared" si="5"/>
        <v>56.040399999999863</v>
      </c>
      <c r="W23" s="9">
        <f t="shared" si="5"/>
        <v>50.862499999999883</v>
      </c>
      <c r="X23" s="9">
        <f t="shared" si="5"/>
        <v>46.840399999999889</v>
      </c>
      <c r="Y23" s="9">
        <f t="shared" si="5"/>
        <v>43.98489999999989</v>
      </c>
      <c r="Z23" s="9">
        <f t="shared" si="5"/>
        <v>42.328399999999895</v>
      </c>
      <c r="AA23" s="9">
        <f t="shared" si="5"/>
        <v>41.924899999999909</v>
      </c>
      <c r="AB23" s="9">
        <f t="shared" si="5"/>
        <v>42.849999999999909</v>
      </c>
      <c r="AC23" s="9">
        <f t="shared" si="5"/>
        <v>45.200899999999912</v>
      </c>
      <c r="AD23" s="9">
        <f t="shared" si="5"/>
        <v>49.096399999999917</v>
      </c>
      <c r="AE23" s="9">
        <f t="shared" si="5"/>
        <v>54.676899999999925</v>
      </c>
      <c r="AF23" s="9">
        <f t="shared" si="5"/>
        <v>62.104399999999927</v>
      </c>
      <c r="AG23" s="9">
        <f t="shared" si="5"/>
        <v>71.562499999999943</v>
      </c>
      <c r="AH23" s="9">
        <f t="shared" si="5"/>
        <v>83.256399999999971</v>
      </c>
      <c r="AI23" s="9">
        <f t="shared" si="5"/>
        <v>97.412899999999979</v>
      </c>
      <c r="AJ23" s="9">
        <f t="shared" si="5"/>
        <v>114.28040000000001</v>
      </c>
      <c r="AK23" s="9">
        <f t="shared" si="5"/>
        <v>134.12890000000007</v>
      </c>
      <c r="AL23" s="9">
        <f t="shared" si="5"/>
        <v>157.25000000000009</v>
      </c>
      <c r="AM23" s="9">
        <f t="shared" si="5"/>
        <v>183.95690000000013</v>
      </c>
      <c r="AN23" s="9">
        <f t="shared" si="5"/>
        <v>214.58440000000019</v>
      </c>
      <c r="AO23" s="9">
        <f t="shared" si="5"/>
        <v>249.48890000000034</v>
      </c>
      <c r="AP23" s="9">
        <f t="shared" si="5"/>
        <v>289.04840000000036</v>
      </c>
      <c r="AQ23" s="9">
        <f t="shared" si="3"/>
        <v>333.66250000000042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</row>
    <row r="24" spans="1:326" x14ac:dyDescent="0.25">
      <c r="A24" s="9"/>
      <c r="B24" s="9">
        <f t="shared" si="4"/>
        <v>-1.1999999999999993</v>
      </c>
      <c r="C24" s="9">
        <f t="shared" si="2"/>
        <v>469.79999999999973</v>
      </c>
      <c r="D24" s="9">
        <f t="shared" si="5"/>
        <v>419.11089999999979</v>
      </c>
      <c r="E24" s="9">
        <f t="shared" si="5"/>
        <v>373.32639999999969</v>
      </c>
      <c r="F24" s="9">
        <f t="shared" si="5"/>
        <v>332.04689999999965</v>
      </c>
      <c r="G24" s="9">
        <f t="shared" si="5"/>
        <v>294.89439999999968</v>
      </c>
      <c r="H24" s="9">
        <f t="shared" si="5"/>
        <v>261.5124999999997</v>
      </c>
      <c r="I24" s="9">
        <f t="shared" si="5"/>
        <v>231.56639999999965</v>
      </c>
      <c r="J24" s="9">
        <f t="shared" si="5"/>
        <v>204.74289999999965</v>
      </c>
      <c r="K24" s="9">
        <f t="shared" si="5"/>
        <v>180.75039999999967</v>
      </c>
      <c r="L24" s="9">
        <f t="shared" si="5"/>
        <v>159.3188999999997</v>
      </c>
      <c r="M24" s="9">
        <f t="shared" si="5"/>
        <v>140.19999999999973</v>
      </c>
      <c r="N24" s="9">
        <f t="shared" si="5"/>
        <v>123.16689999999976</v>
      </c>
      <c r="O24" s="9">
        <f t="shared" si="5"/>
        <v>108.01439999999977</v>
      </c>
      <c r="P24" s="9">
        <f t="shared" si="5"/>
        <v>94.558899999999795</v>
      </c>
      <c r="Q24" s="9">
        <f t="shared" si="5"/>
        <v>82.63839999999982</v>
      </c>
      <c r="R24" s="9">
        <f t="shared" si="5"/>
        <v>72.112499999999841</v>
      </c>
      <c r="S24" s="9">
        <f t="shared" si="5"/>
        <v>62.862399999999852</v>
      </c>
      <c r="T24" s="9">
        <f t="shared" si="5"/>
        <v>54.790899999999851</v>
      </c>
      <c r="U24" s="9">
        <f t="shared" si="5"/>
        <v>47.822399999999874</v>
      </c>
      <c r="V24" s="9">
        <f t="shared" si="5"/>
        <v>41.902899999999882</v>
      </c>
      <c r="W24" s="9">
        <f t="shared" si="5"/>
        <v>36.999999999999886</v>
      </c>
      <c r="X24" s="9">
        <f t="shared" si="5"/>
        <v>33.102899999999906</v>
      </c>
      <c r="Y24" s="9">
        <f t="shared" si="5"/>
        <v>30.222399999999908</v>
      </c>
      <c r="Z24" s="9">
        <f t="shared" si="5"/>
        <v>28.390899999999913</v>
      </c>
      <c r="AA24" s="9">
        <f t="shared" si="5"/>
        <v>27.662399999999916</v>
      </c>
      <c r="AB24" s="9">
        <f t="shared" si="5"/>
        <v>28.112499999999923</v>
      </c>
      <c r="AC24" s="9">
        <f t="shared" si="5"/>
        <v>29.838399999999922</v>
      </c>
      <c r="AD24" s="9">
        <f t="shared" si="5"/>
        <v>32.958899999999936</v>
      </c>
      <c r="AE24" s="9">
        <f t="shared" si="5"/>
        <v>37.614399999999947</v>
      </c>
      <c r="AF24" s="9">
        <f t="shared" si="5"/>
        <v>43.966899999999939</v>
      </c>
      <c r="AG24" s="9">
        <f t="shared" si="5"/>
        <v>52.199999999999946</v>
      </c>
      <c r="AH24" s="9">
        <f t="shared" si="5"/>
        <v>62.518899999999981</v>
      </c>
      <c r="AI24" s="9">
        <f t="shared" si="5"/>
        <v>75.150399999999976</v>
      </c>
      <c r="AJ24" s="9">
        <f t="shared" si="5"/>
        <v>90.342900000000014</v>
      </c>
      <c r="AK24" s="9">
        <f t="shared" si="5"/>
        <v>108.36640000000007</v>
      </c>
      <c r="AL24" s="9">
        <f t="shared" si="5"/>
        <v>129.5125000000001</v>
      </c>
      <c r="AM24" s="9">
        <f t="shared" si="5"/>
        <v>154.09440000000015</v>
      </c>
      <c r="AN24" s="9">
        <f t="shared" si="5"/>
        <v>182.44690000000023</v>
      </c>
      <c r="AO24" s="9">
        <f t="shared" si="5"/>
        <v>214.92640000000031</v>
      </c>
      <c r="AP24" s="9">
        <f t="shared" si="5"/>
        <v>251.91090000000031</v>
      </c>
      <c r="AQ24" s="9">
        <f t="shared" si="3"/>
        <v>293.80000000000041</v>
      </c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</row>
    <row r="25" spans="1:326" x14ac:dyDescent="0.25">
      <c r="A25" s="9"/>
      <c r="B25" s="9">
        <f t="shared" si="4"/>
        <v>-1.0999999999999992</v>
      </c>
      <c r="C25" s="9">
        <f t="shared" si="2"/>
        <v>428.1424999999997</v>
      </c>
      <c r="D25" s="9">
        <f t="shared" si="5"/>
        <v>380.34439999999972</v>
      </c>
      <c r="E25" s="9">
        <f t="shared" si="5"/>
        <v>337.31289999999967</v>
      </c>
      <c r="F25" s="9">
        <f t="shared" si="5"/>
        <v>298.64839999999958</v>
      </c>
      <c r="G25" s="9">
        <f t="shared" si="5"/>
        <v>263.97289999999958</v>
      </c>
      <c r="H25" s="9">
        <f t="shared" si="5"/>
        <v>232.92999999999964</v>
      </c>
      <c r="I25" s="9">
        <f t="shared" si="5"/>
        <v>205.18489999999963</v>
      </c>
      <c r="J25" s="9">
        <f t="shared" si="5"/>
        <v>180.42439999999971</v>
      </c>
      <c r="K25" s="9">
        <f t="shared" si="5"/>
        <v>158.35689999999971</v>
      </c>
      <c r="L25" s="9">
        <f t="shared" si="5"/>
        <v>138.71239999999972</v>
      </c>
      <c r="M25" s="9">
        <f t="shared" si="5"/>
        <v>121.24249999999975</v>
      </c>
      <c r="N25" s="9">
        <f t="shared" si="5"/>
        <v>105.72039999999977</v>
      </c>
      <c r="O25" s="9">
        <f t="shared" si="5"/>
        <v>91.9408999999998</v>
      </c>
      <c r="P25" s="9">
        <f t="shared" si="5"/>
        <v>79.720399999999813</v>
      </c>
      <c r="Q25" s="9">
        <f t="shared" si="5"/>
        <v>68.896899999999832</v>
      </c>
      <c r="R25" s="9">
        <f t="shared" si="5"/>
        <v>59.329999999999849</v>
      </c>
      <c r="S25" s="9">
        <f t="shared" si="5"/>
        <v>50.900899999999872</v>
      </c>
      <c r="T25" s="9">
        <f t="shared" si="5"/>
        <v>43.512399999999886</v>
      </c>
      <c r="U25" s="9">
        <f t="shared" si="5"/>
        <v>37.088899999999896</v>
      </c>
      <c r="V25" s="9">
        <f t="shared" si="5"/>
        <v>31.5763999999999</v>
      </c>
      <c r="W25" s="9">
        <f t="shared" si="5"/>
        <v>26.94249999999991</v>
      </c>
      <c r="X25" s="9">
        <f t="shared" si="5"/>
        <v>23.176399999999912</v>
      </c>
      <c r="Y25" s="9">
        <f t="shared" si="5"/>
        <v>20.288899999999913</v>
      </c>
      <c r="Z25" s="9">
        <f t="shared" si="5"/>
        <v>18.312399999999922</v>
      </c>
      <c r="AA25" s="9">
        <f t="shared" si="5"/>
        <v>17.300899999999924</v>
      </c>
      <c r="AB25" s="9">
        <f t="shared" si="5"/>
        <v>17.329999999999927</v>
      </c>
      <c r="AC25" s="9">
        <f t="shared" si="5"/>
        <v>18.496899999999936</v>
      </c>
      <c r="AD25" s="9">
        <f t="shared" si="5"/>
        <v>20.920399999999933</v>
      </c>
      <c r="AE25" s="9">
        <f t="shared" si="5"/>
        <v>24.740899999999936</v>
      </c>
      <c r="AF25" s="9">
        <f t="shared" si="5"/>
        <v>30.120399999999929</v>
      </c>
      <c r="AG25" s="9">
        <f t="shared" si="5"/>
        <v>37.24249999999995</v>
      </c>
      <c r="AH25" s="9">
        <f t="shared" si="5"/>
        <v>46.312399999999961</v>
      </c>
      <c r="AI25" s="9">
        <f t="shared" si="5"/>
        <v>57.556899999999985</v>
      </c>
      <c r="AJ25" s="9">
        <f t="shared" si="5"/>
        <v>71.224399999999974</v>
      </c>
      <c r="AK25" s="9">
        <f t="shared" si="5"/>
        <v>87.584900000000033</v>
      </c>
      <c r="AL25" s="9">
        <f t="shared" si="5"/>
        <v>106.93000000000006</v>
      </c>
      <c r="AM25" s="9">
        <f t="shared" si="5"/>
        <v>129.57290000000015</v>
      </c>
      <c r="AN25" s="9">
        <f t="shared" si="5"/>
        <v>155.8484000000002</v>
      </c>
      <c r="AO25" s="9">
        <f t="shared" si="5"/>
        <v>186.11290000000025</v>
      </c>
      <c r="AP25" s="9">
        <f t="shared" si="5"/>
        <v>220.74440000000027</v>
      </c>
      <c r="AQ25" s="9">
        <f t="shared" si="3"/>
        <v>260.14250000000033</v>
      </c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</row>
    <row r="26" spans="1:326" x14ac:dyDescent="0.25">
      <c r="A26" s="9"/>
      <c r="B26" s="9">
        <f t="shared" si="4"/>
        <v>-0.99999999999999922</v>
      </c>
      <c r="C26" s="9">
        <f t="shared" si="2"/>
        <v>391.99999999999977</v>
      </c>
      <c r="D26" s="9">
        <f t="shared" si="5"/>
        <v>346.85889999999972</v>
      </c>
      <c r="E26" s="9">
        <f t="shared" si="5"/>
        <v>306.35839999999973</v>
      </c>
      <c r="F26" s="9">
        <f t="shared" si="5"/>
        <v>270.09889999999973</v>
      </c>
      <c r="G26" s="9">
        <f t="shared" si="5"/>
        <v>237.7023999999997</v>
      </c>
      <c r="H26" s="9">
        <f t="shared" si="5"/>
        <v>208.81249999999972</v>
      </c>
      <c r="I26" s="9">
        <f t="shared" si="5"/>
        <v>183.09439999999972</v>
      </c>
      <c r="J26" s="9">
        <f t="shared" si="5"/>
        <v>160.2348999999997</v>
      </c>
      <c r="K26" s="9">
        <f t="shared" si="5"/>
        <v>139.94239999999971</v>
      </c>
      <c r="L26" s="9">
        <f t="shared" si="5"/>
        <v>121.94689999999974</v>
      </c>
      <c r="M26" s="9">
        <f t="shared" si="5"/>
        <v>105.99999999999977</v>
      </c>
      <c r="N26" s="9">
        <f t="shared" si="5"/>
        <v>91.874899999999798</v>
      </c>
      <c r="O26" s="9">
        <f t="shared" si="5"/>
        <v>79.366399999999828</v>
      </c>
      <c r="P26" s="9">
        <f t="shared" si="5"/>
        <v>68.290899999999851</v>
      </c>
      <c r="Q26" s="9">
        <f t="shared" si="5"/>
        <v>58.486399999999861</v>
      </c>
      <c r="R26" s="9">
        <f t="shared" si="5"/>
        <v>49.812499999999872</v>
      </c>
      <c r="S26" s="9">
        <f t="shared" si="5"/>
        <v>42.150399999999898</v>
      </c>
      <c r="T26" s="9">
        <f t="shared" si="5"/>
        <v>35.40289999999991</v>
      </c>
      <c r="U26" s="9">
        <f t="shared" si="5"/>
        <v>29.494399999999921</v>
      </c>
      <c r="V26" s="9">
        <f t="shared" si="5"/>
        <v>24.370899999999914</v>
      </c>
      <c r="W26" s="9">
        <f t="shared" si="5"/>
        <v>19.999999999999932</v>
      </c>
      <c r="X26" s="9">
        <f t="shared" si="5"/>
        <v>16.370899999999935</v>
      </c>
      <c r="Y26" s="9">
        <f t="shared" si="5"/>
        <v>13.494399999999942</v>
      </c>
      <c r="Z26" s="9">
        <f t="shared" si="5"/>
        <v>11.402899999999946</v>
      </c>
      <c r="AA26" s="9">
        <f t="shared" si="5"/>
        <v>10.150399999999946</v>
      </c>
      <c r="AB26" s="9">
        <f t="shared" si="5"/>
        <v>9.8124999999999503</v>
      </c>
      <c r="AC26" s="9">
        <f t="shared" si="5"/>
        <v>10.486399999999959</v>
      </c>
      <c r="AD26" s="9">
        <f t="shared" si="5"/>
        <v>12.290899999999956</v>
      </c>
      <c r="AE26" s="9">
        <f t="shared" si="5"/>
        <v>15.366399999999958</v>
      </c>
      <c r="AF26" s="9">
        <f t="shared" si="5"/>
        <v>19.874899999999961</v>
      </c>
      <c r="AG26" s="9">
        <f t="shared" si="5"/>
        <v>25.999999999999975</v>
      </c>
      <c r="AH26" s="9">
        <f t="shared" si="5"/>
        <v>33.946899999999985</v>
      </c>
      <c r="AI26" s="9">
        <f t="shared" si="5"/>
        <v>43.942399999999978</v>
      </c>
      <c r="AJ26" s="9">
        <f t="shared" si="5"/>
        <v>56.234900000000032</v>
      </c>
      <c r="AK26" s="9">
        <f t="shared" si="5"/>
        <v>71.094400000000064</v>
      </c>
      <c r="AL26" s="9">
        <f t="shared" si="5"/>
        <v>88.812500000000114</v>
      </c>
      <c r="AM26" s="9">
        <f t="shared" si="5"/>
        <v>109.70240000000013</v>
      </c>
      <c r="AN26" s="9">
        <f t="shared" si="5"/>
        <v>134.09890000000019</v>
      </c>
      <c r="AO26" s="9">
        <f t="shared" si="5"/>
        <v>162.35840000000022</v>
      </c>
      <c r="AP26" s="9">
        <f t="shared" si="5"/>
        <v>194.85890000000035</v>
      </c>
      <c r="AQ26" s="9">
        <f t="shared" si="3"/>
        <v>232.00000000000031</v>
      </c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</row>
    <row r="27" spans="1:326" x14ac:dyDescent="0.25">
      <c r="A27" s="9"/>
      <c r="B27" s="9">
        <f t="shared" si="4"/>
        <v>-0.89999999999999925</v>
      </c>
      <c r="C27" s="9">
        <f t="shared" si="2"/>
        <v>360.74249999999984</v>
      </c>
      <c r="D27" s="9">
        <f t="shared" si="5"/>
        <v>318.02439999999979</v>
      </c>
      <c r="E27" s="9">
        <f t="shared" si="5"/>
        <v>279.83289999999982</v>
      </c>
      <c r="F27" s="9">
        <f t="shared" si="5"/>
        <v>245.76839999999976</v>
      </c>
      <c r="G27" s="9">
        <f t="shared" si="5"/>
        <v>215.45289999999974</v>
      </c>
      <c r="H27" s="9">
        <f t="shared" si="5"/>
        <v>188.5299999999998</v>
      </c>
      <c r="I27" s="9">
        <f t="shared" si="5"/>
        <v>164.66489999999976</v>
      </c>
      <c r="J27" s="9">
        <f t="shared" si="5"/>
        <v>143.54439999999974</v>
      </c>
      <c r="K27" s="9">
        <f t="shared" si="5"/>
        <v>124.87689999999976</v>
      </c>
      <c r="L27" s="9">
        <f t="shared" si="5"/>
        <v>108.39239999999978</v>
      </c>
      <c r="M27" s="9">
        <f t="shared" si="5"/>
        <v>93.842499999999816</v>
      </c>
      <c r="N27" s="9">
        <f t="shared" si="5"/>
        <v>81.000399999999843</v>
      </c>
      <c r="O27" s="9">
        <f t="shared" si="5"/>
        <v>69.660899999999856</v>
      </c>
      <c r="P27" s="9">
        <f t="shared" si="5"/>
        <v>59.640399999999886</v>
      </c>
      <c r="Q27" s="9">
        <f t="shared" si="5"/>
        <v>50.776899999999898</v>
      </c>
      <c r="R27" s="9">
        <f t="shared" si="5"/>
        <v>42.929999999999907</v>
      </c>
      <c r="S27" s="9">
        <f t="shared" si="5"/>
        <v>35.98089999999992</v>
      </c>
      <c r="T27" s="9">
        <f t="shared" si="5"/>
        <v>29.832399999999929</v>
      </c>
      <c r="U27" s="9">
        <f t="shared" si="5"/>
        <v>24.408899999999939</v>
      </c>
      <c r="V27" s="9">
        <f t="shared" si="5"/>
        <v>19.656399999999941</v>
      </c>
      <c r="W27" s="9">
        <f t="shared" si="5"/>
        <v>15.542499999999951</v>
      </c>
      <c r="X27" s="9">
        <f t="shared" si="5"/>
        <v>12.056399999999956</v>
      </c>
      <c r="Y27" s="9">
        <f t="shared" si="5"/>
        <v>9.208899999999959</v>
      </c>
      <c r="Z27" s="9">
        <f t="shared" si="5"/>
        <v>7.0323999999999636</v>
      </c>
      <c r="AA27" s="9">
        <f t="shared" si="5"/>
        <v>5.5808999999999633</v>
      </c>
      <c r="AB27" s="9">
        <f t="shared" si="5"/>
        <v>4.9299999999999669</v>
      </c>
      <c r="AC27" s="9">
        <f t="shared" si="5"/>
        <v>5.1768999999999732</v>
      </c>
      <c r="AD27" s="9">
        <f t="shared" si="5"/>
        <v>6.4403999999999728</v>
      </c>
      <c r="AE27" s="9">
        <f t="shared" si="5"/>
        <v>8.8608999999999725</v>
      </c>
      <c r="AF27" s="9">
        <f t="shared" si="5"/>
        <v>12.600399999999977</v>
      </c>
      <c r="AG27" s="9">
        <f t="shared" si="5"/>
        <v>17.84249999999999</v>
      </c>
      <c r="AH27" s="9">
        <f t="shared" si="5"/>
        <v>24.792400000000001</v>
      </c>
      <c r="AI27" s="9">
        <f t="shared" si="5"/>
        <v>33.676900000000003</v>
      </c>
      <c r="AJ27" s="9">
        <f t="shared" si="5"/>
        <v>44.744400000000049</v>
      </c>
      <c r="AK27" s="9">
        <f t="shared" si="5"/>
        <v>58.264900000000068</v>
      </c>
      <c r="AL27" s="9">
        <f t="shared" si="5"/>
        <v>74.530000000000115</v>
      </c>
      <c r="AM27" s="9">
        <f t="shared" si="5"/>
        <v>93.852900000000133</v>
      </c>
      <c r="AN27" s="9">
        <f t="shared" si="5"/>
        <v>116.5684000000002</v>
      </c>
      <c r="AO27" s="9">
        <f t="shared" si="5"/>
        <v>143.03290000000024</v>
      </c>
      <c r="AP27" s="9">
        <f t="shared" si="5"/>
        <v>173.62440000000032</v>
      </c>
      <c r="AQ27" s="9">
        <f t="shared" si="3"/>
        <v>208.74250000000032</v>
      </c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</row>
    <row r="28" spans="1:326" x14ac:dyDescent="0.25">
      <c r="A28" s="9"/>
      <c r="B28" s="9">
        <f t="shared" si="4"/>
        <v>-0.79999999999999927</v>
      </c>
      <c r="C28" s="9">
        <f t="shared" si="2"/>
        <v>333.79999999999984</v>
      </c>
      <c r="D28" s="9">
        <f t="shared" si="5"/>
        <v>293.27089999999981</v>
      </c>
      <c r="E28" s="9">
        <f t="shared" si="5"/>
        <v>257.16639999999978</v>
      </c>
      <c r="F28" s="9">
        <f t="shared" si="5"/>
        <v>225.08689999999979</v>
      </c>
      <c r="G28" s="9">
        <f t="shared" si="5"/>
        <v>196.65439999999975</v>
      </c>
      <c r="H28" s="9">
        <f t="shared" si="5"/>
        <v>171.51249999999976</v>
      </c>
      <c r="I28" s="9">
        <f t="shared" si="5"/>
        <v>149.32639999999978</v>
      </c>
      <c r="J28" s="9">
        <f t="shared" si="5"/>
        <v>129.78289999999978</v>
      </c>
      <c r="K28" s="9">
        <f t="shared" si="5"/>
        <v>112.59039999999979</v>
      </c>
      <c r="L28" s="9">
        <f t="shared" si="5"/>
        <v>97.478899999999811</v>
      </c>
      <c r="M28" s="9">
        <f t="shared" si="5"/>
        <v>84.199999999999847</v>
      </c>
      <c r="N28" s="9">
        <f t="shared" si="5"/>
        <v>72.526899999999856</v>
      </c>
      <c r="O28" s="9">
        <f t="shared" si="5"/>
        <v>62.254399999999883</v>
      </c>
      <c r="P28" s="9">
        <f t="shared" si="5"/>
        <v>53.198899999999902</v>
      </c>
      <c r="Q28" s="9">
        <f t="shared" si="5"/>
        <v>45.198399999999914</v>
      </c>
      <c r="R28" s="9">
        <f t="shared" si="5"/>
        <v>38.112499999999926</v>
      </c>
      <c r="S28" s="9">
        <f t="shared" si="5"/>
        <v>31.822399999999938</v>
      </c>
      <c r="T28" s="9">
        <f t="shared" si="5"/>
        <v>26.230899999999945</v>
      </c>
      <c r="U28" s="9">
        <f t="shared" si="5"/>
        <v>21.262399999999953</v>
      </c>
      <c r="V28" s="9">
        <f t="shared" si="5"/>
        <v>16.862899999999957</v>
      </c>
      <c r="W28" s="9">
        <f t="shared" si="5"/>
        <v>12.999999999999963</v>
      </c>
      <c r="X28" s="9">
        <f t="shared" si="5"/>
        <v>9.6628999999999685</v>
      </c>
      <c r="Y28" s="9">
        <f t="shared" si="5"/>
        <v>6.8623999999999716</v>
      </c>
      <c r="Z28" s="9">
        <f t="shared" si="5"/>
        <v>4.6308999999999756</v>
      </c>
      <c r="AA28" s="9">
        <f t="shared" si="5"/>
        <v>3.0223999999999784</v>
      </c>
      <c r="AB28" s="9">
        <f t="shared" si="5"/>
        <v>2.1124999999999807</v>
      </c>
      <c r="AC28" s="9">
        <f t="shared" si="5"/>
        <v>1.9983999999999837</v>
      </c>
      <c r="AD28" s="9">
        <f t="shared" si="5"/>
        <v>2.7988999999999868</v>
      </c>
      <c r="AE28" s="9">
        <f t="shared" si="5"/>
        <v>4.6543999999999919</v>
      </c>
      <c r="AF28" s="9">
        <f t="shared" si="5"/>
        <v>7.7268999999999926</v>
      </c>
      <c r="AG28" s="9">
        <f t="shared" si="5"/>
        <v>12.199999999999998</v>
      </c>
      <c r="AH28" s="9">
        <f t="shared" si="5"/>
        <v>18.278900000000011</v>
      </c>
      <c r="AI28" s="9">
        <f t="shared" si="5"/>
        <v>26.190400000000022</v>
      </c>
      <c r="AJ28" s="9">
        <f t="shared" si="5"/>
        <v>36.182900000000046</v>
      </c>
      <c r="AK28" s="9">
        <f t="shared" si="5"/>
        <v>48.526400000000066</v>
      </c>
      <c r="AL28" s="9">
        <f t="shared" si="5"/>
        <v>63.512500000000117</v>
      </c>
      <c r="AM28" s="9">
        <f t="shared" si="5"/>
        <v>81.454400000000163</v>
      </c>
      <c r="AN28" s="9">
        <f t="shared" si="5"/>
        <v>102.68690000000024</v>
      </c>
      <c r="AO28" s="9">
        <f t="shared" si="5"/>
        <v>127.56640000000027</v>
      </c>
      <c r="AP28" s="9">
        <f t="shared" si="5"/>
        <v>156.47090000000031</v>
      </c>
      <c r="AQ28" s="9">
        <f t="shared" si="3"/>
        <v>189.80000000000035</v>
      </c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</row>
    <row r="29" spans="1:326" x14ac:dyDescent="0.25">
      <c r="A29" s="9"/>
      <c r="B29" s="9">
        <f t="shared" si="4"/>
        <v>-0.69999999999999929</v>
      </c>
      <c r="C29" s="9">
        <f t="shared" si="2"/>
        <v>310.66249999999991</v>
      </c>
      <c r="D29" s="9">
        <f t="shared" si="5"/>
        <v>272.08839999999987</v>
      </c>
      <c r="E29" s="9">
        <f t="shared" si="5"/>
        <v>237.84889999999984</v>
      </c>
      <c r="F29" s="9">
        <f t="shared" si="5"/>
        <v>207.54439999999983</v>
      </c>
      <c r="G29" s="9">
        <f t="shared" si="5"/>
        <v>180.79689999999982</v>
      </c>
      <c r="H29" s="9">
        <f t="shared" si="5"/>
        <v>157.24999999999983</v>
      </c>
      <c r="I29" s="9">
        <f t="shared" si="5"/>
        <v>136.56889999999981</v>
      </c>
      <c r="J29" s="9">
        <f t="shared" si="5"/>
        <v>118.44039999999981</v>
      </c>
      <c r="K29" s="9">
        <f t="shared" si="5"/>
        <v>102.57289999999982</v>
      </c>
      <c r="L29" s="9">
        <f t="shared" si="5"/>
        <v>88.696399999999841</v>
      </c>
      <c r="M29" s="9">
        <f t="shared" si="5"/>
        <v>76.562499999999872</v>
      </c>
      <c r="N29" s="9">
        <f t="shared" si="5"/>
        <v>65.944399999999888</v>
      </c>
      <c r="O29" s="9">
        <f t="shared" si="5"/>
        <v>56.636899999999905</v>
      </c>
      <c r="P29" s="9">
        <f t="shared" si="5"/>
        <v>48.456399999999917</v>
      </c>
      <c r="Q29" s="9">
        <f t="shared" si="5"/>
        <v>41.240899999999925</v>
      </c>
      <c r="R29" s="9">
        <f t="shared" si="5"/>
        <v>34.849999999999937</v>
      </c>
      <c r="S29" s="9">
        <f t="shared" si="5"/>
        <v>29.164899999999946</v>
      </c>
      <c r="T29" s="9">
        <f t="shared" si="5"/>
        <v>24.088399999999954</v>
      </c>
      <c r="U29" s="9">
        <f t="shared" si="5"/>
        <v>19.544899999999963</v>
      </c>
      <c r="V29" s="9">
        <f t="shared" ref="D29:AP35" si="6">(3 * POWER(V$15,2) + 5 * POWER($B29,2) - 3)^2 +(5 * V$15 + 2 *$B29 - 2)^2</f>
        <v>15.480399999999971</v>
      </c>
      <c r="W29" s="9">
        <f t="shared" si="6"/>
        <v>11.862499999999974</v>
      </c>
      <c r="X29" s="9">
        <f t="shared" si="6"/>
        <v>8.6803999999999792</v>
      </c>
      <c r="Y29" s="9">
        <f t="shared" si="6"/>
        <v>5.9448999999999792</v>
      </c>
      <c r="Z29" s="9">
        <f t="shared" si="6"/>
        <v>3.6883999999999841</v>
      </c>
      <c r="AA29" s="9">
        <f t="shared" si="6"/>
        <v>1.9648999999999865</v>
      </c>
      <c r="AB29" s="9">
        <f t="shared" si="6"/>
        <v>0.84999999999998965</v>
      </c>
      <c r="AC29" s="9">
        <f t="shared" si="6"/>
        <v>0.44089999999999335</v>
      </c>
      <c r="AD29" s="9">
        <f t="shared" si="6"/>
        <v>0.85639999999999583</v>
      </c>
      <c r="AE29" s="9">
        <f t="shared" si="6"/>
        <v>2.2368999999999977</v>
      </c>
      <c r="AF29" s="9">
        <f t="shared" si="6"/>
        <v>4.7444000000000024</v>
      </c>
      <c r="AG29" s="9">
        <f t="shared" si="6"/>
        <v>8.5625000000000124</v>
      </c>
      <c r="AH29" s="9">
        <f t="shared" si="6"/>
        <v>13.896400000000021</v>
      </c>
      <c r="AI29" s="9">
        <f t="shared" si="6"/>
        <v>20.972900000000035</v>
      </c>
      <c r="AJ29" s="9">
        <f t="shared" si="6"/>
        <v>30.040400000000055</v>
      </c>
      <c r="AK29" s="9">
        <f t="shared" si="6"/>
        <v>41.368900000000089</v>
      </c>
      <c r="AL29" s="9">
        <f t="shared" si="6"/>
        <v>55.250000000000128</v>
      </c>
      <c r="AM29" s="9">
        <f t="shared" si="6"/>
        <v>71.996900000000153</v>
      </c>
      <c r="AN29" s="9">
        <f t="shared" si="6"/>
        <v>91.944400000000215</v>
      </c>
      <c r="AO29" s="9">
        <f t="shared" si="6"/>
        <v>115.44890000000026</v>
      </c>
      <c r="AP29" s="9">
        <f t="shared" si="6"/>
        <v>142.88840000000033</v>
      </c>
      <c r="AQ29" s="9">
        <f t="shared" si="3"/>
        <v>174.66250000000034</v>
      </c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</row>
    <row r="30" spans="1:326" x14ac:dyDescent="0.25">
      <c r="A30" s="9"/>
      <c r="B30" s="9">
        <f t="shared" si="4"/>
        <v>-0.59999999999999931</v>
      </c>
      <c r="C30" s="9">
        <f t="shared" si="2"/>
        <v>290.87999999999988</v>
      </c>
      <c r="D30" s="9">
        <f t="shared" si="6"/>
        <v>254.0268999999999</v>
      </c>
      <c r="E30" s="9">
        <f t="shared" si="6"/>
        <v>221.43039999999988</v>
      </c>
      <c r="F30" s="9">
        <f t="shared" si="6"/>
        <v>192.69089999999983</v>
      </c>
      <c r="G30" s="9">
        <f t="shared" si="6"/>
        <v>167.43039999999982</v>
      </c>
      <c r="H30" s="9">
        <f t="shared" si="6"/>
        <v>145.29249999999985</v>
      </c>
      <c r="I30" s="9">
        <f t="shared" si="6"/>
        <v>125.94239999999982</v>
      </c>
      <c r="J30" s="9">
        <f t="shared" si="6"/>
        <v>109.06689999999985</v>
      </c>
      <c r="K30" s="9">
        <f t="shared" si="6"/>
        <v>94.374399999999852</v>
      </c>
      <c r="L30" s="9">
        <f t="shared" si="6"/>
        <v>81.594899999999882</v>
      </c>
      <c r="M30" s="9">
        <f t="shared" si="6"/>
        <v>70.47999999999989</v>
      </c>
      <c r="N30" s="9">
        <f t="shared" si="6"/>
        <v>60.802899999999902</v>
      </c>
      <c r="O30" s="9">
        <f t="shared" si="6"/>
        <v>52.358399999999911</v>
      </c>
      <c r="P30" s="9">
        <f t="shared" si="6"/>
        <v>44.962899999999927</v>
      </c>
      <c r="Q30" s="9">
        <f t="shared" si="6"/>
        <v>38.454399999999936</v>
      </c>
      <c r="R30" s="9">
        <f t="shared" si="6"/>
        <v>32.692499999999946</v>
      </c>
      <c r="S30" s="9">
        <f t="shared" si="6"/>
        <v>27.558399999999963</v>
      </c>
      <c r="T30" s="9">
        <f t="shared" si="6"/>
        <v>22.95489999999997</v>
      </c>
      <c r="U30" s="9">
        <f t="shared" si="6"/>
        <v>18.806399999999975</v>
      </c>
      <c r="V30" s="9">
        <f t="shared" si="6"/>
        <v>15.05889999999998</v>
      </c>
      <c r="W30" s="9">
        <f t="shared" si="6"/>
        <v>11.679999999999984</v>
      </c>
      <c r="X30" s="9">
        <f t="shared" si="6"/>
        <v>8.6588999999999832</v>
      </c>
      <c r="Y30" s="9">
        <f t="shared" si="6"/>
        <v>6.0063999999999869</v>
      </c>
      <c r="Z30" s="9">
        <f t="shared" si="6"/>
        <v>3.7548999999999895</v>
      </c>
      <c r="AA30" s="9">
        <f t="shared" si="6"/>
        <v>1.9583999999999917</v>
      </c>
      <c r="AB30" s="9">
        <f t="shared" si="6"/>
        <v>0.6924999999999949</v>
      </c>
      <c r="AC30" s="9">
        <f t="shared" si="6"/>
        <v>5.4399999999998658E-2</v>
      </c>
      <c r="AD30" s="9">
        <f t="shared" si="6"/>
        <v>0.16290000000000185</v>
      </c>
      <c r="AE30" s="9">
        <f t="shared" si="6"/>
        <v>1.1584000000000052</v>
      </c>
      <c r="AF30" s="9">
        <f t="shared" si="6"/>
        <v>3.2029000000000076</v>
      </c>
      <c r="AG30" s="9">
        <f t="shared" si="6"/>
        <v>6.4800000000000182</v>
      </c>
      <c r="AH30" s="9">
        <f t="shared" si="6"/>
        <v>11.194900000000032</v>
      </c>
      <c r="AI30" s="9">
        <f t="shared" si="6"/>
        <v>17.57440000000004</v>
      </c>
      <c r="AJ30" s="9">
        <f t="shared" si="6"/>
        <v>25.866900000000062</v>
      </c>
      <c r="AK30" s="9">
        <f t="shared" si="6"/>
        <v>36.342400000000097</v>
      </c>
      <c r="AL30" s="9">
        <f t="shared" si="6"/>
        <v>49.292500000000125</v>
      </c>
      <c r="AM30" s="9">
        <f t="shared" si="6"/>
        <v>65.030400000000171</v>
      </c>
      <c r="AN30" s="9">
        <f t="shared" si="6"/>
        <v>83.890900000000229</v>
      </c>
      <c r="AO30" s="9">
        <f t="shared" si="6"/>
        <v>106.23040000000027</v>
      </c>
      <c r="AP30" s="9">
        <f t="shared" si="6"/>
        <v>132.42690000000033</v>
      </c>
      <c r="AQ30" s="9">
        <f t="shared" si="3"/>
        <v>162.88000000000034</v>
      </c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</row>
    <row r="31" spans="1:326" x14ac:dyDescent="0.25">
      <c r="A31" s="9"/>
      <c r="B31" s="9">
        <f t="shared" si="4"/>
        <v>-0.49999999999999933</v>
      </c>
      <c r="C31" s="9">
        <f t="shared" si="2"/>
        <v>274.06249999999989</v>
      </c>
      <c r="D31" s="9">
        <f t="shared" si="6"/>
        <v>238.69639999999987</v>
      </c>
      <c r="E31" s="9">
        <f t="shared" si="6"/>
        <v>207.52089999999987</v>
      </c>
      <c r="F31" s="9">
        <f t="shared" si="6"/>
        <v>180.13639999999984</v>
      </c>
      <c r="G31" s="9">
        <f t="shared" si="6"/>
        <v>156.16489999999982</v>
      </c>
      <c r="H31" s="9">
        <f t="shared" si="6"/>
        <v>135.24999999999986</v>
      </c>
      <c r="I31" s="9">
        <f t="shared" si="6"/>
        <v>117.05689999999986</v>
      </c>
      <c r="J31" s="9">
        <f t="shared" si="6"/>
        <v>101.27239999999985</v>
      </c>
      <c r="K31" s="9">
        <f t="shared" si="6"/>
        <v>87.604899999999859</v>
      </c>
      <c r="L31" s="9">
        <f t="shared" si="6"/>
        <v>75.784399999999877</v>
      </c>
      <c r="M31" s="9">
        <f t="shared" si="6"/>
        <v>65.562499999999901</v>
      </c>
      <c r="N31" s="9">
        <f t="shared" si="6"/>
        <v>56.71239999999991</v>
      </c>
      <c r="O31" s="9">
        <f t="shared" si="6"/>
        <v>49.028899999999929</v>
      </c>
      <c r="P31" s="9">
        <f t="shared" si="6"/>
        <v>42.328399999999931</v>
      </c>
      <c r="Q31" s="9">
        <f t="shared" si="6"/>
        <v>36.448899999999945</v>
      </c>
      <c r="R31" s="9">
        <f t="shared" si="6"/>
        <v>31.249999999999954</v>
      </c>
      <c r="S31" s="9">
        <f t="shared" si="6"/>
        <v>26.612899999999971</v>
      </c>
      <c r="T31" s="9">
        <f t="shared" si="6"/>
        <v>22.440399999999975</v>
      </c>
      <c r="U31" s="9">
        <f t="shared" si="6"/>
        <v>18.656899999999979</v>
      </c>
      <c r="V31" s="9">
        <f t="shared" si="6"/>
        <v>15.208399999999981</v>
      </c>
      <c r="W31" s="9">
        <f t="shared" si="6"/>
        <v>12.062499999999986</v>
      </c>
      <c r="X31" s="9">
        <f t="shared" si="6"/>
        <v>9.2083999999999868</v>
      </c>
      <c r="Y31" s="9">
        <f t="shared" si="6"/>
        <v>6.6568999999999896</v>
      </c>
      <c r="Z31" s="9">
        <f t="shared" si="6"/>
        <v>4.4403999999999924</v>
      </c>
      <c r="AA31" s="9">
        <f t="shared" si="6"/>
        <v>2.6128999999999949</v>
      </c>
      <c r="AB31" s="9">
        <f t="shared" si="6"/>
        <v>1.2499999999999978</v>
      </c>
      <c r="AC31" s="9">
        <f t="shared" si="6"/>
        <v>0.44890000000000108</v>
      </c>
      <c r="AD31" s="9">
        <f t="shared" si="6"/>
        <v>0.3284000000000048</v>
      </c>
      <c r="AE31" s="9">
        <f t="shared" si="6"/>
        <v>1.0289000000000079</v>
      </c>
      <c r="AF31" s="9">
        <f t="shared" si="6"/>
        <v>2.7124000000000117</v>
      </c>
      <c r="AG31" s="9">
        <f t="shared" si="6"/>
        <v>5.5625000000000231</v>
      </c>
      <c r="AH31" s="9">
        <f t="shared" si="6"/>
        <v>9.7844000000000335</v>
      </c>
      <c r="AI31" s="9">
        <f t="shared" si="6"/>
        <v>15.604900000000043</v>
      </c>
      <c r="AJ31" s="9">
        <f t="shared" si="6"/>
        <v>23.272400000000061</v>
      </c>
      <c r="AK31" s="9">
        <f t="shared" si="6"/>
        <v>33.056900000000098</v>
      </c>
      <c r="AL31" s="9">
        <f t="shared" si="6"/>
        <v>45.250000000000135</v>
      </c>
      <c r="AM31" s="9">
        <f t="shared" si="6"/>
        <v>60.164900000000173</v>
      </c>
      <c r="AN31" s="9">
        <f t="shared" si="6"/>
        <v>78.136400000000236</v>
      </c>
      <c r="AO31" s="9">
        <f t="shared" si="6"/>
        <v>99.520900000000296</v>
      </c>
      <c r="AP31" s="9">
        <f t="shared" si="6"/>
        <v>124.69640000000034</v>
      </c>
      <c r="AQ31" s="9">
        <f t="shared" si="3"/>
        <v>154.0625000000004</v>
      </c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</row>
    <row r="32" spans="1:326" x14ac:dyDescent="0.25">
      <c r="A32" s="9"/>
      <c r="B32" s="9">
        <f t="shared" si="4"/>
        <v>-0.39999999999999936</v>
      </c>
      <c r="C32" s="9">
        <f t="shared" si="2"/>
        <v>259.87999999999994</v>
      </c>
      <c r="D32" s="9">
        <f t="shared" si="6"/>
        <v>225.76689999999991</v>
      </c>
      <c r="E32" s="9">
        <f t="shared" si="6"/>
        <v>195.79039999999992</v>
      </c>
      <c r="F32" s="9">
        <f t="shared" si="6"/>
        <v>169.55089999999987</v>
      </c>
      <c r="G32" s="9">
        <f t="shared" si="6"/>
        <v>146.67039999999986</v>
      </c>
      <c r="H32" s="9">
        <f t="shared" si="6"/>
        <v>126.79249999999989</v>
      </c>
      <c r="I32" s="9">
        <f t="shared" si="6"/>
        <v>109.58239999999989</v>
      </c>
      <c r="J32" s="9">
        <f t="shared" si="6"/>
        <v>94.726899999999858</v>
      </c>
      <c r="K32" s="9">
        <f t="shared" si="6"/>
        <v>81.934399999999883</v>
      </c>
      <c r="L32" s="9">
        <f t="shared" si="6"/>
        <v>70.934899999999899</v>
      </c>
      <c r="M32" s="9">
        <f t="shared" si="6"/>
        <v>61.479999999999912</v>
      </c>
      <c r="N32" s="9">
        <f t="shared" si="6"/>
        <v>53.342899999999929</v>
      </c>
      <c r="O32" s="9">
        <f t="shared" si="6"/>
        <v>46.31839999999994</v>
      </c>
      <c r="P32" s="9">
        <f t="shared" si="6"/>
        <v>40.222899999999946</v>
      </c>
      <c r="Q32" s="9">
        <f t="shared" si="6"/>
        <v>34.894399999999955</v>
      </c>
      <c r="R32" s="9">
        <f t="shared" si="6"/>
        <v>30.192499999999963</v>
      </c>
      <c r="S32" s="9">
        <f t="shared" si="6"/>
        <v>25.998399999999972</v>
      </c>
      <c r="T32" s="9">
        <f t="shared" si="6"/>
        <v>22.214899999999975</v>
      </c>
      <c r="U32" s="9">
        <f t="shared" si="6"/>
        <v>18.76639999999998</v>
      </c>
      <c r="V32" s="9">
        <f t="shared" si="6"/>
        <v>15.598899999999983</v>
      </c>
      <c r="W32" s="9">
        <f t="shared" si="6"/>
        <v>12.679999999999986</v>
      </c>
      <c r="X32" s="9">
        <f t="shared" si="6"/>
        <v>9.9988999999999884</v>
      </c>
      <c r="Y32" s="9">
        <f t="shared" si="6"/>
        <v>7.5663999999999909</v>
      </c>
      <c r="Z32" s="9">
        <f t="shared" si="6"/>
        <v>5.4148999999999941</v>
      </c>
      <c r="AA32" s="9">
        <f t="shared" si="6"/>
        <v>3.5983999999999958</v>
      </c>
      <c r="AB32" s="9">
        <f t="shared" si="6"/>
        <v>2.192499999999999</v>
      </c>
      <c r="AC32" s="9">
        <f t="shared" si="6"/>
        <v>1.2944000000000024</v>
      </c>
      <c r="AD32" s="9">
        <f t="shared" si="6"/>
        <v>1.0229000000000064</v>
      </c>
      <c r="AE32" s="9">
        <f t="shared" si="6"/>
        <v>1.5184000000000086</v>
      </c>
      <c r="AF32" s="9">
        <f t="shared" si="6"/>
        <v>2.9429000000000127</v>
      </c>
      <c r="AG32" s="9">
        <f t="shared" si="6"/>
        <v>5.4800000000000226</v>
      </c>
      <c r="AH32" s="9">
        <f t="shared" si="6"/>
        <v>9.3349000000000313</v>
      </c>
      <c r="AI32" s="9">
        <f t="shared" si="6"/>
        <v>14.734400000000047</v>
      </c>
      <c r="AJ32" s="9">
        <f t="shared" si="6"/>
        <v>21.926900000000067</v>
      </c>
      <c r="AK32" s="9">
        <f t="shared" si="6"/>
        <v>31.182400000000097</v>
      </c>
      <c r="AL32" s="9">
        <f t="shared" si="6"/>
        <v>42.792500000000132</v>
      </c>
      <c r="AM32" s="9">
        <f t="shared" si="6"/>
        <v>57.07040000000017</v>
      </c>
      <c r="AN32" s="9">
        <f t="shared" si="6"/>
        <v>74.350900000000237</v>
      </c>
      <c r="AO32" s="9">
        <f t="shared" si="6"/>
        <v>94.990400000000278</v>
      </c>
      <c r="AP32" s="9">
        <f t="shared" si="6"/>
        <v>119.36690000000033</v>
      </c>
      <c r="AQ32" s="9">
        <f t="shared" si="3"/>
        <v>147.88000000000039</v>
      </c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</row>
    <row r="33" spans="1:326" x14ac:dyDescent="0.25">
      <c r="A33" s="9"/>
      <c r="B33" s="9">
        <f t="shared" si="4"/>
        <v>-0.29999999999999938</v>
      </c>
      <c r="C33" s="9">
        <f t="shared" si="2"/>
        <v>248.06249999999989</v>
      </c>
      <c r="D33" s="9">
        <f t="shared" si="6"/>
        <v>214.96839999999992</v>
      </c>
      <c r="E33" s="9">
        <f t="shared" si="6"/>
        <v>185.96889999999991</v>
      </c>
      <c r="F33" s="9">
        <f t="shared" si="6"/>
        <v>160.66439999999989</v>
      </c>
      <c r="G33" s="9">
        <f t="shared" si="6"/>
        <v>138.6768999999999</v>
      </c>
      <c r="H33" s="9">
        <f t="shared" si="6"/>
        <v>119.64999999999992</v>
      </c>
      <c r="I33" s="9">
        <f t="shared" si="6"/>
        <v>103.24889999999988</v>
      </c>
      <c r="J33" s="9">
        <f t="shared" si="6"/>
        <v>89.160399999999868</v>
      </c>
      <c r="K33" s="9">
        <f t="shared" si="6"/>
        <v>77.092899999999887</v>
      </c>
      <c r="L33" s="9">
        <f t="shared" si="6"/>
        <v>66.776399999999896</v>
      </c>
      <c r="M33" s="9">
        <f t="shared" si="6"/>
        <v>57.96249999999992</v>
      </c>
      <c r="N33" s="9">
        <f t="shared" si="6"/>
        <v>50.424399999999935</v>
      </c>
      <c r="O33" s="9">
        <f t="shared" si="6"/>
        <v>43.956899999999948</v>
      </c>
      <c r="P33" s="9">
        <f t="shared" si="6"/>
        <v>38.376399999999954</v>
      </c>
      <c r="Q33" s="9">
        <f t="shared" si="6"/>
        <v>33.520899999999962</v>
      </c>
      <c r="R33" s="9">
        <f t="shared" si="6"/>
        <v>29.249999999999964</v>
      </c>
      <c r="S33" s="9">
        <f t="shared" si="6"/>
        <v>25.444899999999979</v>
      </c>
      <c r="T33" s="9">
        <f t="shared" si="6"/>
        <v>22.00839999999998</v>
      </c>
      <c r="U33" s="9">
        <f t="shared" si="6"/>
        <v>18.864899999999981</v>
      </c>
      <c r="V33" s="9">
        <f t="shared" si="6"/>
        <v>15.960399999999984</v>
      </c>
      <c r="W33" s="9">
        <f t="shared" si="6"/>
        <v>13.262499999999989</v>
      </c>
      <c r="X33" s="9">
        <f t="shared" si="6"/>
        <v>10.760399999999988</v>
      </c>
      <c r="Y33" s="9">
        <f t="shared" si="6"/>
        <v>8.4648999999999894</v>
      </c>
      <c r="Z33" s="9">
        <f t="shared" si="6"/>
        <v>6.4083999999999932</v>
      </c>
      <c r="AA33" s="9">
        <f t="shared" si="6"/>
        <v>4.6448999999999954</v>
      </c>
      <c r="AB33" s="9">
        <f t="shared" si="6"/>
        <v>3.2499999999999982</v>
      </c>
      <c r="AC33" s="9">
        <f t="shared" si="6"/>
        <v>2.3209000000000017</v>
      </c>
      <c r="AD33" s="9">
        <f t="shared" si="6"/>
        <v>1.9764000000000062</v>
      </c>
      <c r="AE33" s="9">
        <f t="shared" si="6"/>
        <v>2.3569000000000098</v>
      </c>
      <c r="AF33" s="9">
        <f t="shared" si="6"/>
        <v>3.6244000000000147</v>
      </c>
      <c r="AG33" s="9">
        <f t="shared" si="6"/>
        <v>5.9625000000000243</v>
      </c>
      <c r="AH33" s="9">
        <f t="shared" si="6"/>
        <v>9.5764000000000369</v>
      </c>
      <c r="AI33" s="9">
        <f t="shared" si="6"/>
        <v>14.692900000000051</v>
      </c>
      <c r="AJ33" s="9">
        <f t="shared" si="6"/>
        <v>21.560400000000072</v>
      </c>
      <c r="AK33" s="9">
        <f t="shared" si="6"/>
        <v>30.448900000000105</v>
      </c>
      <c r="AL33" s="9">
        <f t="shared" si="6"/>
        <v>41.650000000000141</v>
      </c>
      <c r="AM33" s="9">
        <f t="shared" si="6"/>
        <v>55.476900000000171</v>
      </c>
      <c r="AN33" s="9">
        <f t="shared" si="6"/>
        <v>72.264400000000251</v>
      </c>
      <c r="AO33" s="9">
        <f t="shared" si="6"/>
        <v>92.368900000000309</v>
      </c>
      <c r="AP33" s="9">
        <f t="shared" si="6"/>
        <v>116.16840000000035</v>
      </c>
      <c r="AQ33" s="9">
        <f t="shared" si="3"/>
        <v>144.0625000000004</v>
      </c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</row>
    <row r="34" spans="1:326" x14ac:dyDescent="0.25">
      <c r="A34" s="9"/>
      <c r="B34" s="9">
        <f t="shared" si="4"/>
        <v>-0.19999999999999937</v>
      </c>
      <c r="C34" s="9">
        <f t="shared" si="2"/>
        <v>238.39999999999995</v>
      </c>
      <c r="D34" s="9">
        <f t="shared" si="6"/>
        <v>206.09089999999995</v>
      </c>
      <c r="E34" s="9">
        <f t="shared" si="6"/>
        <v>177.84639999999996</v>
      </c>
      <c r="F34" s="9">
        <f t="shared" si="6"/>
        <v>153.26689999999991</v>
      </c>
      <c r="G34" s="9">
        <f t="shared" si="6"/>
        <v>131.97439999999989</v>
      </c>
      <c r="H34" s="9">
        <f t="shared" si="6"/>
        <v>113.6124999999999</v>
      </c>
      <c r="I34" s="9">
        <f t="shared" si="6"/>
        <v>97.846399999999861</v>
      </c>
      <c r="J34" s="9">
        <f t="shared" si="6"/>
        <v>84.362899999999883</v>
      </c>
      <c r="K34" s="9">
        <f t="shared" si="6"/>
        <v>72.870399999999904</v>
      </c>
      <c r="L34" s="9">
        <f t="shared" si="6"/>
        <v>63.098899999999908</v>
      </c>
      <c r="M34" s="9">
        <f t="shared" si="6"/>
        <v>54.799999999999926</v>
      </c>
      <c r="N34" s="9">
        <f t="shared" si="6"/>
        <v>47.746899999999933</v>
      </c>
      <c r="O34" s="9">
        <f t="shared" si="6"/>
        <v>41.734399999999944</v>
      </c>
      <c r="P34" s="9">
        <f t="shared" si="6"/>
        <v>36.578899999999948</v>
      </c>
      <c r="Q34" s="9">
        <f t="shared" si="6"/>
        <v>32.118399999999959</v>
      </c>
      <c r="R34" s="9">
        <f t="shared" si="6"/>
        <v>28.212499999999967</v>
      </c>
      <c r="S34" s="9">
        <f t="shared" si="6"/>
        <v>24.742399999999972</v>
      </c>
      <c r="T34" s="9">
        <f t="shared" si="6"/>
        <v>21.61089999999998</v>
      </c>
      <c r="U34" s="9">
        <f t="shared" si="6"/>
        <v>18.742399999999982</v>
      </c>
      <c r="V34" s="9">
        <f t="shared" si="6"/>
        <v>16.082899999999984</v>
      </c>
      <c r="W34" s="9">
        <f t="shared" si="6"/>
        <v>13.599999999999984</v>
      </c>
      <c r="X34" s="9">
        <f t="shared" si="6"/>
        <v>11.282899999999987</v>
      </c>
      <c r="Y34" s="9">
        <f t="shared" si="6"/>
        <v>9.1423999999999896</v>
      </c>
      <c r="Z34" s="9">
        <f t="shared" si="6"/>
        <v>7.2108999999999925</v>
      </c>
      <c r="AA34" s="9">
        <f t="shared" si="6"/>
        <v>5.5423999999999936</v>
      </c>
      <c r="AB34" s="9">
        <f t="shared" si="6"/>
        <v>4.2124999999999977</v>
      </c>
      <c r="AC34" s="9">
        <f t="shared" si="6"/>
        <v>3.3184000000000013</v>
      </c>
      <c r="AD34" s="9">
        <f t="shared" si="6"/>
        <v>2.9789000000000061</v>
      </c>
      <c r="AE34" s="9">
        <f t="shared" si="6"/>
        <v>3.3344000000000094</v>
      </c>
      <c r="AF34" s="9">
        <f t="shared" si="6"/>
        <v>4.546900000000015</v>
      </c>
      <c r="AG34" s="9">
        <f t="shared" si="6"/>
        <v>6.8000000000000265</v>
      </c>
      <c r="AH34" s="9">
        <f t="shared" si="6"/>
        <v>10.298900000000039</v>
      </c>
      <c r="AI34" s="9">
        <f t="shared" si="6"/>
        <v>15.270400000000054</v>
      </c>
      <c r="AJ34" s="9">
        <f t="shared" si="6"/>
        <v>21.962900000000076</v>
      </c>
      <c r="AK34" s="9">
        <f t="shared" si="6"/>
        <v>30.646400000000106</v>
      </c>
      <c r="AL34" s="9">
        <f t="shared" si="6"/>
        <v>41.612500000000139</v>
      </c>
      <c r="AM34" s="9">
        <f t="shared" si="6"/>
        <v>55.174400000000176</v>
      </c>
      <c r="AN34" s="9">
        <f t="shared" si="6"/>
        <v>71.666900000000268</v>
      </c>
      <c r="AO34" s="9">
        <f t="shared" si="6"/>
        <v>91.44640000000031</v>
      </c>
      <c r="AP34" s="9">
        <f t="shared" si="6"/>
        <v>114.89090000000037</v>
      </c>
      <c r="AQ34" s="9">
        <f t="shared" si="3"/>
        <v>142.40000000000043</v>
      </c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</row>
    <row r="35" spans="1:326" x14ac:dyDescent="0.25">
      <c r="A35" s="9"/>
      <c r="B35" s="9">
        <f t="shared" si="4"/>
        <v>-9.9999999999999367E-2</v>
      </c>
      <c r="C35" s="9">
        <f t="shared" si="2"/>
        <v>230.74249999999995</v>
      </c>
      <c r="D35" s="9">
        <f t="shared" si="6"/>
        <v>198.98439999999997</v>
      </c>
      <c r="E35" s="9">
        <f t="shared" si="6"/>
        <v>171.27289999999994</v>
      </c>
      <c r="F35" s="9">
        <f t="shared" si="6"/>
        <v>147.20839999999993</v>
      </c>
      <c r="G35" s="9">
        <f t="shared" si="6"/>
        <v>126.41289999999991</v>
      </c>
      <c r="H35" s="9">
        <f t="shared" si="6"/>
        <v>108.52999999999989</v>
      </c>
      <c r="I35" s="9">
        <f t="shared" si="6"/>
        <v>93.224899999999877</v>
      </c>
      <c r="J35" s="9">
        <f t="shared" si="6"/>
        <v>80.184399999999897</v>
      </c>
      <c r="K35" s="9">
        <f t="shared" si="6"/>
        <v>69.116899999999902</v>
      </c>
      <c r="L35" s="9">
        <f t="shared" si="6"/>
        <v>59.752399999999916</v>
      </c>
      <c r="M35" s="9">
        <f t="shared" si="6"/>
        <v>51.842499999999923</v>
      </c>
      <c r="N35" s="9">
        <f t="shared" si="6"/>
        <v>45.160399999999932</v>
      </c>
      <c r="O35" s="9">
        <f t="shared" si="6"/>
        <v>39.500899999999945</v>
      </c>
      <c r="P35" s="9">
        <f t="shared" si="6"/>
        <v>34.680399999999963</v>
      </c>
      <c r="Q35" s="9">
        <f t="shared" si="6"/>
        <v>30.536899999999967</v>
      </c>
      <c r="R35" s="9">
        <f t="shared" si="6"/>
        <v>26.929999999999971</v>
      </c>
      <c r="S35" s="9">
        <f t="shared" si="6"/>
        <v>23.740899999999975</v>
      </c>
      <c r="T35" s="9">
        <f t="shared" si="6"/>
        <v>20.872399999999978</v>
      </c>
      <c r="U35" s="9">
        <f t="shared" si="6"/>
        <v>18.248899999999981</v>
      </c>
      <c r="V35" s="9">
        <f t="shared" si="6"/>
        <v>15.81639999999998</v>
      </c>
      <c r="W35" s="9">
        <f t="shared" si="6"/>
        <v>13.542499999999986</v>
      </c>
      <c r="X35" s="9">
        <f t="shared" si="6"/>
        <v>11.416399999999987</v>
      </c>
      <c r="Y35" s="9">
        <f t="shared" si="6"/>
        <v>9.4488999999999894</v>
      </c>
      <c r="Z35" s="9">
        <f t="shared" si="6"/>
        <v>7.672399999999989</v>
      </c>
      <c r="AA35" s="9">
        <f t="shared" si="6"/>
        <v>6.1408999999999923</v>
      </c>
      <c r="AB35" s="9">
        <f t="shared" si="6"/>
        <v>4.9299999999999953</v>
      </c>
      <c r="AC35" s="9">
        <f t="shared" si="6"/>
        <v>4.1369000000000007</v>
      </c>
      <c r="AD35" s="9">
        <f t="shared" si="6"/>
        <v>3.8804000000000052</v>
      </c>
      <c r="AE35" s="9">
        <f t="shared" si="6"/>
        <v>4.3009000000000084</v>
      </c>
      <c r="AF35" s="9">
        <f t="shared" si="6"/>
        <v>5.5604000000000164</v>
      </c>
      <c r="AG35" s="9">
        <f t="shared" si="6"/>
        <v>7.8425000000000296</v>
      </c>
      <c r="AH35" s="9">
        <f t="shared" si="6"/>
        <v>11.35240000000004</v>
      </c>
      <c r="AI35" s="9">
        <f t="shared" si="6"/>
        <v>16.316900000000057</v>
      </c>
      <c r="AJ35" s="9">
        <f t="shared" si="6"/>
        <v>22.984400000000079</v>
      </c>
      <c r="AK35" s="9">
        <f t="shared" si="6"/>
        <v>31.62490000000011</v>
      </c>
      <c r="AL35" s="9">
        <f t="shared" si="6"/>
        <v>42.530000000000143</v>
      </c>
      <c r="AM35" s="9">
        <f t="shared" si="6"/>
        <v>56.012900000000187</v>
      </c>
      <c r="AN35" s="9">
        <f t="shared" si="6"/>
        <v>72.408400000000256</v>
      </c>
      <c r="AO35" s="9">
        <f t="shared" si="6"/>
        <v>92.072900000000288</v>
      </c>
      <c r="AP35" s="9">
        <f t="shared" si="6"/>
        <v>115.38440000000034</v>
      </c>
      <c r="AQ35" s="9">
        <f t="shared" si="3"/>
        <v>142.7425000000004</v>
      </c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</row>
    <row r="36" spans="1:326" x14ac:dyDescent="0.25">
      <c r="A36" s="9"/>
      <c r="B36" s="9">
        <f t="shared" si="4"/>
        <v>6.3837823915946501E-16</v>
      </c>
      <c r="C36" s="9">
        <f t="shared" si="2"/>
        <v>224.99999999999994</v>
      </c>
      <c r="D36" s="9">
        <f t="shared" ref="D36:AP42" si="7">(3 * POWER(D$15,2) + 5 * POWER($B36,2) - 3)^2 +(5 * D$15 + 2 *$B36 - 2)^2</f>
        <v>193.55889999999997</v>
      </c>
      <c r="E36" s="9">
        <f t="shared" si="7"/>
        <v>166.15839999999994</v>
      </c>
      <c r="F36" s="9">
        <f t="shared" si="7"/>
        <v>142.39889999999991</v>
      </c>
      <c r="G36" s="9">
        <f t="shared" si="7"/>
        <v>121.90239999999989</v>
      </c>
      <c r="H36" s="9">
        <f t="shared" si="7"/>
        <v>104.3124999999999</v>
      </c>
      <c r="I36" s="9">
        <f t="shared" si="7"/>
        <v>89.294399999999911</v>
      </c>
      <c r="J36" s="9">
        <f t="shared" si="7"/>
        <v>76.534899999999922</v>
      </c>
      <c r="K36" s="9">
        <f t="shared" si="7"/>
        <v>65.742399999999918</v>
      </c>
      <c r="L36" s="9">
        <f t="shared" si="7"/>
        <v>56.646899999999931</v>
      </c>
      <c r="M36" s="9">
        <f t="shared" si="7"/>
        <v>48.999999999999936</v>
      </c>
      <c r="N36" s="9">
        <f t="shared" si="7"/>
        <v>42.57489999999995</v>
      </c>
      <c r="O36" s="9">
        <f t="shared" si="7"/>
        <v>37.166399999999946</v>
      </c>
      <c r="P36" s="9">
        <f t="shared" si="7"/>
        <v>32.590899999999955</v>
      </c>
      <c r="Q36" s="9">
        <f t="shared" si="7"/>
        <v>28.686399999999956</v>
      </c>
      <c r="R36" s="9">
        <f t="shared" si="7"/>
        <v>25.312499999999957</v>
      </c>
      <c r="S36" s="9">
        <f t="shared" si="7"/>
        <v>22.350399999999972</v>
      </c>
      <c r="T36" s="9">
        <f t="shared" si="7"/>
        <v>19.702899999999975</v>
      </c>
      <c r="U36" s="9">
        <f t="shared" si="7"/>
        <v>17.294399999999978</v>
      </c>
      <c r="V36" s="9">
        <f t="shared" si="7"/>
        <v>15.07089999999998</v>
      </c>
      <c r="W36" s="9">
        <f t="shared" si="7"/>
        <v>12.999999999999982</v>
      </c>
      <c r="X36" s="9">
        <f t="shared" si="7"/>
        <v>11.070899999999984</v>
      </c>
      <c r="Y36" s="9">
        <f t="shared" si="7"/>
        <v>9.2943999999999853</v>
      </c>
      <c r="Z36" s="9">
        <f t="shared" si="7"/>
        <v>7.7028999999999881</v>
      </c>
      <c r="AA36" s="9">
        <f t="shared" si="7"/>
        <v>6.3503999999999907</v>
      </c>
      <c r="AB36" s="9">
        <f t="shared" si="7"/>
        <v>5.3124999999999964</v>
      </c>
      <c r="AC36" s="9">
        <f t="shared" si="7"/>
        <v>4.6863999999999999</v>
      </c>
      <c r="AD36" s="9">
        <f t="shared" si="7"/>
        <v>4.5909000000000049</v>
      </c>
      <c r="AE36" s="9">
        <f t="shared" si="7"/>
        <v>5.1664000000000074</v>
      </c>
      <c r="AF36" s="9">
        <f t="shared" si="7"/>
        <v>6.5749000000000137</v>
      </c>
      <c r="AG36" s="9">
        <f t="shared" si="7"/>
        <v>9.0000000000000266</v>
      </c>
      <c r="AH36" s="9">
        <f t="shared" si="7"/>
        <v>12.646900000000038</v>
      </c>
      <c r="AI36" s="9">
        <f t="shared" si="7"/>
        <v>17.742400000000057</v>
      </c>
      <c r="AJ36" s="9">
        <f t="shared" si="7"/>
        <v>24.534900000000079</v>
      </c>
      <c r="AK36" s="9">
        <f t="shared" si="7"/>
        <v>33.294400000000117</v>
      </c>
      <c r="AL36" s="9">
        <f t="shared" si="7"/>
        <v>44.312500000000149</v>
      </c>
      <c r="AM36" s="9">
        <f t="shared" si="7"/>
        <v>57.902400000000199</v>
      </c>
      <c r="AN36" s="9">
        <f t="shared" si="7"/>
        <v>74.398900000000282</v>
      </c>
      <c r="AO36" s="9">
        <f t="shared" si="7"/>
        <v>94.158400000000327</v>
      </c>
      <c r="AP36" s="9">
        <f t="shared" si="7"/>
        <v>117.55890000000039</v>
      </c>
      <c r="AQ36" s="9">
        <f t="shared" si="3"/>
        <v>145.00000000000043</v>
      </c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</row>
    <row r="37" spans="1:326" x14ac:dyDescent="0.25">
      <c r="A37" s="9"/>
      <c r="B37" s="9">
        <f t="shared" si="4"/>
        <v>0.10000000000000064</v>
      </c>
      <c r="C37" s="9">
        <f t="shared" si="2"/>
        <v>221.14249999999998</v>
      </c>
      <c r="D37" s="9">
        <f t="shared" si="7"/>
        <v>189.78439999999998</v>
      </c>
      <c r="E37" s="9">
        <f t="shared" si="7"/>
        <v>162.47289999999998</v>
      </c>
      <c r="F37" s="9">
        <f t="shared" si="7"/>
        <v>138.80839999999995</v>
      </c>
      <c r="G37" s="9">
        <f t="shared" si="7"/>
        <v>118.41289999999992</v>
      </c>
      <c r="H37" s="9">
        <f t="shared" si="7"/>
        <v>100.92999999999994</v>
      </c>
      <c r="I37" s="9">
        <f t="shared" si="7"/>
        <v>86.024899999999931</v>
      </c>
      <c r="J37" s="9">
        <f t="shared" si="7"/>
        <v>73.384399999999914</v>
      </c>
      <c r="K37" s="9">
        <f t="shared" si="7"/>
        <v>62.71689999999991</v>
      </c>
      <c r="L37" s="9">
        <f t="shared" si="7"/>
        <v>53.75239999999993</v>
      </c>
      <c r="M37" s="9">
        <f t="shared" si="7"/>
        <v>46.242499999999936</v>
      </c>
      <c r="N37" s="9">
        <f t="shared" si="7"/>
        <v>39.960399999999943</v>
      </c>
      <c r="O37" s="9">
        <f t="shared" si="7"/>
        <v>34.700899999999947</v>
      </c>
      <c r="P37" s="9">
        <f t="shared" si="7"/>
        <v>30.280399999999958</v>
      </c>
      <c r="Q37" s="9">
        <f t="shared" si="7"/>
        <v>26.536899999999964</v>
      </c>
      <c r="R37" s="9">
        <f t="shared" si="7"/>
        <v>23.329999999999966</v>
      </c>
      <c r="S37" s="9">
        <f t="shared" si="7"/>
        <v>20.540899999999972</v>
      </c>
      <c r="T37" s="9">
        <f t="shared" si="7"/>
        <v>18.072399999999973</v>
      </c>
      <c r="U37" s="9">
        <f t="shared" si="7"/>
        <v>15.848899999999976</v>
      </c>
      <c r="V37" s="9">
        <f t="shared" si="7"/>
        <v>13.816399999999977</v>
      </c>
      <c r="W37" s="9">
        <f t="shared" si="7"/>
        <v>11.942499999999979</v>
      </c>
      <c r="X37" s="9">
        <f t="shared" si="7"/>
        <v>10.216399999999982</v>
      </c>
      <c r="Y37" s="9">
        <f t="shared" si="7"/>
        <v>8.6488999999999869</v>
      </c>
      <c r="Z37" s="9">
        <f t="shared" si="7"/>
        <v>7.272399999999986</v>
      </c>
      <c r="AA37" s="9">
        <f t="shared" si="7"/>
        <v>6.1408999999999914</v>
      </c>
      <c r="AB37" s="9">
        <f t="shared" si="7"/>
        <v>5.3299999999999956</v>
      </c>
      <c r="AC37" s="9">
        <f t="shared" si="7"/>
        <v>4.9368999999999996</v>
      </c>
      <c r="AD37" s="9">
        <f t="shared" si="7"/>
        <v>5.0804000000000062</v>
      </c>
      <c r="AE37" s="9">
        <f t="shared" si="7"/>
        <v>5.9009000000000089</v>
      </c>
      <c r="AF37" s="9">
        <f t="shared" si="7"/>
        <v>7.5604000000000164</v>
      </c>
      <c r="AG37" s="9">
        <f t="shared" si="7"/>
        <v>10.242500000000032</v>
      </c>
      <c r="AH37" s="9">
        <f t="shared" si="7"/>
        <v>14.152400000000043</v>
      </c>
      <c r="AI37" s="9">
        <f t="shared" si="7"/>
        <v>19.516900000000064</v>
      </c>
      <c r="AJ37" s="9">
        <f t="shared" si="7"/>
        <v>26.584400000000088</v>
      </c>
      <c r="AK37" s="9">
        <f t="shared" si="7"/>
        <v>35.624900000000125</v>
      </c>
      <c r="AL37" s="9">
        <f t="shared" si="7"/>
        <v>46.930000000000163</v>
      </c>
      <c r="AM37" s="9">
        <f t="shared" si="7"/>
        <v>60.812900000000198</v>
      </c>
      <c r="AN37" s="9">
        <f t="shared" si="7"/>
        <v>77.608400000000273</v>
      </c>
      <c r="AO37" s="9">
        <f t="shared" si="7"/>
        <v>97.672900000000325</v>
      </c>
      <c r="AP37" s="9">
        <f t="shared" si="7"/>
        <v>121.3844000000004</v>
      </c>
      <c r="AQ37" s="9">
        <f t="shared" si="3"/>
        <v>149.14250000000044</v>
      </c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</row>
    <row r="38" spans="1:326" x14ac:dyDescent="0.25">
      <c r="A38" s="9"/>
      <c r="B38" s="9">
        <f t="shared" si="4"/>
        <v>0.20000000000000065</v>
      </c>
      <c r="C38" s="9">
        <f t="shared" si="2"/>
        <v>219.19999999999996</v>
      </c>
      <c r="D38" s="9">
        <f t="shared" si="7"/>
        <v>187.69089999999997</v>
      </c>
      <c r="E38" s="9">
        <f t="shared" si="7"/>
        <v>160.24639999999997</v>
      </c>
      <c r="F38" s="9">
        <f t="shared" si="7"/>
        <v>136.4668999999999</v>
      </c>
      <c r="G38" s="9">
        <f t="shared" si="7"/>
        <v>115.97439999999993</v>
      </c>
      <c r="H38" s="9">
        <f t="shared" si="7"/>
        <v>98.412499999999937</v>
      </c>
      <c r="I38" s="9">
        <f t="shared" si="7"/>
        <v>83.446399999999912</v>
      </c>
      <c r="J38" s="9">
        <f t="shared" si="7"/>
        <v>70.762899999999902</v>
      </c>
      <c r="K38" s="9">
        <f t="shared" si="7"/>
        <v>60.070399999999914</v>
      </c>
      <c r="L38" s="9">
        <f t="shared" si="7"/>
        <v>51.098899999999922</v>
      </c>
      <c r="M38" s="9">
        <f t="shared" si="7"/>
        <v>43.599999999999937</v>
      </c>
      <c r="N38" s="9">
        <f t="shared" si="7"/>
        <v>37.346899999999948</v>
      </c>
      <c r="O38" s="9">
        <f t="shared" si="7"/>
        <v>32.13439999999995</v>
      </c>
      <c r="P38" s="9">
        <f t="shared" si="7"/>
        <v>27.778899999999958</v>
      </c>
      <c r="Q38" s="9">
        <f t="shared" si="7"/>
        <v>24.118399999999962</v>
      </c>
      <c r="R38" s="9">
        <f t="shared" si="7"/>
        <v>21.012499999999964</v>
      </c>
      <c r="S38" s="9">
        <f t="shared" si="7"/>
        <v>18.342399999999969</v>
      </c>
      <c r="T38" s="9">
        <f t="shared" si="7"/>
        <v>16.010899999999971</v>
      </c>
      <c r="U38" s="9">
        <f t="shared" si="7"/>
        <v>13.942399999999976</v>
      </c>
      <c r="V38" s="9">
        <f t="shared" si="7"/>
        <v>12.082899999999977</v>
      </c>
      <c r="W38" s="9">
        <f t="shared" si="7"/>
        <v>10.399999999999981</v>
      </c>
      <c r="X38" s="9">
        <f t="shared" si="7"/>
        <v>8.8828999999999798</v>
      </c>
      <c r="Y38" s="9">
        <f t="shared" si="7"/>
        <v>7.5423999999999829</v>
      </c>
      <c r="Z38" s="9">
        <f t="shared" si="7"/>
        <v>6.4108999999999865</v>
      </c>
      <c r="AA38" s="9">
        <f t="shared" si="7"/>
        <v>5.5423999999999909</v>
      </c>
      <c r="AB38" s="9">
        <f t="shared" si="7"/>
        <v>5.0124999999999948</v>
      </c>
      <c r="AC38" s="9">
        <f t="shared" si="7"/>
        <v>4.9184000000000001</v>
      </c>
      <c r="AD38" s="9">
        <f t="shared" si="7"/>
        <v>5.378900000000006</v>
      </c>
      <c r="AE38" s="9">
        <f t="shared" si="7"/>
        <v>6.5344000000000104</v>
      </c>
      <c r="AF38" s="9">
        <f t="shared" si="7"/>
        <v>8.5469000000000204</v>
      </c>
      <c r="AG38" s="9">
        <f t="shared" si="7"/>
        <v>11.600000000000035</v>
      </c>
      <c r="AH38" s="9">
        <f t="shared" si="7"/>
        <v>15.898900000000049</v>
      </c>
      <c r="AI38" s="9">
        <f t="shared" si="7"/>
        <v>21.670400000000068</v>
      </c>
      <c r="AJ38" s="9">
        <f t="shared" si="7"/>
        <v>29.162900000000093</v>
      </c>
      <c r="AK38" s="9">
        <f t="shared" si="7"/>
        <v>38.646400000000128</v>
      </c>
      <c r="AL38" s="9">
        <f t="shared" si="7"/>
        <v>50.412500000000172</v>
      </c>
      <c r="AM38" s="9">
        <f t="shared" si="7"/>
        <v>64.774400000000227</v>
      </c>
      <c r="AN38" s="9">
        <f t="shared" si="7"/>
        <v>82.066900000000302</v>
      </c>
      <c r="AO38" s="9">
        <f t="shared" si="7"/>
        <v>102.64640000000037</v>
      </c>
      <c r="AP38" s="9">
        <f t="shared" si="7"/>
        <v>126.89090000000041</v>
      </c>
      <c r="AQ38" s="9">
        <f t="shared" si="3"/>
        <v>155.20000000000047</v>
      </c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</row>
    <row r="39" spans="1:326" x14ac:dyDescent="0.25">
      <c r="A39" s="9"/>
      <c r="B39" s="9">
        <f t="shared" si="4"/>
        <v>0.30000000000000066</v>
      </c>
      <c r="C39" s="9">
        <f t="shared" si="2"/>
        <v>219.26250000000005</v>
      </c>
      <c r="D39" s="9">
        <f t="shared" si="7"/>
        <v>187.36840000000001</v>
      </c>
      <c r="E39" s="9">
        <f t="shared" si="7"/>
        <v>159.56889999999999</v>
      </c>
      <c r="F39" s="9">
        <f t="shared" si="7"/>
        <v>135.46439999999996</v>
      </c>
      <c r="G39" s="9">
        <f t="shared" si="7"/>
        <v>114.67689999999993</v>
      </c>
      <c r="H39" s="9">
        <f t="shared" si="7"/>
        <v>96.849999999999923</v>
      </c>
      <c r="I39" s="9">
        <f t="shared" si="7"/>
        <v>81.648899999999898</v>
      </c>
      <c r="J39" s="9">
        <f t="shared" si="7"/>
        <v>68.760399999999905</v>
      </c>
      <c r="K39" s="9">
        <f t="shared" si="7"/>
        <v>57.892899999999919</v>
      </c>
      <c r="L39" s="9">
        <f t="shared" si="7"/>
        <v>48.776399999999924</v>
      </c>
      <c r="M39" s="9">
        <f t="shared" si="7"/>
        <v>41.162499999999937</v>
      </c>
      <c r="N39" s="9">
        <f t="shared" si="7"/>
        <v>34.82439999999994</v>
      </c>
      <c r="O39" s="9">
        <f t="shared" si="7"/>
        <v>29.556899999999949</v>
      </c>
      <c r="P39" s="9">
        <f t="shared" si="7"/>
        <v>25.176399999999955</v>
      </c>
      <c r="Q39" s="9">
        <f t="shared" si="7"/>
        <v>21.520899999999958</v>
      </c>
      <c r="R39" s="9">
        <f t="shared" si="7"/>
        <v>18.44999999999996</v>
      </c>
      <c r="S39" s="9">
        <f t="shared" si="7"/>
        <v>15.844899999999967</v>
      </c>
      <c r="T39" s="9">
        <f t="shared" si="7"/>
        <v>13.608399999999971</v>
      </c>
      <c r="U39" s="9">
        <f t="shared" si="7"/>
        <v>11.664899999999973</v>
      </c>
      <c r="V39" s="9">
        <f t="shared" si="7"/>
        <v>9.9603999999999733</v>
      </c>
      <c r="W39" s="9">
        <f t="shared" si="7"/>
        <v>8.4624999999999773</v>
      </c>
      <c r="X39" s="9">
        <f t="shared" si="7"/>
        <v>7.1603999999999806</v>
      </c>
      <c r="Y39" s="9">
        <f t="shared" si="7"/>
        <v>6.064899999999982</v>
      </c>
      <c r="Z39" s="9">
        <f t="shared" si="7"/>
        <v>5.2083999999999859</v>
      </c>
      <c r="AA39" s="9">
        <f t="shared" si="7"/>
        <v>4.64489999999999</v>
      </c>
      <c r="AB39" s="9">
        <f t="shared" si="7"/>
        <v>4.4499999999999966</v>
      </c>
      <c r="AC39" s="9">
        <f t="shared" si="7"/>
        <v>4.7209000000000021</v>
      </c>
      <c r="AD39" s="9">
        <f t="shared" si="7"/>
        <v>5.5764000000000067</v>
      </c>
      <c r="AE39" s="9">
        <f t="shared" si="7"/>
        <v>7.1569000000000145</v>
      </c>
      <c r="AF39" s="9">
        <f t="shared" si="7"/>
        <v>9.6244000000000245</v>
      </c>
      <c r="AG39" s="9">
        <f t="shared" si="7"/>
        <v>13.162500000000042</v>
      </c>
      <c r="AH39" s="9">
        <f t="shared" si="7"/>
        <v>17.976400000000055</v>
      </c>
      <c r="AI39" s="9">
        <f t="shared" si="7"/>
        <v>24.292900000000081</v>
      </c>
      <c r="AJ39" s="9">
        <f t="shared" si="7"/>
        <v>32.360400000000105</v>
      </c>
      <c r="AK39" s="9">
        <f t="shared" si="7"/>
        <v>42.448900000000144</v>
      </c>
      <c r="AL39" s="9">
        <f t="shared" si="7"/>
        <v>54.850000000000186</v>
      </c>
      <c r="AM39" s="9">
        <f t="shared" si="7"/>
        <v>69.876900000000234</v>
      </c>
      <c r="AN39" s="9">
        <f t="shared" si="7"/>
        <v>87.86440000000033</v>
      </c>
      <c r="AO39" s="9">
        <f t="shared" si="7"/>
        <v>109.16890000000038</v>
      </c>
      <c r="AP39" s="9">
        <f t="shared" si="7"/>
        <v>134.16840000000047</v>
      </c>
      <c r="AQ39" s="9">
        <f t="shared" si="3"/>
        <v>163.2625000000005</v>
      </c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</row>
    <row r="40" spans="1:326" x14ac:dyDescent="0.25">
      <c r="A40" s="9"/>
      <c r="B40" s="9">
        <f t="shared" si="4"/>
        <v>0.40000000000000069</v>
      </c>
      <c r="C40" s="9">
        <f t="shared" si="2"/>
        <v>221.48000000000002</v>
      </c>
      <c r="D40" s="9">
        <f t="shared" si="7"/>
        <v>188.96690000000001</v>
      </c>
      <c r="E40" s="9">
        <f t="shared" si="7"/>
        <v>160.59040000000002</v>
      </c>
      <c r="F40" s="9">
        <f t="shared" si="7"/>
        <v>135.95089999999993</v>
      </c>
      <c r="G40" s="9">
        <f t="shared" si="7"/>
        <v>114.6703999999999</v>
      </c>
      <c r="H40" s="9">
        <f t="shared" si="7"/>
        <v>96.392499999999913</v>
      </c>
      <c r="I40" s="9">
        <f t="shared" si="7"/>
        <v>80.78239999999991</v>
      </c>
      <c r="J40" s="9">
        <f t="shared" si="7"/>
        <v>67.526899999999912</v>
      </c>
      <c r="K40" s="9">
        <f t="shared" si="7"/>
        <v>56.334399999999917</v>
      </c>
      <c r="L40" s="9">
        <f t="shared" si="7"/>
        <v>46.934899999999921</v>
      </c>
      <c r="M40" s="9">
        <f t="shared" si="7"/>
        <v>39.079999999999934</v>
      </c>
      <c r="N40" s="9">
        <f t="shared" si="7"/>
        <v>32.542899999999939</v>
      </c>
      <c r="O40" s="9">
        <f t="shared" si="7"/>
        <v>27.118399999999948</v>
      </c>
      <c r="P40" s="9">
        <f t="shared" si="7"/>
        <v>22.622899999999952</v>
      </c>
      <c r="Q40" s="9">
        <f t="shared" si="7"/>
        <v>18.894399999999958</v>
      </c>
      <c r="R40" s="9">
        <f t="shared" si="7"/>
        <v>15.79249999999996</v>
      </c>
      <c r="S40" s="9">
        <f t="shared" si="7"/>
        <v>13.198399999999969</v>
      </c>
      <c r="T40" s="9">
        <f t="shared" si="7"/>
        <v>11.014899999999971</v>
      </c>
      <c r="U40" s="9">
        <f t="shared" si="7"/>
        <v>9.166399999999971</v>
      </c>
      <c r="V40" s="9">
        <f t="shared" si="7"/>
        <v>7.5988999999999747</v>
      </c>
      <c r="W40" s="9">
        <f t="shared" si="7"/>
        <v>6.2799999999999763</v>
      </c>
      <c r="X40" s="9">
        <f t="shared" si="7"/>
        <v>5.1988999999999796</v>
      </c>
      <c r="Y40" s="9">
        <f t="shared" si="7"/>
        <v>4.3663999999999836</v>
      </c>
      <c r="Z40" s="9">
        <f t="shared" si="7"/>
        <v>3.8148999999999873</v>
      </c>
      <c r="AA40" s="9">
        <f t="shared" si="7"/>
        <v>3.5983999999999927</v>
      </c>
      <c r="AB40" s="9">
        <f t="shared" si="7"/>
        <v>3.7924999999999995</v>
      </c>
      <c r="AC40" s="9">
        <f t="shared" si="7"/>
        <v>4.4944000000000033</v>
      </c>
      <c r="AD40" s="9">
        <f t="shared" si="7"/>
        <v>5.8229000000000113</v>
      </c>
      <c r="AE40" s="9">
        <f t="shared" si="7"/>
        <v>7.9184000000000205</v>
      </c>
      <c r="AF40" s="9">
        <f t="shared" si="7"/>
        <v>10.942900000000032</v>
      </c>
      <c r="AG40" s="9">
        <f t="shared" si="7"/>
        <v>15.08000000000005</v>
      </c>
      <c r="AH40" s="9">
        <f t="shared" si="7"/>
        <v>20.534900000000068</v>
      </c>
      <c r="AI40" s="9">
        <f t="shared" si="7"/>
        <v>27.534400000000094</v>
      </c>
      <c r="AJ40" s="9">
        <f t="shared" si="7"/>
        <v>36.326900000000123</v>
      </c>
      <c r="AK40" s="9">
        <f t="shared" si="7"/>
        <v>47.182400000000158</v>
      </c>
      <c r="AL40" s="9">
        <f t="shared" si="7"/>
        <v>60.392500000000197</v>
      </c>
      <c r="AM40" s="9">
        <f t="shared" si="7"/>
        <v>76.270400000000237</v>
      </c>
      <c r="AN40" s="9">
        <f t="shared" si="7"/>
        <v>95.15090000000032</v>
      </c>
      <c r="AO40" s="9">
        <f t="shared" si="7"/>
        <v>117.39040000000038</v>
      </c>
      <c r="AP40" s="9">
        <f t="shared" si="7"/>
        <v>143.36690000000044</v>
      </c>
      <c r="AQ40" s="9">
        <f t="shared" si="3"/>
        <v>173.4800000000005</v>
      </c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</row>
    <row r="41" spans="1:326" x14ac:dyDescent="0.25">
      <c r="A41" s="9"/>
      <c r="B41" s="9">
        <f t="shared" si="4"/>
        <v>0.50000000000000067</v>
      </c>
      <c r="C41" s="9">
        <f t="shared" si="2"/>
        <v>226.06250000000003</v>
      </c>
      <c r="D41" s="9">
        <f t="shared" si="7"/>
        <v>192.69640000000004</v>
      </c>
      <c r="E41" s="9">
        <f t="shared" si="7"/>
        <v>163.52090000000001</v>
      </c>
      <c r="F41" s="9">
        <f t="shared" si="7"/>
        <v>138.13639999999995</v>
      </c>
      <c r="G41" s="9">
        <f t="shared" si="7"/>
        <v>116.16489999999993</v>
      </c>
      <c r="H41" s="9">
        <f t="shared" si="7"/>
        <v>97.249999999999943</v>
      </c>
      <c r="I41" s="9">
        <f t="shared" si="7"/>
        <v>81.056899999999928</v>
      </c>
      <c r="J41" s="9">
        <f t="shared" si="7"/>
        <v>67.272399999999919</v>
      </c>
      <c r="K41" s="9">
        <f t="shared" si="7"/>
        <v>55.604899999999922</v>
      </c>
      <c r="L41" s="9">
        <f t="shared" si="7"/>
        <v>45.78439999999992</v>
      </c>
      <c r="M41" s="9">
        <f t="shared" si="7"/>
        <v>37.562499999999936</v>
      </c>
      <c r="N41" s="9">
        <f t="shared" si="7"/>
        <v>30.712399999999942</v>
      </c>
      <c r="O41" s="9">
        <f t="shared" si="7"/>
        <v>25.028899999999947</v>
      </c>
      <c r="P41" s="9">
        <f t="shared" si="7"/>
        <v>20.328399999999949</v>
      </c>
      <c r="Q41" s="9">
        <f t="shared" si="7"/>
        <v>16.448899999999959</v>
      </c>
      <c r="R41" s="9">
        <f t="shared" si="7"/>
        <v>13.249999999999964</v>
      </c>
      <c r="S41" s="9">
        <f t="shared" si="7"/>
        <v>10.61289999999997</v>
      </c>
      <c r="T41" s="9">
        <f t="shared" si="7"/>
        <v>8.4403999999999719</v>
      </c>
      <c r="U41" s="9">
        <f t="shared" si="7"/>
        <v>6.6568999999999736</v>
      </c>
      <c r="V41" s="9">
        <f t="shared" si="7"/>
        <v>5.2083999999999762</v>
      </c>
      <c r="W41" s="9">
        <f t="shared" si="7"/>
        <v>4.0624999999999796</v>
      </c>
      <c r="X41" s="9">
        <f t="shared" si="7"/>
        <v>3.2083999999999824</v>
      </c>
      <c r="Y41" s="9">
        <f t="shared" si="7"/>
        <v>2.6568999999999865</v>
      </c>
      <c r="Z41" s="9">
        <f t="shared" si="7"/>
        <v>2.4403999999999915</v>
      </c>
      <c r="AA41" s="9">
        <f t="shared" si="7"/>
        <v>2.6128999999999971</v>
      </c>
      <c r="AB41" s="9">
        <f t="shared" si="7"/>
        <v>3.250000000000004</v>
      </c>
      <c r="AC41" s="9">
        <f t="shared" si="7"/>
        <v>4.4489000000000107</v>
      </c>
      <c r="AD41" s="9">
        <f t="shared" si="7"/>
        <v>6.3284000000000189</v>
      </c>
      <c r="AE41" s="9">
        <f t="shared" si="7"/>
        <v>9.0289000000000232</v>
      </c>
      <c r="AF41" s="9">
        <f t="shared" si="7"/>
        <v>12.712400000000034</v>
      </c>
      <c r="AG41" s="9">
        <f t="shared" si="7"/>
        <v>17.56250000000006</v>
      </c>
      <c r="AH41" s="9">
        <f t="shared" si="7"/>
        <v>23.784400000000083</v>
      </c>
      <c r="AI41" s="9">
        <f t="shared" si="7"/>
        <v>31.6049000000001</v>
      </c>
      <c r="AJ41" s="9">
        <f t="shared" si="7"/>
        <v>41.272400000000133</v>
      </c>
      <c r="AK41" s="9">
        <f t="shared" si="7"/>
        <v>53.056900000000184</v>
      </c>
      <c r="AL41" s="9">
        <f t="shared" si="7"/>
        <v>67.250000000000227</v>
      </c>
      <c r="AM41" s="9">
        <f t="shared" si="7"/>
        <v>84.164900000000287</v>
      </c>
      <c r="AN41" s="9">
        <f t="shared" si="7"/>
        <v>104.13640000000038</v>
      </c>
      <c r="AO41" s="9">
        <f t="shared" si="7"/>
        <v>127.52090000000044</v>
      </c>
      <c r="AP41" s="9">
        <f t="shared" si="7"/>
        <v>154.69640000000049</v>
      </c>
      <c r="AQ41" s="9">
        <f t="shared" si="3"/>
        <v>186.06250000000057</v>
      </c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</row>
    <row r="42" spans="1:326" x14ac:dyDescent="0.25">
      <c r="A42" s="9"/>
      <c r="B42" s="9">
        <f t="shared" si="4"/>
        <v>0.60000000000000064</v>
      </c>
      <c r="C42" s="9">
        <f t="shared" si="2"/>
        <v>233.28000000000006</v>
      </c>
      <c r="D42" s="9">
        <f t="shared" si="7"/>
        <v>198.82690000000005</v>
      </c>
      <c r="E42" s="9">
        <f t="shared" si="7"/>
        <v>168.63040000000004</v>
      </c>
      <c r="F42" s="9">
        <f t="shared" si="7"/>
        <v>142.29089999999999</v>
      </c>
      <c r="G42" s="9">
        <f t="shared" si="7"/>
        <v>119.43039999999996</v>
      </c>
      <c r="H42" s="9">
        <f t="shared" si="7"/>
        <v>99.692499999999967</v>
      </c>
      <c r="I42" s="9">
        <f t="shared" si="7"/>
        <v>82.742399999999932</v>
      </c>
      <c r="J42" s="9">
        <f t="shared" si="7"/>
        <v>68.266899999999936</v>
      </c>
      <c r="K42" s="9">
        <f t="shared" si="7"/>
        <v>55.974399999999932</v>
      </c>
      <c r="L42" s="9">
        <f t="shared" si="7"/>
        <v>45.594899999999932</v>
      </c>
      <c r="M42" s="9">
        <f t="shared" si="7"/>
        <v>36.879999999999939</v>
      </c>
      <c r="N42" s="9">
        <f t="shared" si="7"/>
        <v>29.602899999999948</v>
      </c>
      <c r="O42" s="9">
        <f t="shared" si="7"/>
        <v>23.558399999999956</v>
      </c>
      <c r="P42" s="9">
        <f t="shared" si="7"/>
        <v>18.56289999999996</v>
      </c>
      <c r="Q42" s="9">
        <f t="shared" si="7"/>
        <v>14.454399999999966</v>
      </c>
      <c r="R42" s="9">
        <f t="shared" si="7"/>
        <v>11.092499999999969</v>
      </c>
      <c r="S42" s="9">
        <f t="shared" si="7"/>
        <v>8.3583999999999712</v>
      </c>
      <c r="T42" s="9">
        <f t="shared" si="7"/>
        <v>6.1548999999999738</v>
      </c>
      <c r="U42" s="9">
        <f t="shared" si="7"/>
        <v>4.4063999999999774</v>
      </c>
      <c r="V42" s="9">
        <f t="shared" si="7"/>
        <v>3.0588999999999809</v>
      </c>
      <c r="W42" s="9">
        <f t="shared" si="7"/>
        <v>2.0799999999999841</v>
      </c>
      <c r="X42" s="9">
        <f t="shared" si="7"/>
        <v>1.4588999999999872</v>
      </c>
      <c r="Y42" s="9">
        <f t="shared" ref="D42:AP49" si="8">(3 * POWER(Y$15,2) + 5 * POWER($B42,2) - 3)^2 +(5 * Y$15 + 2 *$B42 - 2)^2</f>
        <v>1.2063999999999919</v>
      </c>
      <c r="Z42" s="9">
        <f t="shared" si="8"/>
        <v>1.3548999999999969</v>
      </c>
      <c r="AA42" s="9">
        <f t="shared" si="8"/>
        <v>1.958400000000003</v>
      </c>
      <c r="AB42" s="9">
        <f t="shared" si="8"/>
        <v>3.09250000000001</v>
      </c>
      <c r="AC42" s="9">
        <f t="shared" si="8"/>
        <v>4.8544000000000187</v>
      </c>
      <c r="AD42" s="9">
        <f t="shared" si="8"/>
        <v>7.3629000000000282</v>
      </c>
      <c r="AE42" s="9">
        <f t="shared" si="8"/>
        <v>10.758400000000034</v>
      </c>
      <c r="AF42" s="9">
        <f t="shared" si="8"/>
        <v>15.202900000000046</v>
      </c>
      <c r="AG42" s="9">
        <f t="shared" si="8"/>
        <v>20.880000000000067</v>
      </c>
      <c r="AH42" s="9">
        <f t="shared" si="8"/>
        <v>27.994900000000086</v>
      </c>
      <c r="AI42" s="9">
        <f t="shared" si="8"/>
        <v>36.774400000000114</v>
      </c>
      <c r="AJ42" s="9">
        <f t="shared" si="8"/>
        <v>47.466900000000152</v>
      </c>
      <c r="AK42" s="9">
        <f t="shared" si="8"/>
        <v>60.34240000000019</v>
      </c>
      <c r="AL42" s="9">
        <f t="shared" si="8"/>
        <v>75.692500000000251</v>
      </c>
      <c r="AM42" s="9">
        <f t="shared" si="8"/>
        <v>93.83040000000031</v>
      </c>
      <c r="AN42" s="9">
        <f t="shared" si="8"/>
        <v>115.0909000000004</v>
      </c>
      <c r="AO42" s="9">
        <f t="shared" si="8"/>
        <v>139.83040000000045</v>
      </c>
      <c r="AP42" s="9">
        <f t="shared" si="8"/>
        <v>168.42690000000053</v>
      </c>
      <c r="AQ42" s="9">
        <f t="shared" si="3"/>
        <v>201.2800000000006</v>
      </c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</row>
    <row r="43" spans="1:326" x14ac:dyDescent="0.25">
      <c r="A43" s="9"/>
      <c r="B43" s="9">
        <f t="shared" si="4"/>
        <v>0.70000000000000062</v>
      </c>
      <c r="C43" s="9">
        <f t="shared" si="2"/>
        <v>243.46250000000006</v>
      </c>
      <c r="D43" s="9">
        <f t="shared" si="8"/>
        <v>207.68840000000006</v>
      </c>
      <c r="E43" s="9">
        <f t="shared" si="8"/>
        <v>176.24890000000002</v>
      </c>
      <c r="F43" s="9">
        <f t="shared" si="8"/>
        <v>148.74439999999998</v>
      </c>
      <c r="G43" s="9">
        <f t="shared" si="8"/>
        <v>124.79689999999998</v>
      </c>
      <c r="H43" s="9">
        <f t="shared" si="8"/>
        <v>104.04999999999998</v>
      </c>
      <c r="I43" s="9">
        <f t="shared" si="8"/>
        <v>86.168899999999937</v>
      </c>
      <c r="J43" s="9">
        <f t="shared" si="8"/>
        <v>70.840399999999931</v>
      </c>
      <c r="K43" s="9">
        <f t="shared" si="8"/>
        <v>57.772899999999936</v>
      </c>
      <c r="L43" s="9">
        <f t="shared" si="8"/>
        <v>46.69639999999994</v>
      </c>
      <c r="M43" s="9">
        <f t="shared" si="8"/>
        <v>37.362499999999947</v>
      </c>
      <c r="N43" s="9">
        <f t="shared" si="8"/>
        <v>29.544399999999953</v>
      </c>
      <c r="O43" s="9">
        <f t="shared" si="8"/>
        <v>23.03689999999996</v>
      </c>
      <c r="P43" s="9">
        <f t="shared" si="8"/>
        <v>17.656399999999962</v>
      </c>
      <c r="Q43" s="9">
        <f t="shared" si="8"/>
        <v>13.240899999999968</v>
      </c>
      <c r="R43" s="9">
        <f t="shared" si="8"/>
        <v>9.6499999999999719</v>
      </c>
      <c r="S43" s="9">
        <f t="shared" si="8"/>
        <v>6.7648999999999768</v>
      </c>
      <c r="T43" s="9">
        <f t="shared" si="8"/>
        <v>4.48839999999998</v>
      </c>
      <c r="U43" s="9">
        <f t="shared" si="8"/>
        <v>2.744899999999983</v>
      </c>
      <c r="V43" s="9">
        <f t="shared" si="8"/>
        <v>1.4803999999999857</v>
      </c>
      <c r="W43" s="9">
        <f t="shared" si="8"/>
        <v>0.66249999999998965</v>
      </c>
      <c r="X43" s="9">
        <f t="shared" si="8"/>
        <v>0.28039999999999404</v>
      </c>
      <c r="Y43" s="9">
        <f t="shared" si="8"/>
        <v>0.34489999999999899</v>
      </c>
      <c r="Z43" s="9">
        <f t="shared" si="8"/>
        <v>0.8884000000000053</v>
      </c>
      <c r="AA43" s="9">
        <f t="shared" si="8"/>
        <v>1.9649000000000125</v>
      </c>
      <c r="AB43" s="9">
        <f t="shared" si="8"/>
        <v>3.6500000000000208</v>
      </c>
      <c r="AC43" s="9">
        <f t="shared" si="8"/>
        <v>6.0409000000000255</v>
      </c>
      <c r="AD43" s="9">
        <f t="shared" si="8"/>
        <v>9.2564000000000366</v>
      </c>
      <c r="AE43" s="9">
        <f t="shared" si="8"/>
        <v>13.436900000000049</v>
      </c>
      <c r="AF43" s="9">
        <f t="shared" si="8"/>
        <v>18.744400000000059</v>
      </c>
      <c r="AG43" s="9">
        <f t="shared" si="8"/>
        <v>25.362500000000082</v>
      </c>
      <c r="AH43" s="9">
        <f t="shared" si="8"/>
        <v>33.496400000000108</v>
      </c>
      <c r="AI43" s="9">
        <f t="shared" si="8"/>
        <v>43.372900000000136</v>
      </c>
      <c r="AJ43" s="9">
        <f t="shared" si="8"/>
        <v>55.240400000000179</v>
      </c>
      <c r="AK43" s="9">
        <f t="shared" si="8"/>
        <v>69.36890000000021</v>
      </c>
      <c r="AL43" s="9">
        <f t="shared" si="8"/>
        <v>86.050000000000267</v>
      </c>
      <c r="AM43" s="9">
        <f t="shared" si="8"/>
        <v>105.59690000000032</v>
      </c>
      <c r="AN43" s="9">
        <f t="shared" si="8"/>
        <v>128.34440000000046</v>
      </c>
      <c r="AO43" s="9">
        <f t="shared" si="8"/>
        <v>154.64890000000051</v>
      </c>
      <c r="AP43" s="9">
        <f t="shared" si="8"/>
        <v>184.88840000000059</v>
      </c>
      <c r="AQ43" s="9">
        <f t="shared" si="3"/>
        <v>219.46250000000066</v>
      </c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</row>
    <row r="44" spans="1:326" x14ac:dyDescent="0.25">
      <c r="A44" s="9"/>
      <c r="B44" s="9">
        <f t="shared" si="4"/>
        <v>0.8000000000000006</v>
      </c>
      <c r="C44" s="9">
        <f t="shared" si="2"/>
        <v>257.00000000000011</v>
      </c>
      <c r="D44" s="9">
        <f t="shared" si="8"/>
        <v>219.67090000000007</v>
      </c>
      <c r="E44" s="9">
        <f t="shared" si="8"/>
        <v>186.76640000000003</v>
      </c>
      <c r="F44" s="9">
        <f t="shared" si="8"/>
        <v>157.88689999999997</v>
      </c>
      <c r="G44" s="9">
        <f t="shared" si="8"/>
        <v>132.65439999999995</v>
      </c>
      <c r="H44" s="9">
        <f t="shared" si="8"/>
        <v>110.71249999999996</v>
      </c>
      <c r="I44" s="9">
        <f t="shared" si="8"/>
        <v>91.726399999999941</v>
      </c>
      <c r="J44" s="9">
        <f t="shared" si="8"/>
        <v>75.382899999999921</v>
      </c>
      <c r="K44" s="9">
        <f t="shared" si="8"/>
        <v>61.390399999999929</v>
      </c>
      <c r="L44" s="9">
        <f t="shared" si="8"/>
        <v>49.478899999999939</v>
      </c>
      <c r="M44" s="9">
        <f t="shared" si="8"/>
        <v>39.399999999999956</v>
      </c>
      <c r="N44" s="9">
        <f t="shared" si="8"/>
        <v>30.926899999999957</v>
      </c>
      <c r="O44" s="9">
        <f t="shared" si="8"/>
        <v>23.854399999999963</v>
      </c>
      <c r="P44" s="9">
        <f t="shared" si="8"/>
        <v>17.998899999999967</v>
      </c>
      <c r="Q44" s="9">
        <f t="shared" si="8"/>
        <v>13.198399999999975</v>
      </c>
      <c r="R44" s="9">
        <f t="shared" si="8"/>
        <v>9.3124999999999769</v>
      </c>
      <c r="S44" s="9">
        <f t="shared" si="8"/>
        <v>6.2223999999999844</v>
      </c>
      <c r="T44" s="9">
        <f t="shared" si="8"/>
        <v>3.8308999999999869</v>
      </c>
      <c r="U44" s="9">
        <f t="shared" si="8"/>
        <v>2.0623999999999909</v>
      </c>
      <c r="V44" s="9">
        <f t="shared" si="8"/>
        <v>0.86289999999999456</v>
      </c>
      <c r="W44" s="9">
        <f t="shared" si="8"/>
        <v>0.1999999999999986</v>
      </c>
      <c r="X44" s="9">
        <f t="shared" si="8"/>
        <v>6.2900000000003356E-2</v>
      </c>
      <c r="Y44" s="9">
        <f t="shared" si="8"/>
        <v>0.46240000000000903</v>
      </c>
      <c r="Z44" s="9">
        <f t="shared" si="8"/>
        <v>1.430900000000016</v>
      </c>
      <c r="AA44" s="9">
        <f t="shared" si="8"/>
        <v>3.0224000000000255</v>
      </c>
      <c r="AB44" s="9">
        <f t="shared" si="8"/>
        <v>5.3125000000000346</v>
      </c>
      <c r="AC44" s="9">
        <f t="shared" si="8"/>
        <v>8.3984000000000396</v>
      </c>
      <c r="AD44" s="9">
        <f t="shared" si="8"/>
        <v>12.398900000000053</v>
      </c>
      <c r="AE44" s="9">
        <f t="shared" si="8"/>
        <v>17.454400000000064</v>
      </c>
      <c r="AF44" s="9">
        <f t="shared" si="8"/>
        <v>23.726900000000075</v>
      </c>
      <c r="AG44" s="9">
        <f t="shared" si="8"/>
        <v>31.400000000000105</v>
      </c>
      <c r="AH44" s="9">
        <f t="shared" si="8"/>
        <v>40.678900000000134</v>
      </c>
      <c r="AI44" s="9">
        <f t="shared" si="8"/>
        <v>51.790400000000162</v>
      </c>
      <c r="AJ44" s="9">
        <f t="shared" si="8"/>
        <v>64.982900000000186</v>
      </c>
      <c r="AK44" s="9">
        <f t="shared" si="8"/>
        <v>80.526400000000251</v>
      </c>
      <c r="AL44" s="9">
        <f t="shared" si="8"/>
        <v>98.712500000000318</v>
      </c>
      <c r="AM44" s="9">
        <f t="shared" si="8"/>
        <v>119.85440000000037</v>
      </c>
      <c r="AN44" s="9">
        <f t="shared" si="8"/>
        <v>144.28690000000046</v>
      </c>
      <c r="AO44" s="9">
        <f t="shared" si="8"/>
        <v>172.36640000000054</v>
      </c>
      <c r="AP44" s="9">
        <f t="shared" si="8"/>
        <v>204.4709000000006</v>
      </c>
      <c r="AQ44" s="9">
        <f t="shared" si="3"/>
        <v>241.00000000000068</v>
      </c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</row>
    <row r="45" spans="1:326" x14ac:dyDescent="0.25">
      <c r="A45" s="9"/>
      <c r="B45" s="9">
        <f t="shared" si="4"/>
        <v>0.90000000000000058</v>
      </c>
      <c r="C45" s="9">
        <f t="shared" si="2"/>
        <v>274.34250000000009</v>
      </c>
      <c r="D45" s="9">
        <f t="shared" si="8"/>
        <v>235.22440000000012</v>
      </c>
      <c r="E45" s="9">
        <f t="shared" si="8"/>
        <v>200.63290000000006</v>
      </c>
      <c r="F45" s="9">
        <f t="shared" si="8"/>
        <v>170.16840000000002</v>
      </c>
      <c r="G45" s="9">
        <f t="shared" si="8"/>
        <v>143.45289999999994</v>
      </c>
      <c r="H45" s="9">
        <f t="shared" si="8"/>
        <v>120.12999999999997</v>
      </c>
      <c r="I45" s="9">
        <f t="shared" si="8"/>
        <v>99.864899999999935</v>
      </c>
      <c r="J45" s="9">
        <f t="shared" si="8"/>
        <v>82.344399999999951</v>
      </c>
      <c r="K45" s="9">
        <f t="shared" si="8"/>
        <v>67.276899999999955</v>
      </c>
      <c r="L45" s="9">
        <f t="shared" si="8"/>
        <v>54.392399999999952</v>
      </c>
      <c r="M45" s="9">
        <f t="shared" si="8"/>
        <v>43.442499999999967</v>
      </c>
      <c r="N45" s="9">
        <f t="shared" si="8"/>
        <v>34.200399999999966</v>
      </c>
      <c r="O45" s="9">
        <f t="shared" si="8"/>
        <v>26.460899999999974</v>
      </c>
      <c r="P45" s="9">
        <f t="shared" si="8"/>
        <v>20.040399999999977</v>
      </c>
      <c r="Q45" s="9">
        <f t="shared" si="8"/>
        <v>14.77689999999998</v>
      </c>
      <c r="R45" s="9">
        <f t="shared" si="8"/>
        <v>10.529999999999987</v>
      </c>
      <c r="S45" s="9">
        <f t="shared" si="8"/>
        <v>7.1808999999999923</v>
      </c>
      <c r="T45" s="9">
        <f t="shared" si="8"/>
        <v>4.6323999999999952</v>
      </c>
      <c r="U45" s="9">
        <f t="shared" si="8"/>
        <v>2.8089</v>
      </c>
      <c r="V45" s="9">
        <f t="shared" si="8"/>
        <v>1.6564000000000036</v>
      </c>
      <c r="W45" s="9">
        <f t="shared" si="8"/>
        <v>1.1425000000000092</v>
      </c>
      <c r="X45" s="9">
        <f t="shared" si="8"/>
        <v>1.2564000000000142</v>
      </c>
      <c r="Y45" s="9">
        <f t="shared" si="8"/>
        <v>2.008900000000021</v>
      </c>
      <c r="Z45" s="9">
        <f t="shared" si="8"/>
        <v>3.4324000000000283</v>
      </c>
      <c r="AA45" s="9">
        <f t="shared" si="8"/>
        <v>5.5809000000000371</v>
      </c>
      <c r="AB45" s="9">
        <f t="shared" si="8"/>
        <v>8.5300000000000438</v>
      </c>
      <c r="AC45" s="9">
        <f t="shared" si="8"/>
        <v>12.376900000000058</v>
      </c>
      <c r="AD45" s="9">
        <f t="shared" si="8"/>
        <v>17.240400000000065</v>
      </c>
      <c r="AE45" s="9">
        <f t="shared" si="8"/>
        <v>23.260900000000078</v>
      </c>
      <c r="AF45" s="9">
        <f t="shared" si="8"/>
        <v>30.600400000000096</v>
      </c>
      <c r="AG45" s="9">
        <f t="shared" si="8"/>
        <v>39.442500000000123</v>
      </c>
      <c r="AH45" s="9">
        <f t="shared" si="8"/>
        <v>49.992400000000146</v>
      </c>
      <c r="AI45" s="9">
        <f t="shared" si="8"/>
        <v>62.476900000000199</v>
      </c>
      <c r="AJ45" s="9">
        <f t="shared" si="8"/>
        <v>77.144400000000218</v>
      </c>
      <c r="AK45" s="9">
        <f t="shared" si="8"/>
        <v>94.264900000000267</v>
      </c>
      <c r="AL45" s="9">
        <f t="shared" si="8"/>
        <v>114.13000000000032</v>
      </c>
      <c r="AM45" s="9">
        <f t="shared" si="8"/>
        <v>137.05290000000042</v>
      </c>
      <c r="AN45" s="9">
        <f t="shared" si="8"/>
        <v>163.36840000000052</v>
      </c>
      <c r="AO45" s="9">
        <f t="shared" si="8"/>
        <v>193.43290000000059</v>
      </c>
      <c r="AP45" s="9">
        <f t="shared" si="8"/>
        <v>227.62440000000063</v>
      </c>
      <c r="AQ45" s="9">
        <f t="shared" si="3"/>
        <v>266.34250000000071</v>
      </c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</row>
    <row r="46" spans="1:326" x14ac:dyDescent="0.25">
      <c r="A46" s="9"/>
      <c r="B46" s="9">
        <f t="shared" si="4"/>
        <v>1.0000000000000007</v>
      </c>
      <c r="C46" s="9">
        <f t="shared" si="2"/>
        <v>296.00000000000017</v>
      </c>
      <c r="D46" s="9">
        <f t="shared" si="8"/>
        <v>254.85890000000015</v>
      </c>
      <c r="E46" s="9">
        <f t="shared" si="8"/>
        <v>218.3584000000001</v>
      </c>
      <c r="F46" s="9">
        <f t="shared" si="8"/>
        <v>186.09890000000007</v>
      </c>
      <c r="G46" s="9">
        <f t="shared" si="8"/>
        <v>157.70240000000001</v>
      </c>
      <c r="H46" s="9">
        <f t="shared" si="8"/>
        <v>132.8125</v>
      </c>
      <c r="I46" s="9">
        <f t="shared" si="8"/>
        <v>111.09439999999999</v>
      </c>
      <c r="J46" s="9">
        <f t="shared" si="8"/>
        <v>92.234899999999953</v>
      </c>
      <c r="K46" s="9">
        <f t="shared" si="8"/>
        <v>75.942399999999964</v>
      </c>
      <c r="L46" s="9">
        <f t="shared" si="8"/>
        <v>61.946899999999971</v>
      </c>
      <c r="M46" s="9">
        <f t="shared" si="8"/>
        <v>49.999999999999986</v>
      </c>
      <c r="N46" s="9">
        <f t="shared" si="8"/>
        <v>39.874899999999982</v>
      </c>
      <c r="O46" s="9">
        <f t="shared" si="8"/>
        <v>31.366399999999988</v>
      </c>
      <c r="P46" s="9">
        <f t="shared" si="8"/>
        <v>24.290899999999993</v>
      </c>
      <c r="Q46" s="9">
        <f t="shared" si="8"/>
        <v>18.4864</v>
      </c>
      <c r="R46" s="9">
        <f t="shared" si="8"/>
        <v>13.812500000000004</v>
      </c>
      <c r="S46" s="9">
        <f t="shared" si="8"/>
        <v>10.150400000000012</v>
      </c>
      <c r="T46" s="9">
        <f t="shared" si="8"/>
        <v>7.4029000000000131</v>
      </c>
      <c r="U46" s="9">
        <f t="shared" si="8"/>
        <v>5.4944000000000175</v>
      </c>
      <c r="V46" s="9">
        <f t="shared" si="8"/>
        <v>4.370900000000022</v>
      </c>
      <c r="W46" s="9">
        <f t="shared" si="8"/>
        <v>4.0000000000000284</v>
      </c>
      <c r="X46" s="9">
        <f t="shared" si="8"/>
        <v>4.3709000000000344</v>
      </c>
      <c r="Y46" s="9">
        <f t="shared" si="8"/>
        <v>5.4944000000000432</v>
      </c>
      <c r="Z46" s="9">
        <f t="shared" si="8"/>
        <v>7.4029000000000513</v>
      </c>
      <c r="AA46" s="9">
        <f t="shared" si="8"/>
        <v>10.150400000000063</v>
      </c>
      <c r="AB46" s="9">
        <f t="shared" si="8"/>
        <v>13.812500000000075</v>
      </c>
      <c r="AC46" s="9">
        <f t="shared" si="8"/>
        <v>18.486400000000081</v>
      </c>
      <c r="AD46" s="9">
        <f t="shared" si="8"/>
        <v>24.2909000000001</v>
      </c>
      <c r="AE46" s="9">
        <f t="shared" si="8"/>
        <v>31.366400000000112</v>
      </c>
      <c r="AF46" s="9">
        <f t="shared" si="8"/>
        <v>39.874900000000125</v>
      </c>
      <c r="AG46" s="9">
        <f t="shared" si="8"/>
        <v>50.000000000000156</v>
      </c>
      <c r="AH46" s="9">
        <f t="shared" si="8"/>
        <v>61.946900000000205</v>
      </c>
      <c r="AI46" s="9">
        <f t="shared" si="8"/>
        <v>75.94240000000022</v>
      </c>
      <c r="AJ46" s="9">
        <f t="shared" si="8"/>
        <v>92.234900000000266</v>
      </c>
      <c r="AK46" s="9">
        <f t="shared" si="8"/>
        <v>111.09440000000036</v>
      </c>
      <c r="AL46" s="9">
        <f t="shared" si="8"/>
        <v>132.81250000000043</v>
      </c>
      <c r="AM46" s="9">
        <f t="shared" si="8"/>
        <v>157.70240000000047</v>
      </c>
      <c r="AN46" s="9">
        <f t="shared" si="8"/>
        <v>186.09890000000061</v>
      </c>
      <c r="AO46" s="9">
        <f t="shared" si="8"/>
        <v>218.35840000000064</v>
      </c>
      <c r="AP46" s="9">
        <f t="shared" si="8"/>
        <v>254.85890000000077</v>
      </c>
      <c r="AQ46" s="9">
        <f t="shared" si="3"/>
        <v>296.0000000000008</v>
      </c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</row>
    <row r="47" spans="1:326" x14ac:dyDescent="0.25">
      <c r="A47" s="9"/>
      <c r="B47" s="9">
        <f t="shared" si="4"/>
        <v>1.1000000000000008</v>
      </c>
      <c r="C47" s="9">
        <f t="shared" si="2"/>
        <v>322.54250000000019</v>
      </c>
      <c r="D47" s="9">
        <f t="shared" si="8"/>
        <v>279.14440000000025</v>
      </c>
      <c r="E47" s="9">
        <f t="shared" si="8"/>
        <v>240.51290000000017</v>
      </c>
      <c r="F47" s="9">
        <f t="shared" si="8"/>
        <v>206.24840000000009</v>
      </c>
      <c r="G47" s="9">
        <f t="shared" si="8"/>
        <v>175.97290000000004</v>
      </c>
      <c r="H47" s="9">
        <f t="shared" si="8"/>
        <v>149.33000000000004</v>
      </c>
      <c r="I47" s="9">
        <f t="shared" si="8"/>
        <v>125.9849</v>
      </c>
      <c r="J47" s="9">
        <f t="shared" si="8"/>
        <v>105.62440000000001</v>
      </c>
      <c r="K47" s="9">
        <f t="shared" si="8"/>
        <v>87.956900000000019</v>
      </c>
      <c r="L47" s="9">
        <f t="shared" si="8"/>
        <v>72.712399999999988</v>
      </c>
      <c r="M47" s="9">
        <f t="shared" si="8"/>
        <v>59.642500000000005</v>
      </c>
      <c r="N47" s="9">
        <f t="shared" si="8"/>
        <v>48.520400000000002</v>
      </c>
      <c r="O47" s="9">
        <f t="shared" si="8"/>
        <v>39.140900000000016</v>
      </c>
      <c r="P47" s="9">
        <f t="shared" si="8"/>
        <v>31.320400000000021</v>
      </c>
      <c r="Q47" s="9">
        <f t="shared" si="8"/>
        <v>24.896900000000024</v>
      </c>
      <c r="R47" s="9">
        <f t="shared" si="8"/>
        <v>19.730000000000029</v>
      </c>
      <c r="S47" s="9">
        <f t="shared" si="8"/>
        <v>15.700900000000036</v>
      </c>
      <c r="T47" s="9">
        <f t="shared" si="8"/>
        <v>12.712400000000038</v>
      </c>
      <c r="U47" s="9">
        <f t="shared" si="8"/>
        <v>10.688900000000043</v>
      </c>
      <c r="V47" s="9">
        <f t="shared" si="8"/>
        <v>9.5764000000000475</v>
      </c>
      <c r="W47" s="9">
        <f t="shared" si="8"/>
        <v>9.3425000000000562</v>
      </c>
      <c r="X47" s="9">
        <f t="shared" si="8"/>
        <v>9.9764000000000621</v>
      </c>
      <c r="Y47" s="9">
        <f t="shared" si="8"/>
        <v>11.488900000000072</v>
      </c>
      <c r="Z47" s="9">
        <f t="shared" si="8"/>
        <v>13.912400000000083</v>
      </c>
      <c r="AA47" s="9">
        <f t="shared" si="8"/>
        <v>17.300900000000091</v>
      </c>
      <c r="AB47" s="9">
        <f t="shared" si="8"/>
        <v>21.730000000000103</v>
      </c>
      <c r="AC47" s="9">
        <f t="shared" si="8"/>
        <v>27.296900000000125</v>
      </c>
      <c r="AD47" s="9">
        <f t="shared" si="8"/>
        <v>34.120400000000139</v>
      </c>
      <c r="AE47" s="9">
        <f t="shared" si="8"/>
        <v>42.340900000000147</v>
      </c>
      <c r="AF47" s="9">
        <f t="shared" si="8"/>
        <v>52.12040000000016</v>
      </c>
      <c r="AG47" s="9">
        <f t="shared" si="8"/>
        <v>63.642500000000211</v>
      </c>
      <c r="AH47" s="9">
        <f t="shared" si="8"/>
        <v>77.112400000000235</v>
      </c>
      <c r="AI47" s="9">
        <f t="shared" si="8"/>
        <v>92.7569000000003</v>
      </c>
      <c r="AJ47" s="9">
        <f t="shared" si="8"/>
        <v>110.82440000000034</v>
      </c>
      <c r="AK47" s="9">
        <f t="shared" si="8"/>
        <v>131.5849000000004</v>
      </c>
      <c r="AL47" s="9">
        <f t="shared" si="8"/>
        <v>155.33000000000047</v>
      </c>
      <c r="AM47" s="9">
        <f t="shared" si="8"/>
        <v>182.37290000000058</v>
      </c>
      <c r="AN47" s="9">
        <f t="shared" si="8"/>
        <v>213.0484000000007</v>
      </c>
      <c r="AO47" s="9">
        <f t="shared" si="8"/>
        <v>247.71290000000079</v>
      </c>
      <c r="AP47" s="9">
        <f t="shared" si="8"/>
        <v>286.74440000000084</v>
      </c>
      <c r="AQ47" s="9">
        <f t="shared" si="3"/>
        <v>330.54250000000093</v>
      </c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</row>
    <row r="48" spans="1:326" x14ac:dyDescent="0.25">
      <c r="A48" s="9"/>
      <c r="B48" s="9">
        <f t="shared" si="4"/>
        <v>1.2000000000000008</v>
      </c>
      <c r="C48" s="9">
        <f t="shared" si="2"/>
        <v>354.60000000000031</v>
      </c>
      <c r="D48" s="9">
        <f t="shared" si="8"/>
        <v>308.71090000000021</v>
      </c>
      <c r="E48" s="9">
        <f t="shared" si="8"/>
        <v>267.72640000000018</v>
      </c>
      <c r="F48" s="9">
        <f t="shared" si="8"/>
        <v>231.24690000000015</v>
      </c>
      <c r="G48" s="9">
        <f t="shared" si="8"/>
        <v>198.89440000000008</v>
      </c>
      <c r="H48" s="9">
        <f t="shared" si="8"/>
        <v>170.31250000000009</v>
      </c>
      <c r="I48" s="9">
        <f t="shared" si="8"/>
        <v>145.16640000000007</v>
      </c>
      <c r="J48" s="9">
        <f t="shared" si="8"/>
        <v>123.14290000000003</v>
      </c>
      <c r="K48" s="9">
        <f t="shared" si="8"/>
        <v>103.95040000000003</v>
      </c>
      <c r="L48" s="9">
        <f t="shared" si="8"/>
        <v>87.318900000000028</v>
      </c>
      <c r="M48" s="9">
        <f t="shared" si="8"/>
        <v>73.000000000000028</v>
      </c>
      <c r="N48" s="9">
        <f t="shared" si="8"/>
        <v>60.766900000000035</v>
      </c>
      <c r="O48" s="9">
        <f t="shared" si="8"/>
        <v>50.414400000000043</v>
      </c>
      <c r="P48" s="9">
        <f t="shared" si="8"/>
        <v>41.758900000000054</v>
      </c>
      <c r="Q48" s="9">
        <f t="shared" si="8"/>
        <v>34.638400000000061</v>
      </c>
      <c r="R48" s="9">
        <f t="shared" si="8"/>
        <v>28.912500000000058</v>
      </c>
      <c r="S48" s="9">
        <f t="shared" si="8"/>
        <v>24.462400000000066</v>
      </c>
      <c r="T48" s="9">
        <f t="shared" si="8"/>
        <v>21.190900000000067</v>
      </c>
      <c r="U48" s="9">
        <f t="shared" si="8"/>
        <v>19.022400000000076</v>
      </c>
      <c r="V48" s="9">
        <f t="shared" si="8"/>
        <v>17.902900000000077</v>
      </c>
      <c r="W48" s="9">
        <f t="shared" si="8"/>
        <v>17.800000000000086</v>
      </c>
      <c r="X48" s="9">
        <f t="shared" si="8"/>
        <v>18.702900000000096</v>
      </c>
      <c r="Y48" s="9">
        <f t="shared" si="8"/>
        <v>20.622400000000109</v>
      </c>
      <c r="Z48" s="9">
        <f t="shared" si="8"/>
        <v>23.590900000000119</v>
      </c>
      <c r="AA48" s="9">
        <f t="shared" si="8"/>
        <v>27.662400000000133</v>
      </c>
      <c r="AB48" s="9">
        <f t="shared" si="8"/>
        <v>32.912500000000151</v>
      </c>
      <c r="AC48" s="9">
        <f t="shared" si="8"/>
        <v>39.438400000000158</v>
      </c>
      <c r="AD48" s="9">
        <f t="shared" si="8"/>
        <v>47.358900000000176</v>
      </c>
      <c r="AE48" s="9">
        <f t="shared" si="8"/>
        <v>56.814400000000198</v>
      </c>
      <c r="AF48" s="9">
        <f t="shared" si="8"/>
        <v>67.966900000000209</v>
      </c>
      <c r="AG48" s="9">
        <f t="shared" si="8"/>
        <v>81.000000000000256</v>
      </c>
      <c r="AH48" s="9">
        <f t="shared" si="8"/>
        <v>96.118900000000309</v>
      </c>
      <c r="AI48" s="9">
        <f t="shared" si="8"/>
        <v>113.55040000000034</v>
      </c>
      <c r="AJ48" s="9">
        <f t="shared" si="8"/>
        <v>133.5429000000004</v>
      </c>
      <c r="AK48" s="9">
        <f t="shared" si="8"/>
        <v>156.36640000000051</v>
      </c>
      <c r="AL48" s="9">
        <f t="shared" si="8"/>
        <v>182.31250000000057</v>
      </c>
      <c r="AM48" s="9">
        <f t="shared" si="8"/>
        <v>211.69440000000066</v>
      </c>
      <c r="AN48" s="9">
        <f t="shared" si="8"/>
        <v>244.8469000000008</v>
      </c>
      <c r="AO48" s="9">
        <f t="shared" si="8"/>
        <v>282.12640000000079</v>
      </c>
      <c r="AP48" s="9">
        <f t="shared" si="8"/>
        <v>323.91090000000099</v>
      </c>
      <c r="AQ48" s="9">
        <f t="shared" si="3"/>
        <v>370.60000000000099</v>
      </c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</row>
    <row r="49" spans="1:326" x14ac:dyDescent="0.25">
      <c r="A49" s="9"/>
      <c r="B49" s="9">
        <f t="shared" si="4"/>
        <v>1.3000000000000009</v>
      </c>
      <c r="C49" s="9">
        <f t="shared" si="2"/>
        <v>392.8625000000003</v>
      </c>
      <c r="D49" s="9">
        <f t="shared" si="8"/>
        <v>344.24840000000034</v>
      </c>
      <c r="E49" s="9">
        <f t="shared" si="8"/>
        <v>300.68890000000022</v>
      </c>
      <c r="F49" s="9">
        <f t="shared" si="8"/>
        <v>261.78440000000029</v>
      </c>
      <c r="G49" s="9">
        <f t="shared" ref="D49:AP55" si="9">(3 * POWER(G$15,2) + 5 * POWER($B49,2) - 3)^2 +(5 * G$15 + 2 *$B49 - 2)^2</f>
        <v>227.15690000000021</v>
      </c>
      <c r="H49" s="9">
        <f t="shared" si="9"/>
        <v>196.45000000000016</v>
      </c>
      <c r="I49" s="9">
        <f t="shared" si="9"/>
        <v>169.32890000000009</v>
      </c>
      <c r="J49" s="9">
        <f t="shared" si="9"/>
        <v>145.48040000000009</v>
      </c>
      <c r="K49" s="9">
        <f t="shared" si="9"/>
        <v>124.61290000000008</v>
      </c>
      <c r="L49" s="9">
        <f t="shared" si="9"/>
        <v>106.45640000000004</v>
      </c>
      <c r="M49" s="9">
        <f t="shared" si="9"/>
        <v>90.76250000000006</v>
      </c>
      <c r="N49" s="9">
        <f t="shared" si="9"/>
        <v>77.304400000000072</v>
      </c>
      <c r="O49" s="9">
        <f t="shared" si="9"/>
        <v>65.876900000000077</v>
      </c>
      <c r="P49" s="9">
        <f t="shared" si="9"/>
        <v>56.296400000000091</v>
      </c>
      <c r="Q49" s="9">
        <f t="shared" si="9"/>
        <v>48.400900000000085</v>
      </c>
      <c r="R49" s="9">
        <f t="shared" si="9"/>
        <v>42.050000000000104</v>
      </c>
      <c r="S49" s="9">
        <f t="shared" si="9"/>
        <v>37.12490000000011</v>
      </c>
      <c r="T49" s="9">
        <f t="shared" si="9"/>
        <v>33.528400000000119</v>
      </c>
      <c r="U49" s="9">
        <f t="shared" si="9"/>
        <v>31.18490000000012</v>
      </c>
      <c r="V49" s="9">
        <f t="shared" si="9"/>
        <v>30.040400000000123</v>
      </c>
      <c r="W49" s="9">
        <f t="shared" si="9"/>
        <v>30.062500000000135</v>
      </c>
      <c r="X49" s="9">
        <f t="shared" si="9"/>
        <v>31.240400000000154</v>
      </c>
      <c r="Y49" s="9">
        <f t="shared" si="9"/>
        <v>33.584900000000154</v>
      </c>
      <c r="Z49" s="9">
        <f t="shared" si="9"/>
        <v>37.12840000000017</v>
      </c>
      <c r="AA49" s="9">
        <f t="shared" si="9"/>
        <v>41.924900000000193</v>
      </c>
      <c r="AB49" s="9">
        <f t="shared" si="9"/>
        <v>48.050000000000196</v>
      </c>
      <c r="AC49" s="9">
        <f t="shared" si="9"/>
        <v>55.600900000000216</v>
      </c>
      <c r="AD49" s="9">
        <f t="shared" si="9"/>
        <v>64.696400000000239</v>
      </c>
      <c r="AE49" s="9">
        <f t="shared" si="9"/>
        <v>75.476900000000271</v>
      </c>
      <c r="AF49" s="9">
        <f t="shared" si="9"/>
        <v>88.104400000000282</v>
      </c>
      <c r="AG49" s="9">
        <f t="shared" si="9"/>
        <v>102.76250000000032</v>
      </c>
      <c r="AH49" s="9">
        <f t="shared" si="9"/>
        <v>119.65640000000036</v>
      </c>
      <c r="AI49" s="9">
        <f t="shared" si="9"/>
        <v>139.01290000000043</v>
      </c>
      <c r="AJ49" s="9">
        <f t="shared" si="9"/>
        <v>161.08040000000051</v>
      </c>
      <c r="AK49" s="9">
        <f t="shared" si="9"/>
        <v>186.12890000000056</v>
      </c>
      <c r="AL49" s="9">
        <f t="shared" si="9"/>
        <v>214.45000000000067</v>
      </c>
      <c r="AM49" s="9">
        <f t="shared" si="9"/>
        <v>246.35690000000073</v>
      </c>
      <c r="AN49" s="9">
        <f t="shared" si="9"/>
        <v>282.18440000000089</v>
      </c>
      <c r="AO49" s="9">
        <f t="shared" si="9"/>
        <v>322.28890000000098</v>
      </c>
      <c r="AP49" s="9">
        <f t="shared" si="9"/>
        <v>367.04840000000115</v>
      </c>
      <c r="AQ49" s="9">
        <f t="shared" si="3"/>
        <v>416.86250000000115</v>
      </c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</row>
    <row r="50" spans="1:326" x14ac:dyDescent="0.25">
      <c r="A50" s="9"/>
      <c r="B50" s="9">
        <f t="shared" si="4"/>
        <v>1.400000000000001</v>
      </c>
      <c r="C50" s="9">
        <f t="shared" si="2"/>
        <v>438.0800000000005</v>
      </c>
      <c r="D50" s="9">
        <f t="shared" si="9"/>
        <v>386.50690000000054</v>
      </c>
      <c r="E50" s="9">
        <f t="shared" si="9"/>
        <v>340.15040000000039</v>
      </c>
      <c r="F50" s="9">
        <f t="shared" si="9"/>
        <v>298.61090000000036</v>
      </c>
      <c r="G50" s="9">
        <f t="shared" si="9"/>
        <v>261.51040000000023</v>
      </c>
      <c r="H50" s="9">
        <f t="shared" si="9"/>
        <v>228.49250000000023</v>
      </c>
      <c r="I50" s="9">
        <f t="shared" si="9"/>
        <v>199.22240000000019</v>
      </c>
      <c r="J50" s="9">
        <f t="shared" si="9"/>
        <v>173.38690000000017</v>
      </c>
      <c r="K50" s="9">
        <f t="shared" si="9"/>
        <v>150.69440000000017</v>
      </c>
      <c r="L50" s="9">
        <f t="shared" si="9"/>
        <v>130.87490000000017</v>
      </c>
      <c r="M50" s="9">
        <f t="shared" si="9"/>
        <v>113.68000000000018</v>
      </c>
      <c r="N50" s="9">
        <f t="shared" si="9"/>
        <v>98.882900000000163</v>
      </c>
      <c r="O50" s="9">
        <f t="shared" si="9"/>
        <v>86.278400000000161</v>
      </c>
      <c r="P50" s="9">
        <f t="shared" si="9"/>
        <v>75.68290000000016</v>
      </c>
      <c r="Q50" s="9">
        <f t="shared" si="9"/>
        <v>66.934400000000181</v>
      </c>
      <c r="R50" s="9">
        <f t="shared" si="9"/>
        <v>59.892500000000176</v>
      </c>
      <c r="S50" s="9">
        <f t="shared" si="9"/>
        <v>54.438400000000186</v>
      </c>
      <c r="T50" s="9">
        <f t="shared" si="9"/>
        <v>50.474900000000197</v>
      </c>
      <c r="U50" s="9">
        <f t="shared" si="9"/>
        <v>47.926400000000193</v>
      </c>
      <c r="V50" s="9">
        <f t="shared" si="9"/>
        <v>46.7389000000002</v>
      </c>
      <c r="W50" s="9">
        <f t="shared" si="9"/>
        <v>46.880000000000209</v>
      </c>
      <c r="X50" s="9">
        <f t="shared" si="9"/>
        <v>48.33890000000023</v>
      </c>
      <c r="Y50" s="9">
        <f t="shared" si="9"/>
        <v>51.126400000000238</v>
      </c>
      <c r="Z50" s="9">
        <f t="shared" si="9"/>
        <v>55.274900000000258</v>
      </c>
      <c r="AA50" s="9">
        <f t="shared" si="9"/>
        <v>60.838400000000284</v>
      </c>
      <c r="AB50" s="9">
        <f t="shared" si="9"/>
        <v>67.892500000000297</v>
      </c>
      <c r="AC50" s="9">
        <f t="shared" si="9"/>
        <v>76.534400000000304</v>
      </c>
      <c r="AD50" s="9">
        <f t="shared" si="9"/>
        <v>86.882900000000319</v>
      </c>
      <c r="AE50" s="9">
        <f t="shared" si="9"/>
        <v>99.078400000000357</v>
      </c>
      <c r="AF50" s="9">
        <f t="shared" si="9"/>
        <v>113.28290000000038</v>
      </c>
      <c r="AG50" s="9">
        <f t="shared" si="9"/>
        <v>129.68000000000043</v>
      </c>
      <c r="AH50" s="9">
        <f t="shared" si="9"/>
        <v>148.4749000000005</v>
      </c>
      <c r="AI50" s="9">
        <f t="shared" si="9"/>
        <v>169.89440000000053</v>
      </c>
      <c r="AJ50" s="9">
        <f t="shared" si="9"/>
        <v>194.18690000000061</v>
      </c>
      <c r="AK50" s="9">
        <f t="shared" si="9"/>
        <v>221.62240000000074</v>
      </c>
      <c r="AL50" s="9">
        <f t="shared" si="9"/>
        <v>252.49250000000083</v>
      </c>
      <c r="AM50" s="9">
        <f t="shared" si="9"/>
        <v>287.11040000000088</v>
      </c>
      <c r="AN50" s="9">
        <f t="shared" si="9"/>
        <v>325.81090000000103</v>
      </c>
      <c r="AO50" s="9">
        <f t="shared" si="9"/>
        <v>368.95040000000125</v>
      </c>
      <c r="AP50" s="9">
        <f t="shared" si="9"/>
        <v>416.90690000000131</v>
      </c>
      <c r="AQ50" s="9">
        <f t="shared" si="3"/>
        <v>470.08000000000146</v>
      </c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</row>
    <row r="51" spans="1:326" x14ac:dyDescent="0.25">
      <c r="A51" s="9"/>
      <c r="B51" s="9">
        <f t="shared" si="4"/>
        <v>1.5000000000000011</v>
      </c>
      <c r="C51" s="9">
        <f t="shared" si="2"/>
        <v>491.06250000000068</v>
      </c>
      <c r="D51" s="9">
        <f t="shared" si="9"/>
        <v>436.29640000000074</v>
      </c>
      <c r="E51" s="9">
        <f t="shared" si="9"/>
        <v>386.92090000000053</v>
      </c>
      <c r="F51" s="9">
        <f t="shared" si="9"/>
        <v>342.53640000000047</v>
      </c>
      <c r="G51" s="9">
        <f t="shared" si="9"/>
        <v>302.76490000000041</v>
      </c>
      <c r="H51" s="9">
        <f t="shared" si="9"/>
        <v>267.2500000000004</v>
      </c>
      <c r="I51" s="9">
        <f t="shared" si="9"/>
        <v>235.65690000000032</v>
      </c>
      <c r="J51" s="9">
        <f t="shared" si="9"/>
        <v>207.67240000000032</v>
      </c>
      <c r="K51" s="9">
        <f t="shared" si="9"/>
        <v>183.00490000000028</v>
      </c>
      <c r="L51" s="9">
        <f t="shared" si="9"/>
        <v>161.38440000000026</v>
      </c>
      <c r="M51" s="9">
        <f t="shared" si="9"/>
        <v>142.56250000000026</v>
      </c>
      <c r="N51" s="9">
        <f t="shared" si="9"/>
        <v>126.31240000000025</v>
      </c>
      <c r="O51" s="9">
        <f t="shared" si="9"/>
        <v>112.42890000000025</v>
      </c>
      <c r="P51" s="9">
        <f t="shared" si="9"/>
        <v>100.72840000000026</v>
      </c>
      <c r="Q51" s="9">
        <f t="shared" si="9"/>
        <v>91.048900000000273</v>
      </c>
      <c r="R51" s="9">
        <f t="shared" si="9"/>
        <v>83.25000000000027</v>
      </c>
      <c r="S51" s="9">
        <f t="shared" si="9"/>
        <v>77.212900000000275</v>
      </c>
      <c r="T51" s="9">
        <f t="shared" si="9"/>
        <v>72.840400000000301</v>
      </c>
      <c r="U51" s="9">
        <f t="shared" si="9"/>
        <v>70.056900000000283</v>
      </c>
      <c r="V51" s="9">
        <f t="shared" si="9"/>
        <v>68.80840000000029</v>
      </c>
      <c r="W51" s="9">
        <f t="shared" si="9"/>
        <v>69.062500000000313</v>
      </c>
      <c r="X51" s="9">
        <f t="shared" si="9"/>
        <v>70.808400000000333</v>
      </c>
      <c r="Y51" s="9">
        <f t="shared" si="9"/>
        <v>74.056900000000326</v>
      </c>
      <c r="Z51" s="9">
        <f t="shared" si="9"/>
        <v>78.840400000000358</v>
      </c>
      <c r="AA51" s="9">
        <f t="shared" si="9"/>
        <v>85.212900000000374</v>
      </c>
      <c r="AB51" s="9">
        <f t="shared" si="9"/>
        <v>93.250000000000398</v>
      </c>
      <c r="AC51" s="9">
        <f t="shared" si="9"/>
        <v>103.04890000000042</v>
      </c>
      <c r="AD51" s="9">
        <f t="shared" si="9"/>
        <v>114.72840000000045</v>
      </c>
      <c r="AE51" s="9">
        <f t="shared" si="9"/>
        <v>128.42890000000048</v>
      </c>
      <c r="AF51" s="9">
        <f t="shared" si="9"/>
        <v>144.31240000000051</v>
      </c>
      <c r="AG51" s="9">
        <f t="shared" si="9"/>
        <v>162.56250000000054</v>
      </c>
      <c r="AH51" s="9">
        <f t="shared" si="9"/>
        <v>183.38440000000065</v>
      </c>
      <c r="AI51" s="9">
        <f t="shared" si="9"/>
        <v>207.0049000000007</v>
      </c>
      <c r="AJ51" s="9">
        <f t="shared" si="9"/>
        <v>233.67240000000078</v>
      </c>
      <c r="AK51" s="9">
        <f t="shared" si="9"/>
        <v>263.65690000000086</v>
      </c>
      <c r="AL51" s="9">
        <f t="shared" si="9"/>
        <v>297.25000000000097</v>
      </c>
      <c r="AM51" s="9">
        <f t="shared" si="9"/>
        <v>334.76490000000103</v>
      </c>
      <c r="AN51" s="9">
        <f t="shared" si="9"/>
        <v>376.53640000000121</v>
      </c>
      <c r="AO51" s="9">
        <f t="shared" si="9"/>
        <v>422.92090000000138</v>
      </c>
      <c r="AP51" s="9">
        <f t="shared" si="9"/>
        <v>474.29640000000148</v>
      </c>
      <c r="AQ51" s="9">
        <f t="shared" si="3"/>
        <v>531.06250000000159</v>
      </c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</row>
    <row r="52" spans="1:326" x14ac:dyDescent="0.25">
      <c r="A52" s="9"/>
      <c r="B52" s="9">
        <f t="shared" si="4"/>
        <v>1.6000000000000012</v>
      </c>
      <c r="C52" s="9">
        <f t="shared" si="2"/>
        <v>552.68000000000075</v>
      </c>
      <c r="D52" s="9">
        <f t="shared" si="9"/>
        <v>494.48690000000079</v>
      </c>
      <c r="E52" s="9">
        <f t="shared" si="9"/>
        <v>441.87040000000064</v>
      </c>
      <c r="F52" s="9">
        <f t="shared" si="9"/>
        <v>394.43090000000063</v>
      </c>
      <c r="G52" s="9">
        <f t="shared" si="9"/>
        <v>351.7904000000006</v>
      </c>
      <c r="H52" s="9">
        <f t="shared" si="9"/>
        <v>313.59250000000054</v>
      </c>
      <c r="I52" s="9">
        <f t="shared" si="9"/>
        <v>279.50240000000036</v>
      </c>
      <c r="J52" s="9">
        <f t="shared" si="9"/>
        <v>249.20690000000036</v>
      </c>
      <c r="K52" s="9">
        <f t="shared" si="9"/>
        <v>222.41440000000037</v>
      </c>
      <c r="L52" s="9">
        <f t="shared" si="9"/>
        <v>198.85490000000033</v>
      </c>
      <c r="M52" s="9">
        <f t="shared" si="9"/>
        <v>178.28000000000031</v>
      </c>
      <c r="N52" s="9">
        <f t="shared" si="9"/>
        <v>160.46290000000036</v>
      </c>
      <c r="O52" s="9">
        <f t="shared" si="9"/>
        <v>145.19840000000036</v>
      </c>
      <c r="P52" s="9">
        <f t="shared" si="9"/>
        <v>132.30290000000036</v>
      </c>
      <c r="Q52" s="9">
        <f t="shared" si="9"/>
        <v>121.61440000000034</v>
      </c>
      <c r="R52" s="9">
        <f t="shared" si="9"/>
        <v>112.99250000000038</v>
      </c>
      <c r="S52" s="9">
        <f t="shared" si="9"/>
        <v>106.31840000000038</v>
      </c>
      <c r="T52" s="9">
        <f t="shared" si="9"/>
        <v>101.4949000000004</v>
      </c>
      <c r="U52" s="9">
        <f t="shared" si="9"/>
        <v>98.446400000000395</v>
      </c>
      <c r="V52" s="9">
        <f t="shared" si="9"/>
        <v>97.118900000000394</v>
      </c>
      <c r="W52" s="9">
        <f t="shared" si="9"/>
        <v>97.480000000000402</v>
      </c>
      <c r="X52" s="9">
        <f t="shared" si="9"/>
        <v>99.518900000000428</v>
      </c>
      <c r="Y52" s="9">
        <f t="shared" si="9"/>
        <v>103.24640000000043</v>
      </c>
      <c r="Z52" s="9">
        <f t="shared" si="9"/>
        <v>108.69490000000047</v>
      </c>
      <c r="AA52" s="9">
        <f t="shared" si="9"/>
        <v>115.9184000000005</v>
      </c>
      <c r="AB52" s="9">
        <f t="shared" si="9"/>
        <v>124.99250000000052</v>
      </c>
      <c r="AC52" s="9">
        <f t="shared" si="9"/>
        <v>136.01440000000053</v>
      </c>
      <c r="AD52" s="9">
        <f t="shared" si="9"/>
        <v>149.10290000000057</v>
      </c>
      <c r="AE52" s="9">
        <f t="shared" si="9"/>
        <v>164.39840000000061</v>
      </c>
      <c r="AF52" s="9">
        <f t="shared" si="9"/>
        <v>182.06290000000064</v>
      </c>
      <c r="AG52" s="9">
        <f t="shared" si="9"/>
        <v>202.28000000000068</v>
      </c>
      <c r="AH52" s="9">
        <f t="shared" si="9"/>
        <v>225.25490000000076</v>
      </c>
      <c r="AI52" s="9">
        <f t="shared" si="9"/>
        <v>251.21440000000081</v>
      </c>
      <c r="AJ52" s="9">
        <f t="shared" si="9"/>
        <v>280.40690000000086</v>
      </c>
      <c r="AK52" s="9">
        <f t="shared" si="9"/>
        <v>313.10240000000101</v>
      </c>
      <c r="AL52" s="9">
        <f t="shared" si="9"/>
        <v>349.59250000000122</v>
      </c>
      <c r="AM52" s="9">
        <f t="shared" si="9"/>
        <v>390.19040000000126</v>
      </c>
      <c r="AN52" s="9">
        <f t="shared" si="9"/>
        <v>435.2309000000015</v>
      </c>
      <c r="AO52" s="9">
        <f t="shared" si="9"/>
        <v>485.07040000000154</v>
      </c>
      <c r="AP52" s="9">
        <f t="shared" si="9"/>
        <v>540.08690000000183</v>
      </c>
      <c r="AQ52" s="9">
        <f t="shared" si="3"/>
        <v>600.68000000000188</v>
      </c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</row>
    <row r="53" spans="1:326" x14ac:dyDescent="0.25">
      <c r="A53" s="9"/>
      <c r="B53" s="9">
        <f t="shared" si="4"/>
        <v>1.7000000000000013</v>
      </c>
      <c r="C53" s="9">
        <f t="shared" si="2"/>
        <v>623.86250000000109</v>
      </c>
      <c r="D53" s="9">
        <f t="shared" si="9"/>
        <v>562.00840000000096</v>
      </c>
      <c r="E53" s="9">
        <f t="shared" si="9"/>
        <v>505.92890000000097</v>
      </c>
      <c r="F53" s="9">
        <f t="shared" si="9"/>
        <v>455.22440000000074</v>
      </c>
      <c r="G53" s="9">
        <f t="shared" si="9"/>
        <v>409.51690000000059</v>
      </c>
      <c r="H53" s="9">
        <f t="shared" si="9"/>
        <v>368.45000000000061</v>
      </c>
      <c r="I53" s="9">
        <f t="shared" si="9"/>
        <v>331.68890000000061</v>
      </c>
      <c r="J53" s="9">
        <f t="shared" si="9"/>
        <v>298.92040000000048</v>
      </c>
      <c r="K53" s="9">
        <f t="shared" si="9"/>
        <v>269.85290000000049</v>
      </c>
      <c r="L53" s="9">
        <f t="shared" si="9"/>
        <v>244.21640000000042</v>
      </c>
      <c r="M53" s="9">
        <f t="shared" si="9"/>
        <v>221.76250000000044</v>
      </c>
      <c r="N53" s="9">
        <f t="shared" si="9"/>
        <v>202.26440000000042</v>
      </c>
      <c r="O53" s="9">
        <f t="shared" si="9"/>
        <v>185.51690000000048</v>
      </c>
      <c r="P53" s="9">
        <f t="shared" si="9"/>
        <v>171.33640000000048</v>
      </c>
      <c r="Q53" s="9">
        <f t="shared" si="9"/>
        <v>159.56090000000046</v>
      </c>
      <c r="R53" s="9">
        <f t="shared" si="9"/>
        <v>150.05000000000049</v>
      </c>
      <c r="S53" s="9">
        <f t="shared" si="9"/>
        <v>142.68490000000048</v>
      </c>
      <c r="T53" s="9">
        <f t="shared" si="9"/>
        <v>137.36840000000049</v>
      </c>
      <c r="U53" s="9">
        <f t="shared" si="9"/>
        <v>134.02490000000049</v>
      </c>
      <c r="V53" s="9">
        <f t="shared" si="9"/>
        <v>132.60040000000049</v>
      </c>
      <c r="W53" s="9">
        <f t="shared" si="9"/>
        <v>133.06250000000051</v>
      </c>
      <c r="X53" s="9">
        <f t="shared" si="9"/>
        <v>135.40040000000056</v>
      </c>
      <c r="Y53" s="9">
        <f t="shared" si="9"/>
        <v>139.62490000000057</v>
      </c>
      <c r="Z53" s="9">
        <f t="shared" si="9"/>
        <v>145.76840000000058</v>
      </c>
      <c r="AA53" s="9">
        <f t="shared" si="9"/>
        <v>153.88490000000061</v>
      </c>
      <c r="AB53" s="9">
        <f t="shared" si="9"/>
        <v>164.05000000000064</v>
      </c>
      <c r="AC53" s="9">
        <f t="shared" si="9"/>
        <v>176.36090000000064</v>
      </c>
      <c r="AD53" s="9">
        <f t="shared" si="9"/>
        <v>190.9364000000007</v>
      </c>
      <c r="AE53" s="9">
        <f t="shared" si="9"/>
        <v>207.91690000000074</v>
      </c>
      <c r="AF53" s="9">
        <f t="shared" si="9"/>
        <v>227.46440000000072</v>
      </c>
      <c r="AG53" s="9">
        <f t="shared" si="9"/>
        <v>249.76250000000087</v>
      </c>
      <c r="AH53" s="9">
        <f t="shared" si="9"/>
        <v>275.01640000000089</v>
      </c>
      <c r="AI53" s="9">
        <f t="shared" si="9"/>
        <v>303.45290000000102</v>
      </c>
      <c r="AJ53" s="9">
        <f t="shared" si="9"/>
        <v>335.3204000000012</v>
      </c>
      <c r="AK53" s="9">
        <f t="shared" si="9"/>
        <v>370.88890000000117</v>
      </c>
      <c r="AL53" s="9">
        <f t="shared" si="9"/>
        <v>410.4500000000013</v>
      </c>
      <c r="AM53" s="9">
        <f t="shared" si="9"/>
        <v>454.31690000000145</v>
      </c>
      <c r="AN53" s="9">
        <f t="shared" si="9"/>
        <v>502.82440000000167</v>
      </c>
      <c r="AO53" s="9">
        <f t="shared" si="9"/>
        <v>556.32890000000179</v>
      </c>
      <c r="AP53" s="9">
        <f t="shared" si="9"/>
        <v>615.2084000000018</v>
      </c>
      <c r="AQ53" s="9">
        <f t="shared" si="3"/>
        <v>679.862500000002</v>
      </c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</row>
    <row r="54" spans="1:326" x14ac:dyDescent="0.25">
      <c r="A54" s="9"/>
      <c r="B54" s="9">
        <f t="shared" si="4"/>
        <v>1.8000000000000014</v>
      </c>
      <c r="C54" s="9">
        <f t="shared" si="2"/>
        <v>705.60000000000116</v>
      </c>
      <c r="D54" s="9">
        <f t="shared" si="9"/>
        <v>639.85090000000105</v>
      </c>
      <c r="E54" s="9">
        <f t="shared" si="9"/>
        <v>580.08640000000105</v>
      </c>
      <c r="F54" s="9">
        <f t="shared" si="9"/>
        <v>525.90690000000086</v>
      </c>
      <c r="G54" s="9">
        <f t="shared" si="9"/>
        <v>476.93440000000078</v>
      </c>
      <c r="H54" s="9">
        <f t="shared" si="9"/>
        <v>432.8125000000008</v>
      </c>
      <c r="I54" s="9">
        <f t="shared" si="9"/>
        <v>393.20640000000071</v>
      </c>
      <c r="J54" s="9">
        <f t="shared" si="9"/>
        <v>357.80290000000059</v>
      </c>
      <c r="K54" s="9">
        <f t="shared" si="9"/>
        <v>326.31040000000058</v>
      </c>
      <c r="L54" s="9">
        <f t="shared" si="9"/>
        <v>298.45890000000065</v>
      </c>
      <c r="M54" s="9">
        <f t="shared" si="9"/>
        <v>274.00000000000063</v>
      </c>
      <c r="N54" s="9">
        <f t="shared" si="9"/>
        <v>252.70690000000062</v>
      </c>
      <c r="O54" s="9">
        <f t="shared" si="9"/>
        <v>234.37440000000052</v>
      </c>
      <c r="P54" s="9">
        <f t="shared" si="9"/>
        <v>218.81890000000067</v>
      </c>
      <c r="Q54" s="9">
        <f t="shared" si="9"/>
        <v>205.87840000000062</v>
      </c>
      <c r="R54" s="9">
        <f t="shared" si="9"/>
        <v>195.41250000000059</v>
      </c>
      <c r="S54" s="9">
        <f t="shared" si="9"/>
        <v>187.30240000000057</v>
      </c>
      <c r="T54" s="9">
        <f t="shared" si="9"/>
        <v>181.45090000000064</v>
      </c>
      <c r="U54" s="9">
        <f t="shared" si="9"/>
        <v>177.78240000000068</v>
      </c>
      <c r="V54" s="9">
        <f t="shared" si="9"/>
        <v>176.24290000000067</v>
      </c>
      <c r="W54" s="9">
        <f t="shared" si="9"/>
        <v>176.80000000000067</v>
      </c>
      <c r="X54" s="9">
        <f t="shared" si="9"/>
        <v>179.44290000000069</v>
      </c>
      <c r="Y54" s="9">
        <f t="shared" si="9"/>
        <v>184.18240000000068</v>
      </c>
      <c r="Z54" s="9">
        <f t="shared" si="9"/>
        <v>191.05090000000069</v>
      </c>
      <c r="AA54" s="9">
        <f t="shared" si="9"/>
        <v>200.1024000000007</v>
      </c>
      <c r="AB54" s="9">
        <f t="shared" si="9"/>
        <v>211.41250000000082</v>
      </c>
      <c r="AC54" s="9">
        <f t="shared" si="9"/>
        <v>225.07840000000078</v>
      </c>
      <c r="AD54" s="9">
        <f t="shared" si="9"/>
        <v>241.21890000000081</v>
      </c>
      <c r="AE54" s="9">
        <f t="shared" si="9"/>
        <v>259.97440000000086</v>
      </c>
      <c r="AF54" s="9">
        <f t="shared" si="9"/>
        <v>281.50690000000088</v>
      </c>
      <c r="AG54" s="9">
        <f t="shared" si="9"/>
        <v>306.00000000000102</v>
      </c>
      <c r="AH54" s="9">
        <f t="shared" si="9"/>
        <v>333.6589000000011</v>
      </c>
      <c r="AI54" s="9">
        <f t="shared" si="9"/>
        <v>364.71040000000119</v>
      </c>
      <c r="AJ54" s="9">
        <f t="shared" si="9"/>
        <v>399.4029000000013</v>
      </c>
      <c r="AK54" s="9">
        <f t="shared" si="9"/>
        <v>438.00640000000146</v>
      </c>
      <c r="AL54" s="9">
        <f t="shared" si="9"/>
        <v>480.81250000000153</v>
      </c>
      <c r="AM54" s="9">
        <f t="shared" si="9"/>
        <v>528.13440000000173</v>
      </c>
      <c r="AN54" s="9">
        <f t="shared" si="9"/>
        <v>580.30690000000197</v>
      </c>
      <c r="AO54" s="9">
        <f t="shared" si="9"/>
        <v>637.68640000000198</v>
      </c>
      <c r="AP54" s="9">
        <f t="shared" si="9"/>
        <v>700.65090000000225</v>
      </c>
      <c r="AQ54" s="9">
        <f t="shared" si="3"/>
        <v>769.60000000000218</v>
      </c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</row>
    <row r="55" spans="1:326" x14ac:dyDescent="0.25">
      <c r="A55" s="9"/>
      <c r="B55" s="9">
        <f t="shared" si="4"/>
        <v>1.9000000000000015</v>
      </c>
      <c r="C55" s="9">
        <f t="shared" si="2"/>
        <v>798.94250000000147</v>
      </c>
      <c r="D55" s="9">
        <f t="shared" si="9"/>
        <v>729.06440000000157</v>
      </c>
      <c r="E55" s="9">
        <f t="shared" si="9"/>
        <v>665.3929000000013</v>
      </c>
      <c r="F55" s="9">
        <f t="shared" si="9"/>
        <v>607.52840000000128</v>
      </c>
      <c r="G55" s="9">
        <f t="shared" si="9"/>
        <v>555.09290000000112</v>
      </c>
      <c r="H55" s="9">
        <f t="shared" si="9"/>
        <v>507.73000000000104</v>
      </c>
      <c r="I55" s="9">
        <f t="shared" si="9"/>
        <v>465.10490000000101</v>
      </c>
      <c r="J55" s="9">
        <f t="shared" si="9"/>
        <v>426.90440000000098</v>
      </c>
      <c r="K55" s="9">
        <f t="shared" si="9"/>
        <v>392.83690000000092</v>
      </c>
      <c r="L55" s="9">
        <f t="shared" si="9"/>
        <v>362.63240000000087</v>
      </c>
      <c r="M55" s="9">
        <f t="shared" si="9"/>
        <v>336.04250000000087</v>
      </c>
      <c r="N55" s="9">
        <f t="shared" si="9"/>
        <v>312.84040000000084</v>
      </c>
      <c r="O55" s="9">
        <f t="shared" si="9"/>
        <v>292.8209000000009</v>
      </c>
      <c r="P55" s="9">
        <f t="shared" si="9"/>
        <v>275.80040000000082</v>
      </c>
      <c r="Q55" s="9">
        <f t="shared" si="9"/>
        <v>261.6169000000009</v>
      </c>
      <c r="R55" s="9">
        <f t="shared" si="9"/>
        <v>250.13000000000079</v>
      </c>
      <c r="S55" s="9">
        <f t="shared" si="9"/>
        <v>241.2209000000008</v>
      </c>
      <c r="T55" s="9">
        <f t="shared" si="9"/>
        <v>234.7924000000009</v>
      </c>
      <c r="U55" s="9">
        <f t="shared" si="9"/>
        <v>230.76890000000094</v>
      </c>
      <c r="V55" s="9">
        <f t="shared" si="9"/>
        <v>229.09640000000093</v>
      </c>
      <c r="W55" s="9">
        <f t="shared" si="9"/>
        <v>229.74250000000089</v>
      </c>
      <c r="X55" s="9">
        <f t="shared" si="9"/>
        <v>232.69640000000092</v>
      </c>
      <c r="Y55" s="9">
        <f t="shared" si="9"/>
        <v>237.96890000000096</v>
      </c>
      <c r="Z55" s="9">
        <f t="shared" si="9"/>
        <v>245.59240000000094</v>
      </c>
      <c r="AA55" s="9">
        <f t="shared" si="9"/>
        <v>255.62090000000097</v>
      </c>
      <c r="AB55" s="9">
        <f t="shared" ref="D55:AP56" si="10">(3 * POWER(AB$15,2) + 5 * POWER($B55,2) - 3)^2 +(5 * AB$15 + 2 *$B55 - 2)^2</f>
        <v>268.13000000000108</v>
      </c>
      <c r="AC55" s="9">
        <f t="shared" si="10"/>
        <v>283.21690000000109</v>
      </c>
      <c r="AD55" s="9">
        <f t="shared" si="10"/>
        <v>301.00040000000115</v>
      </c>
      <c r="AE55" s="9">
        <f t="shared" si="10"/>
        <v>321.62090000000114</v>
      </c>
      <c r="AF55" s="9">
        <f t="shared" si="10"/>
        <v>345.24040000000116</v>
      </c>
      <c r="AG55" s="9">
        <f t="shared" si="10"/>
        <v>372.04250000000127</v>
      </c>
      <c r="AH55" s="9">
        <f t="shared" si="10"/>
        <v>402.23240000000141</v>
      </c>
      <c r="AI55" s="9">
        <f t="shared" si="10"/>
        <v>436.03690000000142</v>
      </c>
      <c r="AJ55" s="9">
        <f t="shared" si="10"/>
        <v>473.70440000000156</v>
      </c>
      <c r="AK55" s="9">
        <f t="shared" si="10"/>
        <v>515.50490000000173</v>
      </c>
      <c r="AL55" s="9">
        <f t="shared" si="10"/>
        <v>561.73000000000184</v>
      </c>
      <c r="AM55" s="9">
        <f t="shared" si="10"/>
        <v>612.69290000000194</v>
      </c>
      <c r="AN55" s="9">
        <f t="shared" si="10"/>
        <v>668.72840000000224</v>
      </c>
      <c r="AO55" s="9">
        <f t="shared" si="10"/>
        <v>730.19290000000251</v>
      </c>
      <c r="AP55" s="9">
        <f t="shared" si="10"/>
        <v>797.46440000000246</v>
      </c>
      <c r="AQ55" s="9">
        <f t="shared" si="3"/>
        <v>870.94250000000272</v>
      </c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</row>
    <row r="56" spans="1:326" x14ac:dyDescent="0.25">
      <c r="A56" s="9"/>
      <c r="B56" s="9">
        <f t="shared" si="4"/>
        <v>2.0000000000000013</v>
      </c>
      <c r="C56" s="9">
        <f t="shared" si="2"/>
        <v>905.00000000000159</v>
      </c>
      <c r="D56" s="9">
        <f t="shared" si="10"/>
        <v>830.75890000000152</v>
      </c>
      <c r="E56" s="9">
        <f t="shared" si="10"/>
        <v>762.95840000000146</v>
      </c>
      <c r="F56" s="9">
        <f t="shared" si="10"/>
        <v>701.19890000000123</v>
      </c>
      <c r="G56" s="9">
        <f t="shared" si="10"/>
        <v>645.10240000000113</v>
      </c>
      <c r="H56" s="9">
        <f t="shared" si="10"/>
        <v>594.31250000000114</v>
      </c>
      <c r="I56" s="9">
        <f t="shared" si="10"/>
        <v>548.49440000000106</v>
      </c>
      <c r="J56" s="9">
        <f t="shared" si="10"/>
        <v>507.33490000000091</v>
      </c>
      <c r="K56" s="9">
        <f t="shared" si="10"/>
        <v>470.54240000000084</v>
      </c>
      <c r="L56" s="9">
        <f t="shared" si="10"/>
        <v>437.84690000000091</v>
      </c>
      <c r="M56" s="9">
        <f t="shared" si="10"/>
        <v>409.00000000000097</v>
      </c>
      <c r="N56" s="9">
        <f t="shared" si="10"/>
        <v>383.77490000000091</v>
      </c>
      <c r="O56" s="9">
        <f t="shared" si="10"/>
        <v>361.96640000000087</v>
      </c>
      <c r="P56" s="9">
        <f t="shared" si="10"/>
        <v>343.39090000000101</v>
      </c>
      <c r="Q56" s="9">
        <f t="shared" si="10"/>
        <v>327.88640000000095</v>
      </c>
      <c r="R56" s="9">
        <f t="shared" si="10"/>
        <v>315.31250000000091</v>
      </c>
      <c r="S56" s="9">
        <f t="shared" si="10"/>
        <v>305.55040000000088</v>
      </c>
      <c r="T56" s="9">
        <f t="shared" si="10"/>
        <v>298.50290000000098</v>
      </c>
      <c r="U56" s="9">
        <f t="shared" si="10"/>
        <v>294.09440000000103</v>
      </c>
      <c r="V56" s="9">
        <f t="shared" si="10"/>
        <v>292.27090000000101</v>
      </c>
      <c r="W56" s="9">
        <f t="shared" si="10"/>
        <v>293.00000000000097</v>
      </c>
      <c r="X56" s="9">
        <f t="shared" si="10"/>
        <v>296.27090000000106</v>
      </c>
      <c r="Y56" s="9">
        <f t="shared" si="10"/>
        <v>302.09440000000109</v>
      </c>
      <c r="Z56" s="9">
        <f t="shared" si="10"/>
        <v>310.50290000000103</v>
      </c>
      <c r="AA56" s="9">
        <f t="shared" si="10"/>
        <v>321.55040000000105</v>
      </c>
      <c r="AB56" s="9">
        <f t="shared" si="10"/>
        <v>335.31250000000119</v>
      </c>
      <c r="AC56" s="9">
        <f t="shared" si="10"/>
        <v>351.88640000000117</v>
      </c>
      <c r="AD56" s="9">
        <f t="shared" si="10"/>
        <v>371.39090000000118</v>
      </c>
      <c r="AE56" s="9">
        <f t="shared" si="10"/>
        <v>393.96640000000122</v>
      </c>
      <c r="AF56" s="9">
        <f t="shared" si="10"/>
        <v>419.77490000000131</v>
      </c>
      <c r="AG56" s="9">
        <f t="shared" si="10"/>
        <v>449.00000000000136</v>
      </c>
      <c r="AH56" s="9">
        <f t="shared" si="10"/>
        <v>481.84690000000154</v>
      </c>
      <c r="AI56" s="9">
        <f t="shared" si="10"/>
        <v>518.54240000000163</v>
      </c>
      <c r="AJ56" s="9">
        <f t="shared" si="10"/>
        <v>559.33490000000165</v>
      </c>
      <c r="AK56" s="9">
        <f t="shared" si="10"/>
        <v>604.49440000000186</v>
      </c>
      <c r="AL56" s="9">
        <f t="shared" si="10"/>
        <v>654.31250000000193</v>
      </c>
      <c r="AM56" s="9">
        <f t="shared" si="10"/>
        <v>709.10240000000215</v>
      </c>
      <c r="AN56" s="9">
        <f t="shared" si="10"/>
        <v>769.19890000000248</v>
      </c>
      <c r="AO56" s="9">
        <f t="shared" si="10"/>
        <v>834.95840000000248</v>
      </c>
      <c r="AP56" s="9">
        <f t="shared" si="10"/>
        <v>906.75890000000265</v>
      </c>
      <c r="AQ56" s="9">
        <f t="shared" si="3"/>
        <v>985.00000000000273</v>
      </c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</row>
    <row r="57" spans="1:32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</row>
    <row r="58" spans="1:32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</row>
    <row r="59" spans="1:326" x14ac:dyDescent="0.25">
      <c r="A59" s="25" t="s">
        <v>34</v>
      </c>
      <c r="B59" s="25"/>
      <c r="C59" s="25"/>
      <c r="D59" s="2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</row>
    <row r="60" spans="1:32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</row>
    <row r="61" spans="1:32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</row>
    <row r="62" spans="1:32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</row>
    <row r="63" spans="1:32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</row>
    <row r="64" spans="1:32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</row>
    <row r="65" spans="1:32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</row>
    <row r="66" spans="1:32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</row>
    <row r="67" spans="1:32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</row>
    <row r="68" spans="1:32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</row>
    <row r="69" spans="1:32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</row>
    <row r="70" spans="1:32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</row>
    <row r="71" spans="1:32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</row>
    <row r="72" spans="1:32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</row>
    <row r="73" spans="1:32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</row>
    <row r="74" spans="1:32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</row>
    <row r="75" spans="1:32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</row>
    <row r="76" spans="1:32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</row>
    <row r="77" spans="1:32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</row>
    <row r="78" spans="1:32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</row>
    <row r="79" spans="1:32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</row>
    <row r="80" spans="1:32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</row>
    <row r="81" spans="1:32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</row>
    <row r="82" spans="1:32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</row>
    <row r="83" spans="1:32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</row>
    <row r="84" spans="1:32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</row>
    <row r="85" spans="1:32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</row>
    <row r="86" spans="1:32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</row>
    <row r="87" spans="1:32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</row>
    <row r="88" spans="1:32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</row>
    <row r="89" spans="1:32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</row>
    <row r="90" spans="1:32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</row>
    <row r="91" spans="1:32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</row>
    <row r="92" spans="1:32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</row>
    <row r="93" spans="1:32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</row>
    <row r="94" spans="1:32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</row>
    <row r="95" spans="1:32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</row>
    <row r="96" spans="1:32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</row>
    <row r="97" spans="1:32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</row>
    <row r="98" spans="1:32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</row>
    <row r="99" spans="1:32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</row>
    <row r="100" spans="1:32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</row>
    <row r="101" spans="1:32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</row>
    <row r="102" spans="1:32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</row>
    <row r="103" spans="1:32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</row>
    <row r="104" spans="1:32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</row>
    <row r="105" spans="1:32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</row>
    <row r="106" spans="1:32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</row>
    <row r="107" spans="1:32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  <c r="KM107" s="9"/>
      <c r="KN107" s="9"/>
      <c r="KO107" s="9"/>
      <c r="KP107" s="9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</row>
    <row r="108" spans="1:32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</row>
    <row r="109" spans="1:32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</row>
    <row r="110" spans="1:32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</row>
    <row r="111" spans="1:32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</row>
    <row r="112" spans="1:32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</row>
    <row r="113" spans="1:32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</row>
    <row r="114" spans="1:32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</row>
    <row r="115" spans="1:32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</row>
    <row r="116" spans="1:32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</row>
    <row r="117" spans="1:32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</row>
    <row r="118" spans="1:32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</row>
    <row r="119" spans="1:32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</row>
    <row r="120" spans="1:32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</row>
    <row r="121" spans="1:32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</row>
    <row r="122" spans="1:32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</row>
    <row r="123" spans="1:32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</row>
    <row r="124" spans="1:32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</row>
    <row r="125" spans="1:32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</row>
    <row r="126" spans="1:32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</row>
    <row r="127" spans="1:32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</row>
    <row r="128" spans="1:32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</row>
    <row r="129" spans="1:32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</row>
    <row r="130" spans="1:32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</row>
    <row r="131" spans="1:32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</row>
    <row r="132" spans="1:32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</row>
    <row r="133" spans="1:32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</row>
    <row r="134" spans="1:32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</row>
    <row r="135" spans="1:32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</row>
    <row r="136" spans="1:32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</row>
    <row r="137" spans="1:32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</row>
    <row r="138" spans="1:32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</row>
    <row r="139" spans="1:32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</row>
    <row r="140" spans="1:32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</row>
    <row r="141" spans="1:32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</row>
    <row r="142" spans="1:32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</row>
    <row r="143" spans="1:32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</row>
    <row r="144" spans="1:32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</row>
    <row r="145" spans="1:32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</row>
    <row r="146" spans="1:32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</row>
    <row r="147" spans="1:32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</row>
    <row r="148" spans="1:32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</row>
    <row r="149" spans="1:32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</row>
    <row r="150" spans="1:32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</row>
    <row r="151" spans="1:32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</row>
    <row r="152" spans="1:32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</row>
    <row r="153" spans="1:32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</row>
    <row r="154" spans="1:32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</row>
    <row r="155" spans="1:32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</row>
    <row r="156" spans="1:32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</row>
    <row r="157" spans="1:32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</row>
    <row r="158" spans="1:32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</row>
    <row r="159" spans="1:32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</row>
    <row r="160" spans="1:32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</row>
    <row r="161" spans="1:32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</row>
    <row r="162" spans="1:32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</row>
    <row r="163" spans="1:32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  <c r="KN163" s="9"/>
      <c r="KO163" s="9"/>
      <c r="KP163" s="9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</row>
    <row r="164" spans="1:32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</row>
    <row r="165" spans="1:32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</row>
    <row r="166" spans="1:32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</row>
    <row r="167" spans="1:32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</row>
    <row r="168" spans="1:32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</row>
    <row r="169" spans="1:32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</row>
    <row r="170" spans="1:32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</row>
    <row r="171" spans="1:32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  <c r="KN171" s="9"/>
      <c r="KO171" s="9"/>
      <c r="KP171" s="9"/>
      <c r="KQ171" s="9"/>
      <c r="KR171" s="9"/>
      <c r="KS171" s="9"/>
      <c r="KT171" s="9"/>
      <c r="KU171" s="9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</row>
    <row r="172" spans="1:32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</row>
    <row r="173" spans="1:32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</row>
    <row r="174" spans="1:32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</row>
    <row r="175" spans="1:32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</row>
    <row r="176" spans="1:32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</row>
    <row r="177" spans="1:32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</row>
    <row r="178" spans="1:32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</row>
    <row r="179" spans="1:32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</row>
    <row r="180" spans="1:32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</row>
    <row r="181" spans="1:32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</row>
    <row r="182" spans="1:32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  <c r="KN182" s="9"/>
      <c r="KO182" s="9"/>
      <c r="KP182" s="9"/>
      <c r="KQ182" s="9"/>
      <c r="KR182" s="9"/>
      <c r="KS182" s="9"/>
      <c r="KT182" s="9"/>
      <c r="KU182" s="9"/>
      <c r="KV182" s="9"/>
      <c r="KW182" s="9"/>
      <c r="KX182" s="9"/>
      <c r="KY182" s="9"/>
      <c r="KZ182" s="9"/>
      <c r="LA182" s="9"/>
      <c r="LB182" s="9"/>
      <c r="LC182" s="9"/>
      <c r="LD182" s="9"/>
      <c r="LE182" s="9"/>
      <c r="LF182" s="9"/>
      <c r="LG182" s="9"/>
      <c r="LH182" s="9"/>
      <c r="LI182" s="9"/>
      <c r="LJ182" s="9"/>
      <c r="LK182" s="9"/>
      <c r="LL182" s="9"/>
      <c r="LM182" s="9"/>
      <c r="LN182" s="9"/>
    </row>
    <row r="183" spans="1:32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  <c r="KN183" s="9"/>
      <c r="KO183" s="9"/>
      <c r="KP183" s="9"/>
      <c r="KQ183" s="9"/>
      <c r="KR183" s="9"/>
      <c r="KS183" s="9"/>
      <c r="KT183" s="9"/>
      <c r="KU183" s="9"/>
      <c r="KV183" s="9"/>
      <c r="KW183" s="9"/>
      <c r="KX183" s="9"/>
      <c r="KY183" s="9"/>
      <c r="KZ183" s="9"/>
      <c r="LA183" s="9"/>
      <c r="LB183" s="9"/>
      <c r="LC183" s="9"/>
      <c r="LD183" s="9"/>
      <c r="LE183" s="9"/>
      <c r="LF183" s="9"/>
      <c r="LG183" s="9"/>
      <c r="LH183" s="9"/>
      <c r="LI183" s="9"/>
      <c r="LJ183" s="9"/>
      <c r="LK183" s="9"/>
      <c r="LL183" s="9"/>
      <c r="LM183" s="9"/>
      <c r="LN183" s="9"/>
    </row>
    <row r="184" spans="1:32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</row>
    <row r="185" spans="1:32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9"/>
    </row>
    <row r="186" spans="1:32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  <c r="KN186" s="9"/>
      <c r="KO186" s="9"/>
      <c r="KP186" s="9"/>
      <c r="KQ186" s="9"/>
      <c r="KR186" s="9"/>
      <c r="KS186" s="9"/>
      <c r="KT186" s="9"/>
      <c r="KU186" s="9"/>
      <c r="KV186" s="9"/>
      <c r="KW186" s="9"/>
      <c r="KX186" s="9"/>
      <c r="KY186" s="9"/>
      <c r="KZ186" s="9"/>
      <c r="LA186" s="9"/>
      <c r="LB186" s="9"/>
      <c r="LC186" s="9"/>
      <c r="LD186" s="9"/>
      <c r="LE186" s="9"/>
      <c r="LF186" s="9"/>
      <c r="LG186" s="9"/>
      <c r="LH186" s="9"/>
      <c r="LI186" s="9"/>
      <c r="LJ186" s="9"/>
      <c r="LK186" s="9"/>
      <c r="LL186" s="9"/>
      <c r="LM186" s="9"/>
      <c r="LN186" s="9"/>
    </row>
    <row r="187" spans="1:32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  <c r="KN187" s="9"/>
      <c r="KO187" s="9"/>
      <c r="KP187" s="9"/>
      <c r="KQ187" s="9"/>
      <c r="KR187" s="9"/>
      <c r="KS187" s="9"/>
      <c r="KT187" s="9"/>
      <c r="KU187" s="9"/>
      <c r="KV187" s="9"/>
      <c r="KW187" s="9"/>
      <c r="KX187" s="9"/>
      <c r="KY187" s="9"/>
      <c r="KZ187" s="9"/>
      <c r="LA187" s="9"/>
      <c r="LB187" s="9"/>
      <c r="LC187" s="9"/>
      <c r="LD187" s="9"/>
      <c r="LE187" s="9"/>
      <c r="LF187" s="9"/>
      <c r="LG187" s="9"/>
      <c r="LH187" s="9"/>
      <c r="LI187" s="9"/>
      <c r="LJ187" s="9"/>
      <c r="LK187" s="9"/>
      <c r="LL187" s="9"/>
      <c r="LM187" s="9"/>
      <c r="LN187" s="9"/>
    </row>
    <row r="188" spans="1:32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</row>
    <row r="189" spans="1:32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  <c r="KN189" s="9"/>
      <c r="KO189" s="9"/>
      <c r="KP189" s="9"/>
      <c r="KQ189" s="9"/>
      <c r="KR189" s="9"/>
      <c r="KS189" s="9"/>
      <c r="KT189" s="9"/>
      <c r="KU189" s="9"/>
      <c r="KV189" s="9"/>
      <c r="KW189" s="9"/>
      <c r="KX189" s="9"/>
      <c r="KY189" s="9"/>
      <c r="KZ189" s="9"/>
      <c r="LA189" s="9"/>
      <c r="LB189" s="9"/>
      <c r="LC189" s="9"/>
      <c r="LD189" s="9"/>
      <c r="LE189" s="9"/>
      <c r="LF189" s="9"/>
      <c r="LG189" s="9"/>
      <c r="LH189" s="9"/>
      <c r="LI189" s="9"/>
      <c r="LJ189" s="9"/>
      <c r="LK189" s="9"/>
      <c r="LL189" s="9"/>
      <c r="LM189" s="9"/>
      <c r="LN189" s="9"/>
    </row>
    <row r="190" spans="1:32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  <c r="KN190" s="9"/>
      <c r="KO190" s="9"/>
      <c r="KP190" s="9"/>
      <c r="KQ190" s="9"/>
      <c r="KR190" s="9"/>
      <c r="KS190" s="9"/>
      <c r="KT190" s="9"/>
      <c r="KU190" s="9"/>
      <c r="KV190" s="9"/>
      <c r="KW190" s="9"/>
      <c r="KX190" s="9"/>
      <c r="KY190" s="9"/>
      <c r="KZ190" s="9"/>
      <c r="LA190" s="9"/>
      <c r="LB190" s="9"/>
      <c r="LC190" s="9"/>
      <c r="LD190" s="9"/>
      <c r="LE190" s="9"/>
      <c r="LF190" s="9"/>
      <c r="LG190" s="9"/>
      <c r="LH190" s="9"/>
      <c r="LI190" s="9"/>
      <c r="LJ190" s="9"/>
      <c r="LK190" s="9"/>
      <c r="LL190" s="9"/>
      <c r="LM190" s="9"/>
      <c r="LN190" s="9"/>
    </row>
    <row r="191" spans="1:32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  <c r="KN191" s="9"/>
      <c r="KO191" s="9"/>
      <c r="KP191" s="9"/>
      <c r="KQ191" s="9"/>
      <c r="KR191" s="9"/>
      <c r="KS191" s="9"/>
      <c r="KT191" s="9"/>
      <c r="KU191" s="9"/>
      <c r="KV191" s="9"/>
      <c r="KW191" s="9"/>
      <c r="KX191" s="9"/>
      <c r="KY191" s="9"/>
      <c r="KZ191" s="9"/>
      <c r="LA191" s="9"/>
      <c r="LB191" s="9"/>
      <c r="LC191" s="9"/>
      <c r="LD191" s="9"/>
      <c r="LE191" s="9"/>
      <c r="LF191" s="9"/>
      <c r="LG191" s="9"/>
      <c r="LH191" s="9"/>
      <c r="LI191" s="9"/>
      <c r="LJ191" s="9"/>
      <c r="LK191" s="9"/>
      <c r="LL191" s="9"/>
      <c r="LM191" s="9"/>
      <c r="LN191" s="9"/>
    </row>
    <row r="192" spans="1:32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</row>
    <row r="193" spans="1:32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  <c r="KM193" s="9"/>
      <c r="KN193" s="9"/>
      <c r="KO193" s="9"/>
      <c r="KP193" s="9"/>
      <c r="KQ193" s="9"/>
      <c r="KR193" s="9"/>
      <c r="KS193" s="9"/>
      <c r="KT193" s="9"/>
      <c r="KU193" s="9"/>
      <c r="KV193" s="9"/>
      <c r="KW193" s="9"/>
      <c r="KX193" s="9"/>
      <c r="KY193" s="9"/>
      <c r="KZ193" s="9"/>
      <c r="LA193" s="9"/>
      <c r="LB193" s="9"/>
      <c r="LC193" s="9"/>
      <c r="LD193" s="9"/>
      <c r="LE193" s="9"/>
      <c r="LF193" s="9"/>
      <c r="LG193" s="9"/>
      <c r="LH193" s="9"/>
      <c r="LI193" s="9"/>
      <c r="LJ193" s="9"/>
      <c r="LK193" s="9"/>
      <c r="LL193" s="9"/>
      <c r="LM193" s="9"/>
      <c r="LN193" s="9"/>
    </row>
    <row r="194" spans="1:32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  <c r="KM194" s="9"/>
      <c r="KN194" s="9"/>
      <c r="KO194" s="9"/>
      <c r="KP194" s="9"/>
      <c r="KQ194" s="9"/>
      <c r="KR194" s="9"/>
      <c r="KS194" s="9"/>
      <c r="KT194" s="9"/>
      <c r="KU194" s="9"/>
      <c r="KV194" s="9"/>
      <c r="KW194" s="9"/>
      <c r="KX194" s="9"/>
      <c r="KY194" s="9"/>
      <c r="KZ194" s="9"/>
      <c r="LA194" s="9"/>
      <c r="LB194" s="9"/>
      <c r="LC194" s="9"/>
      <c r="LD194" s="9"/>
      <c r="LE194" s="9"/>
      <c r="LF194" s="9"/>
      <c r="LG194" s="9"/>
      <c r="LH194" s="9"/>
      <c r="LI194" s="9"/>
      <c r="LJ194" s="9"/>
      <c r="LK194" s="9"/>
      <c r="LL194" s="9"/>
      <c r="LM194" s="9"/>
      <c r="LN194" s="9"/>
    </row>
    <row r="195" spans="1:32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  <c r="KM195" s="9"/>
      <c r="KN195" s="9"/>
      <c r="KO195" s="9"/>
      <c r="KP195" s="9"/>
      <c r="KQ195" s="9"/>
      <c r="KR195" s="9"/>
      <c r="KS195" s="9"/>
      <c r="KT195" s="9"/>
      <c r="KU195" s="9"/>
      <c r="KV195" s="9"/>
      <c r="KW195" s="9"/>
      <c r="KX195" s="9"/>
      <c r="KY195" s="9"/>
      <c r="KZ195" s="9"/>
      <c r="LA195" s="9"/>
      <c r="LB195" s="9"/>
      <c r="LC195" s="9"/>
      <c r="LD195" s="9"/>
      <c r="LE195" s="9"/>
      <c r="LF195" s="9"/>
      <c r="LG195" s="9"/>
      <c r="LH195" s="9"/>
      <c r="LI195" s="9"/>
      <c r="LJ195" s="9"/>
      <c r="LK195" s="9"/>
      <c r="LL195" s="9"/>
      <c r="LM195" s="9"/>
      <c r="LN195" s="9"/>
    </row>
    <row r="196" spans="1:32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  <c r="KN196" s="9"/>
      <c r="KO196" s="9"/>
      <c r="KP196" s="9"/>
      <c r="KQ196" s="9"/>
      <c r="KR196" s="9"/>
      <c r="KS196" s="9"/>
      <c r="KT196" s="9"/>
      <c r="KU196" s="9"/>
      <c r="KV196" s="9"/>
      <c r="KW196" s="9"/>
      <c r="KX196" s="9"/>
      <c r="KY196" s="9"/>
      <c r="KZ196" s="9"/>
      <c r="LA196" s="9"/>
      <c r="LB196" s="9"/>
      <c r="LC196" s="9"/>
      <c r="LD196" s="9"/>
      <c r="LE196" s="9"/>
      <c r="LF196" s="9"/>
      <c r="LG196" s="9"/>
      <c r="LH196" s="9"/>
      <c r="LI196" s="9"/>
      <c r="LJ196" s="9"/>
      <c r="LK196" s="9"/>
      <c r="LL196" s="9"/>
      <c r="LM196" s="9"/>
      <c r="LN196" s="9"/>
    </row>
    <row r="197" spans="1:32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  <c r="KN197" s="9"/>
      <c r="KO197" s="9"/>
      <c r="KP197" s="9"/>
      <c r="KQ197" s="9"/>
      <c r="KR197" s="9"/>
      <c r="KS197" s="9"/>
      <c r="KT197" s="9"/>
      <c r="KU197" s="9"/>
      <c r="KV197" s="9"/>
      <c r="KW197" s="9"/>
      <c r="KX197" s="9"/>
      <c r="KY197" s="9"/>
      <c r="KZ197" s="9"/>
      <c r="LA197" s="9"/>
      <c r="LB197" s="9"/>
      <c r="LC197" s="9"/>
      <c r="LD197" s="9"/>
      <c r="LE197" s="9"/>
      <c r="LF197" s="9"/>
      <c r="LG197" s="9"/>
      <c r="LH197" s="9"/>
      <c r="LI197" s="9"/>
      <c r="LJ197" s="9"/>
      <c r="LK197" s="9"/>
      <c r="LL197" s="9"/>
      <c r="LM197" s="9"/>
      <c r="LN197" s="9"/>
    </row>
    <row r="198" spans="1:32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9"/>
    </row>
    <row r="199" spans="1:32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  <c r="KN199" s="9"/>
      <c r="KO199" s="9"/>
      <c r="KP199" s="9"/>
      <c r="KQ199" s="9"/>
      <c r="KR199" s="9"/>
      <c r="KS199" s="9"/>
      <c r="KT199" s="9"/>
      <c r="KU199" s="9"/>
      <c r="KV199" s="9"/>
      <c r="KW199" s="9"/>
      <c r="KX199" s="9"/>
      <c r="KY199" s="9"/>
      <c r="KZ199" s="9"/>
      <c r="LA199" s="9"/>
      <c r="LB199" s="9"/>
      <c r="LC199" s="9"/>
      <c r="LD199" s="9"/>
      <c r="LE199" s="9"/>
      <c r="LF199" s="9"/>
      <c r="LG199" s="9"/>
      <c r="LH199" s="9"/>
      <c r="LI199" s="9"/>
      <c r="LJ199" s="9"/>
      <c r="LK199" s="9"/>
      <c r="LL199" s="9"/>
      <c r="LM199" s="9"/>
      <c r="LN199" s="9"/>
    </row>
    <row r="200" spans="1:32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9"/>
    </row>
    <row r="201" spans="1:32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  <c r="KN201" s="9"/>
      <c r="KO201" s="9"/>
      <c r="KP201" s="9"/>
      <c r="KQ201" s="9"/>
      <c r="KR201" s="9"/>
      <c r="KS201" s="9"/>
      <c r="KT201" s="9"/>
      <c r="KU201" s="9"/>
      <c r="KV201" s="9"/>
      <c r="KW201" s="9"/>
      <c r="KX201" s="9"/>
      <c r="KY201" s="9"/>
      <c r="KZ201" s="9"/>
      <c r="LA201" s="9"/>
      <c r="LB201" s="9"/>
      <c r="LC201" s="9"/>
      <c r="LD201" s="9"/>
      <c r="LE201" s="9"/>
      <c r="LF201" s="9"/>
      <c r="LG201" s="9"/>
      <c r="LH201" s="9"/>
      <c r="LI201" s="9"/>
      <c r="LJ201" s="9"/>
      <c r="LK201" s="9"/>
      <c r="LL201" s="9"/>
      <c r="LM201" s="9"/>
      <c r="LN201" s="9"/>
    </row>
    <row r="202" spans="1:32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9"/>
      <c r="KM202" s="9"/>
      <c r="KN202" s="9"/>
      <c r="KO202" s="9"/>
      <c r="KP202" s="9"/>
      <c r="KQ202" s="9"/>
      <c r="KR202" s="9"/>
      <c r="KS202" s="9"/>
      <c r="KT202" s="9"/>
      <c r="KU202" s="9"/>
      <c r="KV202" s="9"/>
      <c r="KW202" s="9"/>
      <c r="KX202" s="9"/>
      <c r="KY202" s="9"/>
      <c r="KZ202" s="9"/>
      <c r="LA202" s="9"/>
      <c r="LB202" s="9"/>
      <c r="LC202" s="9"/>
      <c r="LD202" s="9"/>
      <c r="LE202" s="9"/>
      <c r="LF202" s="9"/>
      <c r="LG202" s="9"/>
      <c r="LH202" s="9"/>
      <c r="LI202" s="9"/>
      <c r="LJ202" s="9"/>
      <c r="LK202" s="9"/>
      <c r="LL202" s="9"/>
      <c r="LM202" s="9"/>
      <c r="LN202" s="9"/>
    </row>
    <row r="203" spans="1:32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9"/>
      <c r="LC203" s="9"/>
      <c r="LD203" s="9"/>
      <c r="LE203" s="9"/>
      <c r="LF203" s="9"/>
      <c r="LG203" s="9"/>
      <c r="LH203" s="9"/>
      <c r="LI203" s="9"/>
      <c r="LJ203" s="9"/>
      <c r="LK203" s="9"/>
      <c r="LL203" s="9"/>
      <c r="LM203" s="9"/>
      <c r="LN203" s="9"/>
    </row>
    <row r="204" spans="1:32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</row>
    <row r="205" spans="1:32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  <c r="KM205" s="9"/>
      <c r="KN205" s="9"/>
      <c r="KO205" s="9"/>
      <c r="KP205" s="9"/>
      <c r="KQ205" s="9"/>
      <c r="KR205" s="9"/>
      <c r="KS205" s="9"/>
      <c r="KT205" s="9"/>
      <c r="KU205" s="9"/>
      <c r="KV205" s="9"/>
      <c r="KW205" s="9"/>
      <c r="KX205" s="9"/>
      <c r="KY205" s="9"/>
      <c r="KZ205" s="9"/>
      <c r="LA205" s="9"/>
      <c r="LB205" s="9"/>
      <c r="LC205" s="9"/>
      <c r="LD205" s="9"/>
      <c r="LE205" s="9"/>
      <c r="LF205" s="9"/>
      <c r="LG205" s="9"/>
      <c r="LH205" s="9"/>
      <c r="LI205" s="9"/>
      <c r="LJ205" s="9"/>
      <c r="LK205" s="9"/>
      <c r="LL205" s="9"/>
      <c r="LM205" s="9"/>
      <c r="LN205" s="9"/>
    </row>
    <row r="206" spans="1:32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  <c r="KN206" s="9"/>
      <c r="KO206" s="9"/>
      <c r="KP206" s="9"/>
      <c r="KQ206" s="9"/>
      <c r="KR206" s="9"/>
      <c r="KS206" s="9"/>
      <c r="KT206" s="9"/>
      <c r="KU206" s="9"/>
      <c r="KV206" s="9"/>
      <c r="KW206" s="9"/>
      <c r="KX206" s="9"/>
      <c r="KY206" s="9"/>
      <c r="KZ206" s="9"/>
      <c r="LA206" s="9"/>
      <c r="LB206" s="9"/>
      <c r="LC206" s="9"/>
      <c r="LD206" s="9"/>
      <c r="LE206" s="9"/>
      <c r="LF206" s="9"/>
      <c r="LG206" s="9"/>
      <c r="LH206" s="9"/>
      <c r="LI206" s="9"/>
      <c r="LJ206" s="9"/>
      <c r="LK206" s="9"/>
      <c r="LL206" s="9"/>
      <c r="LM206" s="9"/>
      <c r="LN206" s="9"/>
    </row>
    <row r="207" spans="1:32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s="9"/>
      <c r="LH207" s="9"/>
      <c r="LI207" s="9"/>
      <c r="LJ207" s="9"/>
      <c r="LK207" s="9"/>
      <c r="LL207" s="9"/>
      <c r="LM207" s="9"/>
      <c r="LN207" s="9"/>
    </row>
    <row r="208" spans="1:32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</row>
    <row r="209" spans="1:32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  <c r="KN209" s="9"/>
      <c r="KO209" s="9"/>
      <c r="KP209" s="9"/>
      <c r="KQ209" s="9"/>
      <c r="KR209" s="9"/>
      <c r="KS209" s="9"/>
      <c r="KT209" s="9"/>
      <c r="KU209" s="9"/>
      <c r="KV209" s="9"/>
      <c r="KW209" s="9"/>
      <c r="KX209" s="9"/>
      <c r="KY209" s="9"/>
      <c r="KZ209" s="9"/>
      <c r="LA209" s="9"/>
      <c r="LB209" s="9"/>
      <c r="LC209" s="9"/>
      <c r="LD209" s="9"/>
      <c r="LE209" s="9"/>
      <c r="LF209" s="9"/>
      <c r="LG209" s="9"/>
      <c r="LH209" s="9"/>
      <c r="LI209" s="9"/>
      <c r="LJ209" s="9"/>
      <c r="LK209" s="9"/>
      <c r="LL209" s="9"/>
      <c r="LM209" s="9"/>
      <c r="LN209" s="9"/>
    </row>
    <row r="210" spans="1:32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</row>
    <row r="211" spans="1:32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</row>
    <row r="212" spans="1:32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</row>
    <row r="213" spans="1:32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  <c r="KM213" s="9"/>
      <c r="KN213" s="9"/>
      <c r="KO213" s="9"/>
      <c r="KP213" s="9"/>
      <c r="KQ213" s="9"/>
      <c r="KR213" s="9"/>
      <c r="KS213" s="9"/>
      <c r="KT213" s="9"/>
      <c r="KU213" s="9"/>
      <c r="KV213" s="9"/>
      <c r="KW213" s="9"/>
      <c r="KX213" s="9"/>
      <c r="KY213" s="9"/>
      <c r="KZ213" s="9"/>
      <c r="LA213" s="9"/>
      <c r="LB213" s="9"/>
      <c r="LC213" s="9"/>
      <c r="LD213" s="9"/>
      <c r="LE213" s="9"/>
      <c r="LF213" s="9"/>
      <c r="LG213" s="9"/>
      <c r="LH213" s="9"/>
      <c r="LI213" s="9"/>
      <c r="LJ213" s="9"/>
      <c r="LK213" s="9"/>
      <c r="LL213" s="9"/>
      <c r="LM213" s="9"/>
      <c r="LN213" s="9"/>
    </row>
    <row r="214" spans="1:32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  <c r="KN214" s="9"/>
      <c r="KO214" s="9"/>
      <c r="KP214" s="9"/>
      <c r="KQ214" s="9"/>
      <c r="KR214" s="9"/>
      <c r="KS214" s="9"/>
      <c r="KT214" s="9"/>
      <c r="KU214" s="9"/>
      <c r="KV214" s="9"/>
      <c r="KW214" s="9"/>
      <c r="KX214" s="9"/>
      <c r="KY214" s="9"/>
      <c r="KZ214" s="9"/>
      <c r="LA214" s="9"/>
      <c r="LB214" s="9"/>
      <c r="LC214" s="9"/>
      <c r="LD214" s="9"/>
      <c r="LE214" s="9"/>
      <c r="LF214" s="9"/>
      <c r="LG214" s="9"/>
      <c r="LH214" s="9"/>
      <c r="LI214" s="9"/>
      <c r="LJ214" s="9"/>
      <c r="LK214" s="9"/>
      <c r="LL214" s="9"/>
      <c r="LM214" s="9"/>
      <c r="LN214" s="9"/>
    </row>
    <row r="215" spans="1:32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  <c r="KN215" s="9"/>
      <c r="KO215" s="9"/>
      <c r="KP215" s="9"/>
      <c r="KQ215" s="9"/>
      <c r="KR215" s="9"/>
      <c r="KS215" s="9"/>
      <c r="KT215" s="9"/>
      <c r="KU215" s="9"/>
      <c r="KV215" s="9"/>
      <c r="KW215" s="9"/>
      <c r="KX215" s="9"/>
      <c r="KY215" s="9"/>
      <c r="KZ215" s="9"/>
      <c r="LA215" s="9"/>
      <c r="LB215" s="9"/>
      <c r="LC215" s="9"/>
      <c r="LD215" s="9"/>
      <c r="LE215" s="9"/>
      <c r="LF215" s="9"/>
      <c r="LG215" s="9"/>
      <c r="LH215" s="9"/>
      <c r="LI215" s="9"/>
      <c r="LJ215" s="9"/>
      <c r="LK215" s="9"/>
      <c r="LL215" s="9"/>
      <c r="LM215" s="9"/>
      <c r="LN215" s="9"/>
    </row>
    <row r="216" spans="1:32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  <c r="KG216" s="9"/>
      <c r="KH216" s="9"/>
      <c r="KI216" s="9"/>
      <c r="KJ216" s="9"/>
      <c r="KK216" s="9"/>
      <c r="KL216" s="9"/>
      <c r="KM216" s="9"/>
      <c r="KN216" s="9"/>
      <c r="KO216" s="9"/>
      <c r="KP216" s="9"/>
      <c r="KQ216" s="9"/>
      <c r="KR216" s="9"/>
      <c r="KS216" s="9"/>
      <c r="KT216" s="9"/>
      <c r="KU216" s="9"/>
      <c r="KV216" s="9"/>
      <c r="KW216" s="9"/>
      <c r="KX216" s="9"/>
      <c r="KY216" s="9"/>
      <c r="KZ216" s="9"/>
      <c r="LA216" s="9"/>
      <c r="LB216" s="9"/>
      <c r="LC216" s="9"/>
      <c r="LD216" s="9"/>
      <c r="LE216" s="9"/>
      <c r="LF216" s="9"/>
      <c r="LG216" s="9"/>
      <c r="LH216" s="9"/>
      <c r="LI216" s="9"/>
      <c r="LJ216" s="9"/>
      <c r="LK216" s="9"/>
      <c r="LL216" s="9"/>
      <c r="LM216" s="9"/>
      <c r="LN216" s="9"/>
    </row>
    <row r="217" spans="1:32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  <c r="KN217" s="9"/>
      <c r="KO217" s="9"/>
      <c r="KP217" s="9"/>
      <c r="KQ217" s="9"/>
      <c r="KR217" s="9"/>
      <c r="KS217" s="9"/>
      <c r="KT217" s="9"/>
      <c r="KU217" s="9"/>
      <c r="KV217" s="9"/>
      <c r="KW217" s="9"/>
      <c r="KX217" s="9"/>
      <c r="KY217" s="9"/>
      <c r="KZ217" s="9"/>
      <c r="LA217" s="9"/>
      <c r="LB217" s="9"/>
      <c r="LC217" s="9"/>
      <c r="LD217" s="9"/>
      <c r="LE217" s="9"/>
      <c r="LF217" s="9"/>
      <c r="LG217" s="9"/>
      <c r="LH217" s="9"/>
      <c r="LI217" s="9"/>
      <c r="LJ217" s="9"/>
      <c r="LK217" s="9"/>
      <c r="LL217" s="9"/>
      <c r="LM217" s="9"/>
      <c r="LN217" s="9"/>
    </row>
    <row r="218" spans="1:32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  <c r="KN218" s="9"/>
      <c r="KO218" s="9"/>
      <c r="KP218" s="9"/>
      <c r="KQ218" s="9"/>
      <c r="KR218" s="9"/>
      <c r="KS218" s="9"/>
      <c r="KT218" s="9"/>
      <c r="KU218" s="9"/>
      <c r="KV218" s="9"/>
      <c r="KW218" s="9"/>
      <c r="KX218" s="9"/>
      <c r="KY218" s="9"/>
      <c r="KZ218" s="9"/>
      <c r="LA218" s="9"/>
      <c r="LB218" s="9"/>
      <c r="LC218" s="9"/>
      <c r="LD218" s="9"/>
      <c r="LE218" s="9"/>
      <c r="LF218" s="9"/>
      <c r="LG218" s="9"/>
      <c r="LH218" s="9"/>
      <c r="LI218" s="9"/>
      <c r="LJ218" s="9"/>
      <c r="LK218" s="9"/>
      <c r="LL218" s="9"/>
      <c r="LM218" s="9"/>
      <c r="LN218" s="9"/>
    </row>
    <row r="219" spans="1:32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9"/>
      <c r="KR219" s="9"/>
      <c r="KS219" s="9"/>
      <c r="KT219" s="9"/>
      <c r="KU219" s="9"/>
      <c r="KV219" s="9"/>
      <c r="KW219" s="9"/>
      <c r="KX219" s="9"/>
      <c r="KY219" s="9"/>
      <c r="KZ219" s="9"/>
      <c r="LA219" s="9"/>
      <c r="LB219" s="9"/>
      <c r="LC219" s="9"/>
      <c r="LD219" s="9"/>
      <c r="LE219" s="9"/>
      <c r="LF219" s="9"/>
      <c r="LG219" s="9"/>
      <c r="LH219" s="9"/>
      <c r="LI219" s="9"/>
      <c r="LJ219" s="9"/>
      <c r="LK219" s="9"/>
      <c r="LL219" s="9"/>
      <c r="LM219" s="9"/>
      <c r="LN219" s="9"/>
    </row>
    <row r="220" spans="1:32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  <c r="KM220" s="9"/>
      <c r="KN220" s="9"/>
      <c r="KO220" s="9"/>
      <c r="KP220" s="9"/>
      <c r="KQ220" s="9"/>
      <c r="KR220" s="9"/>
      <c r="KS220" s="9"/>
      <c r="KT220" s="9"/>
      <c r="KU220" s="9"/>
      <c r="KV220" s="9"/>
      <c r="KW220" s="9"/>
      <c r="KX220" s="9"/>
      <c r="KY220" s="9"/>
      <c r="KZ220" s="9"/>
      <c r="LA220" s="9"/>
      <c r="LB220" s="9"/>
      <c r="LC220" s="9"/>
      <c r="LD220" s="9"/>
      <c r="LE220" s="9"/>
      <c r="LF220" s="9"/>
      <c r="LG220" s="9"/>
      <c r="LH220" s="9"/>
      <c r="LI220" s="9"/>
      <c r="LJ220" s="9"/>
      <c r="LK220" s="9"/>
      <c r="LL220" s="9"/>
      <c r="LM220" s="9"/>
      <c r="LN220" s="9"/>
    </row>
    <row r="221" spans="1:32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</row>
    <row r="222" spans="1:32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  <c r="KN222" s="9"/>
      <c r="KO222" s="9"/>
      <c r="KP222" s="9"/>
      <c r="KQ222" s="9"/>
      <c r="KR222" s="9"/>
      <c r="KS222" s="9"/>
      <c r="KT222" s="9"/>
      <c r="KU222" s="9"/>
      <c r="KV222" s="9"/>
      <c r="KW222" s="9"/>
      <c r="KX222" s="9"/>
      <c r="KY222" s="9"/>
      <c r="KZ222" s="9"/>
      <c r="LA222" s="9"/>
      <c r="LB222" s="9"/>
      <c r="LC222" s="9"/>
      <c r="LD222" s="9"/>
      <c r="LE222" s="9"/>
      <c r="LF222" s="9"/>
      <c r="LG222" s="9"/>
      <c r="LH222" s="9"/>
      <c r="LI222" s="9"/>
      <c r="LJ222" s="9"/>
      <c r="LK222" s="9"/>
      <c r="LL222" s="9"/>
      <c r="LM222" s="9"/>
      <c r="LN222" s="9"/>
    </row>
    <row r="223" spans="1:32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  <c r="KN223" s="9"/>
      <c r="KO223" s="9"/>
      <c r="KP223" s="9"/>
      <c r="KQ223" s="9"/>
      <c r="KR223" s="9"/>
      <c r="KS223" s="9"/>
      <c r="KT223" s="9"/>
      <c r="KU223" s="9"/>
      <c r="KV223" s="9"/>
      <c r="KW223" s="9"/>
      <c r="KX223" s="9"/>
      <c r="KY223" s="9"/>
      <c r="KZ223" s="9"/>
      <c r="LA223" s="9"/>
      <c r="LB223" s="9"/>
      <c r="LC223" s="9"/>
      <c r="LD223" s="9"/>
      <c r="LE223" s="9"/>
      <c r="LF223" s="9"/>
      <c r="LG223" s="9"/>
      <c r="LH223" s="9"/>
      <c r="LI223" s="9"/>
      <c r="LJ223" s="9"/>
      <c r="LK223" s="9"/>
      <c r="LL223" s="9"/>
      <c r="LM223" s="9"/>
      <c r="LN223" s="9"/>
    </row>
    <row r="224" spans="1:32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</row>
    <row r="225" spans="1:32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  <c r="KN225" s="9"/>
      <c r="KO225" s="9"/>
      <c r="KP225" s="9"/>
      <c r="KQ225" s="9"/>
      <c r="KR225" s="9"/>
      <c r="KS225" s="9"/>
      <c r="KT225" s="9"/>
      <c r="KU225" s="9"/>
      <c r="KV225" s="9"/>
      <c r="KW225" s="9"/>
      <c r="KX225" s="9"/>
      <c r="KY225" s="9"/>
      <c r="KZ225" s="9"/>
      <c r="LA225" s="9"/>
      <c r="LB225" s="9"/>
      <c r="LC225" s="9"/>
      <c r="LD225" s="9"/>
      <c r="LE225" s="9"/>
      <c r="LF225" s="9"/>
      <c r="LG225" s="9"/>
      <c r="LH225" s="9"/>
      <c r="LI225" s="9"/>
      <c r="LJ225" s="9"/>
      <c r="LK225" s="9"/>
      <c r="LL225" s="9"/>
      <c r="LM225" s="9"/>
      <c r="LN225" s="9"/>
    </row>
    <row r="226" spans="1:32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  <c r="KN226" s="9"/>
      <c r="KO226" s="9"/>
      <c r="KP226" s="9"/>
      <c r="KQ226" s="9"/>
      <c r="KR226" s="9"/>
      <c r="KS226" s="9"/>
      <c r="KT226" s="9"/>
      <c r="KU226" s="9"/>
      <c r="KV226" s="9"/>
      <c r="KW226" s="9"/>
      <c r="KX226" s="9"/>
      <c r="KY226" s="9"/>
      <c r="KZ226" s="9"/>
      <c r="LA226" s="9"/>
      <c r="LB226" s="9"/>
      <c r="LC226" s="9"/>
      <c r="LD226" s="9"/>
      <c r="LE226" s="9"/>
      <c r="LF226" s="9"/>
      <c r="LG226" s="9"/>
      <c r="LH226" s="9"/>
      <c r="LI226" s="9"/>
      <c r="LJ226" s="9"/>
      <c r="LK226" s="9"/>
      <c r="LL226" s="9"/>
      <c r="LM226" s="9"/>
      <c r="LN226" s="9"/>
    </row>
    <row r="227" spans="1:32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9"/>
      <c r="JS227" s="9"/>
      <c r="JT227" s="9"/>
      <c r="JU227" s="9"/>
      <c r="JV227" s="9"/>
      <c r="JW227" s="9"/>
      <c r="JX227" s="9"/>
      <c r="JY227" s="9"/>
      <c r="JZ227" s="9"/>
      <c r="KA227" s="9"/>
      <c r="KB227" s="9"/>
      <c r="KC227" s="9"/>
      <c r="KD227" s="9"/>
      <c r="KE227" s="9"/>
      <c r="KF227" s="9"/>
      <c r="KG227" s="9"/>
      <c r="KH227" s="9"/>
      <c r="KI227" s="9"/>
      <c r="KJ227" s="9"/>
      <c r="KK227" s="9"/>
      <c r="KL227" s="9"/>
      <c r="KM227" s="9"/>
      <c r="KN227" s="9"/>
      <c r="KO227" s="9"/>
      <c r="KP227" s="9"/>
      <c r="KQ227" s="9"/>
      <c r="KR227" s="9"/>
      <c r="KS227" s="9"/>
      <c r="KT227" s="9"/>
      <c r="KU227" s="9"/>
      <c r="KV227" s="9"/>
      <c r="KW227" s="9"/>
      <c r="KX227" s="9"/>
      <c r="KY227" s="9"/>
      <c r="KZ227" s="9"/>
      <c r="LA227" s="9"/>
      <c r="LB227" s="9"/>
      <c r="LC227" s="9"/>
      <c r="LD227" s="9"/>
      <c r="LE227" s="9"/>
      <c r="LF227" s="9"/>
      <c r="LG227" s="9"/>
      <c r="LH227" s="9"/>
      <c r="LI227" s="9"/>
      <c r="LJ227" s="9"/>
      <c r="LK227" s="9"/>
      <c r="LL227" s="9"/>
      <c r="LM227" s="9"/>
      <c r="LN227" s="9"/>
    </row>
    <row r="228" spans="1:32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  <c r="KN228" s="9"/>
      <c r="KO228" s="9"/>
      <c r="KP228" s="9"/>
      <c r="KQ228" s="9"/>
      <c r="KR228" s="9"/>
      <c r="KS228" s="9"/>
      <c r="KT228" s="9"/>
      <c r="KU228" s="9"/>
      <c r="KV228" s="9"/>
      <c r="KW228" s="9"/>
      <c r="KX228" s="9"/>
      <c r="KY228" s="9"/>
      <c r="KZ228" s="9"/>
      <c r="LA228" s="9"/>
      <c r="LB228" s="9"/>
      <c r="LC228" s="9"/>
      <c r="LD228" s="9"/>
      <c r="LE228" s="9"/>
      <c r="LF228" s="9"/>
      <c r="LG228" s="9"/>
      <c r="LH228" s="9"/>
      <c r="LI228" s="9"/>
      <c r="LJ228" s="9"/>
      <c r="LK228" s="9"/>
      <c r="LL228" s="9"/>
      <c r="LM228" s="9"/>
      <c r="LN228" s="9"/>
    </row>
    <row r="229" spans="1:32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  <c r="KN229" s="9"/>
      <c r="KO229" s="9"/>
      <c r="KP229" s="9"/>
      <c r="KQ229" s="9"/>
      <c r="KR229" s="9"/>
      <c r="KS229" s="9"/>
      <c r="KT229" s="9"/>
      <c r="KU229" s="9"/>
      <c r="KV229" s="9"/>
      <c r="KW229" s="9"/>
      <c r="KX229" s="9"/>
      <c r="KY229" s="9"/>
      <c r="KZ229" s="9"/>
      <c r="LA229" s="9"/>
      <c r="LB229" s="9"/>
      <c r="LC229" s="9"/>
      <c r="LD229" s="9"/>
      <c r="LE229" s="9"/>
      <c r="LF229" s="9"/>
      <c r="LG229" s="9"/>
      <c r="LH229" s="9"/>
      <c r="LI229" s="9"/>
      <c r="LJ229" s="9"/>
      <c r="LK229" s="9"/>
      <c r="LL229" s="9"/>
      <c r="LM229" s="9"/>
      <c r="LN229" s="9"/>
    </row>
    <row r="230" spans="1:32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</row>
    <row r="231" spans="1:32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  <c r="KN231" s="9"/>
      <c r="KO231" s="9"/>
      <c r="KP231" s="9"/>
      <c r="KQ231" s="9"/>
      <c r="KR231" s="9"/>
      <c r="KS231" s="9"/>
      <c r="KT231" s="9"/>
      <c r="KU231" s="9"/>
      <c r="KV231" s="9"/>
      <c r="KW231" s="9"/>
      <c r="KX231" s="9"/>
      <c r="KY231" s="9"/>
      <c r="KZ231" s="9"/>
      <c r="LA231" s="9"/>
      <c r="LB231" s="9"/>
      <c r="LC231" s="9"/>
      <c r="LD231" s="9"/>
      <c r="LE231" s="9"/>
      <c r="LF231" s="9"/>
      <c r="LG231" s="9"/>
      <c r="LH231" s="9"/>
      <c r="LI231" s="9"/>
      <c r="LJ231" s="9"/>
      <c r="LK231" s="9"/>
      <c r="LL231" s="9"/>
      <c r="LM231" s="9"/>
      <c r="LN231" s="9"/>
    </row>
    <row r="232" spans="1:32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  <c r="KN232" s="9"/>
      <c r="KO232" s="9"/>
      <c r="KP232" s="9"/>
      <c r="KQ232" s="9"/>
      <c r="KR232" s="9"/>
      <c r="KS232" s="9"/>
      <c r="KT232" s="9"/>
      <c r="KU232" s="9"/>
      <c r="KV232" s="9"/>
      <c r="KW232" s="9"/>
      <c r="KX232" s="9"/>
      <c r="KY232" s="9"/>
      <c r="KZ232" s="9"/>
      <c r="LA232" s="9"/>
      <c r="LB232" s="9"/>
      <c r="LC232" s="9"/>
      <c r="LD232" s="9"/>
      <c r="LE232" s="9"/>
      <c r="LF232" s="9"/>
      <c r="LG232" s="9"/>
      <c r="LH232" s="9"/>
      <c r="LI232" s="9"/>
      <c r="LJ232" s="9"/>
      <c r="LK232" s="9"/>
      <c r="LL232" s="9"/>
      <c r="LM232" s="9"/>
      <c r="LN232" s="9"/>
    </row>
    <row r="233" spans="1:32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  <c r="KN233" s="9"/>
      <c r="KO233" s="9"/>
      <c r="KP233" s="9"/>
      <c r="KQ233" s="9"/>
      <c r="KR233" s="9"/>
      <c r="KS233" s="9"/>
      <c r="KT233" s="9"/>
      <c r="KU233" s="9"/>
      <c r="KV233" s="9"/>
      <c r="KW233" s="9"/>
      <c r="KX233" s="9"/>
      <c r="KY233" s="9"/>
      <c r="KZ233" s="9"/>
      <c r="LA233" s="9"/>
      <c r="LB233" s="9"/>
      <c r="LC233" s="9"/>
      <c r="LD233" s="9"/>
      <c r="LE233" s="9"/>
      <c r="LF233" s="9"/>
      <c r="LG233" s="9"/>
      <c r="LH233" s="9"/>
      <c r="LI233" s="9"/>
      <c r="LJ233" s="9"/>
      <c r="LK233" s="9"/>
      <c r="LL233" s="9"/>
      <c r="LM233" s="9"/>
      <c r="LN233" s="9"/>
    </row>
    <row r="234" spans="1:32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</row>
    <row r="235" spans="1:32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  <c r="KN235" s="9"/>
      <c r="KO235" s="9"/>
      <c r="KP235" s="9"/>
      <c r="KQ235" s="9"/>
      <c r="KR235" s="9"/>
      <c r="KS235" s="9"/>
      <c r="KT235" s="9"/>
      <c r="KU235" s="9"/>
      <c r="KV235" s="9"/>
      <c r="KW235" s="9"/>
      <c r="KX235" s="9"/>
      <c r="KY235" s="9"/>
      <c r="KZ235" s="9"/>
      <c r="LA235" s="9"/>
      <c r="LB235" s="9"/>
      <c r="LC235" s="9"/>
      <c r="LD235" s="9"/>
      <c r="LE235" s="9"/>
      <c r="LF235" s="9"/>
      <c r="LG235" s="9"/>
      <c r="LH235" s="9"/>
      <c r="LI235" s="9"/>
      <c r="LJ235" s="9"/>
      <c r="LK235" s="9"/>
      <c r="LL235" s="9"/>
      <c r="LM235" s="9"/>
      <c r="LN235" s="9"/>
    </row>
    <row r="236" spans="1:32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  <c r="KN236" s="9"/>
      <c r="KO236" s="9"/>
      <c r="KP236" s="9"/>
      <c r="KQ236" s="9"/>
      <c r="KR236" s="9"/>
      <c r="KS236" s="9"/>
      <c r="KT236" s="9"/>
      <c r="KU236" s="9"/>
      <c r="KV236" s="9"/>
      <c r="KW236" s="9"/>
      <c r="KX236" s="9"/>
      <c r="KY236" s="9"/>
      <c r="KZ236" s="9"/>
      <c r="LA236" s="9"/>
      <c r="LB236" s="9"/>
      <c r="LC236" s="9"/>
      <c r="LD236" s="9"/>
      <c r="LE236" s="9"/>
      <c r="LF236" s="9"/>
      <c r="LG236" s="9"/>
      <c r="LH236" s="9"/>
      <c r="LI236" s="9"/>
      <c r="LJ236" s="9"/>
      <c r="LK236" s="9"/>
      <c r="LL236" s="9"/>
      <c r="LM236" s="9"/>
      <c r="LN236" s="9"/>
    </row>
    <row r="237" spans="1:32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</row>
    <row r="238" spans="1:32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  <c r="KN238" s="9"/>
      <c r="KO238" s="9"/>
      <c r="KP238" s="9"/>
      <c r="KQ238" s="9"/>
      <c r="KR238" s="9"/>
      <c r="KS238" s="9"/>
      <c r="KT238" s="9"/>
      <c r="KU238" s="9"/>
      <c r="KV238" s="9"/>
      <c r="KW238" s="9"/>
      <c r="KX238" s="9"/>
      <c r="KY238" s="9"/>
      <c r="KZ238" s="9"/>
      <c r="LA238" s="9"/>
      <c r="LB238" s="9"/>
      <c r="LC238" s="9"/>
      <c r="LD238" s="9"/>
      <c r="LE238" s="9"/>
      <c r="LF238" s="9"/>
      <c r="LG238" s="9"/>
      <c r="LH238" s="9"/>
      <c r="LI238" s="9"/>
      <c r="LJ238" s="9"/>
      <c r="LK238" s="9"/>
      <c r="LL238" s="9"/>
      <c r="LM238" s="9"/>
      <c r="LN238" s="9"/>
    </row>
    <row r="239" spans="1:32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  <c r="KN239" s="9"/>
      <c r="KO239" s="9"/>
      <c r="KP239" s="9"/>
      <c r="KQ239" s="9"/>
      <c r="KR239" s="9"/>
      <c r="KS239" s="9"/>
      <c r="KT239" s="9"/>
      <c r="KU239" s="9"/>
      <c r="KV239" s="9"/>
      <c r="KW239" s="9"/>
      <c r="KX239" s="9"/>
      <c r="KY239" s="9"/>
      <c r="KZ239" s="9"/>
      <c r="LA239" s="9"/>
      <c r="LB239" s="9"/>
      <c r="LC239" s="9"/>
      <c r="LD239" s="9"/>
      <c r="LE239" s="9"/>
      <c r="LF239" s="9"/>
      <c r="LG239" s="9"/>
      <c r="LH239" s="9"/>
      <c r="LI239" s="9"/>
      <c r="LJ239" s="9"/>
      <c r="LK239" s="9"/>
      <c r="LL239" s="9"/>
      <c r="LM239" s="9"/>
      <c r="LN239" s="9"/>
    </row>
    <row r="240" spans="1:32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  <c r="KN240" s="9"/>
      <c r="KO240" s="9"/>
      <c r="KP240" s="9"/>
      <c r="KQ240" s="9"/>
      <c r="KR240" s="9"/>
      <c r="KS240" s="9"/>
      <c r="KT240" s="9"/>
      <c r="KU240" s="9"/>
      <c r="KV240" s="9"/>
      <c r="KW240" s="9"/>
      <c r="KX240" s="9"/>
      <c r="KY240" s="9"/>
      <c r="KZ240" s="9"/>
      <c r="LA240" s="9"/>
      <c r="LB240" s="9"/>
      <c r="LC240" s="9"/>
      <c r="LD240" s="9"/>
      <c r="LE240" s="9"/>
      <c r="LF240" s="9"/>
      <c r="LG240" s="9"/>
      <c r="LH240" s="9"/>
      <c r="LI240" s="9"/>
      <c r="LJ240" s="9"/>
      <c r="LK240" s="9"/>
      <c r="LL240" s="9"/>
      <c r="LM240" s="9"/>
      <c r="LN240" s="9"/>
    </row>
    <row r="241" spans="1:32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  <c r="KN241" s="9"/>
      <c r="KO241" s="9"/>
      <c r="KP241" s="9"/>
      <c r="KQ241" s="9"/>
      <c r="KR241" s="9"/>
      <c r="KS241" s="9"/>
      <c r="KT241" s="9"/>
      <c r="KU241" s="9"/>
      <c r="KV241" s="9"/>
      <c r="KW241" s="9"/>
      <c r="KX241" s="9"/>
      <c r="KY241" s="9"/>
      <c r="KZ241" s="9"/>
      <c r="LA241" s="9"/>
      <c r="LB241" s="9"/>
      <c r="LC241" s="9"/>
      <c r="LD241" s="9"/>
      <c r="LE241" s="9"/>
      <c r="LF241" s="9"/>
      <c r="LG241" s="9"/>
      <c r="LH241" s="9"/>
      <c r="LI241" s="9"/>
      <c r="LJ241" s="9"/>
      <c r="LK241" s="9"/>
      <c r="LL241" s="9"/>
      <c r="LM241" s="9"/>
      <c r="LN241" s="9"/>
    </row>
    <row r="242" spans="1:32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  <c r="KN242" s="9"/>
      <c r="KO242" s="9"/>
      <c r="KP242" s="9"/>
      <c r="KQ242" s="9"/>
      <c r="KR242" s="9"/>
      <c r="KS242" s="9"/>
      <c r="KT242" s="9"/>
      <c r="KU242" s="9"/>
      <c r="KV242" s="9"/>
      <c r="KW242" s="9"/>
      <c r="KX242" s="9"/>
      <c r="KY242" s="9"/>
      <c r="KZ242" s="9"/>
      <c r="LA242" s="9"/>
      <c r="LB242" s="9"/>
      <c r="LC242" s="9"/>
      <c r="LD242" s="9"/>
      <c r="LE242" s="9"/>
      <c r="LF242" s="9"/>
      <c r="LG242" s="9"/>
      <c r="LH242" s="9"/>
      <c r="LI242" s="9"/>
      <c r="LJ242" s="9"/>
      <c r="LK242" s="9"/>
      <c r="LL242" s="9"/>
      <c r="LM242" s="9"/>
      <c r="LN242" s="9"/>
    </row>
    <row r="243" spans="1:32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  <c r="KN243" s="9"/>
      <c r="KO243" s="9"/>
      <c r="KP243" s="9"/>
      <c r="KQ243" s="9"/>
      <c r="KR243" s="9"/>
      <c r="KS243" s="9"/>
      <c r="KT243" s="9"/>
      <c r="KU243" s="9"/>
      <c r="KV243" s="9"/>
      <c r="KW243" s="9"/>
      <c r="KX243" s="9"/>
      <c r="KY243" s="9"/>
      <c r="KZ243" s="9"/>
      <c r="LA243" s="9"/>
      <c r="LB243" s="9"/>
      <c r="LC243" s="9"/>
      <c r="LD243" s="9"/>
      <c r="LE243" s="9"/>
      <c r="LF243" s="9"/>
      <c r="LG243" s="9"/>
      <c r="LH243" s="9"/>
      <c r="LI243" s="9"/>
      <c r="LJ243" s="9"/>
      <c r="LK243" s="9"/>
      <c r="LL243" s="9"/>
      <c r="LM243" s="9"/>
      <c r="LN243" s="9"/>
    </row>
    <row r="244" spans="1:32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  <c r="KN244" s="9"/>
      <c r="KO244" s="9"/>
      <c r="KP244" s="9"/>
      <c r="KQ244" s="9"/>
      <c r="KR244" s="9"/>
      <c r="KS244" s="9"/>
      <c r="KT244" s="9"/>
      <c r="KU244" s="9"/>
      <c r="KV244" s="9"/>
      <c r="KW244" s="9"/>
      <c r="KX244" s="9"/>
      <c r="KY244" s="9"/>
      <c r="KZ244" s="9"/>
      <c r="LA244" s="9"/>
      <c r="LB244" s="9"/>
      <c r="LC244" s="9"/>
      <c r="LD244" s="9"/>
      <c r="LE244" s="9"/>
      <c r="LF244" s="9"/>
      <c r="LG244" s="9"/>
      <c r="LH244" s="9"/>
      <c r="LI244" s="9"/>
      <c r="LJ244" s="9"/>
      <c r="LK244" s="9"/>
      <c r="LL244" s="9"/>
      <c r="LM244" s="9"/>
      <c r="LN244" s="9"/>
    </row>
    <row r="245" spans="1:32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  <c r="KN245" s="9"/>
      <c r="KO245" s="9"/>
      <c r="KP245" s="9"/>
      <c r="KQ245" s="9"/>
      <c r="KR245" s="9"/>
      <c r="KS245" s="9"/>
      <c r="KT245" s="9"/>
      <c r="KU245" s="9"/>
      <c r="KV245" s="9"/>
      <c r="KW245" s="9"/>
      <c r="KX245" s="9"/>
      <c r="KY245" s="9"/>
      <c r="KZ245" s="9"/>
      <c r="LA245" s="9"/>
      <c r="LB245" s="9"/>
      <c r="LC245" s="9"/>
      <c r="LD245" s="9"/>
      <c r="LE245" s="9"/>
      <c r="LF245" s="9"/>
      <c r="LG245" s="9"/>
      <c r="LH245" s="9"/>
      <c r="LI245" s="9"/>
      <c r="LJ245" s="9"/>
      <c r="LK245" s="9"/>
      <c r="LL245" s="9"/>
      <c r="LM245" s="9"/>
      <c r="LN245" s="9"/>
    </row>
    <row r="246" spans="1:32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  <c r="KN246" s="9"/>
      <c r="KO246" s="9"/>
      <c r="KP246" s="9"/>
      <c r="KQ246" s="9"/>
      <c r="KR246" s="9"/>
      <c r="KS246" s="9"/>
      <c r="KT246" s="9"/>
      <c r="KU246" s="9"/>
      <c r="KV246" s="9"/>
      <c r="KW246" s="9"/>
      <c r="KX246" s="9"/>
      <c r="KY246" s="9"/>
      <c r="KZ246" s="9"/>
      <c r="LA246" s="9"/>
      <c r="LB246" s="9"/>
      <c r="LC246" s="9"/>
      <c r="LD246" s="9"/>
      <c r="LE246" s="9"/>
      <c r="LF246" s="9"/>
      <c r="LG246" s="9"/>
      <c r="LH246" s="9"/>
      <c r="LI246" s="9"/>
      <c r="LJ246" s="9"/>
      <c r="LK246" s="9"/>
      <c r="LL246" s="9"/>
      <c r="LM246" s="9"/>
      <c r="LN246" s="9"/>
    </row>
    <row r="247" spans="1:32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  <c r="KN247" s="9"/>
      <c r="KO247" s="9"/>
      <c r="KP247" s="9"/>
      <c r="KQ247" s="9"/>
      <c r="KR247" s="9"/>
      <c r="KS247" s="9"/>
      <c r="KT247" s="9"/>
      <c r="KU247" s="9"/>
      <c r="KV247" s="9"/>
      <c r="KW247" s="9"/>
      <c r="KX247" s="9"/>
      <c r="KY247" s="9"/>
      <c r="KZ247" s="9"/>
      <c r="LA247" s="9"/>
      <c r="LB247" s="9"/>
      <c r="LC247" s="9"/>
      <c r="LD247" s="9"/>
      <c r="LE247" s="9"/>
      <c r="LF247" s="9"/>
      <c r="LG247" s="9"/>
      <c r="LH247" s="9"/>
      <c r="LI247" s="9"/>
      <c r="LJ247" s="9"/>
      <c r="LK247" s="9"/>
      <c r="LL247" s="9"/>
      <c r="LM247" s="9"/>
      <c r="LN247" s="9"/>
    </row>
  </sheetData>
  <mergeCells count="1">
    <mergeCell ref="A59:D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Адлет Мухамеджан</dc:creator>
  <cp:lastModifiedBy>Адлет Мухамеджан</cp:lastModifiedBy>
  <dcterms:created xsi:type="dcterms:W3CDTF">2024-01-16T09:12:21Z</dcterms:created>
  <dcterms:modified xsi:type="dcterms:W3CDTF">2024-02-13T10:40:18Z</dcterms:modified>
</cp:coreProperties>
</file>