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lol\Desktop\Чикчикпуки\ВУЗ\1Семак\Информатика\ПР3\"/>
    </mc:Choice>
  </mc:AlternateContent>
  <xr:revisionPtr revIDLastSave="0" documentId="13_ncr:1_{DE27DDC2-39F2-4254-8B1C-43E0E0938BDC}" xr6:coauthVersionLast="47" xr6:coauthVersionMax="47" xr10:uidLastSave="{00000000-0000-0000-0000-000000000000}"/>
  <bookViews>
    <workbookView xWindow="-120" yWindow="-120" windowWidth="29040" windowHeight="15840" activeTab="3" xr2:uid="{44D4CE5B-1C0E-4F66-A6F2-E2439F13141C}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</sheets>
  <definedNames>
    <definedName name="solver_adj" localSheetId="4" hidden="1">'Задание 5'!$K$12:$L$12</definedName>
    <definedName name="solver_cvg" localSheetId="4" hidden="1">0.0001</definedName>
    <definedName name="solver_drv" localSheetId="4" hidden="1">2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opt" localSheetId="4" hidden="1">'Задание 5'!$L$13</definedName>
    <definedName name="solver_pre" localSheetId="4" hidden="1">0.000001</definedName>
    <definedName name="solver_rbv" localSheetId="4" hidden="1">2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3</definedName>
    <definedName name="solver_val" localSheetId="4" hidden="1">0</definedName>
    <definedName name="solver_ver" localSheetId="4" hidden="1">3</definedName>
  </definedName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S18" i="5"/>
  <c r="R18" i="5"/>
  <c r="O18" i="5"/>
  <c r="N18" i="5"/>
  <c r="S13" i="5"/>
  <c r="R13" i="5"/>
  <c r="R14" i="5" s="1"/>
  <c r="O13" i="5"/>
  <c r="N13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27" i="5"/>
  <c r="I26" i="5"/>
  <c r="K13" i="5"/>
  <c r="L18" i="5"/>
  <c r="K18" i="5"/>
  <c r="L13" i="5"/>
  <c r="H13" i="5"/>
  <c r="G13" i="5"/>
  <c r="G14" i="5" s="1"/>
  <c r="B12" i="5"/>
  <c r="C12" i="5"/>
  <c r="D12" i="5"/>
  <c r="B13" i="5"/>
  <c r="C13" i="5"/>
  <c r="D13" i="5"/>
  <c r="B14" i="5"/>
  <c r="C14" i="5"/>
  <c r="D14" i="5"/>
  <c r="B15" i="5"/>
  <c r="C15" i="5"/>
  <c r="D15" i="5"/>
  <c r="B16" i="5"/>
  <c r="C16" i="5"/>
  <c r="D16" i="5"/>
  <c r="B17" i="5"/>
  <c r="C17" i="5"/>
  <c r="D17" i="5"/>
  <c r="B18" i="5"/>
  <c r="C18" i="5"/>
  <c r="D18" i="5"/>
  <c r="B19" i="5"/>
  <c r="C19" i="5"/>
  <c r="D19" i="5"/>
  <c r="B20" i="5"/>
  <c r="C20" i="5"/>
  <c r="D20" i="5"/>
  <c r="B21" i="5"/>
  <c r="C21" i="5"/>
  <c r="D21" i="5"/>
  <c r="B22" i="5"/>
  <c r="C22" i="5"/>
  <c r="D22" i="5"/>
  <c r="B23" i="5"/>
  <c r="C23" i="5"/>
  <c r="D23" i="5"/>
  <c r="B24" i="5"/>
  <c r="C24" i="5"/>
  <c r="D24" i="5"/>
  <c r="B25" i="5"/>
  <c r="C25" i="5"/>
  <c r="D25" i="5"/>
  <c r="B26" i="5"/>
  <c r="C26" i="5"/>
  <c r="D26" i="5"/>
  <c r="B27" i="5"/>
  <c r="C27" i="5"/>
  <c r="D27" i="5"/>
  <c r="B28" i="5"/>
  <c r="C28" i="5"/>
  <c r="D28" i="5"/>
  <c r="B29" i="5"/>
  <c r="C29" i="5"/>
  <c r="D29" i="5"/>
  <c r="B30" i="5"/>
  <c r="C30" i="5"/>
  <c r="D30" i="5"/>
  <c r="B31" i="5"/>
  <c r="C31" i="5"/>
  <c r="D31" i="5"/>
  <c r="B32" i="5"/>
  <c r="C32" i="5"/>
  <c r="D32" i="5"/>
  <c r="H18" i="5"/>
  <c r="G18" i="5"/>
  <c r="M18" i="2"/>
  <c r="N18" i="2" s="1"/>
  <c r="H18" i="2"/>
  <c r="H19" i="2" s="1"/>
  <c r="B18" i="2"/>
  <c r="B19" i="2" s="1"/>
  <c r="B20" i="2" s="1"/>
  <c r="B21" i="2" s="1"/>
  <c r="G12" i="1"/>
  <c r="B7" i="1" a="1"/>
  <c r="B7" i="1" s="1"/>
  <c r="B8" i="1" a="1"/>
  <c r="B8" i="1" s="1"/>
  <c r="N14" i="5" l="1"/>
  <c r="K14" i="5"/>
  <c r="M19" i="2"/>
  <c r="H20" i="2"/>
  <c r="H21" i="2" s="1"/>
  <c r="I21" i="2" s="1"/>
  <c r="I19" i="2"/>
  <c r="I18" i="2"/>
  <c r="H22" i="2" l="1"/>
  <c r="I22" i="2" s="1"/>
  <c r="M20" i="2"/>
  <c r="N19" i="2"/>
  <c r="I20" i="2"/>
  <c r="M21" i="2" l="1"/>
  <c r="N20" i="2"/>
  <c r="N21" i="2" l="1"/>
  <c r="E2" i="3" l="1"/>
  <c r="D2" i="3"/>
  <c r="B3" i="3" s="1"/>
  <c r="J4" i="5"/>
  <c r="I4" i="5"/>
  <c r="I5" i="5" s="1"/>
  <c r="G4" i="5"/>
  <c r="F4" i="5"/>
  <c r="F5" i="5" s="1"/>
  <c r="D4" i="5"/>
  <c r="C4" i="5"/>
  <c r="H44" i="4" a="1"/>
  <c r="H44" i="4" s="1"/>
  <c r="F44" i="4" a="1"/>
  <c r="F44" i="4" s="1"/>
  <c r="A48" i="4" a="1"/>
  <c r="C48" i="4" s="1"/>
  <c r="J26" i="4"/>
  <c r="J27" i="4"/>
  <c r="J25" i="4"/>
  <c r="G27" i="4"/>
  <c r="G26" i="4"/>
  <c r="G25" i="4"/>
  <c r="G24" i="4"/>
  <c r="E17" i="4"/>
  <c r="E18" i="4"/>
  <c r="A10" i="4" a="1"/>
  <c r="A10" i="4" s="1"/>
  <c r="A9" i="4" a="1"/>
  <c r="A9" i="4" s="1"/>
  <c r="A8" i="4" a="1"/>
  <c r="A8" i="4" s="1"/>
  <c r="A17" i="4" a="1"/>
  <c r="A16" i="4" a="1"/>
  <c r="A14" i="4" a="1"/>
  <c r="A13" i="4" a="1"/>
  <c r="A12" i="4" a="1"/>
  <c r="B11" i="1"/>
  <c r="B12" i="1" s="1"/>
  <c r="C3" i="3" l="1"/>
  <c r="D3" i="3" s="1"/>
  <c r="B4" i="3" s="1"/>
  <c r="C20" i="2"/>
  <c r="C18" i="2"/>
  <c r="C21" i="2"/>
  <c r="C19" i="2"/>
  <c r="B9" i="1"/>
  <c r="H12" i="1" s="1"/>
  <c r="C5" i="5"/>
  <c r="A50" i="4"/>
  <c r="C49" i="4"/>
  <c r="B49" i="4"/>
  <c r="B48" i="4"/>
  <c r="C50" i="4"/>
  <c r="B50" i="4"/>
  <c r="A49" i="4"/>
  <c r="A48" i="4"/>
  <c r="D10" i="4"/>
  <c r="C10" i="4"/>
  <c r="B10" i="4"/>
  <c r="D9" i="4"/>
  <c r="C9" i="4"/>
  <c r="B9" i="4"/>
  <c r="D8" i="4"/>
  <c r="C8" i="4"/>
  <c r="B8" i="4"/>
  <c r="B12" i="4"/>
  <c r="B16" i="4" s="1"/>
  <c r="B13" i="4"/>
  <c r="B17" i="4" s="1"/>
  <c r="A12" i="4"/>
  <c r="A16" i="4" s="1"/>
  <c r="D12" i="4"/>
  <c r="D16" i="4" s="1"/>
  <c r="C12" i="4"/>
  <c r="C16" i="4" s="1"/>
  <c r="C4" i="3" l="1"/>
  <c r="D4" i="3"/>
  <c r="B5" i="3" s="1"/>
  <c r="E4" i="3"/>
  <c r="E3" i="3"/>
  <c r="C14" i="1"/>
  <c r="B15" i="1"/>
  <c r="C11" i="1"/>
  <c r="C13" i="4"/>
  <c r="C14" i="4" s="1"/>
  <c r="D13" i="4"/>
  <c r="D17" i="4" s="1"/>
  <c r="B14" i="4"/>
  <c r="A13" i="4"/>
  <c r="C5" i="3" l="1"/>
  <c r="D5" i="3" s="1"/>
  <c r="B6" i="3" s="1"/>
  <c r="C12" i="1"/>
  <c r="D11" i="1"/>
  <c r="I11" i="1"/>
  <c r="C15" i="1"/>
  <c r="D14" i="1"/>
  <c r="D14" i="4"/>
  <c r="C17" i="4"/>
  <c r="E16" i="4" s="1"/>
  <c r="A17" i="4"/>
  <c r="A14" i="4"/>
  <c r="C6" i="3" l="1"/>
  <c r="E6" i="3" s="1"/>
  <c r="E5" i="3"/>
  <c r="J11" i="1"/>
  <c r="I12" i="1"/>
  <c r="E11" i="1"/>
  <c r="D12" i="1"/>
  <c r="E14" i="1"/>
  <c r="D15" i="1"/>
  <c r="A18" i="4" a="1"/>
  <c r="A18" i="4" s="1"/>
  <c r="D6" i="3" l="1"/>
  <c r="B7" i="3" s="1"/>
  <c r="F14" i="1"/>
  <c r="E15" i="1"/>
  <c r="F11" i="1"/>
  <c r="F12" i="1" s="1"/>
  <c r="E12" i="1"/>
  <c r="K11" i="1"/>
  <c r="K12" i="1" s="1"/>
  <c r="J12" i="1"/>
  <c r="C7" i="3" l="1"/>
  <c r="E7" i="3" s="1"/>
  <c r="L11" i="1"/>
  <c r="L12" i="1" s="1"/>
  <c r="G14" i="1"/>
  <c r="F15" i="1"/>
  <c r="D7" i="3" l="1"/>
  <c r="B8" i="3" s="1"/>
  <c r="H14" i="1"/>
  <c r="G15" i="1"/>
  <c r="C8" i="3" l="1"/>
  <c r="D8" i="3" s="1"/>
  <c r="B9" i="3" s="1"/>
  <c r="E8" i="3"/>
  <c r="I14" i="1"/>
  <c r="H15" i="1"/>
  <c r="C9" i="3" l="1"/>
  <c r="D9" i="3"/>
  <c r="B10" i="3" s="1"/>
  <c r="E9" i="3"/>
  <c r="J14" i="1"/>
  <c r="I15" i="1"/>
  <c r="C10" i="3" l="1"/>
  <c r="D10" i="3" s="1"/>
  <c r="B11" i="3" s="1"/>
  <c r="K14" i="1"/>
  <c r="J15" i="1"/>
  <c r="E10" i="3" l="1"/>
  <c r="C11" i="3"/>
  <c r="E11" i="3" s="1"/>
  <c r="L14" i="1"/>
  <c r="L15" i="1" s="1"/>
  <c r="K15" i="1"/>
  <c r="D11" i="3" l="1"/>
  <c r="B12" i="3" s="1"/>
  <c r="C12" i="3" s="1"/>
  <c r="D12" i="3" l="1"/>
  <c r="B13" i="3" s="1"/>
  <c r="E12" i="3"/>
  <c r="C13" i="3"/>
  <c r="E13" i="3" s="1"/>
  <c r="D13" i="3" l="1"/>
  <c r="B14" i="3" s="1"/>
  <c r="C14" i="3" s="1"/>
  <c r="D14" i="3" s="1"/>
  <c r="B15" i="3" s="1"/>
  <c r="E14" i="3" l="1"/>
  <c r="C15" i="3"/>
  <c r="E15" i="3" s="1"/>
  <c r="D15" i="3"/>
  <c r="B16" i="3" s="1"/>
  <c r="C16" i="3" l="1"/>
  <c r="D16" i="3" s="1"/>
  <c r="B17" i="3" s="1"/>
  <c r="E16" i="3"/>
  <c r="C17" i="3" l="1"/>
  <c r="E17" i="3" s="1"/>
  <c r="D17" i="3" l="1"/>
  <c r="B18" i="3" s="1"/>
  <c r="C18" i="3" s="1"/>
  <c r="D18" i="3" s="1"/>
  <c r="B19" i="3" s="1"/>
  <c r="E18" i="3" l="1"/>
  <c r="C19" i="3"/>
  <c r="E19" i="3" s="1"/>
  <c r="D19" i="3"/>
  <c r="B20" i="3" s="1"/>
  <c r="C20" i="3" l="1"/>
  <c r="D20" i="3" s="1"/>
  <c r="B21" i="3" s="1"/>
  <c r="E20" i="3" l="1"/>
  <c r="C21" i="3"/>
  <c r="E21" i="3" s="1"/>
  <c r="D21" i="3" l="1"/>
  <c r="B22" i="3" s="1"/>
  <c r="C22" i="3" l="1"/>
  <c r="E22" i="3" s="1"/>
  <c r="D2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Адлет Мухамеджан</author>
  </authors>
  <commentList>
    <comment ref="A1" authorId="0" shapeId="0" xr:uid="{4FB666BC-EC1E-4AF7-8ECB-E18CF7EC313E}">
      <text>
        <r>
          <rPr>
            <b/>
            <sz val="9"/>
            <color indexed="81"/>
            <rFont val="Tahoma"/>
            <family val="2"/>
            <charset val="204"/>
          </rPr>
          <t>Адлет Мухамеджан:</t>
        </r>
        <r>
          <rPr>
            <sz val="9"/>
            <color indexed="81"/>
            <rFont val="Tahoma"/>
            <family val="2"/>
            <charset val="204"/>
          </rPr>
          <t xml:space="preserve">
Решить это уравнение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<sst xmlns="http://schemas.openxmlformats.org/spreadsheetml/2006/main" count="86" uniqueCount="47">
  <si>
    <t>Таблица коэффициентов полинома</t>
  </si>
  <si>
    <t>a^4</t>
  </si>
  <si>
    <t>a^3</t>
  </si>
  <si>
    <t>a^2</t>
  </si>
  <si>
    <t>a^1</t>
  </si>
  <si>
    <t>a^0</t>
  </si>
  <si>
    <t>A</t>
  </si>
  <si>
    <t>B</t>
  </si>
  <si>
    <t>H</t>
  </si>
  <si>
    <t>x</t>
  </si>
  <si>
    <t>P(x)</t>
  </si>
  <si>
    <t>Номер шага</t>
  </si>
  <si>
    <t>Очередное приближение к корню</t>
  </si>
  <si>
    <t>Проверка на точность</t>
  </si>
  <si>
    <t>Решение СЛАУ методом Гаусса</t>
  </si>
  <si>
    <t xml:space="preserve">Решение </t>
  </si>
  <si>
    <t>Ведущий элемент</t>
  </si>
  <si>
    <t>Матрица коэффициентов</t>
  </si>
  <si>
    <t>Правые части</t>
  </si>
  <si>
    <t>Решение СЛАУ по правилу Крамера</t>
  </si>
  <si>
    <t>Определители</t>
  </si>
  <si>
    <t>Δ</t>
  </si>
  <si>
    <t>Δ1</t>
  </si>
  <si>
    <t>Δ2</t>
  </si>
  <si>
    <t>Δ3</t>
  </si>
  <si>
    <t>Решение</t>
  </si>
  <si>
    <t>х1</t>
  </si>
  <si>
    <t>х2</t>
  </si>
  <si>
    <t>х3</t>
  </si>
  <si>
    <t>Решение СЛАУ методом обратной матрицы</t>
  </si>
  <si>
    <t>Проверка</t>
  </si>
  <si>
    <t>y</t>
  </si>
  <si>
    <t>F(x)</t>
  </si>
  <si>
    <t>∑F^2(x)</t>
  </si>
  <si>
    <t>Метод табуляции</t>
  </si>
  <si>
    <t>n</t>
  </si>
  <si>
    <t>a</t>
  </si>
  <si>
    <t>b</t>
  </si>
  <si>
    <t>c</t>
  </si>
  <si>
    <t>if</t>
  </si>
  <si>
    <t>F1(x)</t>
  </si>
  <si>
    <t>-F1(x)</t>
  </si>
  <si>
    <t>F2(x)</t>
  </si>
  <si>
    <t>y = sqrt((3-3*x^2)5)</t>
  </si>
  <si>
    <t>y = (2-5*x)/2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</si>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</sst>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"/>
    <numFmt numFmtId="165" formatCode="0.0000"/>
    <numFmt numFmtId="166" formatCode="0.00000"/>
    <numFmt numFmtId="167" formatCode="0.00000000"/>
    <numFmt numFmtId="168" formatCode="0.000000000"/>
    <numFmt numFmtId="169" formatCode="0.000000"/>
  </numFmts>
  <fonts count="6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2" fontId="0" fillId="0" borderId="0" xfId="0" applyNumberFormat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2" borderId="0" xfId="0" applyFill="1"/>
    <xf numFmtId="164" fontId="0" fillId="5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7" borderId="4" xfId="0" applyFill="1" applyBorder="1"/>
    <xf numFmtId="2" fontId="0" fillId="7" borderId="4" xfId="0" applyNumberFormat="1" applyFill="1" applyBorder="1" applyAlignment="1">
      <alignment horizontal="center" vertical="center"/>
    </xf>
    <xf numFmtId="0" fontId="0" fillId="8" borderId="4" xfId="0" applyFill="1" applyBorder="1"/>
    <xf numFmtId="2" fontId="0" fillId="8" borderId="4" xfId="0" applyNumberFormat="1" applyFill="1" applyBorder="1" applyAlignment="1">
      <alignment horizontal="center" vertical="center"/>
    </xf>
    <xf numFmtId="0" fontId="0" fillId="6" borderId="4" xfId="0" applyFill="1" applyBorder="1"/>
    <xf numFmtId="2" fontId="0" fillId="6" borderId="4" xfId="0" applyNumberFormat="1" applyFill="1" applyBorder="1" applyAlignment="1">
      <alignment horizontal="center" vertical="center"/>
    </xf>
    <xf numFmtId="165" fontId="0" fillId="7" borderId="4" xfId="0" applyNumberFormat="1" applyFill="1" applyBorder="1"/>
    <xf numFmtId="165" fontId="0" fillId="0" borderId="0" xfId="0" applyNumberFormat="1"/>
    <xf numFmtId="166" fontId="0" fillId="7" borderId="4" xfId="0" applyNumberFormat="1" applyFill="1" applyBorder="1"/>
    <xf numFmtId="169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'Задание 2'!$B$16</c:f>
              <c:strCache>
                <c:ptCount val="1"/>
                <c:pt idx="0">
                  <c:v>Очередное приближение к корню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'Задание 2'!$B$17:$B$21</c:f>
              <c:numCache>
                <c:formatCode>General</c:formatCode>
                <c:ptCount val="5"/>
                <c:pt idx="0" formatCode="0.0000000">
                  <c:v>2</c:v>
                </c:pt>
                <c:pt idx="1">
                  <c:v>3.8515438130886133</c:v>
                </c:pt>
                <c:pt idx="2">
                  <c:v>3.7893086478796305</c:v>
                </c:pt>
                <c:pt idx="3">
                  <c:v>3.7892782484521548</c:v>
                </c:pt>
                <c:pt idx="4">
                  <c:v>3.789278248444742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54-4FCC-920A-C67879292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6052392"/>
        <c:axId val="11660612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'Задание 2'!$A$16</c15:sqref>
                        </c15:formulaRef>
                      </c:ext>
                    </c:extLst>
                    <c:strCache>
                      <c:ptCount val="1"/>
                      <c:pt idx="0">
                        <c:v>Номер шага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'Задание 2'!$A$17:$A$21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954-4FCC-920A-C67879292239}"/>
                  </c:ext>
                </c:extLst>
              </c15:ser>
            </c15:filteredLineSeries>
          </c:ext>
        </c:extLst>
      </c:lineChart>
      <c:catAx>
        <c:axId val="1166052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6061248"/>
        <c:crosses val="autoZero"/>
        <c:auto val="1"/>
        <c:lblAlgn val="ctr"/>
        <c:lblOffset val="100"/>
        <c:noMultiLvlLbl val="0"/>
      </c:catAx>
      <c:valAx>
        <c:axId val="1166061248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6052392"/>
        <c:crossesAt val="1"/>
        <c:crossBetween val="between"/>
        <c:majorUnit val="0.2"/>
        <c:min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alpha val="99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'Задание 2'!$H$16</c:f>
              <c:strCache>
                <c:ptCount val="1"/>
                <c:pt idx="0">
                  <c:v>Очередное приближение к корню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'Задание 2'!$G$17:$G$22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'Задание 2'!$H$17:$H$22</c:f>
              <c:numCache>
                <c:formatCode>General</c:formatCode>
                <c:ptCount val="6"/>
                <c:pt idx="0" formatCode="0.0000000">
                  <c:v>3.9</c:v>
                </c:pt>
                <c:pt idx="1">
                  <c:v>3.789372711060107</c:v>
                </c:pt>
                <c:pt idx="2">
                  <c:v>3.789278248516315</c:v>
                </c:pt>
                <c:pt idx="3">
                  <c:v>3.789278248444742</c:v>
                </c:pt>
                <c:pt idx="4">
                  <c:v>3.789278248444742</c:v>
                </c:pt>
                <c:pt idx="5">
                  <c:v>3.789278248444742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E9-4131-94F7-FB0AD7D6E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8349512"/>
        <c:axId val="1168351152"/>
      </c:lineChart>
      <c:catAx>
        <c:axId val="1168349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8351152"/>
        <c:crosses val="autoZero"/>
        <c:auto val="1"/>
        <c:lblAlgn val="ctr"/>
        <c:lblOffset val="100"/>
        <c:noMultiLvlLbl val="0"/>
      </c:catAx>
      <c:valAx>
        <c:axId val="116835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8349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22360017497812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'Задание 2'!$M$16</c:f>
              <c:strCache>
                <c:ptCount val="1"/>
                <c:pt idx="0">
                  <c:v>Очередное приближение к корню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'Задание 2'!$M$17:$M$21</c:f>
              <c:numCache>
                <c:formatCode>General</c:formatCode>
                <c:ptCount val="5"/>
                <c:pt idx="0" formatCode="0.0000000">
                  <c:v>1</c:v>
                </c:pt>
                <c:pt idx="1">
                  <c:v>4.1934485394660523</c:v>
                </c:pt>
                <c:pt idx="2">
                  <c:v>3.7904156068794643</c:v>
                </c:pt>
                <c:pt idx="3">
                  <c:v>3.7892782588165259</c:v>
                </c:pt>
                <c:pt idx="4">
                  <c:v>3.789278248444742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FC-4837-B420-966F78EB6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4516952"/>
        <c:axId val="9645172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'Задание 2'!$L$16</c15:sqref>
                        </c15:formulaRef>
                      </c:ext>
                    </c:extLst>
                    <c:strCache>
                      <c:ptCount val="1"/>
                      <c:pt idx="0">
                        <c:v>Номер шага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'Задание 2'!$L$17:$L$21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BFC-4837-B420-966F78EB6D4D}"/>
                  </c:ext>
                </c:extLst>
              </c15:ser>
            </c15:filteredLineSeries>
          </c:ext>
        </c:extLst>
      </c:lineChart>
      <c:catAx>
        <c:axId val="964516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4517280"/>
        <c:crosses val="autoZero"/>
        <c:auto val="1"/>
        <c:lblAlgn val="ctr"/>
        <c:lblOffset val="100"/>
        <c:noMultiLvlLbl val="0"/>
      </c:catAx>
      <c:valAx>
        <c:axId val="96451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4516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'Задание 3'!$B$1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'Задание 3'!$B$2:$B$22</c:f>
              <c:numCache>
                <c:formatCode>General</c:formatCode>
                <c:ptCount val="21"/>
                <c:pt idx="0">
                  <c:v>0.1</c:v>
                </c:pt>
                <c:pt idx="1">
                  <c:v>0.1</c:v>
                </c:pt>
                <c:pt idx="2">
                  <c:v>2.5749999999999997</c:v>
                </c:pt>
                <c:pt idx="3">
                  <c:v>2.5749999999999997</c:v>
                </c:pt>
                <c:pt idx="4">
                  <c:v>3.1937499999999996</c:v>
                </c:pt>
                <c:pt idx="5">
                  <c:v>3.5031249999999998</c:v>
                </c:pt>
                <c:pt idx="6">
                  <c:v>3.6578124999999999</c:v>
                </c:pt>
                <c:pt idx="7">
                  <c:v>3.7351562500000002</c:v>
                </c:pt>
                <c:pt idx="8">
                  <c:v>3.7738281250000001</c:v>
                </c:pt>
                <c:pt idx="9">
                  <c:v>3.7738281250000001</c:v>
                </c:pt>
                <c:pt idx="10">
                  <c:v>3.7834960937500002</c:v>
                </c:pt>
                <c:pt idx="11">
                  <c:v>3.788330078125</c:v>
                </c:pt>
                <c:pt idx="12">
                  <c:v>3.788330078125</c:v>
                </c:pt>
                <c:pt idx="13">
                  <c:v>3.788330078125</c:v>
                </c:pt>
                <c:pt idx="14">
                  <c:v>3.7889343261718751</c:v>
                </c:pt>
                <c:pt idx="15">
                  <c:v>3.7892364501953129</c:v>
                </c:pt>
                <c:pt idx="16">
                  <c:v>3.7892364501953129</c:v>
                </c:pt>
                <c:pt idx="17">
                  <c:v>3.7892364501953129</c:v>
                </c:pt>
                <c:pt idx="18">
                  <c:v>3.7892742156982426</c:v>
                </c:pt>
                <c:pt idx="19">
                  <c:v>3.7892742156982426</c:v>
                </c:pt>
                <c:pt idx="20">
                  <c:v>3.7892742156982426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53-4B29-9DF8-20B5E0871084}"/>
            </c:ext>
          </c:extLst>
        </c:ser>
        <c:ser>
          <c:idx val="2"/>
          <c:order val="2"/>
          <c:tx>
            <c:strRef>
              <c:f>'Задание 3'!$C$1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'Задание 3'!$C$2:$C$22</c:f>
              <c:numCache>
                <c:formatCode>General</c:formatCode>
                <c:ptCount val="21"/>
                <c:pt idx="0">
                  <c:v>10</c:v>
                </c:pt>
                <c:pt idx="1">
                  <c:v>5.05</c:v>
                </c:pt>
                <c:pt idx="2">
                  <c:v>5.05</c:v>
                </c:pt>
                <c:pt idx="3">
                  <c:v>3.8125</c:v>
                </c:pt>
                <c:pt idx="4">
                  <c:v>3.8125</c:v>
                </c:pt>
                <c:pt idx="5">
                  <c:v>3.8125</c:v>
                </c:pt>
                <c:pt idx="6">
                  <c:v>3.8125</c:v>
                </c:pt>
                <c:pt idx="7">
                  <c:v>3.8125</c:v>
                </c:pt>
                <c:pt idx="8">
                  <c:v>3.8125</c:v>
                </c:pt>
                <c:pt idx="9">
                  <c:v>3.7931640624999998</c:v>
                </c:pt>
                <c:pt idx="10">
                  <c:v>3.7931640624999998</c:v>
                </c:pt>
                <c:pt idx="11">
                  <c:v>3.7931640624999998</c:v>
                </c:pt>
                <c:pt idx="12">
                  <c:v>3.7907470703124999</c:v>
                </c:pt>
                <c:pt idx="13">
                  <c:v>3.7895385742187502</c:v>
                </c:pt>
                <c:pt idx="14">
                  <c:v>3.7895385742187502</c:v>
                </c:pt>
                <c:pt idx="15">
                  <c:v>3.7895385742187502</c:v>
                </c:pt>
                <c:pt idx="16">
                  <c:v>3.7893875122070315</c:v>
                </c:pt>
                <c:pt idx="17">
                  <c:v>3.7893119812011724</c:v>
                </c:pt>
                <c:pt idx="18">
                  <c:v>3.7893119812011724</c:v>
                </c:pt>
                <c:pt idx="19">
                  <c:v>3.7892930984497077</c:v>
                </c:pt>
                <c:pt idx="20">
                  <c:v>3.789283657073975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53-4B29-9DF8-20B5E0871084}"/>
            </c:ext>
          </c:extLst>
        </c:ser>
        <c:ser>
          <c:idx val="3"/>
          <c:order val="3"/>
          <c:tx>
            <c:strRef>
              <c:f>'Задание 3'!$D$1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'Задание 3'!$D$2:$D$22</c:f>
              <c:numCache>
                <c:formatCode>General</c:formatCode>
                <c:ptCount val="21"/>
                <c:pt idx="0">
                  <c:v>5.05</c:v>
                </c:pt>
                <c:pt idx="1">
                  <c:v>2.5749999999999997</c:v>
                </c:pt>
                <c:pt idx="2">
                  <c:v>3.8125</c:v>
                </c:pt>
                <c:pt idx="3">
                  <c:v>3.1937499999999996</c:v>
                </c:pt>
                <c:pt idx="4">
                  <c:v>3.5031249999999998</c:v>
                </c:pt>
                <c:pt idx="5">
                  <c:v>3.6578124999999999</c:v>
                </c:pt>
                <c:pt idx="6">
                  <c:v>3.7351562500000002</c:v>
                </c:pt>
                <c:pt idx="7">
                  <c:v>3.7738281250000001</c:v>
                </c:pt>
                <c:pt idx="8">
                  <c:v>3.7931640624999998</c:v>
                </c:pt>
                <c:pt idx="9">
                  <c:v>3.7834960937500002</c:v>
                </c:pt>
                <c:pt idx="10">
                  <c:v>3.788330078125</c:v>
                </c:pt>
                <c:pt idx="11">
                  <c:v>3.7907470703124999</c:v>
                </c:pt>
                <c:pt idx="12">
                  <c:v>3.7895385742187502</c:v>
                </c:pt>
                <c:pt idx="13">
                  <c:v>3.7889343261718751</c:v>
                </c:pt>
                <c:pt idx="14">
                  <c:v>3.7892364501953129</c:v>
                </c:pt>
                <c:pt idx="15">
                  <c:v>3.7893875122070315</c:v>
                </c:pt>
                <c:pt idx="16">
                  <c:v>3.7893119812011724</c:v>
                </c:pt>
                <c:pt idx="17">
                  <c:v>3.7892742156982426</c:v>
                </c:pt>
                <c:pt idx="18">
                  <c:v>3.7892930984497077</c:v>
                </c:pt>
                <c:pt idx="19">
                  <c:v>3.789283657073975</c:v>
                </c:pt>
                <c:pt idx="20">
                  <c:v>3.7892789363861086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53-4B29-9DF8-20B5E0871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0513744"/>
        <c:axId val="8805140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'Задание 3'!$A$1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'Задание 3'!$A$2:$A$22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B53-4B29-9DF8-20B5E0871084}"/>
                  </c:ext>
                </c:extLst>
              </c15:ser>
            </c15:filteredLineSeries>
          </c:ext>
        </c:extLst>
      </c:lineChart>
      <c:catAx>
        <c:axId val="880513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0514072"/>
        <c:crosses val="autoZero"/>
        <c:auto val="1"/>
        <c:lblAlgn val="ctr"/>
        <c:lblOffset val="100"/>
        <c:noMultiLvlLbl val="0"/>
      </c:catAx>
      <c:valAx>
        <c:axId val="880514072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0513744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466725</xdr:colOff>
      <xdr:row>1</xdr:row>
      <xdr:rowOff>0</xdr:rowOff>
    </xdr:from>
    <xdr:to>
      <xdr:col>10</xdr:col>
      <xdr:colOff>361753</xdr:colOff>
      <xdr:row>2</xdr:row>
      <xdr:rowOff>47595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8DF7350-EDCE-4FC1-B231-E6964A88F5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521"/>
        <a:stretch/>
      </xdr:blipFill>
      <xdr:spPr>
        <a:xfrm>
          <a:off x="4749735" y="187908"/>
          <a:ext cx="2616456" cy="2355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581025</xdr:colOff>
      <xdr:row>0</xdr:row>
      <xdr:rowOff>0</xdr:rowOff>
    </xdr:from>
    <xdr:to>
      <xdr:col>7</xdr:col>
      <xdr:colOff>676011</xdr:colOff>
      <xdr:row>1</xdr:row>
      <xdr:rowOff>85690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B2BAEB0-E019-41B2-B756-524FACA6F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0550" y="0"/>
          <a:ext cx="2114286" cy="276190"/>
        </a:xfrm>
        <a:prstGeom prst="rect">
          <a:avLst/>
        </a:prstGeom>
      </xdr:spPr>
    </xdr:pic>
    <xdr:clientData/>
  </xdr:twoCellAnchor>
  <xdr:twoCellAnchor>
    <xdr:from>
      <xdr:col>0</xdr:col>
      <xdr:colOff>42862</xdr:colOff>
      <xdr:row>22</xdr:row>
      <xdr:rowOff>100012</xdr:rowOff>
    </xdr:from>
    <xdr:to>
      <xdr:col>5</xdr:col>
      <xdr:colOff>90487</xdr:colOff>
      <xdr:row>36</xdr:row>
      <xdr:rowOff>176212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DE07416-009F-4112-88C6-5A4D67D10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452437</xdr:colOff>
      <xdr:row>22</xdr:row>
      <xdr:rowOff>119062</xdr:rowOff>
    </xdr:from>
    <xdr:to>
      <xdr:col>11</xdr:col>
      <xdr:colOff>9525</xdr:colOff>
      <xdr:row>37</xdr:row>
      <xdr:rowOff>4762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FC192AD-B562-4100-96CC-D9B6CFE03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109537</xdr:colOff>
      <xdr:row>22</xdr:row>
      <xdr:rowOff>128587</xdr:rowOff>
    </xdr:from>
    <xdr:to>
      <xdr:col>18</xdr:col>
      <xdr:colOff>14287</xdr:colOff>
      <xdr:row>37</xdr:row>
      <xdr:rowOff>14287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7C98BE3-8D17-4F4C-9B88-6D9C6C3B3C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133350</xdr:colOff>
      <xdr:row>0</xdr:row>
      <xdr:rowOff>0</xdr:rowOff>
    </xdr:from>
    <xdr:to>
      <xdr:col>10</xdr:col>
      <xdr:colOff>390188</xdr:colOff>
      <xdr:row>1</xdr:row>
      <xdr:rowOff>76167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A214666-DB00-4638-B7CB-A682A0BCD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0950" y="0"/>
          <a:ext cx="2695238" cy="266667"/>
        </a:xfrm>
        <a:prstGeom prst="rect">
          <a:avLst/>
        </a:prstGeom>
      </xdr:spPr>
    </xdr:pic>
    <xdr:clientData/>
  </xdr:twoCellAnchor>
  <xdr:twoCellAnchor>
    <xdr:from>
      <xdr:col>0</xdr:col>
      <xdr:colOff>30542</xdr:colOff>
      <xdr:row>23</xdr:row>
      <xdr:rowOff>13049</xdr:rowOff>
    </xdr:from>
    <xdr:to>
      <xdr:col>6</xdr:col>
      <xdr:colOff>563394</xdr:colOff>
      <xdr:row>41</xdr:row>
      <xdr:rowOff>188673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CCEA8F9-8A8D-4731-B7AB-59326E0711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11</xdr:col>
      <xdr:colOff>580612</xdr:colOff>
      <xdr:row>2</xdr:row>
      <xdr:rowOff>95167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56DA253-F5F2-42C2-9DC8-15E1EF877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7725" y="190500"/>
          <a:ext cx="3314286" cy="6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225308</xdr:colOff>
      <xdr:row>6</xdr:row>
      <xdr:rowOff>15039</xdr:rowOff>
    </xdr:from>
    <xdr:to>
      <xdr:col>8</xdr:col>
      <xdr:colOff>447094</xdr:colOff>
      <xdr:row>9</xdr:row>
      <xdr:rowOff>52715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1878B5D-EF2B-403B-BD1C-054A54B59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6045" y="1158039"/>
          <a:ext cx="2122361" cy="609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62AD-9F6F-4C63-833D-AA3FFB3D1BB5}">
  <dimension ref="A1:L15"/>
  <sheetViews>
    <sheetView topLeftCell="A2" zoomScale="223" zoomScaleNormal="112" workbookViewId="0">
      <selection activeCell="G11" sqref="G11"/>
    </sheetView>
  </sheetViews>
  <sheetFormatPr defaultRowHeight="15" x14ac:dyDescent="0.25"/>
  <cols>
    <col min="1" max="1" width="5.5703125" customWidth="1"/>
    <col min="7" max="7" width="13.42578125" bestFit="1" customWidth="1"/>
  </cols>
  <sheetData>
    <row r="1" spans="1:12" x14ac:dyDescent="0.25"/>
    <row r="2" spans="1:12" x14ac:dyDescent="0.25">
      <c r="A2" s="41" t="s">
        <v>0</v>
      </c>
      <c r="B2" s="41"/>
      <c r="C2" s="41"/>
      <c r="D2" s="41"/>
      <c r="E2" s="41"/>
    </row>
    <row r="3" spans="1:12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12" x14ac:dyDescent="0.25">
      <c r="A4" s="1">
        <v>1</v>
      </c>
      <c r="B4" s="1">
        <v>4</v>
      </c>
      <c r="C4" s="1">
        <v>4</v>
      </c>
      <c r="D4" s="1">
        <v>0</v>
      </c>
      <c r="E4" s="1">
        <v>-4</v>
      </c>
    </row>
    <row r="7" spans="1:12" x14ac:dyDescent="0.25">
      <c r="A7" s="4" t="s">
        <v>6</v>
      </c>
      <c r="B7" cm="1">
        <f t="array" ref="B7">1/(1+(MAX(ABS(A4:D4))/ABS(E4)))</f>
        <v>0.5</v>
      </c>
    </row>
    <row r="8" spans="1:12" x14ac:dyDescent="0.25">
      <c r="A8" s="4" t="s">
        <v>7</v>
      </c>
      <c r="B8" cm="1">
        <f t="array" ref="B8" xml:space="preserve"> 1 + (MAX(ABS(B4:E4))/ABS(A4))</f>
        <v>5</v>
      </c>
    </row>
    <row r="9" spans="1:12" x14ac:dyDescent="0.25">
      <c r="A9" s="4" t="s">
        <v>8</v>
      </c>
      <c r="B9">
        <f>(B8-B7)/10</f>
        <v>0.45</v>
      </c>
    </row>
    <row r="11" spans="1:12" x14ac:dyDescent="0.25">
      <c r="A11" s="4" t="s">
        <v>9</v>
      </c>
      <c r="B11">
        <f>-B8</f>
        <v>-5</v>
      </c>
      <c r="C11">
        <f>B11+$B$9</f>
        <v>-4.55</v>
      </c>
      <c r="D11">
        <f t="shared" ref="D11:L11" si="0">C11+$B$9</f>
        <v>-4.0999999999999996</v>
      </c>
      <c r="E11">
        <f t="shared" si="0"/>
        <v>-3.6499999999999995</v>
      </c>
      <c r="F11">
        <f>E11+$B$9</f>
        <v>-3.1999999999999993</v>
      </c>
      <c r="G11">
        <v>-6.717163548057286</v>
      </c>
      <c r="H11">
        <f>G11+$B$9</f>
        <v>-6.2671635480572858</v>
      </c>
      <c r="I11">
        <f>H11+$B$9</f>
        <v>-5.8171635480572856</v>
      </c>
      <c r="J11">
        <f>I11+$B$9</f>
        <v>-5.3671635480572855</v>
      </c>
      <c r="K11">
        <f>J11+$B$9</f>
        <v>-4.9171635480572853</v>
      </c>
      <c r="L11">
        <f t="shared" si="0"/>
        <v>-4.4671635480572851</v>
      </c>
    </row>
    <row r="12" spans="1:12" x14ac:dyDescent="0.25">
      <c r="A12" s="4" t="s">
        <v>10</v>
      </c>
      <c r="B12">
        <f>POWER(B11,4) + 4 * POWER(B11,3) + 4 * POWER(B11,2) - 4</f>
        <v>221</v>
      </c>
      <c r="C12">
        <f t="shared" ref="C12:L12" si="1">POWER(C11,4) + 4 * POWER(C11,3) + 4 * POWER(C11,2) - 4</f>
        <v>130.61800624999995</v>
      </c>
      <c r="D12">
        <f t="shared" si="1"/>
        <v>70.132099999999966</v>
      </c>
      <c r="E12">
        <f t="shared" si="1"/>
        <v>32.270506249999976</v>
      </c>
      <c r="F12">
        <f>POWER(F11,4) + 4 * POWER(F11,3) + 4 * POWER(F11,2) - 4</f>
        <v>10.745599999999953</v>
      </c>
      <c r="G12" s="22">
        <f>POWER(G11,4) + 4 * POWER(G11,3) + 4 * POWER(G11,2) - 4</f>
        <v>999.99999998258886</v>
      </c>
      <c r="H12" s="22">
        <f t="shared" ref="H12" si="2">POWER(H11,4) + 4 * POWER(H11,3) + 4 * POWER(H11,2) - 4</f>
        <v>711.18868238046548</v>
      </c>
      <c r="I12">
        <f t="shared" si="1"/>
        <v>489.06489605436138</v>
      </c>
      <c r="J12">
        <f>POWER(J11,4) + 4 * POWER(J11,3) + 4 * POWER(J11,2) - 4</f>
        <v>322.60142932467556</v>
      </c>
      <c r="K12">
        <f>POWER(K11,4) + 4 * POWER(K11,3) + 4 * POWER(K11,2) - 4</f>
        <v>201.75522051180735</v>
      </c>
      <c r="L12">
        <f t="shared" si="1"/>
        <v>117.46735793615477</v>
      </c>
    </row>
    <row r="14" spans="1:12" x14ac:dyDescent="0.25">
      <c r="A14" s="4" t="s">
        <v>9</v>
      </c>
      <c r="B14" s="2">
        <v>0.5</v>
      </c>
      <c r="C14" s="2">
        <f>B14+$B$9</f>
        <v>0.95</v>
      </c>
      <c r="D14">
        <f t="shared" ref="D14:L14" si="3">C14+$B$9</f>
        <v>1.4</v>
      </c>
      <c r="E14">
        <f t="shared" si="3"/>
        <v>1.8499999999999999</v>
      </c>
      <c r="F14">
        <f t="shared" si="3"/>
        <v>2.2999999999999998</v>
      </c>
      <c r="G14">
        <f t="shared" si="3"/>
        <v>2.75</v>
      </c>
      <c r="H14">
        <f t="shared" si="3"/>
        <v>3.2</v>
      </c>
      <c r="I14">
        <f t="shared" si="3"/>
        <v>3.6500000000000004</v>
      </c>
      <c r="J14">
        <f t="shared" si="3"/>
        <v>4.1000000000000005</v>
      </c>
      <c r="K14">
        <f t="shared" si="3"/>
        <v>4.5500000000000007</v>
      </c>
      <c r="L14">
        <f t="shared" si="3"/>
        <v>5.0000000000000009</v>
      </c>
    </row>
    <row r="15" spans="1:12" x14ac:dyDescent="0.25">
      <c r="A15" s="4" t="s">
        <v>10</v>
      </c>
      <c r="B15" s="2">
        <f>POWER(B14,4) + 4 * POWER(B14,3) + 4 * POWER(B14,2) - 4</f>
        <v>-2.4375</v>
      </c>
      <c r="C15" s="2">
        <f t="shared" ref="C15:L15" si="4">POWER(C14,4) + 4 * POWER(C14,3) + 4 * POWER(C14,2) - 4</f>
        <v>3.8540062499999994</v>
      </c>
      <c r="D15">
        <f t="shared" si="4"/>
        <v>18.657599999999995</v>
      </c>
      <c r="E15">
        <f t="shared" si="4"/>
        <v>46.730006249999988</v>
      </c>
      <c r="F15">
        <f t="shared" si="4"/>
        <v>93.812099999999973</v>
      </c>
      <c r="G15">
        <f t="shared" si="4"/>
        <v>166.62890625</v>
      </c>
      <c r="H15">
        <f t="shared" si="4"/>
        <v>272.88960000000009</v>
      </c>
      <c r="I15">
        <f t="shared" si="4"/>
        <v>421.28750625000015</v>
      </c>
      <c r="J15">
        <f t="shared" si="4"/>
        <v>621.50010000000043</v>
      </c>
      <c r="K15">
        <f t="shared" si="4"/>
        <v>884.18900625000049</v>
      </c>
      <c r="L15">
        <f t="shared" si="4"/>
        <v>1221.0000000000005</v>
      </c>
    </row>
  </sheetData>
  <mergeCells count="1">
    <mergeCell ref="A2:E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29B1-3BC5-47FC-AC66-9E0C2858F764}">
  <dimension ref="A16:N23"/>
  <sheetViews>
    <sheetView topLeftCell="A11" zoomScaleNormal="100" workbookViewId="0">
      <selection activeCell="Q16" sqref="L16:Q40"/>
    </sheetView>
  </sheetViews>
  <sheetFormatPr defaultRowHeight="15" x14ac:dyDescent="0.25"/>
  <cols>
    <col min="1" max="1" width="8.5703125" style="5" customWidth="1"/>
    <col min="2" max="2" width="18.5703125" style="5" customWidth="1"/>
    <col min="3" max="3" width="19.7109375" style="5" customWidth="1"/>
    <col min="4" max="4" width="11.85546875" style="5" customWidth="1"/>
    <col min="5" max="6" width="9.140625" style="5"/>
    <col min="7" max="7" width="12" style="5" bestFit="1" customWidth="1"/>
    <col min="8" max="8" width="14.140625" style="5" bestFit="1" customWidth="1"/>
    <col min="9" max="9" width="15.85546875" style="5" customWidth="1"/>
    <col min="10" max="11" width="9.140625" style="5"/>
    <col min="12" max="12" width="7.28515625" style="5" bestFit="1" customWidth="1"/>
    <col min="13" max="13" width="13.7109375" style="5" bestFit="1" customWidth="1"/>
    <col min="14" max="14" width="12.42578125" style="5" bestFit="1" customWidth="1"/>
    <col min="15" max="16384" width="9.140625" style="5"/>
  </cols>
  <sheetData>
    <row r="16" spans="1:14" ht="45" x14ac:dyDescent="0.25">
      <c r="A16" s="10" t="s">
        <v>11</v>
      </c>
      <c r="B16" s="11" t="s">
        <v>12</v>
      </c>
      <c r="C16" s="12" t="s">
        <v>13</v>
      </c>
      <c r="G16" s="10" t="s">
        <v>11</v>
      </c>
      <c r="H16" s="11" t="s">
        <v>12</v>
      </c>
      <c r="I16" s="12" t="s">
        <v>13</v>
      </c>
      <c r="L16" s="10" t="s">
        <v>11</v>
      </c>
      <c r="M16" s="11" t="s">
        <v>12</v>
      </c>
      <c r="N16" s="12" t="s">
        <v>13</v>
      </c>
    </row>
    <row r="17" spans="1:14" x14ac:dyDescent="0.25">
      <c r="A17" s="13">
        <v>0</v>
      </c>
      <c r="B17" s="23">
        <v>2</v>
      </c>
      <c r="C17" s="14"/>
      <c r="G17" s="13">
        <v>0</v>
      </c>
      <c r="H17" s="23">
        <v>3.9</v>
      </c>
      <c r="I17" s="14"/>
      <c r="L17" s="13">
        <v>0</v>
      </c>
      <c r="M17" s="23">
        <v>1</v>
      </c>
      <c r="N17" s="14"/>
    </row>
    <row r="18" spans="1:14" x14ac:dyDescent="0.25">
      <c r="A18" s="16">
        <v>1</v>
      </c>
      <c r="B18" s="17">
        <f>B17-(2*B17-LOG10(B17)-7)/(2-1/(LN(10)*B17))</f>
        <v>3.8515438130886133</v>
      </c>
      <c r="C18" s="18" t="str">
        <f>IF(ABS(B18-B17) &lt; 0.00001,"stop","go")</f>
        <v>go</v>
      </c>
      <c r="G18" s="16">
        <v>1</v>
      </c>
      <c r="H18" s="17">
        <f>H17-(2*H17-LOG10(H17)-7)/(2-1/(LN(10)*H17))</f>
        <v>3.789372711060107</v>
      </c>
      <c r="I18" s="18" t="str">
        <f>IF(ABS(H18-H17) &lt; 0.00001,"stop","go")</f>
        <v>go</v>
      </c>
      <c r="L18" s="16">
        <v>1</v>
      </c>
      <c r="M18" s="17">
        <f>M17-(2*M17-LOG10(M17)-7)/(2-1/(LN(10)*M17))</f>
        <v>4.1934485394660523</v>
      </c>
      <c r="N18" s="18" t="str">
        <f>IF(ABS(M18-M17) &lt; 0.00001,"stop","go")</f>
        <v>go</v>
      </c>
    </row>
    <row r="19" spans="1:14" x14ac:dyDescent="0.25">
      <c r="A19" s="13">
        <v>2</v>
      </c>
      <c r="B19" s="17">
        <f t="shared" ref="B19:B21" si="0">B18-(2*B18-LOG10(B18)-7)/(2-1/(LN(10)*B18))</f>
        <v>3.7893086478796305</v>
      </c>
      <c r="C19" s="18" t="str">
        <f t="shared" ref="C19:C21" si="1">IF(ABS(B19-B18) &lt; 0.00001,"stop","go")</f>
        <v>go</v>
      </c>
      <c r="G19" s="13">
        <v>2</v>
      </c>
      <c r="H19" s="17">
        <f t="shared" ref="H19:H20" si="2">H18-(2*H18-LOG10(H18)-7)/(2-1/(LN(10)*H18))</f>
        <v>3.789278248516315</v>
      </c>
      <c r="I19" s="18" t="str">
        <f t="shared" ref="I19:I20" si="3">IF(ABS(H19-H18) &lt; 0.00001,"stop","go")</f>
        <v>go</v>
      </c>
      <c r="L19" s="13">
        <v>2</v>
      </c>
      <c r="M19" s="17">
        <f t="shared" ref="M19:M21" si="4">M18-(2*M18-LOG10(M18)-7)/(2-1/(LN(10)*M18))</f>
        <v>3.7904156068794643</v>
      </c>
      <c r="N19" s="18" t="str">
        <f t="shared" ref="N19:N21" si="5">IF(ABS(M19-M18) &lt; 0.00001,"stop","go")</f>
        <v>go</v>
      </c>
    </row>
    <row r="20" spans="1:14" x14ac:dyDescent="0.25">
      <c r="A20" s="16">
        <v>3</v>
      </c>
      <c r="B20" s="17">
        <f t="shared" si="0"/>
        <v>3.7892782484521548</v>
      </c>
      <c r="C20" s="18" t="str">
        <f t="shared" si="1"/>
        <v>go</v>
      </c>
      <c r="G20" s="16">
        <v>3</v>
      </c>
      <c r="H20" s="17">
        <f t="shared" si="2"/>
        <v>3.789278248444742</v>
      </c>
      <c r="I20" s="18" t="str">
        <f t="shared" si="3"/>
        <v>stop</v>
      </c>
      <c r="L20" s="16">
        <v>3</v>
      </c>
      <c r="M20" s="17">
        <f t="shared" si="4"/>
        <v>3.7892782588165259</v>
      </c>
      <c r="N20" s="18" t="str">
        <f t="shared" si="5"/>
        <v>go</v>
      </c>
    </row>
    <row r="21" spans="1:14" x14ac:dyDescent="0.25">
      <c r="A21" s="13">
        <v>4</v>
      </c>
      <c r="B21" s="17">
        <f t="shared" si="0"/>
        <v>3.789278248444742</v>
      </c>
      <c r="C21" s="18" t="str">
        <f t="shared" si="1"/>
        <v>stop</v>
      </c>
      <c r="G21" s="13">
        <v>4</v>
      </c>
      <c r="H21" s="17">
        <f t="shared" ref="H21:H22" si="6">H20-(2*H20-LOG10(H20)-7)/(2-1/(LN(10)*H20))</f>
        <v>3.789278248444742</v>
      </c>
      <c r="I21" s="18" t="str">
        <f t="shared" ref="I21:I22" si="7">IF(ABS(H21-H20) &lt; 0.00001,"stop","go")</f>
        <v>stop</v>
      </c>
      <c r="L21" s="13">
        <v>4</v>
      </c>
      <c r="M21" s="17">
        <f t="shared" si="4"/>
        <v>3.789278248444742</v>
      </c>
      <c r="N21" s="18" t="str">
        <f t="shared" si="5"/>
        <v>stop</v>
      </c>
    </row>
    <row r="22" spans="1:14" x14ac:dyDescent="0.25">
      <c r="G22" s="16">
        <v>5</v>
      </c>
      <c r="H22" s="17">
        <f t="shared" si="6"/>
        <v>3.789278248444742</v>
      </c>
      <c r="I22" s="18" t="str">
        <f t="shared" si="7"/>
        <v>stop</v>
      </c>
      <c r="J22" s="20"/>
      <c r="K22" s="20"/>
      <c r="L22" s="13"/>
      <c r="M22" s="15"/>
      <c r="N22" s="18"/>
    </row>
    <row r="23" spans="1:14" x14ac:dyDescent="0.25">
      <c r="J23" s="20"/>
      <c r="K23" s="2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8B43-5217-4E43-900F-A8092F0255D0}">
  <dimension ref="A1:E28"/>
  <sheetViews>
    <sheetView zoomScale="137" zoomScaleNormal="100" workbookViewId="0">
      <selection sqref="A1:D22"/>
    </sheetView>
  </sheetViews>
  <sheetFormatPr defaultRowHeight="15" x14ac:dyDescent="0.25"/>
  <cols>
    <col min="2" max="2" width="12.28515625" bestFit="1" customWidth="1"/>
    <col min="3" max="3" width="17.42578125" customWidth="1"/>
    <col min="4" max="4" width="15.5703125" customWidth="1"/>
  </cols>
  <sheetData>
    <row r="1" spans="1:5" x14ac:dyDescent="0.25">
      <c r="A1" s="19" t="s">
        <v>35</v>
      </c>
      <c r="B1" s="19" t="s">
        <v>36</v>
      </c>
      <c r="C1" s="19" t="s">
        <v>37</v>
      </c>
      <c r="D1" s="19" t="s">
        <v>38</v>
      </c>
      <c r="E1" s="19" t="s">
        <v>39</v>
      </c>
    </row>
    <row r="2" spans="1:5" x14ac:dyDescent="0.25">
      <c r="A2" s="1">
        <v>0</v>
      </c>
      <c r="B2" s="24">
        <v>0.1</v>
      </c>
      <c r="C2" s="24">
        <v>10</v>
      </c>
      <c r="D2" s="24">
        <f>(B2+C2)/2</f>
        <v>5.05</v>
      </c>
      <c r="E2" s="1" t="str">
        <f>IF(ABS(B2-C2) &lt; 0.00001,"stop","go")</f>
        <v>go</v>
      </c>
    </row>
    <row r="3" spans="1:5" x14ac:dyDescent="0.25">
      <c r="A3" s="1">
        <v>1</v>
      </c>
      <c r="B3" s="24">
        <f>IF((2*B2-LOG10(B2)-7)*(2*D2-LOG10(D2)-7)&lt;0,B2,D2)</f>
        <v>0.1</v>
      </c>
      <c r="C3" s="24">
        <f>IF(B3=B2,D2,C2)</f>
        <v>5.05</v>
      </c>
      <c r="D3" s="24">
        <f t="shared" ref="D3" si="0">(B3+C3)/2</f>
        <v>2.5749999999999997</v>
      </c>
      <c r="E3" s="1" t="str">
        <f t="shared" ref="E3" si="1">IF(ABS(B3-C3) &lt; 0.00001,"stop","go")</f>
        <v>go</v>
      </c>
    </row>
    <row r="4" spans="1:5" x14ac:dyDescent="0.25">
      <c r="A4" s="1">
        <v>2</v>
      </c>
      <c r="B4" s="24">
        <f t="shared" ref="B4:B11" si="2">IF((2*B3-LOG10(B3)-7)*(2*D3-LOG10(D3)-7)&lt;0,B3,D3)</f>
        <v>2.5749999999999997</v>
      </c>
      <c r="C4" s="24">
        <f t="shared" ref="C4:C11" si="3">IF(B4=B3,D3,C3)</f>
        <v>5.05</v>
      </c>
      <c r="D4" s="24">
        <f t="shared" ref="D4:D11" si="4">(B4+C4)/2</f>
        <v>3.8125</v>
      </c>
      <c r="E4" s="1" t="str">
        <f t="shared" ref="E4:E11" si="5">IF(ABS(B4-C4) &lt; 0.00001,"stop","go")</f>
        <v>go</v>
      </c>
    </row>
    <row r="5" spans="1:5" x14ac:dyDescent="0.25">
      <c r="A5" s="1">
        <v>3</v>
      </c>
      <c r="B5" s="24">
        <f t="shared" si="2"/>
        <v>2.5749999999999997</v>
      </c>
      <c r="C5" s="24">
        <f t="shared" si="3"/>
        <v>3.8125</v>
      </c>
      <c r="D5" s="24">
        <f t="shared" si="4"/>
        <v>3.1937499999999996</v>
      </c>
      <c r="E5" s="1" t="str">
        <f t="shared" si="5"/>
        <v>go</v>
      </c>
    </row>
    <row r="6" spans="1:5" x14ac:dyDescent="0.25">
      <c r="A6" s="1">
        <v>4</v>
      </c>
      <c r="B6" s="24">
        <f t="shared" si="2"/>
        <v>3.1937499999999996</v>
      </c>
      <c r="C6" s="24">
        <f t="shared" si="3"/>
        <v>3.8125</v>
      </c>
      <c r="D6" s="24">
        <f t="shared" si="4"/>
        <v>3.5031249999999998</v>
      </c>
      <c r="E6" s="1" t="str">
        <f t="shared" si="5"/>
        <v>go</v>
      </c>
    </row>
    <row r="7" spans="1:5" x14ac:dyDescent="0.25">
      <c r="A7" s="1">
        <v>5</v>
      </c>
      <c r="B7" s="24">
        <f t="shared" si="2"/>
        <v>3.5031249999999998</v>
      </c>
      <c r="C7" s="24">
        <f t="shared" si="3"/>
        <v>3.8125</v>
      </c>
      <c r="D7" s="24">
        <f t="shared" si="4"/>
        <v>3.6578124999999999</v>
      </c>
      <c r="E7" s="1" t="str">
        <f t="shared" si="5"/>
        <v>go</v>
      </c>
    </row>
    <row r="8" spans="1:5" x14ac:dyDescent="0.25">
      <c r="A8" s="1">
        <v>6</v>
      </c>
      <c r="B8" s="24">
        <f t="shared" si="2"/>
        <v>3.6578124999999999</v>
      </c>
      <c r="C8" s="24">
        <f t="shared" si="3"/>
        <v>3.8125</v>
      </c>
      <c r="D8" s="24">
        <f t="shared" si="4"/>
        <v>3.7351562500000002</v>
      </c>
      <c r="E8" s="1" t="str">
        <f t="shared" si="5"/>
        <v>go</v>
      </c>
    </row>
    <row r="9" spans="1:5" x14ac:dyDescent="0.25">
      <c r="A9" s="1">
        <v>7</v>
      </c>
      <c r="B9" s="24">
        <f t="shared" si="2"/>
        <v>3.7351562500000002</v>
      </c>
      <c r="C9" s="24">
        <f t="shared" si="3"/>
        <v>3.8125</v>
      </c>
      <c r="D9" s="24">
        <f t="shared" si="4"/>
        <v>3.7738281250000001</v>
      </c>
      <c r="E9" s="1" t="str">
        <f t="shared" si="5"/>
        <v>go</v>
      </c>
    </row>
    <row r="10" spans="1:5" x14ac:dyDescent="0.25">
      <c r="A10" s="1">
        <v>8</v>
      </c>
      <c r="B10" s="24">
        <f t="shared" si="2"/>
        <v>3.7738281250000001</v>
      </c>
      <c r="C10" s="24">
        <f t="shared" si="3"/>
        <v>3.8125</v>
      </c>
      <c r="D10" s="24">
        <f t="shared" si="4"/>
        <v>3.7931640624999998</v>
      </c>
      <c r="E10" s="1" t="str">
        <f t="shared" si="5"/>
        <v>go</v>
      </c>
    </row>
    <row r="11" spans="1:5" x14ac:dyDescent="0.25">
      <c r="A11" s="1">
        <v>9</v>
      </c>
      <c r="B11" s="24">
        <f t="shared" si="2"/>
        <v>3.7738281250000001</v>
      </c>
      <c r="C11" s="24">
        <f t="shared" si="3"/>
        <v>3.7931640624999998</v>
      </c>
      <c r="D11" s="24">
        <f t="shared" si="4"/>
        <v>3.7834960937500002</v>
      </c>
      <c r="E11" s="1" t="str">
        <f t="shared" si="5"/>
        <v>go</v>
      </c>
    </row>
    <row r="12" spans="1:5" x14ac:dyDescent="0.25">
      <c r="A12" s="1">
        <v>10</v>
      </c>
      <c r="B12" s="24">
        <f t="shared" ref="B12:B21" si="6">IF((2*B11-LOG10(B11)-7)*(2*D11-LOG10(D11)-7)&lt;0,B11,D11)</f>
        <v>3.7834960937500002</v>
      </c>
      <c r="C12" s="24">
        <f t="shared" ref="C12:C21" si="7">IF(B12=B11,D11,C11)</f>
        <v>3.7931640624999998</v>
      </c>
      <c r="D12" s="24">
        <f t="shared" ref="D12:D22" si="8">(B12+C12)/2</f>
        <v>3.788330078125</v>
      </c>
      <c r="E12" s="1" t="str">
        <f t="shared" ref="E12:E22" si="9">IF(ABS(B12-C12) &lt; 0.00001,"stop","go")</f>
        <v>go</v>
      </c>
    </row>
    <row r="13" spans="1:5" x14ac:dyDescent="0.25">
      <c r="A13" s="1">
        <v>11</v>
      </c>
      <c r="B13" s="24">
        <f t="shared" si="6"/>
        <v>3.788330078125</v>
      </c>
      <c r="C13" s="24">
        <f t="shared" si="7"/>
        <v>3.7931640624999998</v>
      </c>
      <c r="D13" s="24">
        <f t="shared" si="8"/>
        <v>3.7907470703124999</v>
      </c>
      <c r="E13" s="1" t="str">
        <f t="shared" si="9"/>
        <v>go</v>
      </c>
    </row>
    <row r="14" spans="1:5" x14ac:dyDescent="0.25">
      <c r="A14" s="1">
        <v>12</v>
      </c>
      <c r="B14" s="24">
        <f t="shared" si="6"/>
        <v>3.788330078125</v>
      </c>
      <c r="C14" s="24">
        <f t="shared" si="7"/>
        <v>3.7907470703124999</v>
      </c>
      <c r="D14" s="24">
        <f t="shared" si="8"/>
        <v>3.7895385742187502</v>
      </c>
      <c r="E14" s="1" t="str">
        <f t="shared" si="9"/>
        <v>go</v>
      </c>
    </row>
    <row r="15" spans="1:5" x14ac:dyDescent="0.25">
      <c r="A15" s="1">
        <v>13</v>
      </c>
      <c r="B15" s="24">
        <f t="shared" si="6"/>
        <v>3.788330078125</v>
      </c>
      <c r="C15" s="24">
        <f t="shared" si="7"/>
        <v>3.7895385742187502</v>
      </c>
      <c r="D15" s="24">
        <f t="shared" si="8"/>
        <v>3.7889343261718751</v>
      </c>
      <c r="E15" s="1" t="str">
        <f t="shared" si="9"/>
        <v>go</v>
      </c>
    </row>
    <row r="16" spans="1:5" x14ac:dyDescent="0.25">
      <c r="A16" s="1">
        <v>14</v>
      </c>
      <c r="B16" s="24">
        <f t="shared" si="6"/>
        <v>3.7889343261718751</v>
      </c>
      <c r="C16" s="24">
        <f t="shared" si="7"/>
        <v>3.7895385742187502</v>
      </c>
      <c r="D16" s="24">
        <f t="shared" si="8"/>
        <v>3.7892364501953129</v>
      </c>
      <c r="E16" s="1" t="str">
        <f t="shared" si="9"/>
        <v>go</v>
      </c>
    </row>
    <row r="17" spans="1:5" x14ac:dyDescent="0.25">
      <c r="A17" s="1">
        <v>15</v>
      </c>
      <c r="B17" s="24">
        <f t="shared" si="6"/>
        <v>3.7892364501953129</v>
      </c>
      <c r="C17" s="24">
        <f t="shared" si="7"/>
        <v>3.7895385742187502</v>
      </c>
      <c r="D17" s="24">
        <f t="shared" si="8"/>
        <v>3.7893875122070315</v>
      </c>
      <c r="E17" s="1" t="str">
        <f t="shared" si="9"/>
        <v>go</v>
      </c>
    </row>
    <row r="18" spans="1:5" x14ac:dyDescent="0.25">
      <c r="A18" s="1">
        <v>16</v>
      </c>
      <c r="B18" s="24">
        <f t="shared" si="6"/>
        <v>3.7892364501953129</v>
      </c>
      <c r="C18" s="24">
        <f t="shared" si="7"/>
        <v>3.7893875122070315</v>
      </c>
      <c r="D18" s="24">
        <f t="shared" si="8"/>
        <v>3.7893119812011724</v>
      </c>
      <c r="E18" s="1" t="str">
        <f t="shared" si="9"/>
        <v>go</v>
      </c>
    </row>
    <row r="19" spans="1:5" x14ac:dyDescent="0.25">
      <c r="A19" s="1">
        <v>17</v>
      </c>
      <c r="B19" s="24">
        <f t="shared" si="6"/>
        <v>3.7892364501953129</v>
      </c>
      <c r="C19" s="24">
        <f t="shared" si="7"/>
        <v>3.7893119812011724</v>
      </c>
      <c r="D19" s="24">
        <f t="shared" si="8"/>
        <v>3.7892742156982426</v>
      </c>
      <c r="E19" s="1" t="str">
        <f t="shared" si="9"/>
        <v>go</v>
      </c>
    </row>
    <row r="20" spans="1:5" x14ac:dyDescent="0.25">
      <c r="A20" s="1">
        <v>18</v>
      </c>
      <c r="B20" s="24">
        <f t="shared" si="6"/>
        <v>3.7892742156982426</v>
      </c>
      <c r="C20" s="24">
        <f t="shared" si="7"/>
        <v>3.7893119812011724</v>
      </c>
      <c r="D20" s="24">
        <f t="shared" si="8"/>
        <v>3.7892930984497077</v>
      </c>
      <c r="E20" s="1" t="str">
        <f t="shared" si="9"/>
        <v>go</v>
      </c>
    </row>
    <row r="21" spans="1:5" x14ac:dyDescent="0.25">
      <c r="A21" s="1">
        <v>19</v>
      </c>
      <c r="B21" s="24">
        <f t="shared" si="6"/>
        <v>3.7892742156982426</v>
      </c>
      <c r="C21" s="24">
        <f t="shared" si="7"/>
        <v>3.7892930984497077</v>
      </c>
      <c r="D21" s="24">
        <f t="shared" si="8"/>
        <v>3.789283657073975</v>
      </c>
      <c r="E21" s="1" t="str">
        <f t="shared" si="9"/>
        <v>go</v>
      </c>
    </row>
    <row r="22" spans="1:5" x14ac:dyDescent="0.25">
      <c r="A22" s="1">
        <v>20</v>
      </c>
      <c r="B22" s="24">
        <f>IF((2*B21-LOG10(B21)-7)*(2*D21-LOG10(D21)-7)&lt;0,B21,D21)</f>
        <v>3.7892742156982426</v>
      </c>
      <c r="C22" s="24">
        <f>IF(B22=B21,D21,C21)</f>
        <v>3.789283657073975</v>
      </c>
      <c r="D22" s="24">
        <f t="shared" si="8"/>
        <v>3.7892789363861086</v>
      </c>
      <c r="E22" s="1" t="str">
        <f t="shared" si="9"/>
        <v>stop</v>
      </c>
    </row>
    <row r="23" spans="1:5" x14ac:dyDescent="0.25">
      <c r="A23" s="1"/>
      <c r="B23" s="24"/>
      <c r="C23" s="24"/>
      <c r="D23" s="24"/>
      <c r="E23" s="1"/>
    </row>
    <row r="24" spans="1:5" x14ac:dyDescent="0.25">
      <c r="A24" s="1"/>
      <c r="B24" s="24"/>
      <c r="C24" s="24"/>
      <c r="D24" s="24"/>
      <c r="E24" s="1"/>
    </row>
    <row r="25" spans="1:5" x14ac:dyDescent="0.25">
      <c r="A25" s="1"/>
      <c r="B25" s="24"/>
      <c r="C25" s="24"/>
      <c r="D25" s="24"/>
      <c r="E25" s="1"/>
    </row>
    <row r="26" spans="1:5" x14ac:dyDescent="0.25">
      <c r="A26" s="1"/>
      <c r="B26" s="24"/>
      <c r="C26" s="24"/>
      <c r="D26" s="24"/>
      <c r="E26" s="1"/>
    </row>
    <row r="27" spans="1:5" x14ac:dyDescent="0.25">
      <c r="A27" s="1"/>
      <c r="B27" s="24"/>
      <c r="C27" s="24"/>
      <c r="D27" s="24"/>
      <c r="E27" s="1"/>
    </row>
    <row r="28" spans="1:5" x14ac:dyDescent="0.25">
      <c r="A28" s="1"/>
      <c r="B28" s="24"/>
      <c r="C28" s="24"/>
      <c r="D28" s="24"/>
      <c r="E28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68B7-F59F-43E0-9760-C8D06BA8AF89}">
  <dimension ref="A1:J50"/>
  <sheetViews>
    <sheetView tabSelected="1" zoomScale="141" workbookViewId="0">
      <selection activeCell="D29" sqref="D29"/>
    </sheetView>
  </sheetViews>
  <sheetFormatPr defaultRowHeight="15" x14ac:dyDescent="0.25"/>
  <cols>
    <col min="1" max="1" width="11.5703125" style="5" bestFit="1" customWidth="1"/>
    <col min="2" max="4" width="14.140625" style="5" bestFit="1" customWidth="1"/>
    <col min="5" max="5" width="13.5703125" style="5" bestFit="1" customWidth="1"/>
    <col min="6" max="6" width="11.7109375" style="5" bestFit="1" customWidth="1"/>
    <col min="7" max="7" width="10" style="5" bestFit="1" customWidth="1"/>
    <col min="8" max="9" width="9.140625" style="5"/>
    <col min="10" max="10" width="13.5703125" style="5" bestFit="1" customWidth="1"/>
    <col min="11" max="16384" width="9.140625" style="5"/>
  </cols>
  <sheetData>
    <row r="1" spans="1:6" x14ac:dyDescent="0.25">
      <c r="B1" s="42" t="s">
        <v>14</v>
      </c>
      <c r="C1" s="42"/>
      <c r="D1" s="42"/>
    </row>
    <row r="2" spans="1:6" ht="30" x14ac:dyDescent="0.25">
      <c r="E2" s="5" t="s">
        <v>15</v>
      </c>
      <c r="F2" s="5" t="s">
        <v>16</v>
      </c>
    </row>
    <row r="3" spans="1:6" ht="30" x14ac:dyDescent="0.25">
      <c r="A3" s="42" t="s">
        <v>17</v>
      </c>
      <c r="B3" s="42"/>
      <c r="C3" s="42"/>
      <c r="D3" s="5" t="s">
        <v>18</v>
      </c>
    </row>
    <row r="4" spans="1:6" x14ac:dyDescent="0.25">
      <c r="A4" s="6">
        <v>0.92</v>
      </c>
      <c r="B4" s="6">
        <v>-0.83</v>
      </c>
      <c r="C4" s="6">
        <v>0.62</v>
      </c>
      <c r="D4" s="6">
        <v>2.15</v>
      </c>
      <c r="F4" s="5">
        <v>0.92</v>
      </c>
    </row>
    <row r="5" spans="1:6" x14ac:dyDescent="0.25">
      <c r="A5" s="6">
        <v>0.24</v>
      </c>
      <c r="B5" s="6">
        <v>-0.54</v>
      </c>
      <c r="C5" s="6">
        <v>0.43</v>
      </c>
      <c r="D5" s="6">
        <v>0.62</v>
      </c>
      <c r="F5" s="5">
        <v>0.24</v>
      </c>
    </row>
    <row r="6" spans="1:6" x14ac:dyDescent="0.25">
      <c r="A6" s="6">
        <v>0.73</v>
      </c>
      <c r="B6" s="6">
        <v>-0.81</v>
      </c>
      <c r="C6" s="6">
        <v>-0.67</v>
      </c>
      <c r="D6" s="6">
        <v>0.88</v>
      </c>
      <c r="F6" s="5">
        <v>0.73</v>
      </c>
    </row>
    <row r="8" spans="1:6" x14ac:dyDescent="0.25">
      <c r="A8" s="5">
        <f t="array" ref="A8:D8">A4:D4/A4</f>
        <v>1</v>
      </c>
      <c r="B8" s="5">
        <v>-0.90217391304347816</v>
      </c>
      <c r="C8" s="5">
        <v>0.67391304347826086</v>
      </c>
      <c r="D8" s="5">
        <v>2.3369565217391304</v>
      </c>
    </row>
    <row r="9" spans="1:6" x14ac:dyDescent="0.25">
      <c r="A9" s="5">
        <f t="array" ref="A9:D9">A5:D5-$A$8:$D$8*A5</f>
        <v>0</v>
      </c>
      <c r="B9" s="5">
        <v>-0.32347826086956533</v>
      </c>
      <c r="C9" s="5">
        <v>0.26826086956521739</v>
      </c>
      <c r="D9" s="5">
        <v>5.913043478260871E-2</v>
      </c>
      <c r="F9" s="5">
        <v>0.24</v>
      </c>
    </row>
    <row r="10" spans="1:6" x14ac:dyDescent="0.25">
      <c r="A10" s="5">
        <f t="array" ref="A10:D10">A6:D6-$A$8:$D$8*A6</f>
        <v>0</v>
      </c>
      <c r="B10" s="5">
        <v>-0.15141304347826101</v>
      </c>
      <c r="C10" s="5">
        <v>-1.1619565217391306</v>
      </c>
      <c r="D10" s="5">
        <v>-0.82597826086956505</v>
      </c>
      <c r="F10" s="5">
        <v>0.73</v>
      </c>
    </row>
    <row r="12" spans="1:6" x14ac:dyDescent="0.25">
      <c r="A12" s="5">
        <f t="array" ref="A12:D12">A8:D8</f>
        <v>1</v>
      </c>
      <c r="B12" s="5">
        <v>-0.90217391304347816</v>
      </c>
      <c r="C12" s="5">
        <v>0.67391304347826086</v>
      </c>
      <c r="D12" s="5">
        <v>2.3369565217391304</v>
      </c>
    </row>
    <row r="13" spans="1:6" x14ac:dyDescent="0.25">
      <c r="A13" s="5">
        <f t="array" ref="A13:D13">A9:D9/B9</f>
        <v>0</v>
      </c>
      <c r="B13" s="5">
        <v>1</v>
      </c>
      <c r="C13" s="5">
        <v>-0.82930107526881691</v>
      </c>
      <c r="D13" s="5">
        <v>-0.18279569892473116</v>
      </c>
    </row>
    <row r="14" spans="1:6" x14ac:dyDescent="0.25">
      <c r="A14" s="5">
        <f t="array" ref="A14:D14">A10:D10-A13:D13*B10</f>
        <v>0</v>
      </c>
      <c r="B14" s="5">
        <v>0</v>
      </c>
      <c r="C14" s="5">
        <v>-1.2875235215053766</v>
      </c>
      <c r="D14" s="5">
        <v>-0.8536559139784945</v>
      </c>
    </row>
    <row r="16" spans="1:6" x14ac:dyDescent="0.25">
      <c r="A16" s="5">
        <f t="array" ref="A16:D16">A12:D12</f>
        <v>1</v>
      </c>
      <c r="B16" s="5">
        <v>-0.90217391304347816</v>
      </c>
      <c r="C16" s="5">
        <v>0.67391304347826086</v>
      </c>
      <c r="D16" s="5">
        <v>2.3369565217391304</v>
      </c>
      <c r="E16" s="5">
        <f>D16-C16*E18-B16*E17</f>
        <v>2.2212794943197092</v>
      </c>
    </row>
    <row r="17" spans="1:10" x14ac:dyDescent="0.25">
      <c r="A17" s="5">
        <f t="array" ref="A17:D17">A13:D13/B13</f>
        <v>0</v>
      </c>
      <c r="B17" s="5">
        <v>1</v>
      </c>
      <c r="C17" s="5">
        <v>-0.82930107526881691</v>
      </c>
      <c r="D17" s="5">
        <v>-0.18279569892473116</v>
      </c>
      <c r="E17" s="5">
        <f>D17-C17*E18</f>
        <v>0.36704883249340337</v>
      </c>
    </row>
    <row r="18" spans="1:10" x14ac:dyDescent="0.25">
      <c r="A18" s="5" cm="1">
        <f t="array" ref="A18:D18">A14:D14/C14</f>
        <v>0</v>
      </c>
      <c r="B18" s="5">
        <v>0</v>
      </c>
      <c r="C18" s="5">
        <v>1</v>
      </c>
      <c r="D18" s="5">
        <v>0.66302160676676203</v>
      </c>
      <c r="E18" s="5">
        <f>D18</f>
        <v>0.66302160676676203</v>
      </c>
    </row>
    <row r="21" spans="1:10" x14ac:dyDescent="0.25">
      <c r="B21" s="42" t="s">
        <v>19</v>
      </c>
      <c r="C21" s="42"/>
      <c r="D21" s="42"/>
    </row>
    <row r="23" spans="1:10" ht="30" x14ac:dyDescent="0.25">
      <c r="A23" s="42" t="s">
        <v>17</v>
      </c>
      <c r="B23" s="42"/>
      <c r="C23" s="42"/>
      <c r="D23" s="5" t="s">
        <v>18</v>
      </c>
      <c r="F23" s="42" t="s">
        <v>20</v>
      </c>
      <c r="G23" s="42"/>
      <c r="I23" s="5" t="s">
        <v>25</v>
      </c>
    </row>
    <row r="24" spans="1:10" x14ac:dyDescent="0.25">
      <c r="A24" s="6">
        <v>0.92</v>
      </c>
      <c r="B24" s="6">
        <v>-0.83</v>
      </c>
      <c r="C24" s="6">
        <v>0.62</v>
      </c>
      <c r="D24" s="6">
        <v>2.15</v>
      </c>
      <c r="F24" s="7" t="s">
        <v>21</v>
      </c>
      <c r="G24" s="5">
        <f>MDETERM(A24:C26)</f>
        <v>0.3831670000000002</v>
      </c>
    </row>
    <row r="25" spans="1:10" x14ac:dyDescent="0.25">
      <c r="A25" s="6">
        <v>0.24</v>
      </c>
      <c r="B25" s="6">
        <v>-0.54</v>
      </c>
      <c r="C25" s="6">
        <v>0.43</v>
      </c>
      <c r="D25" s="6">
        <v>0.62</v>
      </c>
      <c r="F25" s="7" t="s">
        <v>22</v>
      </c>
      <c r="G25" s="5">
        <f>MDETERM(A28:C30)</f>
        <v>0.85112100000000002</v>
      </c>
      <c r="I25" s="5" t="s">
        <v>26</v>
      </c>
      <c r="J25" s="5">
        <f>G25/$G$24</f>
        <v>2.2212794943197078</v>
      </c>
    </row>
    <row r="26" spans="1:10" x14ac:dyDescent="0.25">
      <c r="A26" s="6">
        <v>0.73</v>
      </c>
      <c r="B26" s="6">
        <v>-0.81</v>
      </c>
      <c r="C26" s="6">
        <v>-0.67</v>
      </c>
      <c r="D26" s="6">
        <v>0.88</v>
      </c>
      <c r="F26" s="7" t="s">
        <v>23</v>
      </c>
      <c r="G26" s="5">
        <f>MDETERM(A32:C34)</f>
        <v>0.14064099999999996</v>
      </c>
      <c r="I26" s="5" t="s">
        <v>27</v>
      </c>
      <c r="J26" s="5">
        <f t="shared" ref="J26:J27" si="0">G26/$G$24</f>
        <v>0.36704883249340337</v>
      </c>
    </row>
    <row r="27" spans="1:10" x14ac:dyDescent="0.25">
      <c r="F27" s="7" t="s">
        <v>24</v>
      </c>
      <c r="G27" s="5">
        <f>MDETERM(A36:C38)</f>
        <v>0.25404800000000005</v>
      </c>
      <c r="I27" s="5" t="s">
        <v>28</v>
      </c>
      <c r="J27" s="5">
        <f t="shared" si="0"/>
        <v>0.66302160676676203</v>
      </c>
    </row>
    <row r="28" spans="1:10" x14ac:dyDescent="0.25">
      <c r="A28" s="6">
        <v>2.15</v>
      </c>
      <c r="B28" s="6">
        <v>-0.83</v>
      </c>
      <c r="C28" s="6">
        <v>0.62</v>
      </c>
    </row>
    <row r="29" spans="1:10" x14ac:dyDescent="0.25">
      <c r="A29" s="6">
        <v>0.62</v>
      </c>
      <c r="B29" s="6">
        <v>-0.54</v>
      </c>
      <c r="C29" s="6">
        <v>0.43</v>
      </c>
    </row>
    <row r="30" spans="1:10" x14ac:dyDescent="0.25">
      <c r="A30" s="6">
        <v>0.88</v>
      </c>
      <c r="B30" s="6">
        <v>-0.81</v>
      </c>
      <c r="C30" s="6">
        <v>-0.67</v>
      </c>
    </row>
    <row r="32" spans="1:10" x14ac:dyDescent="0.25">
      <c r="A32" s="6">
        <v>0.92</v>
      </c>
      <c r="B32" s="6">
        <v>2.15</v>
      </c>
      <c r="C32" s="6">
        <v>0.62</v>
      </c>
    </row>
    <row r="33" spans="1:8" x14ac:dyDescent="0.25">
      <c r="A33" s="6">
        <v>0.24</v>
      </c>
      <c r="B33" s="6">
        <v>0.62</v>
      </c>
      <c r="C33" s="6">
        <v>0.43</v>
      </c>
    </row>
    <row r="34" spans="1:8" x14ac:dyDescent="0.25">
      <c r="A34" s="6">
        <v>0.73</v>
      </c>
      <c r="B34" s="6">
        <v>0.88</v>
      </c>
      <c r="C34" s="6">
        <v>-0.67</v>
      </c>
    </row>
    <row r="36" spans="1:8" x14ac:dyDescent="0.25">
      <c r="A36" s="6">
        <v>0.92</v>
      </c>
      <c r="B36" s="6">
        <v>-0.83</v>
      </c>
      <c r="C36" s="6">
        <v>2.15</v>
      </c>
    </row>
    <row r="37" spans="1:8" x14ac:dyDescent="0.25">
      <c r="A37" s="6">
        <v>0.24</v>
      </c>
      <c r="B37" s="6">
        <v>-0.54</v>
      </c>
      <c r="C37" s="6">
        <v>0.62</v>
      </c>
    </row>
    <row r="38" spans="1:8" x14ac:dyDescent="0.25">
      <c r="A38" s="6">
        <v>0.73</v>
      </c>
      <c r="B38" s="6">
        <v>-0.81</v>
      </c>
      <c r="C38" s="6">
        <v>0.88</v>
      </c>
    </row>
    <row r="41" spans="1:8" x14ac:dyDescent="0.25">
      <c r="B41" s="42" t="s">
        <v>29</v>
      </c>
      <c r="C41" s="42"/>
      <c r="D41" s="42"/>
    </row>
    <row r="43" spans="1:8" ht="30" x14ac:dyDescent="0.25">
      <c r="A43" s="42" t="s">
        <v>17</v>
      </c>
      <c r="B43" s="42"/>
      <c r="C43" s="42"/>
      <c r="D43" s="5" t="s">
        <v>18</v>
      </c>
      <c r="F43" s="5" t="s">
        <v>25</v>
      </c>
      <c r="H43" s="5" t="s">
        <v>30</v>
      </c>
    </row>
    <row r="44" spans="1:8" x14ac:dyDescent="0.25">
      <c r="A44" s="6">
        <v>0.92</v>
      </c>
      <c r="B44" s="6">
        <v>-0.83</v>
      </c>
      <c r="C44" s="6">
        <v>0.62</v>
      </c>
      <c r="D44" s="6">
        <v>2.15</v>
      </c>
      <c r="F44" s="5" cm="1">
        <f t="array" ref="F44:F46">MMULT(A48:C50,D44:D46)</f>
        <v>2.2212794943197101</v>
      </c>
      <c r="H44" s="5" cm="1">
        <f t="array" ref="H44:H46">MMULT(A44:C46,F44:F46)</f>
        <v>2.1500000000000004</v>
      </c>
    </row>
    <row r="45" spans="1:8" x14ac:dyDescent="0.25">
      <c r="A45" s="6">
        <v>0.24</v>
      </c>
      <c r="B45" s="6">
        <v>-0.54</v>
      </c>
      <c r="C45" s="6">
        <v>0.43</v>
      </c>
      <c r="D45" s="6">
        <v>0.62</v>
      </c>
      <c r="F45" s="5">
        <v>0.36704883249340381</v>
      </c>
      <c r="H45" s="5">
        <v>0.61999999999999988</v>
      </c>
    </row>
    <row r="46" spans="1:8" x14ac:dyDescent="0.25">
      <c r="A46" s="6">
        <v>0.73</v>
      </c>
      <c r="B46" s="6">
        <v>-0.81</v>
      </c>
      <c r="C46" s="6">
        <v>-0.67</v>
      </c>
      <c r="D46" s="6">
        <v>0.88</v>
      </c>
      <c r="F46" s="5">
        <v>0.66302160676676214</v>
      </c>
      <c r="H46" s="5">
        <v>0.88000000000000056</v>
      </c>
    </row>
    <row r="48" spans="1:8" x14ac:dyDescent="0.25">
      <c r="A48" s="5">
        <f t="array" ref="A48:C50">MINVERSE(A44:C46)</f>
        <v>1.8532389271518686</v>
      </c>
      <c r="B48" s="5">
        <v>-2.7619810683070298</v>
      </c>
      <c r="C48" s="5">
        <v>-5.7677200802782977E-2</v>
      </c>
    </row>
    <row r="49" spans="1:3" x14ac:dyDescent="0.25">
      <c r="A49" s="5">
        <v>1.2388853946190561</v>
      </c>
      <c r="B49" s="5">
        <v>-2.7899062288767031</v>
      </c>
      <c r="C49" s="5">
        <v>-0.64410557276592162</v>
      </c>
    </row>
    <row r="50" spans="1:3" x14ac:dyDescent="0.25">
      <c r="A50" s="5">
        <v>0.52144365250660918</v>
      </c>
      <c r="B50" s="5">
        <v>0.36354905302387752</v>
      </c>
      <c r="C50" s="5">
        <v>-0.77668483976960423</v>
      </c>
    </row>
  </sheetData>
  <mergeCells count="7">
    <mergeCell ref="F23:G23"/>
    <mergeCell ref="B41:D41"/>
    <mergeCell ref="A43:C43"/>
    <mergeCell ref="B1:D1"/>
    <mergeCell ref="A3:C3"/>
    <mergeCell ref="B21:D21"/>
    <mergeCell ref="A23:C2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E213-DAA9-42F2-93AE-B5B188E942A7}">
  <dimension ref="A2:LN247"/>
  <sheetViews>
    <sheetView zoomScale="85" zoomScaleNormal="85" workbookViewId="0">
      <selection activeCell="F39" sqref="F39"/>
    </sheetView>
  </sheetViews>
  <sheetFormatPr defaultRowHeight="15" x14ac:dyDescent="0.25"/>
  <cols>
    <col min="2" max="2" width="13.5703125" customWidth="1"/>
    <col min="3" max="3" width="12.85546875" bestFit="1" customWidth="1"/>
    <col min="4" max="4" width="12.140625" bestFit="1" customWidth="1"/>
    <col min="5" max="5" width="6.5703125" bestFit="1" customWidth="1"/>
    <col min="6" max="6" width="12.85546875" bestFit="1" customWidth="1"/>
    <col min="7" max="7" width="14" bestFit="1" customWidth="1"/>
    <col min="8" max="8" width="14.5703125" bestFit="1" customWidth="1"/>
    <col min="9" max="9" width="13.5703125" bestFit="1" customWidth="1"/>
    <col min="10" max="10" width="11.7109375" bestFit="1" customWidth="1"/>
    <col min="11" max="11" width="12.42578125" customWidth="1"/>
    <col min="12" max="29" width="11.7109375" bestFit="1" customWidth="1"/>
    <col min="30" max="43" width="6.5703125" bestFit="1" customWidth="1"/>
  </cols>
  <sheetData>
    <row r="2" spans="1:326" x14ac:dyDescent="0.25">
      <c r="C2" t="s">
        <v>9</v>
      </c>
      <c r="D2" t="s">
        <v>31</v>
      </c>
    </row>
    <row r="3" spans="1:326" x14ac:dyDescent="0.25">
      <c r="C3">
        <v>1.213213E-2</v>
      </c>
      <c r="D3">
        <v>0.21355312300000001</v>
      </c>
      <c r="F3">
        <v>0.21321321300000001</v>
      </c>
      <c r="G3">
        <v>0.35121321300000002</v>
      </c>
      <c r="I3">
        <v>0.3212313</v>
      </c>
      <c r="J3">
        <v>0.42132130000000001</v>
      </c>
    </row>
    <row r="4" spans="1:326" x14ac:dyDescent="0.25">
      <c r="B4" t="s">
        <v>32</v>
      </c>
      <c r="C4">
        <f>3 * POWER(C$3,2) + 5 * POWER(D$3,2) - 3</f>
        <v>-2.7715337525497237</v>
      </c>
      <c r="D4">
        <f>5*C3+2*D3</f>
        <v>0.48776689600000001</v>
      </c>
      <c r="F4">
        <f>3 * POWER(F$3,2) + 5 * POWER(G$3,2) - 3</f>
        <v>-2.2468667724777331</v>
      </c>
      <c r="G4">
        <f>5*F3+2*G3</f>
        <v>1.7684924909999999</v>
      </c>
      <c r="I4">
        <f>3 * POWER(I$3,2) + 5 * POWER(J$3,2) - 3</f>
        <v>-1.80287316653248</v>
      </c>
      <c r="J4">
        <f>5*I3+2*J3</f>
        <v>2.4487991</v>
      </c>
    </row>
    <row r="5" spans="1:326" x14ac:dyDescent="0.25">
      <c r="B5" s="8" t="s">
        <v>33</v>
      </c>
      <c r="C5">
        <f>C4^2 +D4^2</f>
        <v>7.9193158863558271</v>
      </c>
      <c r="F5">
        <f>F4^2 +G4^2</f>
        <v>8.1759759839878896</v>
      </c>
      <c r="I5">
        <f>I4^2 +J4^2</f>
        <v>9.2469686867636618</v>
      </c>
    </row>
    <row r="7" spans="1:326" x14ac:dyDescent="0.25">
      <c r="B7" s="26" t="s">
        <v>43</v>
      </c>
    </row>
    <row r="8" spans="1:326" x14ac:dyDescent="0.25">
      <c r="B8" s="26" t="s">
        <v>44</v>
      </c>
    </row>
    <row r="9" spans="1:326" x14ac:dyDescent="0.25">
      <c r="A9" s="9"/>
      <c r="B9" s="9"/>
      <c r="C9" s="9"/>
      <c r="D9" s="9"/>
    </row>
    <row r="10" spans="1:326" x14ac:dyDescent="0.25">
      <c r="A10" s="43" t="s">
        <v>34</v>
      </c>
      <c r="B10" s="43"/>
      <c r="C10" s="43"/>
      <c r="D10" s="43"/>
    </row>
    <row r="11" spans="1:326" x14ac:dyDescent="0.25">
      <c r="A11" s="25" t="s">
        <v>9</v>
      </c>
      <c r="B11" s="25" t="s">
        <v>40</v>
      </c>
      <c r="C11" s="25" t="s">
        <v>41</v>
      </c>
      <c r="D11" s="25" t="s">
        <v>42</v>
      </c>
      <c r="G11" s="25" t="s">
        <v>9</v>
      </c>
      <c r="H11" s="25" t="s">
        <v>31</v>
      </c>
      <c r="K11" s="25" t="s">
        <v>9</v>
      </c>
      <c r="L11" s="25" t="s">
        <v>31</v>
      </c>
      <c r="N11" s="25" t="s">
        <v>9</v>
      </c>
      <c r="O11" s="25" t="s">
        <v>31</v>
      </c>
      <c r="R11" s="25" t="s">
        <v>9</v>
      </c>
      <c r="S11" s="25" t="s">
        <v>31</v>
      </c>
    </row>
    <row r="12" spans="1:326" x14ac:dyDescent="0.25">
      <c r="A12" s="28">
        <v>-1</v>
      </c>
      <c r="B12" s="28">
        <f t="shared" ref="B12:B32" si="0">SQRT((3-3*POWER(A12,2))/5)</f>
        <v>0</v>
      </c>
      <c r="C12" s="28">
        <f t="shared" ref="C12:C32" si="1">-SQRT((3-3*POWER(A12,2))/5)</f>
        <v>0</v>
      </c>
      <c r="D12" s="28">
        <f t="shared" ref="D12:D32" si="2">(2-5*A12)/2</f>
        <v>3.5</v>
      </c>
      <c r="E12" s="29"/>
      <c r="G12" s="34">
        <v>9.1779150805296611E-2</v>
      </c>
      <c r="H12" s="34">
        <v>0.7705516229867585</v>
      </c>
      <c r="K12" s="32">
        <v>1.0000001333333759</v>
      </c>
      <c r="L12" s="28">
        <v>0</v>
      </c>
      <c r="N12" s="34">
        <v>9.1779150805296611E-2</v>
      </c>
      <c r="O12" s="34">
        <v>0.7705516229867585</v>
      </c>
      <c r="R12" s="32">
        <v>0.1</v>
      </c>
      <c r="S12" s="28">
        <v>0.75</v>
      </c>
    </row>
    <row r="13" spans="1:326" x14ac:dyDescent="0.25">
      <c r="A13" s="28">
        <v>-0.9</v>
      </c>
      <c r="B13" s="28">
        <f t="shared" si="0"/>
        <v>0.33763886032268259</v>
      </c>
      <c r="C13" s="28">
        <f t="shared" si="1"/>
        <v>-0.33763886032268259</v>
      </c>
      <c r="D13" s="28">
        <f t="shared" si="2"/>
        <v>3.25</v>
      </c>
      <c r="E13" s="29"/>
      <c r="F13" s="27" t="s">
        <v>32</v>
      </c>
      <c r="G13" s="35">
        <f>(3*POWER(G12,2)+5*POWER(H12,2)-3)</f>
        <v>-5.9807439947379137E-3</v>
      </c>
      <c r="H13" s="35">
        <f>5*G12+2*H12-2</f>
        <v>-9.9999999991773336E-7</v>
      </c>
      <c r="J13" s="27" t="s">
        <v>32</v>
      </c>
      <c r="K13" s="35">
        <f>3*POWER(K12,2)+5*POWER(L12,2)-3</f>
        <v>8.0000030866500538E-7</v>
      </c>
      <c r="L13" s="35">
        <f>5*K12+2*L12-2</f>
        <v>3.0000006666668799</v>
      </c>
      <c r="N13" s="35">
        <f>(3*POWER(N12,2)+5*POWER(O12,2)-3)</f>
        <v>-5.9807439947379137E-3</v>
      </c>
      <c r="O13" s="35">
        <f>5*N12+2*O12-2</f>
        <v>-9.9999999991773336E-7</v>
      </c>
      <c r="Q13" s="27" t="s">
        <v>32</v>
      </c>
      <c r="R13" s="35">
        <f>3*POWER(R12,2)+5*POWER(S12,2)-3</f>
        <v>-0.1575000000000002</v>
      </c>
      <c r="S13" s="35">
        <f>5*R12+2*S12-2</f>
        <v>0</v>
      </c>
    </row>
    <row r="14" spans="1:326" x14ac:dyDescent="0.25">
      <c r="A14" s="28">
        <v>-0.8</v>
      </c>
      <c r="B14" s="28">
        <f t="shared" si="0"/>
        <v>0.46475800154488994</v>
      </c>
      <c r="C14" s="28">
        <f t="shared" si="1"/>
        <v>-0.46475800154488994</v>
      </c>
      <c r="D14" s="28">
        <f t="shared" si="2"/>
        <v>3</v>
      </c>
      <c r="E14" s="29"/>
      <c r="F14" s="27" t="s">
        <v>33</v>
      </c>
      <c r="G14" s="9">
        <f>POWER(G13,2)+POWER(H13,2)</f>
        <v>3.5769299730593619E-5</v>
      </c>
      <c r="H14" s="9"/>
      <c r="I14" s="9"/>
      <c r="J14" s="27" t="s">
        <v>33</v>
      </c>
      <c r="K14" s="21">
        <f>POWER(K13,2)+POWER(L13,2)</f>
        <v>9.0000040000023631</v>
      </c>
      <c r="L14" s="21"/>
      <c r="M14" s="9"/>
      <c r="N14" s="21">
        <f>POWER(N13,2)+POWER(O13,2)</f>
        <v>3.5769299730593619E-5</v>
      </c>
      <c r="O14" s="21"/>
      <c r="P14" s="21"/>
      <c r="Q14" s="27" t="s">
        <v>33</v>
      </c>
      <c r="R14" s="21">
        <f>POWER(R13,2)+POWER(S13,2)</f>
        <v>2.4806250000000061E-2</v>
      </c>
      <c r="S14" s="21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</row>
    <row r="15" spans="1:326" x14ac:dyDescent="0.25">
      <c r="A15" s="28">
        <v>-0.7</v>
      </c>
      <c r="B15" s="28">
        <f t="shared" si="0"/>
        <v>0.55317266743757332</v>
      </c>
      <c r="C15" s="28">
        <f t="shared" si="1"/>
        <v>-0.55317266743757332</v>
      </c>
      <c r="D15" s="28">
        <f t="shared" si="2"/>
        <v>2.75</v>
      </c>
      <c r="E15" s="29"/>
      <c r="F15" s="9"/>
      <c r="G15" s="9"/>
      <c r="H15" s="9"/>
      <c r="I15" s="9"/>
      <c r="J15" s="9"/>
      <c r="K15" s="9"/>
      <c r="L15" s="9"/>
      <c r="M15" s="9"/>
      <c r="N15" s="21"/>
      <c r="O15" s="21"/>
      <c r="P15" s="21"/>
      <c r="Q15" s="21"/>
      <c r="R15" s="21"/>
      <c r="S15" s="21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</row>
    <row r="16" spans="1:326" x14ac:dyDescent="0.25">
      <c r="A16" s="28">
        <v>-0.6</v>
      </c>
      <c r="B16" s="28">
        <f t="shared" si="0"/>
        <v>0.6196773353931867</v>
      </c>
      <c r="C16" s="28">
        <f t="shared" si="1"/>
        <v>-0.6196773353931867</v>
      </c>
      <c r="D16" s="28">
        <f t="shared" si="2"/>
        <v>2.5</v>
      </c>
      <c r="E16" s="29"/>
      <c r="F16" s="9"/>
      <c r="G16" s="44" t="s">
        <v>30</v>
      </c>
      <c r="H16" s="44"/>
      <c r="I16" s="44"/>
      <c r="J16" s="44"/>
      <c r="K16" s="44"/>
      <c r="L16" s="44"/>
      <c r="M16" s="9"/>
      <c r="N16" s="44" t="s">
        <v>30</v>
      </c>
      <c r="O16" s="44"/>
      <c r="P16" s="44"/>
      <c r="Q16" s="44"/>
      <c r="R16" s="44"/>
      <c r="S16" s="44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</row>
    <row r="17" spans="1:326" x14ac:dyDescent="0.25">
      <c r="A17" s="28">
        <v>-0.5</v>
      </c>
      <c r="B17" s="28">
        <f t="shared" si="0"/>
        <v>0.67082039324993692</v>
      </c>
      <c r="C17" s="28">
        <f t="shared" si="1"/>
        <v>-0.67082039324993692</v>
      </c>
      <c r="D17" s="28">
        <f t="shared" si="2"/>
        <v>2.25</v>
      </c>
      <c r="E17" s="29"/>
      <c r="F17" s="9"/>
      <c r="G17" s="9" t="s">
        <v>45</v>
      </c>
      <c r="H17" s="9" t="s">
        <v>46</v>
      </c>
      <c r="I17" s="9"/>
      <c r="J17" s="9"/>
      <c r="K17" s="9" t="s">
        <v>45</v>
      </c>
      <c r="L17" s="9" t="s">
        <v>46</v>
      </c>
      <c r="M17" s="9"/>
      <c r="N17" s="21" t="s">
        <v>45</v>
      </c>
      <c r="O17" s="21" t="s">
        <v>46</v>
      </c>
      <c r="P17" s="21"/>
      <c r="Q17" s="21"/>
      <c r="R17" s="21" t="s">
        <v>45</v>
      </c>
      <c r="S17" s="21" t="s">
        <v>46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</row>
    <row r="18" spans="1:326" x14ac:dyDescent="0.25">
      <c r="A18" s="28">
        <v>-0.4</v>
      </c>
      <c r="B18" s="28">
        <f t="shared" si="0"/>
        <v>0.70992957397195389</v>
      </c>
      <c r="C18" s="28">
        <f t="shared" si="1"/>
        <v>-0.70992957397195389</v>
      </c>
      <c r="D18" s="28">
        <f t="shared" si="2"/>
        <v>2</v>
      </c>
      <c r="E18" s="29"/>
      <c r="F18" s="9"/>
      <c r="G18" s="36">
        <f>3*POWER(G12,2)+5*POWER(H12,2)-3</f>
        <v>-5.9807439947379137E-3</v>
      </c>
      <c r="H18" s="36">
        <f>5*G12+2*H12-2</f>
        <v>-9.9999999991773336E-7</v>
      </c>
      <c r="I18" s="9"/>
      <c r="J18" s="9"/>
      <c r="K18" s="36">
        <f>3*POWER(K12,2)+5*POWER(L12,2)-3</f>
        <v>8.0000030866500538E-7</v>
      </c>
      <c r="L18" s="36">
        <f>5*K12+2*L12-2</f>
        <v>3.0000006666668799</v>
      </c>
      <c r="M18" s="9"/>
      <c r="N18" s="36">
        <f>3*POWER(N12,2)+5*POWER(O12,2)-3</f>
        <v>-5.9807439947379137E-3</v>
      </c>
      <c r="O18" s="36">
        <f>5*N12+2*O12-2</f>
        <v>-9.9999999991773336E-7</v>
      </c>
      <c r="P18" s="21"/>
      <c r="Q18" s="21"/>
      <c r="R18" s="36">
        <f>3*POWER(R12,2)+5*POWER(S12,2)-3</f>
        <v>-0.1575000000000002</v>
      </c>
      <c r="S18" s="36">
        <f>5*R12+2*S12-2</f>
        <v>0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</row>
    <row r="19" spans="1:326" x14ac:dyDescent="0.25">
      <c r="A19" s="28">
        <v>-0.3</v>
      </c>
      <c r="B19" s="28">
        <f t="shared" si="0"/>
        <v>0.73891812807644663</v>
      </c>
      <c r="C19" s="28">
        <f t="shared" si="1"/>
        <v>-0.73891812807644663</v>
      </c>
      <c r="D19" s="28">
        <f t="shared" si="2"/>
        <v>1.75</v>
      </c>
      <c r="E19" s="2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</row>
    <row r="20" spans="1:326" x14ac:dyDescent="0.25">
      <c r="A20" s="28">
        <v>-0.2</v>
      </c>
      <c r="B20" s="28">
        <f t="shared" si="0"/>
        <v>0.75894663844041099</v>
      </c>
      <c r="C20" s="28">
        <f t="shared" si="1"/>
        <v>-0.75894663844041099</v>
      </c>
      <c r="D20" s="28">
        <f t="shared" si="2"/>
        <v>1.5</v>
      </c>
      <c r="E20" s="2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</row>
    <row r="21" spans="1:326" x14ac:dyDescent="0.25">
      <c r="A21" s="28">
        <v>-0.1</v>
      </c>
      <c r="B21" s="28">
        <f t="shared" si="0"/>
        <v>0.77071395471990778</v>
      </c>
      <c r="C21" s="28">
        <f t="shared" si="1"/>
        <v>-0.77071395471990778</v>
      </c>
      <c r="D21" s="28">
        <f t="shared" si="2"/>
        <v>1.25</v>
      </c>
      <c r="E21" s="2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</row>
    <row r="22" spans="1:326" x14ac:dyDescent="0.25">
      <c r="A22" s="28">
        <v>0</v>
      </c>
      <c r="B22" s="28">
        <f t="shared" si="0"/>
        <v>0.7745966692414834</v>
      </c>
      <c r="C22" s="28">
        <f t="shared" si="1"/>
        <v>-0.7745966692414834</v>
      </c>
      <c r="D22" s="28">
        <f t="shared" si="2"/>
        <v>1</v>
      </c>
      <c r="E22" s="2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</row>
    <row r="23" spans="1:326" x14ac:dyDescent="0.25">
      <c r="A23" s="30">
        <v>0.1</v>
      </c>
      <c r="B23" s="30">
        <f t="shared" si="0"/>
        <v>0.77071395471990778</v>
      </c>
      <c r="C23" s="30">
        <f t="shared" si="1"/>
        <v>-0.77071395471990778</v>
      </c>
      <c r="D23" s="30">
        <f t="shared" si="2"/>
        <v>0.75</v>
      </c>
      <c r="E23" s="3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</row>
    <row r="24" spans="1:326" x14ac:dyDescent="0.25">
      <c r="A24" s="28">
        <v>0.2</v>
      </c>
      <c r="B24" s="28">
        <f t="shared" si="0"/>
        <v>0.75894663844041099</v>
      </c>
      <c r="C24" s="28">
        <f t="shared" si="1"/>
        <v>-0.75894663844041099</v>
      </c>
      <c r="D24" s="28">
        <f t="shared" si="2"/>
        <v>0.5</v>
      </c>
      <c r="E24" s="29"/>
      <c r="F24" s="9"/>
      <c r="G24" s="21"/>
      <c r="H24" s="21"/>
      <c r="I24" s="21" t="s">
        <v>9</v>
      </c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</row>
    <row r="25" spans="1:326" x14ac:dyDescent="0.25">
      <c r="A25" s="28">
        <v>0.3</v>
      </c>
      <c r="B25" s="28">
        <f t="shared" si="0"/>
        <v>0.73891812807644663</v>
      </c>
      <c r="C25" s="28">
        <f t="shared" si="1"/>
        <v>-0.73891812807644663</v>
      </c>
      <c r="D25" s="28">
        <f t="shared" si="2"/>
        <v>0.25</v>
      </c>
      <c r="E25" s="29"/>
      <c r="F25" s="9"/>
      <c r="H25" s="38"/>
      <c r="I25" s="38">
        <v>9.1319999999999693E-2</v>
      </c>
      <c r="J25" s="38">
        <v>9.1320009999999993E-2</v>
      </c>
      <c r="K25" s="38">
        <v>9.1320020000000293E-2</v>
      </c>
      <c r="L25" s="38">
        <v>9.1320030000000593E-2</v>
      </c>
      <c r="M25" s="38">
        <v>9.1320040000000893E-2</v>
      </c>
      <c r="N25" s="38">
        <v>9.1320050000001193E-2</v>
      </c>
      <c r="O25" s="38">
        <v>9.1320060000001493E-2</v>
      </c>
      <c r="P25" s="38">
        <v>9.1320070000001793E-2</v>
      </c>
      <c r="Q25" s="38">
        <v>9.1320080000002093E-2</v>
      </c>
      <c r="R25" s="38">
        <v>9.1320090000002394E-2</v>
      </c>
      <c r="S25" s="38">
        <v>9.1320100000002694E-2</v>
      </c>
      <c r="T25" s="38">
        <v>9.1320110000002994E-2</v>
      </c>
      <c r="U25" s="38">
        <v>9.1320120000003294E-2</v>
      </c>
      <c r="V25" s="38">
        <v>9.1320130000003594E-2</v>
      </c>
      <c r="W25" s="38">
        <v>9.1320140000003894E-2</v>
      </c>
      <c r="X25" s="38">
        <v>9.1320150000004194E-2</v>
      </c>
      <c r="Y25" s="38">
        <v>9.1320160000004494E-2</v>
      </c>
      <c r="Z25" s="38">
        <v>9.1320170000004794E-2</v>
      </c>
      <c r="AA25" s="38">
        <v>9.1320180000005094E-2</v>
      </c>
      <c r="AB25" s="38">
        <v>9.1320190000005394E-2</v>
      </c>
      <c r="AC25" s="38">
        <v>9.1320200000005694E-2</v>
      </c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</row>
    <row r="26" spans="1:326" x14ac:dyDescent="0.25">
      <c r="A26" s="28">
        <v>0.4</v>
      </c>
      <c r="B26" s="28">
        <f t="shared" si="0"/>
        <v>0.70992957397195389</v>
      </c>
      <c r="C26" s="28">
        <f t="shared" si="1"/>
        <v>-0.70992957397195389</v>
      </c>
      <c r="D26" s="28">
        <f t="shared" si="2"/>
        <v>0</v>
      </c>
      <c r="E26" s="29"/>
      <c r="F26" s="9"/>
      <c r="G26" s="21" t="s">
        <v>31</v>
      </c>
      <c r="H26" s="38">
        <v>0.771320000000001</v>
      </c>
      <c r="I26" s="39">
        <f>(3 * I$25^2 + 5 * $H26^2 - 3)^2 +(5 * I$25 + 2 *$H26 - 2)^2</f>
        <v>6.732422424113968E-7</v>
      </c>
      <c r="J26" s="39">
        <f t="shared" ref="J26:AC39" si="3">(3 * J$25^2 + 5 * $H26^2 - 3)^2 +(5 * J$25 + 2 *$H26 - 2)^2</f>
        <v>6.7316285593489113E-7</v>
      </c>
      <c r="K26" s="39">
        <f t="shared" si="3"/>
        <v>6.7308347451849178E-7</v>
      </c>
      <c r="L26" s="39">
        <f t="shared" si="3"/>
        <v>6.7300409816186132E-7</v>
      </c>
      <c r="M26" s="39">
        <f t="shared" si="3"/>
        <v>6.729247268647252E-7</v>
      </c>
      <c r="N26" s="39">
        <f t="shared" si="3"/>
        <v>6.7284536062735807E-7</v>
      </c>
      <c r="O26" s="39">
        <f t="shared" si="3"/>
        <v>6.7276599944975983E-7</v>
      </c>
      <c r="P26" s="39">
        <f t="shared" si="3"/>
        <v>6.7268664333131871E-7</v>
      </c>
      <c r="Q26" s="39">
        <f t="shared" si="3"/>
        <v>6.726072922729838E-7</v>
      </c>
      <c r="R26" s="39">
        <f t="shared" si="3"/>
        <v>6.7252794627441799E-7</v>
      </c>
      <c r="S26" s="39">
        <f t="shared" si="3"/>
        <v>6.7244860533534663E-7</v>
      </c>
      <c r="T26" s="39">
        <f t="shared" si="3"/>
        <v>6.7236926945604426E-7</v>
      </c>
      <c r="U26" s="39">
        <f t="shared" si="3"/>
        <v>6.7228993863651099E-7</v>
      </c>
      <c r="V26" s="39">
        <f t="shared" si="3"/>
        <v>6.7221061287647227E-7</v>
      </c>
      <c r="W26" s="39">
        <f t="shared" si="3"/>
        <v>6.7213129217620265E-7</v>
      </c>
      <c r="X26" s="39">
        <f t="shared" si="3"/>
        <v>6.7205197653542748E-7</v>
      </c>
      <c r="Y26" s="39">
        <f t="shared" si="3"/>
        <v>6.7197266595442162E-7</v>
      </c>
      <c r="Z26" s="39">
        <f t="shared" si="3"/>
        <v>6.7189336043284773E-7</v>
      </c>
      <c r="AA26" s="39">
        <f t="shared" si="3"/>
        <v>6.7181405997138007E-7</v>
      </c>
      <c r="AB26" s="39">
        <f t="shared" si="3"/>
        <v>6.7173476456940706E-7</v>
      </c>
      <c r="AC26" s="39">
        <f t="shared" si="3"/>
        <v>6.7165547422720347E-7</v>
      </c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</row>
    <row r="27" spans="1:326" x14ac:dyDescent="0.25">
      <c r="A27" s="28">
        <v>0.5</v>
      </c>
      <c r="B27" s="28">
        <f t="shared" si="0"/>
        <v>0.67082039324993692</v>
      </c>
      <c r="C27" s="28">
        <f t="shared" si="1"/>
        <v>-0.67082039324993692</v>
      </c>
      <c r="D27" s="28">
        <f t="shared" si="2"/>
        <v>-0.25</v>
      </c>
      <c r="E27" s="29"/>
      <c r="F27" s="9"/>
      <c r="G27" s="21"/>
      <c r="H27" s="38">
        <v>0.77132009999999995</v>
      </c>
      <c r="I27" s="39">
        <f>(3 * I$25^2 + 5 * $H27^2 - 3)^2 +(5 * I$25 + 2 *$H27 - 2)^2</f>
        <v>6.7246179924296033E-7</v>
      </c>
      <c r="J27" s="39">
        <f t="shared" si="3"/>
        <v>6.7238244121888968E-7</v>
      </c>
      <c r="K27" s="39">
        <f t="shared" si="3"/>
        <v>6.7230308825492588E-7</v>
      </c>
      <c r="L27" s="39">
        <f t="shared" si="3"/>
        <v>6.7222374035073181E-7</v>
      </c>
      <c r="M27" s="39">
        <f t="shared" si="3"/>
        <v>6.7214439750603336E-7</v>
      </c>
      <c r="N27" s="39">
        <f t="shared" si="3"/>
        <v>6.7206505972110454E-7</v>
      </c>
      <c r="O27" s="39">
        <f t="shared" si="3"/>
        <v>6.7198572699594534E-7</v>
      </c>
      <c r="P27" s="39">
        <f t="shared" si="3"/>
        <v>6.7190639932994464E-7</v>
      </c>
      <c r="Q27" s="39">
        <f t="shared" si="3"/>
        <v>6.7182707672405089E-7</v>
      </c>
      <c r="R27" s="39">
        <f t="shared" si="3"/>
        <v>6.7174775917792688E-7</v>
      </c>
      <c r="S27" s="39">
        <f t="shared" si="3"/>
        <v>6.7166844669129869E-7</v>
      </c>
      <c r="T27" s="39">
        <f t="shared" si="3"/>
        <v>6.7158913926444013E-7</v>
      </c>
      <c r="U27" s="39">
        <f t="shared" si="3"/>
        <v>6.7150983689735141E-7</v>
      </c>
      <c r="V27" s="39">
        <f t="shared" si="3"/>
        <v>6.7143053958975852E-7</v>
      </c>
      <c r="W27" s="39">
        <f t="shared" si="3"/>
        <v>6.7135124734193546E-7</v>
      </c>
      <c r="X27" s="39">
        <f t="shared" si="3"/>
        <v>6.7127196015360833E-7</v>
      </c>
      <c r="Y27" s="39">
        <f t="shared" si="3"/>
        <v>6.7119267802505094E-7</v>
      </c>
      <c r="Z27" s="39">
        <f t="shared" si="3"/>
        <v>6.7111340095592637E-7</v>
      </c>
      <c r="AA27" s="39">
        <f t="shared" si="3"/>
        <v>6.7103412894690886E-7</v>
      </c>
      <c r="AB27" s="39">
        <f t="shared" si="3"/>
        <v>6.7095486199738719E-7</v>
      </c>
      <c r="AC27" s="39">
        <f t="shared" si="3"/>
        <v>6.7087560010763556E-7</v>
      </c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</row>
    <row r="28" spans="1:326" x14ac:dyDescent="0.25">
      <c r="A28" s="28">
        <v>0.6</v>
      </c>
      <c r="B28" s="28">
        <f t="shared" si="0"/>
        <v>0.6196773353931867</v>
      </c>
      <c r="C28" s="28">
        <f t="shared" si="1"/>
        <v>-0.6196773353931867</v>
      </c>
      <c r="D28" s="28">
        <f t="shared" si="2"/>
        <v>-0.5</v>
      </c>
      <c r="E28" s="29"/>
      <c r="F28" s="9"/>
      <c r="G28" s="21"/>
      <c r="H28" s="38">
        <v>0.77132019999999901</v>
      </c>
      <c r="I28" s="39">
        <f t="shared" ref="I28:X46" si="4">(3 * I$25^2 + 5 * $H28^2 - 3)^2 +(5 * I$25 + 2 *$H28 - 2)^2</f>
        <v>6.7168262588074638E-7</v>
      </c>
      <c r="J28" s="39">
        <f t="shared" si="4"/>
        <v>6.7160329630944914E-7</v>
      </c>
      <c r="K28" s="39">
        <f t="shared" si="4"/>
        <v>6.7152397179792216E-7</v>
      </c>
      <c r="L28" s="39">
        <f t="shared" si="4"/>
        <v>6.7144465234616545E-7</v>
      </c>
      <c r="M28" s="39">
        <f t="shared" si="4"/>
        <v>6.7136533795390583E-7</v>
      </c>
      <c r="N28" s="39">
        <f t="shared" si="4"/>
        <v>6.7128602862141647E-7</v>
      </c>
      <c r="O28" s="39">
        <f t="shared" si="4"/>
        <v>6.7120672434869749E-7</v>
      </c>
      <c r="P28" s="39">
        <f t="shared" si="4"/>
        <v>6.7112742513547559E-7</v>
      </c>
      <c r="Q28" s="39">
        <f t="shared" si="4"/>
        <v>6.7104813098202396E-7</v>
      </c>
      <c r="R28" s="39">
        <f t="shared" si="4"/>
        <v>6.7096884188800569E-7</v>
      </c>
      <c r="S28" s="39">
        <f t="shared" si="4"/>
        <v>6.7088955785382173E-7</v>
      </c>
      <c r="T28" s="39">
        <f t="shared" si="4"/>
        <v>6.7081027887940825E-7</v>
      </c>
      <c r="U28" s="39">
        <f t="shared" si="4"/>
        <v>6.7073100496476514E-7</v>
      </c>
      <c r="V28" s="39">
        <f t="shared" si="4"/>
        <v>6.7065173610961934E-7</v>
      </c>
      <c r="W28" s="39">
        <f t="shared" si="4"/>
        <v>6.705724723142439E-7</v>
      </c>
      <c r="X28" s="39">
        <f t="shared" si="4"/>
        <v>6.7049321357802886E-7</v>
      </c>
      <c r="Y28" s="39">
        <f t="shared" si="3"/>
        <v>6.7041395990192131E-7</v>
      </c>
      <c r="Z28" s="39">
        <f t="shared" si="3"/>
        <v>6.7033471128558424E-7</v>
      </c>
      <c r="AA28" s="39">
        <f t="shared" si="3"/>
        <v>6.7025546772901774E-7</v>
      </c>
      <c r="AB28" s="39">
        <f t="shared" si="3"/>
        <v>6.7017622923194876E-7</v>
      </c>
      <c r="AC28" s="39">
        <f t="shared" si="3"/>
        <v>6.7009699579465016E-7</v>
      </c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</row>
    <row r="29" spans="1:326" x14ac:dyDescent="0.25">
      <c r="A29" s="32">
        <v>0.7</v>
      </c>
      <c r="B29" s="32">
        <f t="shared" si="0"/>
        <v>0.55317266743757332</v>
      </c>
      <c r="C29" s="32">
        <f t="shared" si="1"/>
        <v>-0.55317266743757332</v>
      </c>
      <c r="D29" s="32">
        <f t="shared" si="2"/>
        <v>-0.75</v>
      </c>
      <c r="E29" s="33"/>
      <c r="F29" s="9"/>
      <c r="G29" s="21"/>
      <c r="H29" s="38">
        <v>0.77132029999999796</v>
      </c>
      <c r="I29" s="39">
        <f t="shared" si="4"/>
        <v>6.7090472232793609E-7</v>
      </c>
      <c r="J29" s="39">
        <f t="shared" si="3"/>
        <v>6.7082542120907599E-7</v>
      </c>
      <c r="K29" s="39">
        <f t="shared" si="3"/>
        <v>6.7074612514998679E-7</v>
      </c>
      <c r="L29" s="39">
        <f t="shared" si="3"/>
        <v>6.7066683415066859E-7</v>
      </c>
      <c r="M29" s="39">
        <f t="shared" si="3"/>
        <v>6.7058754821084886E-7</v>
      </c>
      <c r="N29" s="39">
        <f t="shared" si="3"/>
        <v>6.7050826733079993E-7</v>
      </c>
      <c r="O29" s="39">
        <f t="shared" si="3"/>
        <v>6.7042899151052221E-7</v>
      </c>
      <c r="P29" s="39">
        <f t="shared" si="3"/>
        <v>6.7034972074974286E-7</v>
      </c>
      <c r="Q29" s="39">
        <f t="shared" si="3"/>
        <v>6.7027045504873472E-7</v>
      </c>
      <c r="R29" s="39">
        <f t="shared" si="3"/>
        <v>6.7019119440716036E-7</v>
      </c>
      <c r="S29" s="39">
        <f t="shared" si="3"/>
        <v>6.701119388254218E-7</v>
      </c>
      <c r="T29" s="39">
        <f t="shared" si="3"/>
        <v>6.7003268830345425E-7</v>
      </c>
      <c r="U29" s="39">
        <f t="shared" si="3"/>
        <v>6.6995344284125791E-7</v>
      </c>
      <c r="V29" s="39">
        <f t="shared" si="3"/>
        <v>6.6987420243856015E-7</v>
      </c>
      <c r="W29" s="39">
        <f t="shared" si="3"/>
        <v>6.697949670956335E-7</v>
      </c>
      <c r="X29" s="39">
        <f t="shared" si="3"/>
        <v>6.6971573681186862E-7</v>
      </c>
      <c r="Y29" s="39">
        <f t="shared" si="3"/>
        <v>6.6963651158821197E-7</v>
      </c>
      <c r="Z29" s="39">
        <f t="shared" si="3"/>
        <v>6.6955729142432644E-7</v>
      </c>
      <c r="AA29" s="39">
        <f t="shared" si="3"/>
        <v>6.6947807632021212E-7</v>
      </c>
      <c r="AB29" s="39">
        <f t="shared" si="3"/>
        <v>6.6939886627559658E-7</v>
      </c>
      <c r="AC29" s="39">
        <f t="shared" si="3"/>
        <v>6.6931966129075227E-7</v>
      </c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</row>
    <row r="30" spans="1:326" x14ac:dyDescent="0.25">
      <c r="A30" s="28">
        <v>0.8</v>
      </c>
      <c r="B30" s="28">
        <f t="shared" si="0"/>
        <v>0.46475800154488994</v>
      </c>
      <c r="C30" s="28">
        <f t="shared" si="1"/>
        <v>-0.46475800154488994</v>
      </c>
      <c r="D30" s="28">
        <f t="shared" si="2"/>
        <v>-1</v>
      </c>
      <c r="E30" s="29"/>
      <c r="F30" s="9"/>
      <c r="G30" s="21"/>
      <c r="H30" s="38">
        <v>0.77132039999999702</v>
      </c>
      <c r="I30" s="39">
        <f t="shared" si="4"/>
        <v>6.7012808858322526E-7</v>
      </c>
      <c r="J30" s="39">
        <f t="shared" si="3"/>
        <v>6.7004881591646623E-7</v>
      </c>
      <c r="K30" s="39">
        <f t="shared" si="3"/>
        <v>6.6996954830981597E-7</v>
      </c>
      <c r="L30" s="39">
        <f t="shared" si="3"/>
        <v>6.6989028576293735E-7</v>
      </c>
      <c r="M30" s="39">
        <f t="shared" si="3"/>
        <v>6.6981102827555857E-7</v>
      </c>
      <c r="N30" s="39">
        <f t="shared" si="3"/>
        <v>6.6973177584795143E-7</v>
      </c>
      <c r="O30" s="39">
        <f t="shared" si="3"/>
        <v>6.6965252848011593E-7</v>
      </c>
      <c r="P30" s="39">
        <f t="shared" si="3"/>
        <v>6.6957328617144337E-7</v>
      </c>
      <c r="Q30" s="39">
        <f t="shared" si="3"/>
        <v>6.6949404892287957E-7</v>
      </c>
      <c r="R30" s="39">
        <f t="shared" si="3"/>
        <v>6.6941481673408752E-7</v>
      </c>
      <c r="S30" s="39">
        <f t="shared" si="3"/>
        <v>6.6933558960479542E-7</v>
      </c>
      <c r="T30" s="39">
        <f t="shared" si="3"/>
        <v>6.6925636753527496E-7</v>
      </c>
      <c r="U30" s="39">
        <f t="shared" si="3"/>
        <v>6.6917715052552645E-7</v>
      </c>
      <c r="V30" s="39">
        <f t="shared" si="3"/>
        <v>6.690979385752779E-7</v>
      </c>
      <c r="W30" s="39">
        <f t="shared" si="3"/>
        <v>6.690187316848012E-7</v>
      </c>
      <c r="X30" s="39">
        <f t="shared" si="3"/>
        <v>6.6893952985382445E-7</v>
      </c>
      <c r="Y30" s="39">
        <f t="shared" si="3"/>
        <v>6.6886033308261966E-7</v>
      </c>
      <c r="Z30" s="39">
        <f t="shared" si="3"/>
        <v>6.6878114137084992E-7</v>
      </c>
      <c r="AA30" s="39">
        <f t="shared" si="3"/>
        <v>6.6870195471918904E-7</v>
      </c>
      <c r="AB30" s="39">
        <f t="shared" si="3"/>
        <v>6.6862277312702822E-7</v>
      </c>
      <c r="AC30" s="39">
        <f t="shared" si="3"/>
        <v>6.6854359659463926E-7</v>
      </c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</row>
    <row r="31" spans="1:326" x14ac:dyDescent="0.25">
      <c r="A31" s="28">
        <v>0.9</v>
      </c>
      <c r="B31" s="28">
        <f t="shared" si="0"/>
        <v>0.33763886032268259</v>
      </c>
      <c r="C31" s="28">
        <f t="shared" si="1"/>
        <v>-0.33763886032268259</v>
      </c>
      <c r="D31" s="28">
        <f t="shared" si="2"/>
        <v>-1.25</v>
      </c>
      <c r="E31" s="29"/>
      <c r="F31" s="9"/>
      <c r="G31" s="21"/>
      <c r="H31" s="38">
        <v>0.77132049999999597</v>
      </c>
      <c r="I31" s="39">
        <f t="shared" si="4"/>
        <v>6.6935272464789405E-7</v>
      </c>
      <c r="J31" s="39">
        <f t="shared" si="3"/>
        <v>6.6927348043357439E-7</v>
      </c>
      <c r="K31" s="39">
        <f t="shared" si="3"/>
        <v>6.6919424127936412E-7</v>
      </c>
      <c r="L31" s="39">
        <f t="shared" si="3"/>
        <v>6.6911500718492624E-7</v>
      </c>
      <c r="M31" s="39">
        <f t="shared" si="3"/>
        <v>6.6903577814998947E-7</v>
      </c>
      <c r="N31" s="39">
        <f t="shared" si="3"/>
        <v>6.6895655417482508E-7</v>
      </c>
      <c r="O31" s="39">
        <f t="shared" si="3"/>
        <v>6.6887733525943307E-7</v>
      </c>
      <c r="P31" s="39">
        <f t="shared" si="3"/>
        <v>6.6879812140320538E-7</v>
      </c>
      <c r="Q31" s="39">
        <f t="shared" si="3"/>
        <v>6.6871891260708698E-7</v>
      </c>
      <c r="R31" s="39">
        <f t="shared" si="3"/>
        <v>6.6863970887074107E-7</v>
      </c>
      <c r="S31" s="39">
        <f t="shared" si="3"/>
        <v>6.6856051019389648E-7</v>
      </c>
      <c r="T31" s="39">
        <f t="shared" si="3"/>
        <v>6.6848131657682448E-7</v>
      </c>
      <c r="U31" s="39">
        <f t="shared" si="3"/>
        <v>6.6840212801952487E-7</v>
      </c>
      <c r="V31" s="39">
        <f t="shared" si="3"/>
        <v>6.6832294452172648E-7</v>
      </c>
      <c r="W31" s="39">
        <f t="shared" si="3"/>
        <v>6.6824376608370068E-7</v>
      </c>
      <c r="X31" s="39">
        <f t="shared" si="3"/>
        <v>6.6816459270517632E-7</v>
      </c>
      <c r="Y31" s="39">
        <f t="shared" si="3"/>
        <v>6.6808542438642455E-7</v>
      </c>
      <c r="Z31" s="39">
        <f t="shared" si="3"/>
        <v>6.6800626112710868E-7</v>
      </c>
      <c r="AA31" s="39">
        <f t="shared" si="3"/>
        <v>6.6792710292790209E-7</v>
      </c>
      <c r="AB31" s="39">
        <f t="shared" si="3"/>
        <v>6.6784794978819694E-7</v>
      </c>
      <c r="AC31" s="39">
        <f t="shared" si="3"/>
        <v>6.6776880170826449E-7</v>
      </c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</row>
    <row r="32" spans="1:326" x14ac:dyDescent="0.25">
      <c r="A32" s="28">
        <v>1</v>
      </c>
      <c r="B32" s="28">
        <f t="shared" si="0"/>
        <v>0</v>
      </c>
      <c r="C32" s="28">
        <f t="shared" si="1"/>
        <v>0</v>
      </c>
      <c r="D32" s="28">
        <f t="shared" si="2"/>
        <v>-1.5</v>
      </c>
      <c r="E32" s="29"/>
      <c r="F32" s="9"/>
      <c r="G32" s="21"/>
      <c r="H32" s="38">
        <v>0.77132059999999503</v>
      </c>
      <c r="I32" s="39">
        <f t="shared" si="4"/>
        <v>6.6857863052118787E-7</v>
      </c>
      <c r="J32" s="39">
        <f t="shared" si="3"/>
        <v>6.6849941475964575E-7</v>
      </c>
      <c r="K32" s="39">
        <f t="shared" si="3"/>
        <v>6.6842020405787665E-7</v>
      </c>
      <c r="L32" s="39">
        <f t="shared" si="3"/>
        <v>6.6834099841588045E-7</v>
      </c>
      <c r="M32" s="39">
        <f t="shared" si="3"/>
        <v>6.6826179783338686E-7</v>
      </c>
      <c r="N32" s="39">
        <f t="shared" si="3"/>
        <v>6.6818260231066639E-7</v>
      </c>
      <c r="O32" s="39">
        <f t="shared" si="3"/>
        <v>6.6810341184771893E-7</v>
      </c>
      <c r="P32" s="39">
        <f t="shared" si="3"/>
        <v>6.6802422644427407E-7</v>
      </c>
      <c r="Q32" s="39">
        <f t="shared" si="3"/>
        <v>6.6794504610060223E-7</v>
      </c>
      <c r="R32" s="39">
        <f t="shared" si="3"/>
        <v>6.6786587081636682E-7</v>
      </c>
      <c r="S32" s="39">
        <f t="shared" si="3"/>
        <v>6.6778670059197081E-7</v>
      </c>
      <c r="T32" s="39">
        <f t="shared" si="3"/>
        <v>6.6770753542734813E-7</v>
      </c>
      <c r="U32" s="39">
        <f t="shared" si="3"/>
        <v>6.6762837532249846E-7</v>
      </c>
      <c r="V32" s="39">
        <f t="shared" si="3"/>
        <v>6.6754922027715161E-7</v>
      </c>
      <c r="W32" s="39">
        <f t="shared" si="3"/>
        <v>6.6747007029157788E-7</v>
      </c>
      <c r="X32" s="39">
        <f t="shared" si="3"/>
        <v>6.6739092536517027E-7</v>
      </c>
      <c r="Y32" s="39">
        <f t="shared" si="3"/>
        <v>6.6731178549887268E-7</v>
      </c>
      <c r="Z32" s="39">
        <f t="shared" si="3"/>
        <v>6.6723265069234832E-7</v>
      </c>
      <c r="AA32" s="39">
        <f t="shared" si="3"/>
        <v>6.671535209455973E-7</v>
      </c>
      <c r="AB32" s="39">
        <f t="shared" si="3"/>
        <v>6.6707439625834909E-7</v>
      </c>
      <c r="AC32" s="39">
        <f t="shared" si="3"/>
        <v>6.6699527663087421E-7</v>
      </c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</row>
    <row r="33" spans="1:326" x14ac:dyDescent="0.25">
      <c r="A33" s="9"/>
      <c r="B33" s="9"/>
      <c r="C33" s="9"/>
      <c r="D33" s="9"/>
      <c r="E33" s="9"/>
      <c r="F33" s="9"/>
      <c r="G33" s="21"/>
      <c r="H33" s="38">
        <v>0.77132069999999398</v>
      </c>
      <c r="I33" s="39">
        <f t="shared" si="4"/>
        <v>6.6780580620545904E-7</v>
      </c>
      <c r="J33" s="39">
        <f t="shared" si="3"/>
        <v>6.677266188963584E-7</v>
      </c>
      <c r="K33" s="39">
        <f t="shared" si="3"/>
        <v>6.6764743664703141E-7</v>
      </c>
      <c r="L33" s="39">
        <f t="shared" si="3"/>
        <v>6.6756825945747818E-7</v>
      </c>
      <c r="M33" s="39">
        <f t="shared" si="3"/>
        <v>6.6748908732742882E-7</v>
      </c>
      <c r="N33" s="39">
        <f t="shared" si="3"/>
        <v>6.6740992025715321E-7</v>
      </c>
      <c r="O33" s="39">
        <f t="shared" si="3"/>
        <v>6.6733075824665137E-7</v>
      </c>
      <c r="P33" s="39">
        <f t="shared" si="3"/>
        <v>6.672516012956535E-7</v>
      </c>
      <c r="Q33" s="39">
        <f t="shared" si="3"/>
        <v>6.6717244940442928E-7</v>
      </c>
      <c r="R33" s="39">
        <f t="shared" si="3"/>
        <v>6.6709330257264233E-7</v>
      </c>
      <c r="S33" s="39">
        <f t="shared" si="3"/>
        <v>6.6701416080069616E-7</v>
      </c>
      <c r="T33" s="39">
        <f t="shared" si="3"/>
        <v>6.6693502408852385E-7</v>
      </c>
      <c r="U33" s="39">
        <f t="shared" si="3"/>
        <v>6.668558924361253E-7</v>
      </c>
      <c r="V33" s="39">
        <f t="shared" si="3"/>
        <v>6.6677676584323084E-7</v>
      </c>
      <c r="W33" s="39">
        <f t="shared" si="3"/>
        <v>6.6669764431011023E-7</v>
      </c>
      <c r="X33" s="39">
        <f t="shared" si="3"/>
        <v>6.6661852783615734E-7</v>
      </c>
      <c r="Y33" s="39">
        <f t="shared" si="3"/>
        <v>6.6653941642231489E-7</v>
      </c>
      <c r="Z33" s="39">
        <f t="shared" si="3"/>
        <v>6.6646031006824641E-7</v>
      </c>
      <c r="AA33" s="39">
        <f t="shared" si="3"/>
        <v>6.663812087739519E-7</v>
      </c>
      <c r="AB33" s="39">
        <f t="shared" si="3"/>
        <v>6.6630211253916169E-7</v>
      </c>
      <c r="AC33" s="39">
        <f t="shared" si="3"/>
        <v>6.6622302136414544E-7</v>
      </c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</row>
    <row r="34" spans="1:326" x14ac:dyDescent="0.25">
      <c r="A34" s="9"/>
      <c r="B34" s="9"/>
      <c r="C34" s="9"/>
      <c r="D34" s="9"/>
      <c r="E34" s="9"/>
      <c r="F34" s="9"/>
      <c r="G34" s="21"/>
      <c r="H34" s="38">
        <v>0.77132079999999303</v>
      </c>
      <c r="I34" s="39">
        <f t="shared" si="4"/>
        <v>6.6703425169968603E-7</v>
      </c>
      <c r="J34" s="39">
        <f t="shared" si="3"/>
        <v>6.6695509284269113E-7</v>
      </c>
      <c r="K34" s="39">
        <f t="shared" si="3"/>
        <v>6.6687593904580753E-7</v>
      </c>
      <c r="L34" s="39">
        <f t="shared" si="3"/>
        <v>6.6679679030869842E-7</v>
      </c>
      <c r="M34" s="39">
        <f t="shared" si="3"/>
        <v>6.6671764663109446E-7</v>
      </c>
      <c r="N34" s="39">
        <f t="shared" si="3"/>
        <v>6.6663850801326478E-7</v>
      </c>
      <c r="O34" s="39">
        <f t="shared" si="3"/>
        <v>6.6655937445520971E-7</v>
      </c>
      <c r="P34" s="39">
        <f t="shared" si="3"/>
        <v>6.6648024595632329E-7</v>
      </c>
      <c r="Q34" s="39">
        <f t="shared" si="3"/>
        <v>6.6640112251754796E-7</v>
      </c>
      <c r="R34" s="39">
        <f t="shared" si="3"/>
        <v>6.6632200413854734E-7</v>
      </c>
      <c r="S34" s="39">
        <f t="shared" si="3"/>
        <v>6.6624289081905187E-7</v>
      </c>
      <c r="T34" s="39">
        <f t="shared" si="3"/>
        <v>6.6616378255933099E-7</v>
      </c>
      <c r="U34" s="39">
        <f t="shared" si="3"/>
        <v>6.6608467935938472E-7</v>
      </c>
      <c r="V34" s="39">
        <f t="shared" si="3"/>
        <v>6.6600558121894391E-7</v>
      </c>
      <c r="W34" s="39">
        <f t="shared" si="3"/>
        <v>6.659264881382776E-7</v>
      </c>
      <c r="X34" s="39">
        <f t="shared" si="3"/>
        <v>6.6584740011711685E-7</v>
      </c>
      <c r="Y34" s="39">
        <f t="shared" si="3"/>
        <v>6.6576831715573081E-7</v>
      </c>
      <c r="Z34" s="39">
        <f t="shared" si="3"/>
        <v>6.6568923925378279E-7</v>
      </c>
      <c r="AA34" s="39">
        <f t="shared" si="3"/>
        <v>6.6561016641194607E-7</v>
      </c>
      <c r="AB34" s="39">
        <f t="shared" si="3"/>
        <v>6.6553109862961491E-7</v>
      </c>
      <c r="AC34" s="39">
        <f t="shared" si="3"/>
        <v>6.6545203590705835E-7</v>
      </c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</row>
    <row r="35" spans="1:326" x14ac:dyDescent="0.25">
      <c r="A35" s="9"/>
      <c r="B35" s="9"/>
      <c r="C35" s="9"/>
      <c r="D35" s="9"/>
      <c r="E35" s="9"/>
      <c r="F35" s="9"/>
      <c r="G35" s="21"/>
      <c r="H35" s="38">
        <v>0.77132089999999198</v>
      </c>
      <c r="I35" s="39">
        <f t="shared" si="4"/>
        <v>6.6626396700567811E-7</v>
      </c>
      <c r="J35" s="39">
        <f t="shared" si="3"/>
        <v>6.6618483660112713E-7</v>
      </c>
      <c r="K35" s="39">
        <f t="shared" si="3"/>
        <v>6.6610571125668786E-7</v>
      </c>
      <c r="L35" s="39">
        <f t="shared" si="3"/>
        <v>6.6602659097202362E-7</v>
      </c>
      <c r="M35" s="39">
        <f t="shared" si="3"/>
        <v>6.6594747574686612E-7</v>
      </c>
      <c r="N35" s="39">
        <f t="shared" si="3"/>
        <v>6.6586836558148364E-7</v>
      </c>
      <c r="O35" s="39">
        <f t="shared" si="3"/>
        <v>6.6578926047587629E-7</v>
      </c>
      <c r="P35" s="39">
        <f t="shared" si="3"/>
        <v>6.6571016042943929E-7</v>
      </c>
      <c r="Q35" s="39">
        <f t="shared" si="3"/>
        <v>6.6563106544311381E-7</v>
      </c>
      <c r="R35" s="39">
        <f t="shared" si="3"/>
        <v>6.6555197551656356E-7</v>
      </c>
      <c r="S35" s="39">
        <f t="shared" si="3"/>
        <v>6.6547289064952005E-7</v>
      </c>
      <c r="T35" s="39">
        <f t="shared" si="3"/>
        <v>6.6539381084225177E-7</v>
      </c>
      <c r="U35" s="39">
        <f t="shared" si="3"/>
        <v>6.6531473609475873E-7</v>
      </c>
      <c r="V35" s="39">
        <f t="shared" si="3"/>
        <v>6.6523566640677264E-7</v>
      </c>
      <c r="W35" s="39">
        <f t="shared" si="3"/>
        <v>6.6515660177856168E-7</v>
      </c>
      <c r="X35" s="39">
        <f t="shared" si="3"/>
        <v>6.6507754220985765E-7</v>
      </c>
      <c r="Y35" s="39">
        <f t="shared" si="3"/>
        <v>6.6499848770092887E-7</v>
      </c>
      <c r="Z35" s="39">
        <f t="shared" si="3"/>
        <v>6.6491943825143916E-7</v>
      </c>
      <c r="AA35" s="39">
        <f t="shared" si="3"/>
        <v>6.6484039386206118E-7</v>
      </c>
      <c r="AB35" s="39">
        <f t="shared" si="3"/>
        <v>6.6476135453219003E-7</v>
      </c>
      <c r="AC35" s="39">
        <f t="shared" si="3"/>
        <v>6.6468232026209433E-7</v>
      </c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</row>
    <row r="36" spans="1:326" x14ac:dyDescent="0.25">
      <c r="A36" s="9"/>
      <c r="B36" s="9"/>
      <c r="C36" s="9"/>
      <c r="D36" s="9"/>
      <c r="E36" s="9"/>
      <c r="F36" s="9"/>
      <c r="G36" s="21"/>
      <c r="H36" s="38">
        <v>0.77132099999999004</v>
      </c>
      <c r="I36" s="39">
        <f t="shared" si="4"/>
        <v>6.6549495212953064E-7</v>
      </c>
      <c r="J36" s="39">
        <f t="shared" si="3"/>
        <v>6.654158501774242E-7</v>
      </c>
      <c r="K36" s="39">
        <f t="shared" si="3"/>
        <v>6.6533675328543012E-7</v>
      </c>
      <c r="L36" s="39">
        <f t="shared" si="3"/>
        <v>6.6525766145321192E-7</v>
      </c>
      <c r="M36" s="39">
        <f t="shared" si="3"/>
        <v>6.651785746805016E-7</v>
      </c>
      <c r="N36" s="39">
        <f t="shared" si="3"/>
        <v>6.6509949296756717E-7</v>
      </c>
      <c r="O36" s="39">
        <f t="shared" si="3"/>
        <v>6.650204163144085E-7</v>
      </c>
      <c r="P36" s="39">
        <f t="shared" si="3"/>
        <v>6.6494134472042146E-7</v>
      </c>
      <c r="Q36" s="39">
        <f t="shared" si="3"/>
        <v>6.6486227818654666E-7</v>
      </c>
      <c r="R36" s="39">
        <f t="shared" si="3"/>
        <v>6.6478321671244785E-7</v>
      </c>
      <c r="S36" s="39">
        <f t="shared" si="3"/>
        <v>6.6470416029785714E-7</v>
      </c>
      <c r="T36" s="39">
        <f t="shared" si="3"/>
        <v>6.6462510894304231E-7</v>
      </c>
      <c r="U36" s="39">
        <f t="shared" si="3"/>
        <v>6.6454606264800346E-7</v>
      </c>
      <c r="V36" s="39">
        <f t="shared" si="3"/>
        <v>6.6446702141247271E-7</v>
      </c>
      <c r="W36" s="39">
        <f t="shared" si="3"/>
        <v>6.6438798523671795E-7</v>
      </c>
      <c r="X36" s="39">
        <f t="shared" si="3"/>
        <v>6.643089541204715E-7</v>
      </c>
      <c r="Y36" s="39">
        <f t="shared" si="3"/>
        <v>6.6422992806400103E-7</v>
      </c>
      <c r="Z36" s="39">
        <f t="shared" si="3"/>
        <v>6.6415090706697027E-7</v>
      </c>
      <c r="AA36" s="39">
        <f t="shared" si="3"/>
        <v>6.6407189113005187E-7</v>
      </c>
      <c r="AB36" s="39">
        <f t="shared" si="3"/>
        <v>6.6399288025264179E-7</v>
      </c>
      <c r="AC36" s="39">
        <f t="shared" si="3"/>
        <v>6.6391387443500768E-7</v>
      </c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</row>
    <row r="37" spans="1:326" x14ac:dyDescent="0.25">
      <c r="A37" s="9"/>
      <c r="B37" s="9"/>
      <c r="C37" s="9"/>
      <c r="D37" s="9"/>
      <c r="E37" s="9"/>
      <c r="F37" s="9"/>
      <c r="G37" s="21"/>
      <c r="H37" s="38">
        <v>0.77132109999998899</v>
      </c>
      <c r="I37" s="39">
        <f t="shared" si="4"/>
        <v>6.6472720705827616E-7</v>
      </c>
      <c r="J37" s="39">
        <f t="shared" si="3"/>
        <v>6.6464813355861576E-7</v>
      </c>
      <c r="K37" s="39">
        <f t="shared" si="3"/>
        <v>6.6456906511906824E-7</v>
      </c>
      <c r="L37" s="39">
        <f t="shared" si="3"/>
        <v>6.6449000173929723E-7</v>
      </c>
      <c r="M37" s="39">
        <f t="shared" si="3"/>
        <v>6.644109434190356E-7</v>
      </c>
      <c r="N37" s="39">
        <f t="shared" si="3"/>
        <v>6.6433189015855048E-7</v>
      </c>
      <c r="O37" s="39">
        <f t="shared" si="3"/>
        <v>6.6425284195784176E-7</v>
      </c>
      <c r="P37" s="39">
        <f t="shared" si="3"/>
        <v>6.6417379881630615E-7</v>
      </c>
      <c r="Q37" s="39">
        <f t="shared" si="3"/>
        <v>6.6409476073488353E-7</v>
      </c>
      <c r="R37" s="39">
        <f t="shared" si="3"/>
        <v>6.6401572771323742E-7</v>
      </c>
      <c r="S37" s="39">
        <f t="shared" si="3"/>
        <v>6.6393669975110079E-7</v>
      </c>
      <c r="T37" s="39">
        <f t="shared" si="3"/>
        <v>6.6385767684874078E-7</v>
      </c>
      <c r="U37" s="39">
        <f t="shared" si="3"/>
        <v>6.6377865900615738E-7</v>
      </c>
      <c r="V37" s="39">
        <f t="shared" si="3"/>
        <v>6.6369964622308358E-7</v>
      </c>
      <c r="W37" s="39">
        <f t="shared" si="3"/>
        <v>6.6362063849978628E-7</v>
      </c>
      <c r="X37" s="39">
        <f t="shared" si="3"/>
        <v>6.6354163583599868E-7</v>
      </c>
      <c r="Y37" s="39">
        <f t="shared" si="3"/>
        <v>6.634626382319879E-7</v>
      </c>
      <c r="Z37" s="39">
        <f t="shared" si="3"/>
        <v>6.6338364568741747E-7</v>
      </c>
      <c r="AA37" s="39">
        <f t="shared" si="3"/>
        <v>6.6330465820296003E-7</v>
      </c>
      <c r="AB37" s="39">
        <f t="shared" si="3"/>
        <v>6.6322567577801217E-7</v>
      </c>
      <c r="AC37" s="39">
        <f t="shared" si="3"/>
        <v>6.6314669841284126E-7</v>
      </c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</row>
    <row r="38" spans="1:326" x14ac:dyDescent="0.25">
      <c r="A38" s="9"/>
      <c r="B38" s="9"/>
      <c r="C38" s="9"/>
      <c r="D38" s="9"/>
      <c r="E38" s="9"/>
      <c r="F38" s="9"/>
      <c r="G38" s="21"/>
      <c r="H38" s="38">
        <v>0.77132119999998805</v>
      </c>
      <c r="I38" s="39">
        <f t="shared" si="4"/>
        <v>6.6396073179842774E-7</v>
      </c>
      <c r="J38" s="39">
        <f t="shared" si="3"/>
        <v>6.6388168675155091E-7</v>
      </c>
      <c r="K38" s="39">
        <f t="shared" si="3"/>
        <v>6.6380264676445122E-7</v>
      </c>
      <c r="L38" s="39">
        <f t="shared" si="3"/>
        <v>6.6372361183712847E-7</v>
      </c>
      <c r="M38" s="39">
        <f t="shared" si="3"/>
        <v>6.6364458196931658E-7</v>
      </c>
      <c r="N38" s="39">
        <f t="shared" si="3"/>
        <v>6.6356555716128194E-7</v>
      </c>
      <c r="O38" s="39">
        <f t="shared" si="3"/>
        <v>6.6348653741302433E-7</v>
      </c>
      <c r="P38" s="39">
        <f t="shared" si="3"/>
        <v>6.6340752272427759E-7</v>
      </c>
      <c r="Q38" s="39">
        <f t="shared" si="3"/>
        <v>6.633285130953081E-7</v>
      </c>
      <c r="R38" s="39">
        <f t="shared" si="3"/>
        <v>6.6324950852577958E-7</v>
      </c>
      <c r="S38" s="39">
        <f t="shared" si="3"/>
        <v>6.631705090160982E-7</v>
      </c>
      <c r="T38" s="39">
        <f t="shared" si="3"/>
        <v>6.6309151456619417E-7</v>
      </c>
      <c r="U38" s="39">
        <f t="shared" si="3"/>
        <v>6.6301252517606729E-7</v>
      </c>
      <c r="V38" s="39">
        <f t="shared" si="3"/>
        <v>6.6293354084545148E-7</v>
      </c>
      <c r="W38" s="39">
        <f t="shared" si="3"/>
        <v>6.6285456157461282E-7</v>
      </c>
      <c r="X38" s="39">
        <f t="shared" si="3"/>
        <v>6.6277558736294916E-7</v>
      </c>
      <c r="Y38" s="39">
        <f t="shared" si="3"/>
        <v>6.6269661821139892E-7</v>
      </c>
      <c r="Z38" s="39">
        <f t="shared" si="3"/>
        <v>6.6261765411962625E-7</v>
      </c>
      <c r="AA38" s="39">
        <f t="shared" si="3"/>
        <v>6.6253869508763094E-7</v>
      </c>
      <c r="AB38" s="39">
        <f t="shared" si="3"/>
        <v>6.6245974111514648E-7</v>
      </c>
      <c r="AC38" s="39">
        <f t="shared" si="3"/>
        <v>6.623807922024397E-7</v>
      </c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</row>
    <row r="39" spans="1:326" x14ac:dyDescent="0.25">
      <c r="A39" s="9"/>
      <c r="B39" s="9"/>
      <c r="C39" s="9"/>
      <c r="D39" s="9"/>
      <c r="E39" s="9"/>
      <c r="F39" s="9"/>
      <c r="G39" s="21"/>
      <c r="H39" s="38">
        <v>0.771321299999987</v>
      </c>
      <c r="I39" s="39">
        <f t="shared" si="4"/>
        <v>6.6319552635259327E-7</v>
      </c>
      <c r="J39" s="39">
        <f t="shared" si="3"/>
        <v>6.6311650975816449E-7</v>
      </c>
      <c r="K39" s="39">
        <f t="shared" si="3"/>
        <v>6.6303749822351348E-7</v>
      </c>
      <c r="L39" s="39">
        <f t="shared" si="3"/>
        <v>6.6295849174864026E-7</v>
      </c>
      <c r="M39" s="39">
        <f t="shared" si="3"/>
        <v>6.6287949033327916E-7</v>
      </c>
      <c r="N39" s="39">
        <f t="shared" si="3"/>
        <v>6.6280049397769595E-7</v>
      </c>
      <c r="O39" s="39">
        <f t="shared" si="3"/>
        <v>6.6272150268189063E-7</v>
      </c>
      <c r="P39" s="39">
        <f t="shared" si="3"/>
        <v>6.6264251644559744E-7</v>
      </c>
      <c r="Q39" s="39">
        <f t="shared" si="3"/>
        <v>6.6256353526908213E-7</v>
      </c>
      <c r="R39" s="39">
        <f t="shared" si="3"/>
        <v>6.6248455915200854E-7</v>
      </c>
      <c r="S39" s="39">
        <f t="shared" si="3"/>
        <v>6.6240558809478346E-7</v>
      </c>
      <c r="T39" s="39">
        <f t="shared" ref="J39:AC46" si="5">(3 * T$25^2 + 5 * $H39^2 - 3)^2 +(5 * T$25 + 2 *$H39 - 2)^2</f>
        <v>6.6232662209733637E-7</v>
      </c>
      <c r="U39" s="39">
        <f t="shared" si="5"/>
        <v>6.6224766115966728E-7</v>
      </c>
      <c r="V39" s="39">
        <f t="shared" si="5"/>
        <v>6.6216870528151041E-7</v>
      </c>
      <c r="W39" s="39">
        <f t="shared" si="5"/>
        <v>6.6208975446313155E-7</v>
      </c>
      <c r="X39" s="39">
        <f t="shared" si="5"/>
        <v>6.6201080870392906E-7</v>
      </c>
      <c r="Y39" s="39">
        <f t="shared" si="5"/>
        <v>6.6193186800484063E-7</v>
      </c>
      <c r="Z39" s="39">
        <f t="shared" si="5"/>
        <v>6.6185293236553041E-7</v>
      </c>
      <c r="AA39" s="39">
        <f t="shared" si="5"/>
        <v>6.6177400178599817E-7</v>
      </c>
      <c r="AB39" s="39">
        <f t="shared" si="5"/>
        <v>6.6169507626597828E-7</v>
      </c>
      <c r="AC39" s="39">
        <f t="shared" si="5"/>
        <v>6.6161615580573659E-7</v>
      </c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</row>
    <row r="40" spans="1:326" x14ac:dyDescent="0.25">
      <c r="A40" s="9"/>
      <c r="B40" s="9"/>
      <c r="C40" s="9"/>
      <c r="D40" s="9"/>
      <c r="E40" s="9"/>
      <c r="F40" s="9"/>
      <c r="G40" s="21"/>
      <c r="H40" s="38">
        <v>0.77132139999998595</v>
      </c>
      <c r="I40" s="39">
        <f t="shared" si="4"/>
        <v>6.6243159071923223E-7</v>
      </c>
      <c r="J40" s="39">
        <f t="shared" si="5"/>
        <v>6.6235260257725265E-7</v>
      </c>
      <c r="K40" s="39">
        <f t="shared" si="5"/>
        <v>6.6227361949505149E-7</v>
      </c>
      <c r="L40" s="39">
        <f t="shared" si="5"/>
        <v>6.6219464147262885E-7</v>
      </c>
      <c r="M40" s="39">
        <f t="shared" si="5"/>
        <v>6.6211566850971972E-7</v>
      </c>
      <c r="N40" s="39">
        <f t="shared" si="5"/>
        <v>6.620367006065891E-7</v>
      </c>
      <c r="O40" s="39">
        <f t="shared" si="5"/>
        <v>6.6195773776323712E-7</v>
      </c>
      <c r="P40" s="39">
        <f t="shared" si="5"/>
        <v>6.6187877997939843E-7</v>
      </c>
      <c r="Q40" s="39">
        <f t="shared" si="5"/>
        <v>6.6179982725533858E-7</v>
      </c>
      <c r="R40" s="39">
        <f t="shared" si="5"/>
        <v>6.6172087959072129E-7</v>
      </c>
      <c r="S40" s="39">
        <f t="shared" si="5"/>
        <v>6.6164193698595347E-7</v>
      </c>
      <c r="T40" s="39">
        <f t="shared" si="5"/>
        <v>6.6156299944096448E-7</v>
      </c>
      <c r="U40" s="39">
        <f t="shared" si="5"/>
        <v>6.6148406695575412E-7</v>
      </c>
      <c r="V40" s="39">
        <f t="shared" si="5"/>
        <v>6.6140513953005738E-7</v>
      </c>
      <c r="W40" s="39">
        <f t="shared" si="5"/>
        <v>6.6132621716413936E-7</v>
      </c>
      <c r="X40" s="39">
        <f t="shared" si="5"/>
        <v>6.6124729985739911E-7</v>
      </c>
      <c r="Y40" s="39">
        <f t="shared" si="5"/>
        <v>6.6116838761077366E-7</v>
      </c>
      <c r="Z40" s="39">
        <f t="shared" si="5"/>
        <v>6.6108948042392693E-7</v>
      </c>
      <c r="AA40" s="39">
        <f t="shared" si="5"/>
        <v>6.6101057829685894E-7</v>
      </c>
      <c r="AB40" s="39">
        <f t="shared" si="5"/>
        <v>6.6093168122930488E-7</v>
      </c>
      <c r="AC40" s="39">
        <f t="shared" si="5"/>
        <v>6.6085278922152945E-7</v>
      </c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</row>
    <row r="41" spans="1:326" x14ac:dyDescent="0.25">
      <c r="A41" s="9"/>
      <c r="B41" s="9"/>
      <c r="C41" s="9"/>
      <c r="D41" s="9"/>
      <c r="E41" s="9"/>
      <c r="F41" s="9"/>
      <c r="G41" s="21"/>
      <c r="H41" s="38">
        <v>0.77132149999998501</v>
      </c>
      <c r="I41" s="39">
        <f t="shared" si="4"/>
        <v>6.6166892489987116E-7</v>
      </c>
      <c r="J41" s="39">
        <f t="shared" si="5"/>
        <v>6.6158996521000558E-7</v>
      </c>
      <c r="K41" s="40">
        <f t="shared" si="5"/>
        <v>6.6151101058025543E-7</v>
      </c>
      <c r="L41" s="39">
        <f t="shared" si="5"/>
        <v>6.6143206101028444E-7</v>
      </c>
      <c r="M41" s="39">
        <f t="shared" si="5"/>
        <v>6.6135311649982832E-7</v>
      </c>
      <c r="N41" s="39">
        <f t="shared" si="5"/>
        <v>6.6127417704915147E-7</v>
      </c>
      <c r="O41" s="39">
        <f t="shared" si="5"/>
        <v>6.6119524265825378E-7</v>
      </c>
      <c r="P41" s="39">
        <f t="shared" si="5"/>
        <v>6.6111631332653501E-7</v>
      </c>
      <c r="Q41" s="39">
        <f t="shared" si="5"/>
        <v>6.6103738905493157E-7</v>
      </c>
      <c r="R41" s="39">
        <f t="shared" si="5"/>
        <v>6.6095846984310749E-7</v>
      </c>
      <c r="S41" s="39">
        <f t="shared" si="5"/>
        <v>6.608795556907983E-7</v>
      </c>
      <c r="T41" s="39">
        <f t="shared" si="5"/>
        <v>6.6080064659826848E-7</v>
      </c>
      <c r="U41" s="39">
        <f t="shared" si="5"/>
        <v>6.6072174256551802E-7</v>
      </c>
      <c r="V41" s="39">
        <f t="shared" si="5"/>
        <v>6.6064284359228245E-7</v>
      </c>
      <c r="W41" s="39">
        <f t="shared" si="5"/>
        <v>6.6056394967882646E-7</v>
      </c>
      <c r="X41" s="39">
        <f t="shared" si="5"/>
        <v>6.6048506082488545E-7</v>
      </c>
      <c r="Y41" s="39">
        <f t="shared" si="5"/>
        <v>6.6040617703072392E-7</v>
      </c>
      <c r="Z41" s="39">
        <f t="shared" si="5"/>
        <v>6.6032729829600612E-7</v>
      </c>
      <c r="AA41" s="39">
        <f t="shared" si="5"/>
        <v>6.6024842462140343E-7</v>
      </c>
      <c r="AB41" s="39">
        <f t="shared" si="5"/>
        <v>6.6016955600631605E-7</v>
      </c>
      <c r="AC41" s="39">
        <f t="shared" si="5"/>
        <v>6.6009069245100804E-7</v>
      </c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</row>
    <row r="42" spans="1:326" x14ac:dyDescent="0.25">
      <c r="A42" s="9"/>
      <c r="B42" s="9"/>
      <c r="C42" s="9"/>
      <c r="D42" s="9"/>
      <c r="E42" s="9"/>
      <c r="F42" s="9"/>
      <c r="G42" s="21"/>
      <c r="H42" s="38">
        <v>0.77132159999998395</v>
      </c>
      <c r="I42" s="39">
        <f t="shared" si="4"/>
        <v>6.6090752889497023E-7</v>
      </c>
      <c r="J42" s="39">
        <f t="shared" si="5"/>
        <v>6.6082859765755609E-7</v>
      </c>
      <c r="K42" s="39">
        <f t="shared" si="5"/>
        <v>6.60749671480258E-7</v>
      </c>
      <c r="L42" s="39">
        <f t="shared" si="5"/>
        <v>6.6067075036273982E-7</v>
      </c>
      <c r="M42" s="39">
        <f t="shared" si="5"/>
        <v>6.6059183430473778E-7</v>
      </c>
      <c r="N42" s="39">
        <f t="shared" si="5"/>
        <v>6.6051292330651565E-7</v>
      </c>
      <c r="O42" s="39">
        <f t="shared" si="5"/>
        <v>6.6043401736807351E-7</v>
      </c>
      <c r="P42" s="39">
        <f t="shared" si="5"/>
        <v>6.6035511648881169E-7</v>
      </c>
      <c r="Q42" s="39">
        <f t="shared" si="5"/>
        <v>6.6027622066966571E-7</v>
      </c>
      <c r="R42" s="39">
        <f t="shared" si="5"/>
        <v>6.6019732991029974E-7</v>
      </c>
      <c r="S42" s="39">
        <f t="shared" si="5"/>
        <v>6.6011844421045024E-7</v>
      </c>
      <c r="T42" s="39">
        <f t="shared" si="5"/>
        <v>6.6003956357038063E-7</v>
      </c>
      <c r="U42" s="39">
        <f t="shared" si="5"/>
        <v>6.5996068799009103E-7</v>
      </c>
      <c r="V42" s="39">
        <f t="shared" si="5"/>
        <v>6.5988181746931801E-7</v>
      </c>
      <c r="W42" s="39">
        <f t="shared" si="5"/>
        <v>6.5980295200832488E-7</v>
      </c>
      <c r="X42" s="39">
        <f t="shared" si="5"/>
        <v>6.5972409160684834E-7</v>
      </c>
      <c r="Y42" s="39">
        <f t="shared" si="5"/>
        <v>6.5964523626515179E-7</v>
      </c>
      <c r="Z42" s="39">
        <f t="shared" si="5"/>
        <v>6.5956638598289982E-7</v>
      </c>
      <c r="AA42" s="39">
        <f t="shared" si="5"/>
        <v>6.594875407607636E-7</v>
      </c>
      <c r="AB42" s="39">
        <f t="shared" si="5"/>
        <v>6.5940870059814396E-7</v>
      </c>
      <c r="AC42" s="39">
        <f t="shared" si="5"/>
        <v>6.5932986549530453E-7</v>
      </c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</row>
    <row r="43" spans="1:326" x14ac:dyDescent="0.25">
      <c r="A43" s="9"/>
      <c r="B43" s="9"/>
      <c r="C43" s="9"/>
      <c r="D43" s="9"/>
      <c r="E43" s="9"/>
      <c r="F43" s="9"/>
      <c r="G43" s="21"/>
      <c r="H43" s="38">
        <v>0.77132169999998301</v>
      </c>
      <c r="I43" s="39">
        <f t="shared" si="4"/>
        <v>6.6014740270326567E-7</v>
      </c>
      <c r="J43" s="39">
        <f t="shared" si="5"/>
        <v>6.6006849991864028E-7</v>
      </c>
      <c r="K43" s="39">
        <f t="shared" si="5"/>
        <v>6.5998960219379522E-7</v>
      </c>
      <c r="L43" s="39">
        <f t="shared" si="5"/>
        <v>6.599107095287309E-7</v>
      </c>
      <c r="M43" s="39">
        <f t="shared" si="5"/>
        <v>6.5983182192318411E-7</v>
      </c>
      <c r="N43" s="39">
        <f t="shared" si="5"/>
        <v>6.5975293937741785E-7</v>
      </c>
      <c r="O43" s="39">
        <f t="shared" si="5"/>
        <v>6.5967406189143234E-7</v>
      </c>
      <c r="P43" s="39">
        <f t="shared" si="5"/>
        <v>6.5959518946496436E-7</v>
      </c>
      <c r="Q43" s="39">
        <f t="shared" si="5"/>
        <v>6.5951632209827712E-7</v>
      </c>
      <c r="R43" s="39">
        <f t="shared" si="5"/>
        <v>6.5943745979103467E-7</v>
      </c>
      <c r="S43" s="39">
        <f t="shared" si="5"/>
        <v>6.5935860254364582E-7</v>
      </c>
      <c r="T43" s="39">
        <f t="shared" si="5"/>
        <v>6.592797503560376E-7</v>
      </c>
      <c r="U43" s="39">
        <f t="shared" si="5"/>
        <v>6.5920090322821023E-7</v>
      </c>
      <c r="V43" s="39">
        <f t="shared" si="5"/>
        <v>6.591220611599005E-7</v>
      </c>
      <c r="W43" s="39">
        <f t="shared" si="5"/>
        <v>6.5904322415137162E-7</v>
      </c>
      <c r="X43" s="39">
        <f t="shared" si="5"/>
        <v>6.5896439220202494E-7</v>
      </c>
      <c r="Y43" s="39">
        <f t="shared" si="5"/>
        <v>6.5888556531279465E-7</v>
      </c>
      <c r="Z43" s="39">
        <f t="shared" si="5"/>
        <v>6.5880674348334522E-7</v>
      </c>
      <c r="AA43" s="39">
        <f t="shared" si="5"/>
        <v>6.5872792671367663E-7</v>
      </c>
      <c r="AB43" s="39">
        <f t="shared" si="5"/>
        <v>6.5864911500352588E-7</v>
      </c>
      <c r="AC43" s="39">
        <f t="shared" si="5"/>
        <v>6.585703083531561E-7</v>
      </c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</row>
    <row r="44" spans="1:326" x14ac:dyDescent="0.25">
      <c r="A44" s="9"/>
      <c r="B44" s="9"/>
      <c r="C44" s="9"/>
      <c r="D44" s="9"/>
      <c r="E44" s="9"/>
      <c r="F44" s="9"/>
      <c r="G44" s="21"/>
      <c r="H44" s="38">
        <v>0.77132179999998196</v>
      </c>
      <c r="I44" s="39">
        <f t="shared" si="4"/>
        <v>6.5938854632788206E-7</v>
      </c>
      <c r="J44" s="39">
        <f t="shared" si="5"/>
        <v>6.5930967199571012E-7</v>
      </c>
      <c r="K44" s="39">
        <f t="shared" si="5"/>
        <v>6.5923080272331945E-7</v>
      </c>
      <c r="L44" s="39">
        <f t="shared" si="5"/>
        <v>6.5915193851070995E-7</v>
      </c>
      <c r="M44" s="39">
        <f t="shared" si="5"/>
        <v>6.5907307935761946E-7</v>
      </c>
      <c r="N44" s="39">
        <f t="shared" si="5"/>
        <v>6.5899422526431036E-7</v>
      </c>
      <c r="O44" s="39">
        <f t="shared" si="5"/>
        <v>6.5891537623078242E-7</v>
      </c>
      <c r="P44" s="39">
        <f t="shared" si="5"/>
        <v>6.5883653225677349E-7</v>
      </c>
      <c r="Q44" s="39">
        <f t="shared" si="5"/>
        <v>6.5875769334254595E-7</v>
      </c>
      <c r="R44" s="39">
        <f t="shared" si="5"/>
        <v>6.5867885948776404E-7</v>
      </c>
      <c r="S44" s="39">
        <f t="shared" si="5"/>
        <v>6.5860003069283699E-7</v>
      </c>
      <c r="T44" s="39">
        <f t="shared" si="5"/>
        <v>6.5852120695769121E-7</v>
      </c>
      <c r="U44" s="39">
        <f t="shared" si="5"/>
        <v>6.5844238828232693E-7</v>
      </c>
      <c r="V44" s="39">
        <f t="shared" si="5"/>
        <v>6.5836357466648175E-7</v>
      </c>
      <c r="W44" s="39">
        <f t="shared" si="5"/>
        <v>6.5828476611041818E-7</v>
      </c>
      <c r="X44" s="39">
        <f t="shared" si="5"/>
        <v>6.5820596261353797E-7</v>
      </c>
      <c r="Y44" s="39">
        <f t="shared" si="5"/>
        <v>6.581271641767751E-7</v>
      </c>
      <c r="Z44" s="39">
        <f t="shared" si="5"/>
        <v>6.5804837079979351E-7</v>
      </c>
      <c r="AA44" s="39">
        <f t="shared" si="5"/>
        <v>6.5796958248259361E-7</v>
      </c>
      <c r="AB44" s="39">
        <f t="shared" si="5"/>
        <v>6.5789079922491283E-7</v>
      </c>
      <c r="AC44" s="39">
        <f t="shared" si="5"/>
        <v>6.5781202102701374E-7</v>
      </c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</row>
    <row r="45" spans="1:326" x14ac:dyDescent="0.25">
      <c r="A45" s="9"/>
      <c r="B45" s="9"/>
      <c r="C45" s="9"/>
      <c r="D45" s="9"/>
      <c r="E45" s="9"/>
      <c r="F45" s="9"/>
      <c r="G45" s="21"/>
      <c r="H45" s="38">
        <v>0.77132189999998102</v>
      </c>
      <c r="I45" s="39">
        <f t="shared" si="4"/>
        <v>6.5863095976782044E-7</v>
      </c>
      <c r="J45" s="39">
        <f t="shared" si="5"/>
        <v>6.5855211388776747E-7</v>
      </c>
      <c r="K45" s="39">
        <f t="shared" si="5"/>
        <v>6.5847327306783215E-7</v>
      </c>
      <c r="L45" s="39">
        <f t="shared" si="5"/>
        <v>6.5839443730767875E-7</v>
      </c>
      <c r="M45" s="39">
        <f t="shared" si="5"/>
        <v>6.5831560660704573E-7</v>
      </c>
      <c r="N45" s="39">
        <f t="shared" si="5"/>
        <v>6.5823678096619451E-7</v>
      </c>
      <c r="O45" s="39">
        <f t="shared" si="5"/>
        <v>6.5815796038512552E-7</v>
      </c>
      <c r="P45" s="39">
        <f t="shared" si="5"/>
        <v>6.5807914486324107E-7</v>
      </c>
      <c r="Q45" s="39">
        <f t="shared" si="5"/>
        <v>6.5800033440147438E-7</v>
      </c>
      <c r="R45" s="39">
        <f t="shared" si="5"/>
        <v>6.5792152899948971E-7</v>
      </c>
      <c r="S45" s="39">
        <f t="shared" si="5"/>
        <v>6.5784272865702553E-7</v>
      </c>
      <c r="T45" s="39">
        <f t="shared" si="5"/>
        <v>6.5776393337434336E-7</v>
      </c>
      <c r="U45" s="39">
        <f t="shared" si="5"/>
        <v>6.5768514315144332E-7</v>
      </c>
      <c r="V45" s="39">
        <f t="shared" si="5"/>
        <v>6.5760635798806387E-7</v>
      </c>
      <c r="W45" s="39">
        <f t="shared" si="5"/>
        <v>6.5752757788446644E-7</v>
      </c>
      <c r="X45" s="39">
        <f t="shared" si="5"/>
        <v>6.5744880284038972E-7</v>
      </c>
      <c r="Y45" s="39">
        <f t="shared" si="5"/>
        <v>6.5737003285609511E-7</v>
      </c>
      <c r="Z45" s="39">
        <f t="shared" si="5"/>
        <v>6.572912679312471E-7</v>
      </c>
      <c r="AA45" s="39">
        <f t="shared" si="5"/>
        <v>6.5721250806651685E-7</v>
      </c>
      <c r="AB45" s="39">
        <f t="shared" si="5"/>
        <v>6.571337532613073E-7</v>
      </c>
      <c r="AC45" s="39">
        <f t="shared" si="5"/>
        <v>6.5705500351587998E-7</v>
      </c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</row>
    <row r="46" spans="1:326" x14ac:dyDescent="0.25">
      <c r="A46" s="9"/>
      <c r="B46" s="9"/>
      <c r="C46" s="9"/>
      <c r="D46" s="9"/>
      <c r="E46" s="9"/>
      <c r="F46" s="9"/>
      <c r="G46" s="21"/>
      <c r="H46" s="38">
        <v>0.77132199999997997</v>
      </c>
      <c r="I46" s="39">
        <f t="shared" si="4"/>
        <v>6.578746430240675E-7</v>
      </c>
      <c r="J46" s="39">
        <f t="shared" si="5"/>
        <v>6.577958255964703E-7</v>
      </c>
      <c r="K46" s="39">
        <f t="shared" si="5"/>
        <v>6.5771701322899139E-7</v>
      </c>
      <c r="L46" s="39">
        <f t="shared" si="5"/>
        <v>6.5763820592129514E-7</v>
      </c>
      <c r="M46" s="39">
        <f t="shared" si="5"/>
        <v>6.5755940367312054E-7</v>
      </c>
      <c r="N46" s="39">
        <f t="shared" si="5"/>
        <v>6.5748060648472859E-7</v>
      </c>
      <c r="O46" s="39">
        <f t="shared" si="5"/>
        <v>6.5740181435611929E-7</v>
      </c>
      <c r="P46" s="39">
        <f t="shared" si="5"/>
        <v>6.5732302728669633E-7</v>
      </c>
      <c r="Q46" s="39">
        <f t="shared" si="5"/>
        <v>6.5724424527739145E-7</v>
      </c>
      <c r="R46" s="39">
        <f t="shared" si="5"/>
        <v>6.5716546832786943E-7</v>
      </c>
      <c r="S46" s="39">
        <f t="shared" si="5"/>
        <v>6.5708669643786918E-7</v>
      </c>
      <c r="T46" s="39">
        <f t="shared" si="5"/>
        <v>6.5700792960765168E-7</v>
      </c>
      <c r="U46" s="39">
        <f t="shared" si="5"/>
        <v>6.5692916783721704E-7</v>
      </c>
      <c r="V46" s="39">
        <f t="shared" si="5"/>
        <v>6.5685041112630428E-7</v>
      </c>
      <c r="W46" s="39">
        <f t="shared" si="5"/>
        <v>6.5677165947517427E-7</v>
      </c>
      <c r="X46" s="39">
        <f t="shared" si="5"/>
        <v>6.5669291288356623E-7</v>
      </c>
      <c r="Y46" s="39">
        <f t="shared" si="5"/>
        <v>6.5661417135174106E-7</v>
      </c>
      <c r="Z46" s="39">
        <f t="shared" si="5"/>
        <v>6.5653543487936333E-7</v>
      </c>
      <c r="AA46" s="39">
        <f t="shared" si="5"/>
        <v>6.5645670346710388E-7</v>
      </c>
      <c r="AB46" s="39">
        <f t="shared" si="5"/>
        <v>6.5637797711436652E-7</v>
      </c>
      <c r="AC46" s="39">
        <f t="shared" si="5"/>
        <v>6.5629925582141212E-7</v>
      </c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</row>
    <row r="47" spans="1:326" x14ac:dyDescent="0.25">
      <c r="A47" s="9"/>
      <c r="B47" s="9"/>
      <c r="C47" s="9"/>
      <c r="D47" s="9"/>
      <c r="E47" s="9"/>
      <c r="F47" s="9"/>
      <c r="G47" s="21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</row>
    <row r="48" spans="1:326" x14ac:dyDescent="0.25">
      <c r="A48" s="9"/>
      <c r="B48" s="9"/>
      <c r="C48" s="9"/>
      <c r="D48" s="9"/>
      <c r="E48" s="9"/>
      <c r="F48" s="9"/>
      <c r="G48" s="21"/>
      <c r="H48" s="9"/>
      <c r="I48" s="9"/>
      <c r="J48" s="9"/>
      <c r="K48" s="9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</row>
    <row r="49" spans="1:326" x14ac:dyDescent="0.25">
      <c r="A49" s="9"/>
      <c r="B49" s="9"/>
      <c r="C49" s="9"/>
      <c r="D49" s="9"/>
      <c r="E49" s="9"/>
      <c r="F49" s="9"/>
      <c r="G49" s="21"/>
      <c r="H49" s="9"/>
      <c r="I49" s="9"/>
      <c r="J49" s="9"/>
      <c r="K49" s="9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</row>
    <row r="50" spans="1:326" x14ac:dyDescent="0.25">
      <c r="A50" s="9"/>
      <c r="B50" s="9"/>
      <c r="C50" s="9"/>
      <c r="D50" s="9"/>
      <c r="E50" s="9"/>
      <c r="F50" s="9"/>
      <c r="G50" s="21"/>
      <c r="H50" s="9"/>
      <c r="I50" s="9"/>
      <c r="J50" s="9"/>
      <c r="K50" s="9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</row>
    <row r="51" spans="1:326" x14ac:dyDescent="0.25">
      <c r="A51" s="9"/>
      <c r="B51" s="9"/>
      <c r="C51" s="9"/>
      <c r="D51" s="9"/>
      <c r="E51" s="9"/>
      <c r="F51" s="9"/>
      <c r="G51" s="21"/>
      <c r="H51" s="9"/>
      <c r="I51" s="9"/>
      <c r="J51" s="9"/>
      <c r="K51" s="9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</row>
    <row r="52" spans="1:326" x14ac:dyDescent="0.25">
      <c r="A52" s="9"/>
      <c r="B52" s="9"/>
      <c r="C52" s="9"/>
      <c r="D52" s="9"/>
      <c r="E52" s="9"/>
      <c r="F52" s="9"/>
      <c r="G52" s="21"/>
      <c r="H52" s="9"/>
      <c r="I52" s="9"/>
      <c r="J52" s="9"/>
      <c r="K52" s="9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</row>
    <row r="53" spans="1:326" x14ac:dyDescent="0.25">
      <c r="A53" s="9"/>
      <c r="B53" s="9"/>
      <c r="C53" s="9"/>
      <c r="D53" s="9"/>
      <c r="E53" s="9"/>
      <c r="F53" s="9"/>
      <c r="G53" s="21"/>
      <c r="H53" s="9"/>
      <c r="I53" s="9"/>
      <c r="J53" s="9"/>
      <c r="K53" s="9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9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9"/>
      <c r="LN53" s="9"/>
    </row>
    <row r="54" spans="1:326" x14ac:dyDescent="0.25">
      <c r="A54" s="9"/>
      <c r="B54" s="9"/>
      <c r="C54" s="9"/>
      <c r="D54" s="9"/>
      <c r="E54" s="9"/>
      <c r="F54" s="9"/>
      <c r="G54" s="21"/>
      <c r="H54" s="9"/>
      <c r="I54" s="9"/>
      <c r="J54" s="9"/>
      <c r="K54" s="9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9"/>
      <c r="KU54" s="9"/>
      <c r="KV54" s="9"/>
      <c r="KW54" s="9"/>
      <c r="KX54" s="9"/>
      <c r="KY54" s="9"/>
      <c r="KZ54" s="9"/>
      <c r="LA54" s="9"/>
      <c r="LB54" s="9"/>
      <c r="LC54" s="9"/>
      <c r="LD54" s="9"/>
      <c r="LE54" s="9"/>
      <c r="LF54" s="9"/>
      <c r="LG54" s="9"/>
      <c r="LH54" s="9"/>
      <c r="LI54" s="9"/>
      <c r="LJ54" s="9"/>
      <c r="LK54" s="9"/>
      <c r="LL54" s="9"/>
      <c r="LM54" s="9"/>
      <c r="LN54" s="9"/>
    </row>
    <row r="55" spans="1:326" x14ac:dyDescent="0.25">
      <c r="A55" s="9"/>
      <c r="B55" s="9"/>
      <c r="C55" s="9"/>
      <c r="D55" s="9"/>
      <c r="E55" s="9"/>
      <c r="F55" s="9"/>
      <c r="G55" s="21"/>
      <c r="H55" s="9"/>
      <c r="I55" s="9"/>
      <c r="J55" s="9"/>
      <c r="K55" s="9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9"/>
      <c r="KU55" s="9"/>
      <c r="KV55" s="9"/>
      <c r="KW55" s="9"/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9"/>
      <c r="LN55" s="9"/>
    </row>
    <row r="56" spans="1:326" x14ac:dyDescent="0.25">
      <c r="A56" s="9"/>
      <c r="B56" s="9"/>
      <c r="C56" s="9"/>
      <c r="D56" s="9"/>
      <c r="E56" s="9"/>
      <c r="F56" s="9"/>
      <c r="G56" s="21"/>
      <c r="H56" s="9"/>
      <c r="I56" s="9"/>
      <c r="J56" s="9"/>
      <c r="K56" s="9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9"/>
      <c r="JS56" s="9"/>
      <c r="JT56" s="9"/>
      <c r="JU56" s="9"/>
      <c r="JV56" s="9"/>
      <c r="JW56" s="9"/>
      <c r="JX56" s="9"/>
      <c r="JY56" s="9"/>
      <c r="JZ56" s="9"/>
      <c r="KA56" s="9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  <c r="KN56" s="9"/>
      <c r="KO56" s="9"/>
      <c r="KP56" s="9"/>
      <c r="KQ56" s="9"/>
      <c r="KR56" s="9"/>
      <c r="KS56" s="9"/>
      <c r="KT56" s="9"/>
      <c r="KU56" s="9"/>
      <c r="KV56" s="9"/>
      <c r="KW56" s="9"/>
      <c r="KX56" s="9"/>
      <c r="KY56" s="9"/>
      <c r="KZ56" s="9"/>
      <c r="LA56" s="9"/>
      <c r="LB56" s="9"/>
      <c r="LC56" s="9"/>
      <c r="LD56" s="9"/>
      <c r="LE56" s="9"/>
      <c r="LF56" s="9"/>
      <c r="LG56" s="9"/>
      <c r="LH56" s="9"/>
      <c r="LI56" s="9"/>
      <c r="LJ56" s="9"/>
      <c r="LK56" s="9"/>
      <c r="LL56" s="9"/>
      <c r="LM56" s="9"/>
      <c r="LN56" s="9"/>
    </row>
    <row r="57" spans="1:326" x14ac:dyDescent="0.25">
      <c r="A57" s="9"/>
      <c r="B57" s="9"/>
      <c r="C57" s="9"/>
      <c r="D57" s="9"/>
      <c r="E57" s="9"/>
      <c r="F57" s="9"/>
      <c r="G57" s="21"/>
      <c r="H57" s="9"/>
      <c r="I57" s="9"/>
      <c r="J57" s="9"/>
      <c r="K57" s="9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</row>
    <row r="58" spans="1:326" x14ac:dyDescent="0.25">
      <c r="A58" s="9"/>
      <c r="B58" s="9"/>
      <c r="C58" s="9"/>
      <c r="D58" s="9"/>
      <c r="E58" s="9"/>
      <c r="F58" s="9"/>
      <c r="G58" s="21"/>
      <c r="H58" s="9"/>
      <c r="I58" s="9"/>
      <c r="J58" s="9"/>
      <c r="K58" s="9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  <c r="KM58" s="9"/>
      <c r="KN58" s="9"/>
      <c r="KO58" s="9"/>
      <c r="KP58" s="9"/>
      <c r="KQ58" s="9"/>
      <c r="KR58" s="9"/>
      <c r="KS58" s="9"/>
      <c r="KT58" s="9"/>
      <c r="KU58" s="9"/>
      <c r="KV58" s="9"/>
      <c r="KW58" s="9"/>
      <c r="KX58" s="9"/>
      <c r="KY58" s="9"/>
      <c r="KZ58" s="9"/>
      <c r="LA58" s="9"/>
      <c r="LB58" s="9"/>
      <c r="LC58" s="9"/>
      <c r="LD58" s="9"/>
      <c r="LE58" s="9"/>
      <c r="LF58" s="9"/>
      <c r="LG58" s="9"/>
      <c r="LH58" s="9"/>
      <c r="LI58" s="9"/>
      <c r="LJ58" s="9"/>
      <c r="LK58" s="9"/>
      <c r="LL58" s="9"/>
      <c r="LM58" s="9"/>
      <c r="LN58" s="9"/>
    </row>
    <row r="59" spans="1:326" x14ac:dyDescent="0.25">
      <c r="A59" s="9"/>
      <c r="B59" s="9"/>
      <c r="C59" s="9"/>
      <c r="D59" s="9"/>
      <c r="E59" s="9"/>
      <c r="F59" s="9"/>
      <c r="G59" s="21"/>
      <c r="H59" s="9"/>
      <c r="I59" s="9"/>
      <c r="J59" s="9"/>
      <c r="K59" s="9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</row>
    <row r="60" spans="1:326" x14ac:dyDescent="0.25">
      <c r="A60" s="9"/>
      <c r="B60" s="9"/>
      <c r="C60" s="9"/>
      <c r="D60" s="9"/>
      <c r="E60" s="9"/>
      <c r="F60" s="9"/>
      <c r="G60" s="21"/>
      <c r="H60" s="9"/>
      <c r="I60" s="9"/>
      <c r="J60" s="9"/>
      <c r="K60" s="9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9"/>
      <c r="JS60" s="9"/>
      <c r="JT60" s="9"/>
      <c r="JU60" s="9"/>
      <c r="JV60" s="9"/>
      <c r="JW60" s="9"/>
      <c r="JX60" s="9"/>
      <c r="JY60" s="9"/>
      <c r="JZ60" s="9"/>
      <c r="KA60" s="9"/>
      <c r="KB60" s="9"/>
      <c r="KC60" s="9"/>
      <c r="KD60" s="9"/>
      <c r="KE60" s="9"/>
      <c r="KF60" s="9"/>
      <c r="KG60" s="9"/>
      <c r="KH60" s="9"/>
      <c r="KI60" s="9"/>
      <c r="KJ60" s="9"/>
      <c r="KK60" s="9"/>
      <c r="KL60" s="9"/>
      <c r="KM60" s="9"/>
      <c r="KN60" s="9"/>
      <c r="KO60" s="9"/>
      <c r="KP60" s="9"/>
      <c r="KQ60" s="9"/>
      <c r="KR60" s="9"/>
      <c r="KS60" s="9"/>
      <c r="KT60" s="9"/>
      <c r="KU60" s="9"/>
      <c r="KV60" s="9"/>
      <c r="KW60" s="9"/>
      <c r="KX60" s="9"/>
      <c r="KY60" s="9"/>
      <c r="KZ60" s="9"/>
      <c r="LA60" s="9"/>
      <c r="LB60" s="9"/>
      <c r="LC60" s="9"/>
      <c r="LD60" s="9"/>
      <c r="LE60" s="9"/>
      <c r="LF60" s="9"/>
      <c r="LG60" s="9"/>
      <c r="LH60" s="9"/>
      <c r="LI60" s="9"/>
      <c r="LJ60" s="9"/>
      <c r="LK60" s="9"/>
      <c r="LL60" s="9"/>
      <c r="LM60" s="9"/>
      <c r="LN60" s="9"/>
    </row>
    <row r="61" spans="1:326" x14ac:dyDescent="0.25">
      <c r="A61" s="9"/>
      <c r="B61" s="9"/>
      <c r="C61" s="9"/>
      <c r="D61" s="9"/>
      <c r="E61" s="9"/>
      <c r="F61" s="9"/>
      <c r="G61" s="21"/>
      <c r="H61" s="9"/>
      <c r="I61" s="9"/>
      <c r="J61" s="9"/>
      <c r="K61" s="9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9"/>
      <c r="KB61" s="9"/>
      <c r="KC61" s="9"/>
      <c r="KD61" s="9"/>
      <c r="KE61" s="9"/>
      <c r="KF61" s="9"/>
      <c r="KG61" s="9"/>
      <c r="KH61" s="9"/>
      <c r="KI61" s="9"/>
      <c r="KJ61" s="9"/>
      <c r="KK61" s="9"/>
      <c r="KL61" s="9"/>
      <c r="KM61" s="9"/>
      <c r="KN61" s="9"/>
      <c r="KO61" s="9"/>
      <c r="KP61" s="9"/>
      <c r="KQ61" s="9"/>
      <c r="KR61" s="9"/>
      <c r="KS61" s="9"/>
      <c r="KT61" s="9"/>
      <c r="KU61" s="9"/>
      <c r="KV61" s="9"/>
      <c r="KW61" s="9"/>
      <c r="KX61" s="9"/>
      <c r="KY61" s="9"/>
      <c r="KZ61" s="9"/>
      <c r="LA61" s="9"/>
      <c r="LB61" s="9"/>
      <c r="LC61" s="9"/>
      <c r="LD61" s="9"/>
      <c r="LE61" s="9"/>
      <c r="LF61" s="9"/>
      <c r="LG61" s="9"/>
      <c r="LH61" s="9"/>
      <c r="LI61" s="9"/>
      <c r="LJ61" s="9"/>
      <c r="LK61" s="9"/>
      <c r="LL61" s="9"/>
      <c r="LM61" s="9"/>
      <c r="LN61" s="9"/>
    </row>
    <row r="62" spans="1:326" x14ac:dyDescent="0.25">
      <c r="A62" s="9"/>
      <c r="B62" s="9"/>
      <c r="C62" s="9"/>
      <c r="D62" s="9"/>
      <c r="E62" s="9"/>
      <c r="F62" s="9"/>
      <c r="G62" s="21"/>
      <c r="H62" s="9"/>
      <c r="I62" s="9"/>
      <c r="J62" s="9"/>
      <c r="K62" s="9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9"/>
      <c r="JE62" s="9"/>
      <c r="JF62" s="9"/>
      <c r="JG62" s="9"/>
      <c r="JH62" s="9"/>
      <c r="JI62" s="9"/>
      <c r="JJ62" s="9"/>
      <c r="JK62" s="9"/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9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  <c r="KN62" s="9"/>
      <c r="KO62" s="9"/>
      <c r="KP62" s="9"/>
      <c r="KQ62" s="9"/>
      <c r="KR62" s="9"/>
      <c r="KS62" s="9"/>
      <c r="KT62" s="9"/>
      <c r="KU62" s="9"/>
      <c r="KV62" s="9"/>
      <c r="KW62" s="9"/>
      <c r="KX62" s="9"/>
      <c r="KY62" s="9"/>
      <c r="KZ62" s="9"/>
      <c r="LA62" s="9"/>
      <c r="LB62" s="9"/>
      <c r="LC62" s="9"/>
      <c r="LD62" s="9"/>
      <c r="LE62" s="9"/>
      <c r="LF62" s="9"/>
      <c r="LG62" s="9"/>
      <c r="LH62" s="9"/>
      <c r="LI62" s="9"/>
      <c r="LJ62" s="9"/>
      <c r="LK62" s="9"/>
      <c r="LL62" s="9"/>
      <c r="LM62" s="9"/>
      <c r="LN62" s="9"/>
    </row>
    <row r="63" spans="1:326" x14ac:dyDescent="0.25">
      <c r="A63" s="9"/>
      <c r="B63" s="9"/>
      <c r="C63" s="9"/>
      <c r="D63" s="9"/>
      <c r="E63" s="9"/>
      <c r="F63" s="9"/>
      <c r="G63" s="21"/>
      <c r="H63" s="9"/>
      <c r="I63" s="9"/>
      <c r="J63" s="9"/>
      <c r="K63" s="9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  <c r="KR63" s="9"/>
      <c r="KS63" s="9"/>
      <c r="KT63" s="9"/>
      <c r="KU63" s="9"/>
      <c r="KV63" s="9"/>
      <c r="KW63" s="9"/>
      <c r="KX63" s="9"/>
      <c r="KY63" s="9"/>
      <c r="KZ63" s="9"/>
      <c r="LA63" s="9"/>
      <c r="LB63" s="9"/>
      <c r="LC63" s="9"/>
      <c r="LD63" s="9"/>
      <c r="LE63" s="9"/>
      <c r="LF63" s="9"/>
      <c r="LG63" s="9"/>
      <c r="LH63" s="9"/>
      <c r="LI63" s="9"/>
      <c r="LJ63" s="9"/>
      <c r="LK63" s="9"/>
      <c r="LL63" s="9"/>
      <c r="LM63" s="9"/>
      <c r="LN63" s="9"/>
    </row>
    <row r="64" spans="1:326" x14ac:dyDescent="0.25">
      <c r="A64" s="9"/>
      <c r="B64" s="9"/>
      <c r="C64" s="9"/>
      <c r="D64" s="9"/>
      <c r="E64" s="9"/>
      <c r="F64" s="9"/>
      <c r="G64" s="21"/>
      <c r="H64" s="9"/>
      <c r="I64" s="9"/>
      <c r="J64" s="9"/>
      <c r="K64" s="9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  <c r="KR64" s="9"/>
      <c r="KS64" s="9"/>
      <c r="KT64" s="9"/>
      <c r="KU64" s="9"/>
      <c r="KV64" s="9"/>
      <c r="KW64" s="9"/>
      <c r="KX64" s="9"/>
      <c r="KY64" s="9"/>
      <c r="KZ64" s="9"/>
      <c r="LA64" s="9"/>
      <c r="LB64" s="9"/>
      <c r="LC64" s="9"/>
      <c r="LD64" s="9"/>
      <c r="LE64" s="9"/>
      <c r="LF64" s="9"/>
      <c r="LG64" s="9"/>
      <c r="LH64" s="9"/>
      <c r="LI64" s="9"/>
      <c r="LJ64" s="9"/>
      <c r="LK64" s="9"/>
      <c r="LL64" s="9"/>
      <c r="LM64" s="9"/>
      <c r="LN64" s="9"/>
    </row>
    <row r="65" spans="1:326" x14ac:dyDescent="0.25">
      <c r="A65" s="9"/>
      <c r="B65" s="9"/>
      <c r="C65" s="9"/>
      <c r="D65" s="9"/>
      <c r="E65" s="9"/>
      <c r="F65" s="9"/>
      <c r="G65" s="21"/>
      <c r="H65" s="9"/>
      <c r="I65" s="9"/>
      <c r="J65" s="9"/>
      <c r="K65" s="9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  <c r="KR65" s="9"/>
      <c r="KS65" s="9"/>
      <c r="KT65" s="9"/>
      <c r="KU65" s="9"/>
      <c r="KV65" s="9"/>
      <c r="KW65" s="9"/>
      <c r="KX65" s="9"/>
      <c r="KY65" s="9"/>
      <c r="KZ65" s="9"/>
      <c r="LA65" s="9"/>
      <c r="LB65" s="9"/>
      <c r="LC65" s="9"/>
      <c r="LD65" s="9"/>
      <c r="LE65" s="9"/>
      <c r="LF65" s="9"/>
      <c r="LG65" s="9"/>
      <c r="LH65" s="9"/>
      <c r="LI65" s="9"/>
      <c r="LJ65" s="9"/>
      <c r="LK65" s="9"/>
      <c r="LL65" s="9"/>
      <c r="LM65" s="9"/>
      <c r="LN65" s="9"/>
    </row>
    <row r="66" spans="1:326" x14ac:dyDescent="0.25">
      <c r="A66" s="9"/>
      <c r="B66" s="9"/>
      <c r="C66" s="9"/>
      <c r="D66" s="9"/>
      <c r="E66" s="9"/>
      <c r="F66" s="9"/>
      <c r="G66" s="21"/>
      <c r="H66" s="9"/>
      <c r="I66" s="9"/>
      <c r="J66" s="9"/>
      <c r="K66" s="9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  <c r="KR66" s="9"/>
      <c r="KS66" s="9"/>
      <c r="KT66" s="9"/>
      <c r="KU66" s="9"/>
      <c r="KV66" s="9"/>
      <c r="KW66" s="9"/>
      <c r="KX66" s="9"/>
      <c r="KY66" s="9"/>
      <c r="KZ66" s="9"/>
      <c r="LA66" s="9"/>
      <c r="LB66" s="9"/>
      <c r="LC66" s="9"/>
      <c r="LD66" s="9"/>
      <c r="LE66" s="9"/>
      <c r="LF66" s="9"/>
      <c r="LG66" s="9"/>
      <c r="LH66" s="9"/>
      <c r="LI66" s="9"/>
      <c r="LJ66" s="9"/>
      <c r="LK66" s="9"/>
      <c r="LL66" s="9"/>
      <c r="LM66" s="9"/>
      <c r="LN66" s="9"/>
    </row>
    <row r="67" spans="1:326" x14ac:dyDescent="0.25">
      <c r="A67" s="9"/>
      <c r="B67" s="9"/>
      <c r="C67" s="9"/>
      <c r="D67" s="9"/>
      <c r="E67" s="9"/>
      <c r="F67" s="9"/>
      <c r="G67" s="21"/>
      <c r="H67" s="9"/>
      <c r="I67" s="9"/>
      <c r="J67" s="9"/>
      <c r="K67" s="9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9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9"/>
      <c r="LN67" s="9"/>
    </row>
    <row r="68" spans="1:326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9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9"/>
      <c r="LN68" s="9"/>
    </row>
    <row r="69" spans="1:326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</row>
    <row r="70" spans="1:326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9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9"/>
      <c r="LN70" s="9"/>
    </row>
    <row r="71" spans="1:326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9"/>
      <c r="JE71" s="9"/>
      <c r="JF71" s="9"/>
      <c r="JG71" s="9"/>
      <c r="JH71" s="9"/>
      <c r="JI71" s="9"/>
      <c r="JJ71" s="9"/>
      <c r="JK71" s="9"/>
      <c r="JL71" s="9"/>
      <c r="JM71" s="9"/>
      <c r="JN71" s="9"/>
      <c r="JO71" s="9"/>
      <c r="JP71" s="9"/>
      <c r="JQ71" s="9"/>
      <c r="JR71" s="9"/>
      <c r="JS71" s="9"/>
      <c r="JT71" s="9"/>
      <c r="JU71" s="9"/>
      <c r="JV71" s="9"/>
      <c r="JW71" s="9"/>
      <c r="JX71" s="9"/>
      <c r="JY71" s="9"/>
      <c r="JZ71" s="9"/>
      <c r="KA71" s="9"/>
      <c r="KB71" s="9"/>
      <c r="KC71" s="9"/>
      <c r="KD71" s="9"/>
      <c r="KE71" s="9"/>
      <c r="KF71" s="9"/>
      <c r="KG71" s="9"/>
      <c r="KH71" s="9"/>
      <c r="KI71" s="9"/>
      <c r="KJ71" s="9"/>
      <c r="KK71" s="9"/>
      <c r="KL71" s="9"/>
      <c r="KM71" s="9"/>
      <c r="KN71" s="9"/>
      <c r="KO71" s="9"/>
      <c r="KP71" s="9"/>
      <c r="KQ71" s="9"/>
      <c r="KR71" s="9"/>
      <c r="KS71" s="9"/>
      <c r="KT71" s="9"/>
      <c r="KU71" s="9"/>
      <c r="KV71" s="9"/>
      <c r="KW71" s="9"/>
      <c r="KX71" s="9"/>
      <c r="KY71" s="9"/>
      <c r="KZ71" s="9"/>
      <c r="LA71" s="9"/>
      <c r="LB71" s="9"/>
      <c r="LC71" s="9"/>
      <c r="LD71" s="9"/>
      <c r="LE71" s="9"/>
      <c r="LF71" s="9"/>
      <c r="LG71" s="9"/>
      <c r="LH71" s="9"/>
      <c r="LI71" s="9"/>
      <c r="LJ71" s="9"/>
      <c r="LK71" s="9"/>
      <c r="LL71" s="9"/>
      <c r="LM71" s="9"/>
      <c r="LN71" s="9"/>
    </row>
    <row r="72" spans="1:326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9"/>
      <c r="KU72" s="9"/>
      <c r="KV72" s="9"/>
      <c r="KW72" s="9"/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9"/>
      <c r="LN72" s="9"/>
    </row>
    <row r="73" spans="1:326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9"/>
      <c r="JE73" s="9"/>
      <c r="JF73" s="9"/>
      <c r="JG73" s="9"/>
      <c r="JH73" s="9"/>
      <c r="JI73" s="9"/>
      <c r="JJ73" s="9"/>
      <c r="JK73" s="9"/>
      <c r="JL73" s="9"/>
      <c r="JM73" s="9"/>
      <c r="JN73" s="9"/>
      <c r="JO73" s="9"/>
      <c r="JP73" s="9"/>
      <c r="JQ73" s="9"/>
      <c r="JR73" s="9"/>
      <c r="JS73" s="9"/>
      <c r="JT73" s="9"/>
      <c r="JU73" s="9"/>
      <c r="JV73" s="9"/>
      <c r="JW73" s="9"/>
      <c r="JX73" s="9"/>
      <c r="JY73" s="9"/>
      <c r="JZ73" s="9"/>
      <c r="KA73" s="9"/>
      <c r="KB73" s="9"/>
      <c r="KC73" s="9"/>
      <c r="KD73" s="9"/>
      <c r="KE73" s="9"/>
      <c r="KF73" s="9"/>
      <c r="KG73" s="9"/>
      <c r="KH73" s="9"/>
      <c r="KI73" s="9"/>
      <c r="KJ73" s="9"/>
      <c r="KK73" s="9"/>
      <c r="KL73" s="9"/>
      <c r="KM73" s="9"/>
      <c r="KN73" s="9"/>
      <c r="KO73" s="9"/>
      <c r="KP73" s="9"/>
      <c r="KQ73" s="9"/>
      <c r="KR73" s="9"/>
      <c r="KS73" s="9"/>
      <c r="KT73" s="9"/>
      <c r="KU73" s="9"/>
      <c r="KV73" s="9"/>
      <c r="KW73" s="9"/>
      <c r="KX73" s="9"/>
      <c r="KY73" s="9"/>
      <c r="KZ73" s="9"/>
      <c r="LA73" s="9"/>
      <c r="LB73" s="9"/>
      <c r="LC73" s="9"/>
      <c r="LD73" s="9"/>
      <c r="LE73" s="9"/>
      <c r="LF73" s="9"/>
      <c r="LG73" s="9"/>
      <c r="LH73" s="9"/>
      <c r="LI73" s="9"/>
      <c r="LJ73" s="9"/>
      <c r="LK73" s="9"/>
      <c r="LL73" s="9"/>
      <c r="LM73" s="9"/>
      <c r="LN73" s="9"/>
    </row>
    <row r="74" spans="1:326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  <c r="IW74" s="9"/>
      <c r="IX74" s="9"/>
      <c r="IY74" s="9"/>
      <c r="IZ74" s="9"/>
      <c r="JA74" s="9"/>
      <c r="JB74" s="9"/>
      <c r="JC74" s="9"/>
      <c r="JD74" s="9"/>
      <c r="JE74" s="9"/>
      <c r="JF74" s="9"/>
      <c r="JG74" s="9"/>
      <c r="JH74" s="9"/>
      <c r="JI74" s="9"/>
      <c r="JJ74" s="9"/>
      <c r="JK74" s="9"/>
      <c r="JL74" s="9"/>
      <c r="JM74" s="9"/>
      <c r="JN74" s="9"/>
      <c r="JO74" s="9"/>
      <c r="JP74" s="9"/>
      <c r="JQ74" s="9"/>
      <c r="JR74" s="9"/>
      <c r="JS74" s="9"/>
      <c r="JT74" s="9"/>
      <c r="JU74" s="9"/>
      <c r="JV74" s="9"/>
      <c r="JW74" s="9"/>
      <c r="JX74" s="9"/>
      <c r="JY74" s="9"/>
      <c r="JZ74" s="9"/>
      <c r="KA74" s="9"/>
      <c r="KB74" s="9"/>
      <c r="KC74" s="9"/>
      <c r="KD74" s="9"/>
      <c r="KE74" s="9"/>
      <c r="KF74" s="9"/>
      <c r="KG74" s="9"/>
      <c r="KH74" s="9"/>
      <c r="KI74" s="9"/>
      <c r="KJ74" s="9"/>
      <c r="KK74" s="9"/>
      <c r="KL74" s="9"/>
      <c r="KM74" s="9"/>
      <c r="KN74" s="9"/>
      <c r="KO74" s="9"/>
      <c r="KP74" s="9"/>
      <c r="KQ74" s="9"/>
      <c r="KR74" s="9"/>
      <c r="KS74" s="9"/>
      <c r="KT74" s="9"/>
      <c r="KU74" s="9"/>
      <c r="KV74" s="9"/>
      <c r="KW74" s="9"/>
      <c r="KX74" s="9"/>
      <c r="KY74" s="9"/>
      <c r="KZ74" s="9"/>
      <c r="LA74" s="9"/>
      <c r="LB74" s="9"/>
      <c r="LC74" s="9"/>
      <c r="LD74" s="9"/>
      <c r="LE74" s="9"/>
      <c r="LF74" s="9"/>
      <c r="LG74" s="9"/>
      <c r="LH74" s="9"/>
      <c r="LI74" s="9"/>
      <c r="LJ74" s="9"/>
      <c r="LK74" s="9"/>
      <c r="LL74" s="9"/>
      <c r="LM74" s="9"/>
      <c r="LN74" s="9"/>
    </row>
    <row r="75" spans="1:326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9"/>
      <c r="JE75" s="9"/>
      <c r="JF75" s="9"/>
      <c r="JG75" s="9"/>
      <c r="JH75" s="9"/>
      <c r="JI75" s="9"/>
      <c r="JJ75" s="9"/>
      <c r="JK75" s="9"/>
      <c r="JL75" s="9"/>
      <c r="JM75" s="9"/>
      <c r="JN75" s="9"/>
      <c r="JO75" s="9"/>
      <c r="JP75" s="9"/>
      <c r="JQ75" s="9"/>
      <c r="JR75" s="9"/>
      <c r="JS75" s="9"/>
      <c r="JT75" s="9"/>
      <c r="JU75" s="9"/>
      <c r="JV75" s="9"/>
      <c r="JW75" s="9"/>
      <c r="JX75" s="9"/>
      <c r="JY75" s="9"/>
      <c r="JZ75" s="9"/>
      <c r="KA75" s="9"/>
      <c r="KB75" s="9"/>
      <c r="KC75" s="9"/>
      <c r="KD75" s="9"/>
      <c r="KE75" s="9"/>
      <c r="KF75" s="9"/>
      <c r="KG75" s="9"/>
      <c r="KH75" s="9"/>
      <c r="KI75" s="9"/>
      <c r="KJ75" s="9"/>
      <c r="KK75" s="9"/>
      <c r="KL75" s="9"/>
      <c r="KM75" s="9"/>
      <c r="KN75" s="9"/>
      <c r="KO75" s="9"/>
      <c r="KP75" s="9"/>
      <c r="KQ75" s="9"/>
      <c r="KR75" s="9"/>
      <c r="KS75" s="9"/>
      <c r="KT75" s="9"/>
      <c r="KU75" s="9"/>
      <c r="KV75" s="9"/>
      <c r="KW75" s="9"/>
      <c r="KX75" s="9"/>
      <c r="KY75" s="9"/>
      <c r="KZ75" s="9"/>
      <c r="LA75" s="9"/>
      <c r="LB75" s="9"/>
      <c r="LC75" s="9"/>
      <c r="LD75" s="9"/>
      <c r="LE75" s="9"/>
      <c r="LF75" s="9"/>
      <c r="LG75" s="9"/>
      <c r="LH75" s="9"/>
      <c r="LI75" s="9"/>
      <c r="LJ75" s="9"/>
      <c r="LK75" s="9"/>
      <c r="LL75" s="9"/>
      <c r="LM75" s="9"/>
      <c r="LN75" s="9"/>
    </row>
    <row r="76" spans="1:326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9"/>
      <c r="JE76" s="9"/>
      <c r="JF76" s="9"/>
      <c r="JG76" s="9"/>
      <c r="JH76" s="9"/>
      <c r="JI76" s="9"/>
      <c r="JJ76" s="9"/>
      <c r="JK76" s="9"/>
      <c r="JL76" s="9"/>
      <c r="JM76" s="9"/>
      <c r="JN76" s="9"/>
      <c r="JO76" s="9"/>
      <c r="JP76" s="9"/>
      <c r="JQ76" s="9"/>
      <c r="JR76" s="9"/>
      <c r="JS76" s="9"/>
      <c r="JT76" s="9"/>
      <c r="JU76" s="9"/>
      <c r="JV76" s="9"/>
      <c r="JW76" s="9"/>
      <c r="JX76" s="9"/>
      <c r="JY76" s="9"/>
      <c r="JZ76" s="9"/>
      <c r="KA76" s="9"/>
      <c r="KB76" s="9"/>
      <c r="KC76" s="9"/>
      <c r="KD76" s="9"/>
      <c r="KE76" s="9"/>
      <c r="KF76" s="9"/>
      <c r="KG76" s="9"/>
      <c r="KH76" s="9"/>
      <c r="KI76" s="9"/>
      <c r="KJ76" s="9"/>
      <c r="KK76" s="9"/>
      <c r="KL76" s="9"/>
      <c r="KM76" s="9"/>
      <c r="KN76" s="9"/>
      <c r="KO76" s="9"/>
      <c r="KP76" s="9"/>
      <c r="KQ76" s="9"/>
      <c r="KR76" s="9"/>
      <c r="KS76" s="9"/>
      <c r="KT76" s="9"/>
      <c r="KU76" s="9"/>
      <c r="KV76" s="9"/>
      <c r="KW76" s="9"/>
      <c r="KX76" s="9"/>
      <c r="KY76" s="9"/>
      <c r="KZ76" s="9"/>
      <c r="LA76" s="9"/>
      <c r="LB76" s="9"/>
      <c r="LC76" s="9"/>
      <c r="LD76" s="9"/>
      <c r="LE76" s="9"/>
      <c r="LF76" s="9"/>
      <c r="LG76" s="9"/>
      <c r="LH76" s="9"/>
      <c r="LI76" s="9"/>
      <c r="LJ76" s="9"/>
      <c r="LK76" s="9"/>
      <c r="LL76" s="9"/>
      <c r="LM76" s="9"/>
      <c r="LN76" s="9"/>
    </row>
    <row r="77" spans="1:326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9"/>
      <c r="JE77" s="9"/>
      <c r="JF77" s="9"/>
      <c r="JG77" s="9"/>
      <c r="JH77" s="9"/>
      <c r="JI77" s="9"/>
      <c r="JJ77" s="9"/>
      <c r="JK77" s="9"/>
      <c r="JL77" s="9"/>
      <c r="JM77" s="9"/>
      <c r="JN77" s="9"/>
      <c r="JO77" s="9"/>
      <c r="JP77" s="9"/>
      <c r="JQ77" s="9"/>
      <c r="JR77" s="9"/>
      <c r="JS77" s="9"/>
      <c r="JT77" s="9"/>
      <c r="JU77" s="9"/>
      <c r="JV77" s="9"/>
      <c r="JW77" s="9"/>
      <c r="JX77" s="9"/>
      <c r="JY77" s="9"/>
      <c r="JZ77" s="9"/>
      <c r="KA77" s="9"/>
      <c r="KB77" s="9"/>
      <c r="KC77" s="9"/>
      <c r="KD77" s="9"/>
      <c r="KE77" s="9"/>
      <c r="KF77" s="9"/>
      <c r="KG77" s="9"/>
      <c r="KH77" s="9"/>
      <c r="KI77" s="9"/>
      <c r="KJ77" s="9"/>
      <c r="KK77" s="9"/>
      <c r="KL77" s="9"/>
      <c r="KM77" s="9"/>
      <c r="KN77" s="9"/>
      <c r="KO77" s="9"/>
      <c r="KP77" s="9"/>
      <c r="KQ77" s="9"/>
      <c r="KR77" s="9"/>
      <c r="KS77" s="9"/>
      <c r="KT77" s="9"/>
      <c r="KU77" s="9"/>
      <c r="KV77" s="9"/>
      <c r="KW77" s="9"/>
      <c r="KX77" s="9"/>
      <c r="KY77" s="9"/>
      <c r="KZ77" s="9"/>
      <c r="LA77" s="9"/>
      <c r="LB77" s="9"/>
      <c r="LC77" s="9"/>
      <c r="LD77" s="9"/>
      <c r="LE77" s="9"/>
      <c r="LF77" s="9"/>
      <c r="LG77" s="9"/>
      <c r="LH77" s="9"/>
      <c r="LI77" s="9"/>
      <c r="LJ77" s="9"/>
      <c r="LK77" s="9"/>
      <c r="LL77" s="9"/>
      <c r="LM77" s="9"/>
      <c r="LN77" s="9"/>
    </row>
    <row r="78" spans="1:326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9"/>
      <c r="JE78" s="9"/>
      <c r="JF78" s="9"/>
      <c r="JG78" s="9"/>
      <c r="JH78" s="9"/>
      <c r="JI78" s="9"/>
      <c r="JJ78" s="9"/>
      <c r="JK78" s="9"/>
      <c r="JL78" s="9"/>
      <c r="JM78" s="9"/>
      <c r="JN78" s="9"/>
      <c r="JO78" s="9"/>
      <c r="JP78" s="9"/>
      <c r="JQ78" s="9"/>
      <c r="JR78" s="9"/>
      <c r="JS78" s="9"/>
      <c r="JT78" s="9"/>
      <c r="JU78" s="9"/>
      <c r="JV78" s="9"/>
      <c r="JW78" s="9"/>
      <c r="JX78" s="9"/>
      <c r="JY78" s="9"/>
      <c r="JZ78" s="9"/>
      <c r="KA78" s="9"/>
      <c r="KB78" s="9"/>
      <c r="KC78" s="9"/>
      <c r="KD78" s="9"/>
      <c r="KE78" s="9"/>
      <c r="KF78" s="9"/>
      <c r="KG78" s="9"/>
      <c r="KH78" s="9"/>
      <c r="KI78" s="9"/>
      <c r="KJ78" s="9"/>
      <c r="KK78" s="9"/>
      <c r="KL78" s="9"/>
      <c r="KM78" s="9"/>
      <c r="KN78" s="9"/>
      <c r="KO78" s="9"/>
      <c r="KP78" s="9"/>
      <c r="KQ78" s="9"/>
      <c r="KR78" s="9"/>
      <c r="KS78" s="9"/>
      <c r="KT78" s="9"/>
      <c r="KU78" s="9"/>
      <c r="KV78" s="9"/>
      <c r="KW78" s="9"/>
      <c r="KX78" s="9"/>
      <c r="KY78" s="9"/>
      <c r="KZ78" s="9"/>
      <c r="LA78" s="9"/>
      <c r="LB78" s="9"/>
      <c r="LC78" s="9"/>
      <c r="LD78" s="9"/>
      <c r="LE78" s="9"/>
      <c r="LF78" s="9"/>
      <c r="LG78" s="9"/>
      <c r="LH78" s="9"/>
      <c r="LI78" s="9"/>
      <c r="LJ78" s="9"/>
      <c r="LK78" s="9"/>
      <c r="LL78" s="9"/>
      <c r="LM78" s="9"/>
      <c r="LN78" s="9"/>
    </row>
    <row r="79" spans="1:326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9"/>
      <c r="JC79" s="9"/>
      <c r="JD79" s="9"/>
      <c r="JE79" s="9"/>
      <c r="JF79" s="9"/>
      <c r="JG79" s="9"/>
      <c r="JH79" s="9"/>
      <c r="JI79" s="9"/>
      <c r="JJ79" s="9"/>
      <c r="JK79" s="9"/>
      <c r="JL79" s="9"/>
      <c r="JM79" s="9"/>
      <c r="JN79" s="9"/>
      <c r="JO79" s="9"/>
      <c r="JP79" s="9"/>
      <c r="JQ79" s="9"/>
      <c r="JR79" s="9"/>
      <c r="JS79" s="9"/>
      <c r="JT79" s="9"/>
      <c r="JU79" s="9"/>
      <c r="JV79" s="9"/>
      <c r="JW79" s="9"/>
      <c r="JX79" s="9"/>
      <c r="JY79" s="9"/>
      <c r="JZ79" s="9"/>
      <c r="KA79" s="9"/>
      <c r="KB79" s="9"/>
      <c r="KC79" s="9"/>
      <c r="KD79" s="9"/>
      <c r="KE79" s="9"/>
      <c r="KF79" s="9"/>
      <c r="KG79" s="9"/>
      <c r="KH79" s="9"/>
      <c r="KI79" s="9"/>
      <c r="KJ79" s="9"/>
      <c r="KK79" s="9"/>
      <c r="KL79" s="9"/>
      <c r="KM79" s="9"/>
      <c r="KN79" s="9"/>
      <c r="KO79" s="9"/>
      <c r="KP79" s="9"/>
      <c r="KQ79" s="9"/>
      <c r="KR79" s="9"/>
      <c r="KS79" s="9"/>
      <c r="KT79" s="9"/>
      <c r="KU79" s="9"/>
      <c r="KV79" s="9"/>
      <c r="KW79" s="9"/>
      <c r="KX79" s="9"/>
      <c r="KY79" s="9"/>
      <c r="KZ79" s="9"/>
      <c r="LA79" s="9"/>
      <c r="LB79" s="9"/>
      <c r="LC79" s="9"/>
      <c r="LD79" s="9"/>
      <c r="LE79" s="9"/>
      <c r="LF79" s="9"/>
      <c r="LG79" s="9"/>
      <c r="LH79" s="9"/>
      <c r="LI79" s="9"/>
      <c r="LJ79" s="9"/>
      <c r="LK79" s="9"/>
      <c r="LL79" s="9"/>
      <c r="LM79" s="9"/>
      <c r="LN79" s="9"/>
    </row>
    <row r="80" spans="1:326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9"/>
      <c r="JE80" s="9"/>
      <c r="JF80" s="9"/>
      <c r="JG80" s="9"/>
      <c r="JH80" s="9"/>
      <c r="JI80" s="9"/>
      <c r="JJ80" s="9"/>
      <c r="JK80" s="9"/>
      <c r="JL80" s="9"/>
      <c r="JM80" s="9"/>
      <c r="JN80" s="9"/>
      <c r="JO80" s="9"/>
      <c r="JP80" s="9"/>
      <c r="JQ80" s="9"/>
      <c r="JR80" s="9"/>
      <c r="JS80" s="9"/>
      <c r="JT80" s="9"/>
      <c r="JU80" s="9"/>
      <c r="JV80" s="9"/>
      <c r="JW80" s="9"/>
      <c r="JX80" s="9"/>
      <c r="JY80" s="9"/>
      <c r="JZ80" s="9"/>
      <c r="KA80" s="9"/>
      <c r="KB80" s="9"/>
      <c r="KC80" s="9"/>
      <c r="KD80" s="9"/>
      <c r="KE80" s="9"/>
      <c r="KF80" s="9"/>
      <c r="KG80" s="9"/>
      <c r="KH80" s="9"/>
      <c r="KI80" s="9"/>
      <c r="KJ80" s="9"/>
      <c r="KK80" s="9"/>
      <c r="KL80" s="9"/>
      <c r="KM80" s="9"/>
      <c r="KN80" s="9"/>
      <c r="KO80" s="9"/>
      <c r="KP80" s="9"/>
      <c r="KQ80" s="9"/>
      <c r="KR80" s="9"/>
      <c r="KS80" s="9"/>
      <c r="KT80" s="9"/>
      <c r="KU80" s="9"/>
      <c r="KV80" s="9"/>
      <c r="KW80" s="9"/>
      <c r="KX80" s="9"/>
      <c r="KY80" s="9"/>
      <c r="KZ80" s="9"/>
      <c r="LA80" s="9"/>
      <c r="LB80" s="9"/>
      <c r="LC80" s="9"/>
      <c r="LD80" s="9"/>
      <c r="LE80" s="9"/>
      <c r="LF80" s="9"/>
      <c r="LG80" s="9"/>
      <c r="LH80" s="9"/>
      <c r="LI80" s="9"/>
      <c r="LJ80" s="9"/>
      <c r="LK80" s="9"/>
      <c r="LL80" s="9"/>
      <c r="LM80" s="9"/>
      <c r="LN80" s="9"/>
    </row>
    <row r="81" spans="1:326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9"/>
      <c r="JE81" s="9"/>
      <c r="JF81" s="9"/>
      <c r="JG81" s="9"/>
      <c r="JH81" s="9"/>
      <c r="JI81" s="9"/>
      <c r="JJ81" s="9"/>
      <c r="JK81" s="9"/>
      <c r="JL81" s="9"/>
      <c r="JM81" s="9"/>
      <c r="JN81" s="9"/>
      <c r="JO81" s="9"/>
      <c r="JP81" s="9"/>
      <c r="JQ81" s="9"/>
      <c r="JR81" s="9"/>
      <c r="JS81" s="9"/>
      <c r="JT81" s="9"/>
      <c r="JU81" s="9"/>
      <c r="JV81" s="9"/>
      <c r="JW81" s="9"/>
      <c r="JX81" s="9"/>
      <c r="JY81" s="9"/>
      <c r="JZ81" s="9"/>
      <c r="KA81" s="9"/>
      <c r="KB81" s="9"/>
      <c r="KC81" s="9"/>
      <c r="KD81" s="9"/>
      <c r="KE81" s="9"/>
      <c r="KF81" s="9"/>
      <c r="KG81" s="9"/>
      <c r="KH81" s="9"/>
      <c r="KI81" s="9"/>
      <c r="KJ81" s="9"/>
      <c r="KK81" s="9"/>
      <c r="KL81" s="9"/>
      <c r="KM81" s="9"/>
      <c r="KN81" s="9"/>
      <c r="KO81" s="9"/>
      <c r="KP81" s="9"/>
      <c r="KQ81" s="9"/>
      <c r="KR81" s="9"/>
      <c r="KS81" s="9"/>
      <c r="KT81" s="9"/>
      <c r="KU81" s="9"/>
      <c r="KV81" s="9"/>
      <c r="KW81" s="9"/>
      <c r="KX81" s="9"/>
      <c r="KY81" s="9"/>
      <c r="KZ81" s="9"/>
      <c r="LA81" s="9"/>
      <c r="LB81" s="9"/>
      <c r="LC81" s="9"/>
      <c r="LD81" s="9"/>
      <c r="LE81" s="9"/>
      <c r="LF81" s="9"/>
      <c r="LG81" s="9"/>
      <c r="LH81" s="9"/>
      <c r="LI81" s="9"/>
      <c r="LJ81" s="9"/>
      <c r="LK81" s="9"/>
      <c r="LL81" s="9"/>
      <c r="LM81" s="9"/>
      <c r="LN81" s="9"/>
    </row>
    <row r="82" spans="1:326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  <c r="IW82" s="9"/>
      <c r="IX82" s="9"/>
      <c r="IY82" s="9"/>
      <c r="IZ82" s="9"/>
      <c r="JA82" s="9"/>
      <c r="JB82" s="9"/>
      <c r="JC82" s="9"/>
      <c r="JD82" s="9"/>
      <c r="JE82" s="9"/>
      <c r="JF82" s="9"/>
      <c r="JG82" s="9"/>
      <c r="JH82" s="9"/>
      <c r="JI82" s="9"/>
      <c r="JJ82" s="9"/>
      <c r="JK82" s="9"/>
      <c r="JL82" s="9"/>
      <c r="JM82" s="9"/>
      <c r="JN82" s="9"/>
      <c r="JO82" s="9"/>
      <c r="JP82" s="9"/>
      <c r="JQ82" s="9"/>
      <c r="JR82" s="9"/>
      <c r="JS82" s="9"/>
      <c r="JT82" s="9"/>
      <c r="JU82" s="9"/>
      <c r="JV82" s="9"/>
      <c r="JW82" s="9"/>
      <c r="JX82" s="9"/>
      <c r="JY82" s="9"/>
      <c r="JZ82" s="9"/>
      <c r="KA82" s="9"/>
      <c r="KB82" s="9"/>
      <c r="KC82" s="9"/>
      <c r="KD82" s="9"/>
      <c r="KE82" s="9"/>
      <c r="KF82" s="9"/>
      <c r="KG82" s="9"/>
      <c r="KH82" s="9"/>
      <c r="KI82" s="9"/>
      <c r="KJ82" s="9"/>
      <c r="KK82" s="9"/>
      <c r="KL82" s="9"/>
      <c r="KM82" s="9"/>
      <c r="KN82" s="9"/>
      <c r="KO82" s="9"/>
      <c r="KP82" s="9"/>
      <c r="KQ82" s="9"/>
      <c r="KR82" s="9"/>
      <c r="KS82" s="9"/>
      <c r="KT82" s="9"/>
      <c r="KU82" s="9"/>
      <c r="KV82" s="9"/>
      <c r="KW82" s="9"/>
      <c r="KX82" s="9"/>
      <c r="KY82" s="9"/>
      <c r="KZ82" s="9"/>
      <c r="LA82" s="9"/>
      <c r="LB82" s="9"/>
      <c r="LC82" s="9"/>
      <c r="LD82" s="9"/>
      <c r="LE82" s="9"/>
      <c r="LF82" s="9"/>
      <c r="LG82" s="9"/>
      <c r="LH82" s="9"/>
      <c r="LI82" s="9"/>
      <c r="LJ82" s="9"/>
      <c r="LK82" s="9"/>
      <c r="LL82" s="9"/>
      <c r="LM82" s="9"/>
      <c r="LN82" s="9"/>
    </row>
    <row r="83" spans="1:326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  <c r="IW83" s="9"/>
      <c r="IX83" s="9"/>
      <c r="IY83" s="9"/>
      <c r="IZ83" s="9"/>
      <c r="JA83" s="9"/>
      <c r="JB83" s="9"/>
      <c r="JC83" s="9"/>
      <c r="JD83" s="9"/>
      <c r="JE83" s="9"/>
      <c r="JF83" s="9"/>
      <c r="JG83" s="9"/>
      <c r="JH83" s="9"/>
      <c r="JI83" s="9"/>
      <c r="JJ83" s="9"/>
      <c r="JK83" s="9"/>
      <c r="JL83" s="9"/>
      <c r="JM83" s="9"/>
      <c r="JN83" s="9"/>
      <c r="JO83" s="9"/>
      <c r="JP83" s="9"/>
      <c r="JQ83" s="9"/>
      <c r="JR83" s="9"/>
      <c r="JS83" s="9"/>
      <c r="JT83" s="9"/>
      <c r="JU83" s="9"/>
      <c r="JV83" s="9"/>
      <c r="JW83" s="9"/>
      <c r="JX83" s="9"/>
      <c r="JY83" s="9"/>
      <c r="JZ83" s="9"/>
      <c r="KA83" s="9"/>
      <c r="KB83" s="9"/>
      <c r="KC83" s="9"/>
      <c r="KD83" s="9"/>
      <c r="KE83" s="9"/>
      <c r="KF83" s="9"/>
      <c r="KG83" s="9"/>
      <c r="KH83" s="9"/>
      <c r="KI83" s="9"/>
      <c r="KJ83" s="9"/>
      <c r="KK83" s="9"/>
      <c r="KL83" s="9"/>
      <c r="KM83" s="9"/>
      <c r="KN83" s="9"/>
      <c r="KO83" s="9"/>
      <c r="KP83" s="9"/>
      <c r="KQ83" s="9"/>
      <c r="KR83" s="9"/>
      <c r="KS83" s="9"/>
      <c r="KT83" s="9"/>
      <c r="KU83" s="9"/>
      <c r="KV83" s="9"/>
      <c r="KW83" s="9"/>
      <c r="KX83" s="9"/>
      <c r="KY83" s="9"/>
      <c r="KZ83" s="9"/>
      <c r="LA83" s="9"/>
      <c r="LB83" s="9"/>
      <c r="LC83" s="9"/>
      <c r="LD83" s="9"/>
      <c r="LE83" s="9"/>
      <c r="LF83" s="9"/>
      <c r="LG83" s="9"/>
      <c r="LH83" s="9"/>
      <c r="LI83" s="9"/>
      <c r="LJ83" s="9"/>
      <c r="LK83" s="9"/>
      <c r="LL83" s="9"/>
      <c r="LM83" s="9"/>
      <c r="LN83" s="9"/>
    </row>
    <row r="84" spans="1:326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  <c r="IW84" s="9"/>
      <c r="IX84" s="9"/>
      <c r="IY84" s="9"/>
      <c r="IZ84" s="9"/>
      <c r="JA84" s="9"/>
      <c r="JB84" s="9"/>
      <c r="JC84" s="9"/>
      <c r="JD84" s="9"/>
      <c r="JE84" s="9"/>
      <c r="JF84" s="9"/>
      <c r="JG84" s="9"/>
      <c r="JH84" s="9"/>
      <c r="JI84" s="9"/>
      <c r="JJ84" s="9"/>
      <c r="JK84" s="9"/>
      <c r="JL84" s="9"/>
      <c r="JM84" s="9"/>
      <c r="JN84" s="9"/>
      <c r="JO84" s="9"/>
      <c r="JP84" s="9"/>
      <c r="JQ84" s="9"/>
      <c r="JR84" s="9"/>
      <c r="JS84" s="9"/>
      <c r="JT84" s="9"/>
      <c r="JU84" s="9"/>
      <c r="JV84" s="9"/>
      <c r="JW84" s="9"/>
      <c r="JX84" s="9"/>
      <c r="JY84" s="9"/>
      <c r="JZ84" s="9"/>
      <c r="KA84" s="9"/>
      <c r="KB84" s="9"/>
      <c r="KC84" s="9"/>
      <c r="KD84" s="9"/>
      <c r="KE84" s="9"/>
      <c r="KF84" s="9"/>
      <c r="KG84" s="9"/>
      <c r="KH84" s="9"/>
      <c r="KI84" s="9"/>
      <c r="KJ84" s="9"/>
      <c r="KK84" s="9"/>
      <c r="KL84" s="9"/>
      <c r="KM84" s="9"/>
      <c r="KN84" s="9"/>
      <c r="KO84" s="9"/>
      <c r="KP84" s="9"/>
      <c r="KQ84" s="9"/>
      <c r="KR84" s="9"/>
      <c r="KS84" s="9"/>
      <c r="KT84" s="9"/>
      <c r="KU84" s="9"/>
      <c r="KV84" s="9"/>
      <c r="KW84" s="9"/>
      <c r="KX84" s="9"/>
      <c r="KY84" s="9"/>
      <c r="KZ84" s="9"/>
      <c r="LA84" s="9"/>
      <c r="LB84" s="9"/>
      <c r="LC84" s="9"/>
      <c r="LD84" s="9"/>
      <c r="LE84" s="9"/>
      <c r="LF84" s="9"/>
      <c r="LG84" s="9"/>
      <c r="LH84" s="9"/>
      <c r="LI84" s="9"/>
      <c r="LJ84" s="9"/>
      <c r="LK84" s="9"/>
      <c r="LL84" s="9"/>
      <c r="LM84" s="9"/>
      <c r="LN84" s="9"/>
    </row>
    <row r="85" spans="1:326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9"/>
      <c r="JC85" s="9"/>
      <c r="JD85" s="9"/>
      <c r="JE85" s="9"/>
      <c r="JF85" s="9"/>
      <c r="JG85" s="9"/>
      <c r="JH85" s="9"/>
      <c r="JI85" s="9"/>
      <c r="JJ85" s="9"/>
      <c r="JK85" s="9"/>
      <c r="JL85" s="9"/>
      <c r="JM85" s="9"/>
      <c r="JN85" s="9"/>
      <c r="JO85" s="9"/>
      <c r="JP85" s="9"/>
      <c r="JQ85" s="9"/>
      <c r="JR85" s="9"/>
      <c r="JS85" s="9"/>
      <c r="JT85" s="9"/>
      <c r="JU85" s="9"/>
      <c r="JV85" s="9"/>
      <c r="JW85" s="9"/>
      <c r="JX85" s="9"/>
      <c r="JY85" s="9"/>
      <c r="JZ85" s="9"/>
      <c r="KA85" s="9"/>
      <c r="KB85" s="9"/>
      <c r="KC85" s="9"/>
      <c r="KD85" s="9"/>
      <c r="KE85" s="9"/>
      <c r="KF85" s="9"/>
      <c r="KG85" s="9"/>
      <c r="KH85" s="9"/>
      <c r="KI85" s="9"/>
      <c r="KJ85" s="9"/>
      <c r="KK85" s="9"/>
      <c r="KL85" s="9"/>
      <c r="KM85" s="9"/>
      <c r="KN85" s="9"/>
      <c r="KO85" s="9"/>
      <c r="KP85" s="9"/>
      <c r="KQ85" s="9"/>
      <c r="KR85" s="9"/>
      <c r="KS85" s="9"/>
      <c r="KT85" s="9"/>
      <c r="KU85" s="9"/>
      <c r="KV85" s="9"/>
      <c r="KW85" s="9"/>
      <c r="KX85" s="9"/>
      <c r="KY85" s="9"/>
      <c r="KZ85" s="9"/>
      <c r="LA85" s="9"/>
      <c r="LB85" s="9"/>
      <c r="LC85" s="9"/>
      <c r="LD85" s="9"/>
      <c r="LE85" s="9"/>
      <c r="LF85" s="9"/>
      <c r="LG85" s="9"/>
      <c r="LH85" s="9"/>
      <c r="LI85" s="9"/>
      <c r="LJ85" s="9"/>
      <c r="LK85" s="9"/>
      <c r="LL85" s="9"/>
      <c r="LM85" s="9"/>
      <c r="LN85" s="9"/>
    </row>
    <row r="86" spans="1:326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  <c r="IW86" s="9"/>
      <c r="IX86" s="9"/>
      <c r="IY86" s="9"/>
      <c r="IZ86" s="9"/>
      <c r="JA86" s="9"/>
      <c r="JB86" s="9"/>
      <c r="JC86" s="9"/>
      <c r="JD86" s="9"/>
      <c r="JE86" s="9"/>
      <c r="JF86" s="9"/>
      <c r="JG86" s="9"/>
      <c r="JH86" s="9"/>
      <c r="JI86" s="9"/>
      <c r="JJ86" s="9"/>
      <c r="JK86" s="9"/>
      <c r="JL86" s="9"/>
      <c r="JM86" s="9"/>
      <c r="JN86" s="9"/>
      <c r="JO86" s="9"/>
      <c r="JP86" s="9"/>
      <c r="JQ86" s="9"/>
      <c r="JR86" s="9"/>
      <c r="JS86" s="9"/>
      <c r="JT86" s="9"/>
      <c r="JU86" s="9"/>
      <c r="JV86" s="9"/>
      <c r="JW86" s="9"/>
      <c r="JX86" s="9"/>
      <c r="JY86" s="9"/>
      <c r="JZ86" s="9"/>
      <c r="KA86" s="9"/>
      <c r="KB86" s="9"/>
      <c r="KC86" s="9"/>
      <c r="KD86" s="9"/>
      <c r="KE86" s="9"/>
      <c r="KF86" s="9"/>
      <c r="KG86" s="9"/>
      <c r="KH86" s="9"/>
      <c r="KI86" s="9"/>
      <c r="KJ86" s="9"/>
      <c r="KK86" s="9"/>
      <c r="KL86" s="9"/>
      <c r="KM86" s="9"/>
      <c r="KN86" s="9"/>
      <c r="KO86" s="9"/>
      <c r="KP86" s="9"/>
      <c r="KQ86" s="9"/>
      <c r="KR86" s="9"/>
      <c r="KS86" s="9"/>
      <c r="KT86" s="9"/>
      <c r="KU86" s="9"/>
      <c r="KV86" s="9"/>
      <c r="KW86" s="9"/>
      <c r="KX86" s="9"/>
      <c r="KY86" s="9"/>
      <c r="KZ86" s="9"/>
      <c r="LA86" s="9"/>
      <c r="LB86" s="9"/>
      <c r="LC86" s="9"/>
      <c r="LD86" s="9"/>
      <c r="LE86" s="9"/>
      <c r="LF86" s="9"/>
      <c r="LG86" s="9"/>
      <c r="LH86" s="9"/>
      <c r="LI86" s="9"/>
      <c r="LJ86" s="9"/>
      <c r="LK86" s="9"/>
      <c r="LL86" s="9"/>
      <c r="LM86" s="9"/>
      <c r="LN86" s="9"/>
    </row>
    <row r="87" spans="1:326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9"/>
      <c r="JE87" s="9"/>
      <c r="JF87" s="9"/>
      <c r="JG87" s="9"/>
      <c r="JH87" s="9"/>
      <c r="JI87" s="9"/>
      <c r="JJ87" s="9"/>
      <c r="JK87" s="9"/>
      <c r="JL87" s="9"/>
      <c r="JM87" s="9"/>
      <c r="JN87" s="9"/>
      <c r="JO87" s="9"/>
      <c r="JP87" s="9"/>
      <c r="JQ87" s="9"/>
      <c r="JR87" s="9"/>
      <c r="JS87" s="9"/>
      <c r="JT87" s="9"/>
      <c r="JU87" s="9"/>
      <c r="JV87" s="9"/>
      <c r="JW87" s="9"/>
      <c r="JX87" s="9"/>
      <c r="JY87" s="9"/>
      <c r="JZ87" s="9"/>
      <c r="KA87" s="9"/>
      <c r="KB87" s="9"/>
      <c r="KC87" s="9"/>
      <c r="KD87" s="9"/>
      <c r="KE87" s="9"/>
      <c r="KF87" s="9"/>
      <c r="KG87" s="9"/>
      <c r="KH87" s="9"/>
      <c r="KI87" s="9"/>
      <c r="KJ87" s="9"/>
      <c r="KK87" s="9"/>
      <c r="KL87" s="9"/>
      <c r="KM87" s="9"/>
      <c r="KN87" s="9"/>
      <c r="KO87" s="9"/>
      <c r="KP87" s="9"/>
      <c r="KQ87" s="9"/>
      <c r="KR87" s="9"/>
      <c r="KS87" s="9"/>
      <c r="KT87" s="9"/>
      <c r="KU87" s="9"/>
      <c r="KV87" s="9"/>
      <c r="KW87" s="9"/>
      <c r="KX87" s="9"/>
      <c r="KY87" s="9"/>
      <c r="KZ87" s="9"/>
      <c r="LA87" s="9"/>
      <c r="LB87" s="9"/>
      <c r="LC87" s="9"/>
      <c r="LD87" s="9"/>
      <c r="LE87" s="9"/>
      <c r="LF87" s="9"/>
      <c r="LG87" s="9"/>
      <c r="LH87" s="9"/>
      <c r="LI87" s="9"/>
      <c r="LJ87" s="9"/>
      <c r="LK87" s="9"/>
      <c r="LL87" s="9"/>
      <c r="LM87" s="9"/>
      <c r="LN87" s="9"/>
    </row>
    <row r="88" spans="1:326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9"/>
      <c r="JE88" s="9"/>
      <c r="JF88" s="9"/>
      <c r="JG88" s="9"/>
      <c r="JH88" s="9"/>
      <c r="JI88" s="9"/>
      <c r="JJ88" s="9"/>
      <c r="JK88" s="9"/>
      <c r="JL88" s="9"/>
      <c r="JM88" s="9"/>
      <c r="JN88" s="9"/>
      <c r="JO88" s="9"/>
      <c r="JP88" s="9"/>
      <c r="JQ88" s="9"/>
      <c r="JR88" s="9"/>
      <c r="JS88" s="9"/>
      <c r="JT88" s="9"/>
      <c r="JU88" s="9"/>
      <c r="JV88" s="9"/>
      <c r="JW88" s="9"/>
      <c r="JX88" s="9"/>
      <c r="JY88" s="9"/>
      <c r="JZ88" s="9"/>
      <c r="KA88" s="9"/>
      <c r="KB88" s="9"/>
      <c r="KC88" s="9"/>
      <c r="KD88" s="9"/>
      <c r="KE88" s="9"/>
      <c r="KF88" s="9"/>
      <c r="KG88" s="9"/>
      <c r="KH88" s="9"/>
      <c r="KI88" s="9"/>
      <c r="KJ88" s="9"/>
      <c r="KK88" s="9"/>
      <c r="KL88" s="9"/>
      <c r="KM88" s="9"/>
      <c r="KN88" s="9"/>
      <c r="KO88" s="9"/>
      <c r="KP88" s="9"/>
      <c r="KQ88" s="9"/>
      <c r="KR88" s="9"/>
      <c r="KS88" s="9"/>
      <c r="KT88" s="9"/>
      <c r="KU88" s="9"/>
      <c r="KV88" s="9"/>
      <c r="KW88" s="9"/>
      <c r="KX88" s="9"/>
      <c r="KY88" s="9"/>
      <c r="KZ88" s="9"/>
      <c r="LA88" s="9"/>
      <c r="LB88" s="9"/>
      <c r="LC88" s="9"/>
      <c r="LD88" s="9"/>
      <c r="LE88" s="9"/>
      <c r="LF88" s="9"/>
      <c r="LG88" s="9"/>
      <c r="LH88" s="9"/>
      <c r="LI88" s="9"/>
      <c r="LJ88" s="9"/>
      <c r="LK88" s="9"/>
      <c r="LL88" s="9"/>
      <c r="LM88" s="9"/>
      <c r="LN88" s="9"/>
    </row>
    <row r="89" spans="1:326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9"/>
      <c r="JC89" s="9"/>
      <c r="JD89" s="9"/>
      <c r="JE89" s="9"/>
      <c r="JF89" s="9"/>
      <c r="JG89" s="9"/>
      <c r="JH89" s="9"/>
      <c r="JI89" s="9"/>
      <c r="JJ89" s="9"/>
      <c r="JK89" s="9"/>
      <c r="JL89" s="9"/>
      <c r="JM89" s="9"/>
      <c r="JN89" s="9"/>
      <c r="JO89" s="9"/>
      <c r="JP89" s="9"/>
      <c r="JQ89" s="9"/>
      <c r="JR89" s="9"/>
      <c r="JS89" s="9"/>
      <c r="JT89" s="9"/>
      <c r="JU89" s="9"/>
      <c r="JV89" s="9"/>
      <c r="JW89" s="9"/>
      <c r="JX89" s="9"/>
      <c r="JY89" s="9"/>
      <c r="JZ89" s="9"/>
      <c r="KA89" s="9"/>
      <c r="KB89" s="9"/>
      <c r="KC89" s="9"/>
      <c r="KD89" s="9"/>
      <c r="KE89" s="9"/>
      <c r="KF89" s="9"/>
      <c r="KG89" s="9"/>
      <c r="KH89" s="9"/>
      <c r="KI89" s="9"/>
      <c r="KJ89" s="9"/>
      <c r="KK89" s="9"/>
      <c r="KL89" s="9"/>
      <c r="KM89" s="9"/>
      <c r="KN89" s="9"/>
      <c r="KO89" s="9"/>
      <c r="KP89" s="9"/>
      <c r="KQ89" s="9"/>
      <c r="KR89" s="9"/>
      <c r="KS89" s="9"/>
      <c r="KT89" s="9"/>
      <c r="KU89" s="9"/>
      <c r="KV89" s="9"/>
      <c r="KW89" s="9"/>
      <c r="KX89" s="9"/>
      <c r="KY89" s="9"/>
      <c r="KZ89" s="9"/>
      <c r="LA89" s="9"/>
      <c r="LB89" s="9"/>
      <c r="LC89" s="9"/>
      <c r="LD89" s="9"/>
      <c r="LE89" s="9"/>
      <c r="LF89" s="9"/>
      <c r="LG89" s="9"/>
      <c r="LH89" s="9"/>
      <c r="LI89" s="9"/>
      <c r="LJ89" s="9"/>
      <c r="LK89" s="9"/>
      <c r="LL89" s="9"/>
      <c r="LM89" s="9"/>
      <c r="LN89" s="9"/>
    </row>
    <row r="90" spans="1:326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  <c r="IW90" s="9"/>
      <c r="IX90" s="9"/>
      <c r="IY90" s="9"/>
      <c r="IZ90" s="9"/>
      <c r="JA90" s="9"/>
      <c r="JB90" s="9"/>
      <c r="JC90" s="9"/>
      <c r="JD90" s="9"/>
      <c r="JE90" s="9"/>
      <c r="JF90" s="9"/>
      <c r="JG90" s="9"/>
      <c r="JH90" s="9"/>
      <c r="JI90" s="9"/>
      <c r="JJ90" s="9"/>
      <c r="JK90" s="9"/>
      <c r="JL90" s="9"/>
      <c r="JM90" s="9"/>
      <c r="JN90" s="9"/>
      <c r="JO90" s="9"/>
      <c r="JP90" s="9"/>
      <c r="JQ90" s="9"/>
      <c r="JR90" s="9"/>
      <c r="JS90" s="9"/>
      <c r="JT90" s="9"/>
      <c r="JU90" s="9"/>
      <c r="JV90" s="9"/>
      <c r="JW90" s="9"/>
      <c r="JX90" s="9"/>
      <c r="JY90" s="9"/>
      <c r="JZ90" s="9"/>
      <c r="KA90" s="9"/>
      <c r="KB90" s="9"/>
      <c r="KC90" s="9"/>
      <c r="KD90" s="9"/>
      <c r="KE90" s="9"/>
      <c r="KF90" s="9"/>
      <c r="KG90" s="9"/>
      <c r="KH90" s="9"/>
      <c r="KI90" s="9"/>
      <c r="KJ90" s="9"/>
      <c r="KK90" s="9"/>
      <c r="KL90" s="9"/>
      <c r="KM90" s="9"/>
      <c r="KN90" s="9"/>
      <c r="KO90" s="9"/>
      <c r="KP90" s="9"/>
      <c r="KQ90" s="9"/>
      <c r="KR90" s="9"/>
      <c r="KS90" s="9"/>
      <c r="KT90" s="9"/>
      <c r="KU90" s="9"/>
      <c r="KV90" s="9"/>
      <c r="KW90" s="9"/>
      <c r="KX90" s="9"/>
      <c r="KY90" s="9"/>
      <c r="KZ90" s="9"/>
      <c r="LA90" s="9"/>
      <c r="LB90" s="9"/>
      <c r="LC90" s="9"/>
      <c r="LD90" s="9"/>
      <c r="LE90" s="9"/>
      <c r="LF90" s="9"/>
      <c r="LG90" s="9"/>
      <c r="LH90" s="9"/>
      <c r="LI90" s="9"/>
      <c r="LJ90" s="9"/>
      <c r="LK90" s="9"/>
      <c r="LL90" s="9"/>
      <c r="LM90" s="9"/>
      <c r="LN90" s="9"/>
    </row>
    <row r="91" spans="1:326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  <c r="IW91" s="9"/>
      <c r="IX91" s="9"/>
      <c r="IY91" s="9"/>
      <c r="IZ91" s="9"/>
      <c r="JA91" s="9"/>
      <c r="JB91" s="9"/>
      <c r="JC91" s="9"/>
      <c r="JD91" s="9"/>
      <c r="JE91" s="9"/>
      <c r="JF91" s="9"/>
      <c r="JG91" s="9"/>
      <c r="JH91" s="9"/>
      <c r="JI91" s="9"/>
      <c r="JJ91" s="9"/>
      <c r="JK91" s="9"/>
      <c r="JL91" s="9"/>
      <c r="JM91" s="9"/>
      <c r="JN91" s="9"/>
      <c r="JO91" s="9"/>
      <c r="JP91" s="9"/>
      <c r="JQ91" s="9"/>
      <c r="JR91" s="9"/>
      <c r="JS91" s="9"/>
      <c r="JT91" s="9"/>
      <c r="JU91" s="9"/>
      <c r="JV91" s="9"/>
      <c r="JW91" s="9"/>
      <c r="JX91" s="9"/>
      <c r="JY91" s="9"/>
      <c r="JZ91" s="9"/>
      <c r="KA91" s="9"/>
      <c r="KB91" s="9"/>
      <c r="KC91" s="9"/>
      <c r="KD91" s="9"/>
      <c r="KE91" s="9"/>
      <c r="KF91" s="9"/>
      <c r="KG91" s="9"/>
      <c r="KH91" s="9"/>
      <c r="KI91" s="9"/>
      <c r="KJ91" s="9"/>
      <c r="KK91" s="9"/>
      <c r="KL91" s="9"/>
      <c r="KM91" s="9"/>
      <c r="KN91" s="9"/>
      <c r="KO91" s="9"/>
      <c r="KP91" s="9"/>
      <c r="KQ91" s="9"/>
      <c r="KR91" s="9"/>
      <c r="KS91" s="9"/>
      <c r="KT91" s="9"/>
      <c r="KU91" s="9"/>
      <c r="KV91" s="9"/>
      <c r="KW91" s="9"/>
      <c r="KX91" s="9"/>
      <c r="KY91" s="9"/>
      <c r="KZ91" s="9"/>
      <c r="LA91" s="9"/>
      <c r="LB91" s="9"/>
      <c r="LC91" s="9"/>
      <c r="LD91" s="9"/>
      <c r="LE91" s="9"/>
      <c r="LF91" s="9"/>
      <c r="LG91" s="9"/>
      <c r="LH91" s="9"/>
      <c r="LI91" s="9"/>
      <c r="LJ91" s="9"/>
      <c r="LK91" s="9"/>
      <c r="LL91" s="9"/>
      <c r="LM91" s="9"/>
      <c r="LN91" s="9"/>
    </row>
    <row r="92" spans="1:326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  <c r="IX92" s="9"/>
      <c r="IY92" s="9"/>
      <c r="IZ92" s="9"/>
      <c r="JA92" s="9"/>
      <c r="JB92" s="9"/>
      <c r="JC92" s="9"/>
      <c r="JD92" s="9"/>
      <c r="JE92" s="9"/>
      <c r="JF92" s="9"/>
      <c r="JG92" s="9"/>
      <c r="JH92" s="9"/>
      <c r="JI92" s="9"/>
      <c r="JJ92" s="9"/>
      <c r="JK92" s="9"/>
      <c r="JL92" s="9"/>
      <c r="JM92" s="9"/>
      <c r="JN92" s="9"/>
      <c r="JO92" s="9"/>
      <c r="JP92" s="9"/>
      <c r="JQ92" s="9"/>
      <c r="JR92" s="9"/>
      <c r="JS92" s="9"/>
      <c r="JT92" s="9"/>
      <c r="JU92" s="9"/>
      <c r="JV92" s="9"/>
      <c r="JW92" s="9"/>
      <c r="JX92" s="9"/>
      <c r="JY92" s="9"/>
      <c r="JZ92" s="9"/>
      <c r="KA92" s="9"/>
      <c r="KB92" s="9"/>
      <c r="KC92" s="9"/>
      <c r="KD92" s="9"/>
      <c r="KE92" s="9"/>
      <c r="KF92" s="9"/>
      <c r="KG92" s="9"/>
      <c r="KH92" s="9"/>
      <c r="KI92" s="9"/>
      <c r="KJ92" s="9"/>
      <c r="KK92" s="9"/>
      <c r="KL92" s="9"/>
      <c r="KM92" s="9"/>
      <c r="KN92" s="9"/>
      <c r="KO92" s="9"/>
      <c r="KP92" s="9"/>
      <c r="KQ92" s="9"/>
      <c r="KR92" s="9"/>
      <c r="KS92" s="9"/>
      <c r="KT92" s="9"/>
      <c r="KU92" s="9"/>
      <c r="KV92" s="9"/>
      <c r="KW92" s="9"/>
      <c r="KX92" s="9"/>
      <c r="KY92" s="9"/>
      <c r="KZ92" s="9"/>
      <c r="LA92" s="9"/>
      <c r="LB92" s="9"/>
      <c r="LC92" s="9"/>
      <c r="LD92" s="9"/>
      <c r="LE92" s="9"/>
      <c r="LF92" s="9"/>
      <c r="LG92" s="9"/>
      <c r="LH92" s="9"/>
      <c r="LI92" s="9"/>
      <c r="LJ92" s="9"/>
      <c r="LK92" s="9"/>
      <c r="LL92" s="9"/>
      <c r="LM92" s="9"/>
      <c r="LN92" s="9"/>
    </row>
    <row r="93" spans="1:326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9"/>
      <c r="JE93" s="9"/>
      <c r="JF93" s="9"/>
      <c r="JG93" s="9"/>
      <c r="JH93" s="9"/>
      <c r="JI93" s="9"/>
      <c r="JJ93" s="9"/>
      <c r="JK93" s="9"/>
      <c r="JL93" s="9"/>
      <c r="JM93" s="9"/>
      <c r="JN93" s="9"/>
      <c r="JO93" s="9"/>
      <c r="JP93" s="9"/>
      <c r="JQ93" s="9"/>
      <c r="JR93" s="9"/>
      <c r="JS93" s="9"/>
      <c r="JT93" s="9"/>
      <c r="JU93" s="9"/>
      <c r="JV93" s="9"/>
      <c r="JW93" s="9"/>
      <c r="JX93" s="9"/>
      <c r="JY93" s="9"/>
      <c r="JZ93" s="9"/>
      <c r="KA93" s="9"/>
      <c r="KB93" s="9"/>
      <c r="KC93" s="9"/>
      <c r="KD93" s="9"/>
      <c r="KE93" s="9"/>
      <c r="KF93" s="9"/>
      <c r="KG93" s="9"/>
      <c r="KH93" s="9"/>
      <c r="KI93" s="9"/>
      <c r="KJ93" s="9"/>
      <c r="KK93" s="9"/>
      <c r="KL93" s="9"/>
      <c r="KM93" s="9"/>
      <c r="KN93" s="9"/>
      <c r="KO93" s="9"/>
      <c r="KP93" s="9"/>
      <c r="KQ93" s="9"/>
      <c r="KR93" s="9"/>
      <c r="KS93" s="9"/>
      <c r="KT93" s="9"/>
      <c r="KU93" s="9"/>
      <c r="KV93" s="9"/>
      <c r="KW93" s="9"/>
      <c r="KX93" s="9"/>
      <c r="KY93" s="9"/>
      <c r="KZ93" s="9"/>
      <c r="LA93" s="9"/>
      <c r="LB93" s="9"/>
      <c r="LC93" s="9"/>
      <c r="LD93" s="9"/>
      <c r="LE93" s="9"/>
      <c r="LF93" s="9"/>
      <c r="LG93" s="9"/>
      <c r="LH93" s="9"/>
      <c r="LI93" s="9"/>
      <c r="LJ93" s="9"/>
      <c r="LK93" s="9"/>
      <c r="LL93" s="9"/>
      <c r="LM93" s="9"/>
      <c r="LN93" s="9"/>
    </row>
    <row r="94" spans="1:326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  <c r="IW94" s="9"/>
      <c r="IX94" s="9"/>
      <c r="IY94" s="9"/>
      <c r="IZ94" s="9"/>
      <c r="JA94" s="9"/>
      <c r="JB94" s="9"/>
      <c r="JC94" s="9"/>
      <c r="JD94" s="9"/>
      <c r="JE94" s="9"/>
      <c r="JF94" s="9"/>
      <c r="JG94" s="9"/>
      <c r="JH94" s="9"/>
      <c r="JI94" s="9"/>
      <c r="JJ94" s="9"/>
      <c r="JK94" s="9"/>
      <c r="JL94" s="9"/>
      <c r="JM94" s="9"/>
      <c r="JN94" s="9"/>
      <c r="JO94" s="9"/>
      <c r="JP94" s="9"/>
      <c r="JQ94" s="9"/>
      <c r="JR94" s="9"/>
      <c r="JS94" s="9"/>
      <c r="JT94" s="9"/>
      <c r="JU94" s="9"/>
      <c r="JV94" s="9"/>
      <c r="JW94" s="9"/>
      <c r="JX94" s="9"/>
      <c r="JY94" s="9"/>
      <c r="JZ94" s="9"/>
      <c r="KA94" s="9"/>
      <c r="KB94" s="9"/>
      <c r="KC94" s="9"/>
      <c r="KD94" s="9"/>
      <c r="KE94" s="9"/>
      <c r="KF94" s="9"/>
      <c r="KG94" s="9"/>
      <c r="KH94" s="9"/>
      <c r="KI94" s="9"/>
      <c r="KJ94" s="9"/>
      <c r="KK94" s="9"/>
      <c r="KL94" s="9"/>
      <c r="KM94" s="9"/>
      <c r="KN94" s="9"/>
      <c r="KO94" s="9"/>
      <c r="KP94" s="9"/>
      <c r="KQ94" s="9"/>
      <c r="KR94" s="9"/>
      <c r="KS94" s="9"/>
      <c r="KT94" s="9"/>
      <c r="KU94" s="9"/>
      <c r="KV94" s="9"/>
      <c r="KW94" s="9"/>
      <c r="KX94" s="9"/>
      <c r="KY94" s="9"/>
      <c r="KZ94" s="9"/>
      <c r="LA94" s="9"/>
      <c r="LB94" s="9"/>
      <c r="LC94" s="9"/>
      <c r="LD94" s="9"/>
      <c r="LE94" s="9"/>
      <c r="LF94" s="9"/>
      <c r="LG94" s="9"/>
      <c r="LH94" s="9"/>
      <c r="LI94" s="9"/>
      <c r="LJ94" s="9"/>
      <c r="LK94" s="9"/>
      <c r="LL94" s="9"/>
      <c r="LM94" s="9"/>
      <c r="LN94" s="9"/>
    </row>
    <row r="95" spans="1:326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  <c r="IW95" s="9"/>
      <c r="IX95" s="9"/>
      <c r="IY95" s="9"/>
      <c r="IZ95" s="9"/>
      <c r="JA95" s="9"/>
      <c r="JB95" s="9"/>
      <c r="JC95" s="9"/>
      <c r="JD95" s="9"/>
      <c r="JE95" s="9"/>
      <c r="JF95" s="9"/>
      <c r="JG95" s="9"/>
      <c r="JH95" s="9"/>
      <c r="JI95" s="9"/>
      <c r="JJ95" s="9"/>
      <c r="JK95" s="9"/>
      <c r="JL95" s="9"/>
      <c r="JM95" s="9"/>
      <c r="JN95" s="9"/>
      <c r="JO95" s="9"/>
      <c r="JP95" s="9"/>
      <c r="JQ95" s="9"/>
      <c r="JR95" s="9"/>
      <c r="JS95" s="9"/>
      <c r="JT95" s="9"/>
      <c r="JU95" s="9"/>
      <c r="JV95" s="9"/>
      <c r="JW95" s="9"/>
      <c r="JX95" s="9"/>
      <c r="JY95" s="9"/>
      <c r="JZ95" s="9"/>
      <c r="KA95" s="9"/>
      <c r="KB95" s="9"/>
      <c r="KC95" s="9"/>
      <c r="KD95" s="9"/>
      <c r="KE95" s="9"/>
      <c r="KF95" s="9"/>
      <c r="KG95" s="9"/>
      <c r="KH95" s="9"/>
      <c r="KI95" s="9"/>
      <c r="KJ95" s="9"/>
      <c r="KK95" s="9"/>
      <c r="KL95" s="9"/>
      <c r="KM95" s="9"/>
      <c r="KN95" s="9"/>
      <c r="KO95" s="9"/>
      <c r="KP95" s="9"/>
      <c r="KQ95" s="9"/>
      <c r="KR95" s="9"/>
      <c r="KS95" s="9"/>
      <c r="KT95" s="9"/>
      <c r="KU95" s="9"/>
      <c r="KV95" s="9"/>
      <c r="KW95" s="9"/>
      <c r="KX95" s="9"/>
      <c r="KY95" s="9"/>
      <c r="KZ95" s="9"/>
      <c r="LA95" s="9"/>
      <c r="LB95" s="9"/>
      <c r="LC95" s="9"/>
      <c r="LD95" s="9"/>
      <c r="LE95" s="9"/>
      <c r="LF95" s="9"/>
      <c r="LG95" s="9"/>
      <c r="LH95" s="9"/>
      <c r="LI95" s="9"/>
      <c r="LJ95" s="9"/>
      <c r="LK95" s="9"/>
      <c r="LL95" s="9"/>
      <c r="LM95" s="9"/>
      <c r="LN95" s="9"/>
    </row>
    <row r="96" spans="1:326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  <c r="IW96" s="9"/>
      <c r="IX96" s="9"/>
      <c r="IY96" s="9"/>
      <c r="IZ96" s="9"/>
      <c r="JA96" s="9"/>
      <c r="JB96" s="9"/>
      <c r="JC96" s="9"/>
      <c r="JD96" s="9"/>
      <c r="JE96" s="9"/>
      <c r="JF96" s="9"/>
      <c r="JG96" s="9"/>
      <c r="JH96" s="9"/>
      <c r="JI96" s="9"/>
      <c r="JJ96" s="9"/>
      <c r="JK96" s="9"/>
      <c r="JL96" s="9"/>
      <c r="JM96" s="9"/>
      <c r="JN96" s="9"/>
      <c r="JO96" s="9"/>
      <c r="JP96" s="9"/>
      <c r="JQ96" s="9"/>
      <c r="JR96" s="9"/>
      <c r="JS96" s="9"/>
      <c r="JT96" s="9"/>
      <c r="JU96" s="9"/>
      <c r="JV96" s="9"/>
      <c r="JW96" s="9"/>
      <c r="JX96" s="9"/>
      <c r="JY96" s="9"/>
      <c r="JZ96" s="9"/>
      <c r="KA96" s="9"/>
      <c r="KB96" s="9"/>
      <c r="KC96" s="9"/>
      <c r="KD96" s="9"/>
      <c r="KE96" s="9"/>
      <c r="KF96" s="9"/>
      <c r="KG96" s="9"/>
      <c r="KH96" s="9"/>
      <c r="KI96" s="9"/>
      <c r="KJ96" s="9"/>
      <c r="KK96" s="9"/>
      <c r="KL96" s="9"/>
      <c r="KM96" s="9"/>
      <c r="KN96" s="9"/>
      <c r="KO96" s="9"/>
      <c r="KP96" s="9"/>
      <c r="KQ96" s="9"/>
      <c r="KR96" s="9"/>
      <c r="KS96" s="9"/>
      <c r="KT96" s="9"/>
      <c r="KU96" s="9"/>
      <c r="KV96" s="9"/>
      <c r="KW96" s="9"/>
      <c r="KX96" s="9"/>
      <c r="KY96" s="9"/>
      <c r="KZ96" s="9"/>
      <c r="LA96" s="9"/>
      <c r="LB96" s="9"/>
      <c r="LC96" s="9"/>
      <c r="LD96" s="9"/>
      <c r="LE96" s="9"/>
      <c r="LF96" s="9"/>
      <c r="LG96" s="9"/>
      <c r="LH96" s="9"/>
      <c r="LI96" s="9"/>
      <c r="LJ96" s="9"/>
      <c r="LK96" s="9"/>
      <c r="LL96" s="9"/>
      <c r="LM96" s="9"/>
      <c r="LN96" s="9"/>
    </row>
    <row r="97" spans="1:326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  <c r="IW97" s="9"/>
      <c r="IX97" s="9"/>
      <c r="IY97" s="9"/>
      <c r="IZ97" s="9"/>
      <c r="JA97" s="9"/>
      <c r="JB97" s="9"/>
      <c r="JC97" s="9"/>
      <c r="JD97" s="9"/>
      <c r="JE97" s="9"/>
      <c r="JF97" s="9"/>
      <c r="JG97" s="9"/>
      <c r="JH97" s="9"/>
      <c r="JI97" s="9"/>
      <c r="JJ97" s="9"/>
      <c r="JK97" s="9"/>
      <c r="JL97" s="9"/>
      <c r="JM97" s="9"/>
      <c r="JN97" s="9"/>
      <c r="JO97" s="9"/>
      <c r="JP97" s="9"/>
      <c r="JQ97" s="9"/>
      <c r="JR97" s="9"/>
      <c r="JS97" s="9"/>
      <c r="JT97" s="9"/>
      <c r="JU97" s="9"/>
      <c r="JV97" s="9"/>
      <c r="JW97" s="9"/>
      <c r="JX97" s="9"/>
      <c r="JY97" s="9"/>
      <c r="JZ97" s="9"/>
      <c r="KA97" s="9"/>
      <c r="KB97" s="9"/>
      <c r="KC97" s="9"/>
      <c r="KD97" s="9"/>
      <c r="KE97" s="9"/>
      <c r="KF97" s="9"/>
      <c r="KG97" s="9"/>
      <c r="KH97" s="9"/>
      <c r="KI97" s="9"/>
      <c r="KJ97" s="9"/>
      <c r="KK97" s="9"/>
      <c r="KL97" s="9"/>
      <c r="KM97" s="9"/>
      <c r="KN97" s="9"/>
      <c r="KO97" s="9"/>
      <c r="KP97" s="9"/>
      <c r="KQ97" s="9"/>
      <c r="KR97" s="9"/>
      <c r="KS97" s="9"/>
      <c r="KT97" s="9"/>
      <c r="KU97" s="9"/>
      <c r="KV97" s="9"/>
      <c r="KW97" s="9"/>
      <c r="KX97" s="9"/>
      <c r="KY97" s="9"/>
      <c r="KZ97" s="9"/>
      <c r="LA97" s="9"/>
      <c r="LB97" s="9"/>
      <c r="LC97" s="9"/>
      <c r="LD97" s="9"/>
      <c r="LE97" s="9"/>
      <c r="LF97" s="9"/>
      <c r="LG97" s="9"/>
      <c r="LH97" s="9"/>
      <c r="LI97" s="9"/>
      <c r="LJ97" s="9"/>
      <c r="LK97" s="9"/>
      <c r="LL97" s="9"/>
      <c r="LM97" s="9"/>
      <c r="LN97" s="9"/>
    </row>
    <row r="98" spans="1:326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  <c r="JD98" s="9"/>
      <c r="JE98" s="9"/>
      <c r="JF98" s="9"/>
      <c r="JG98" s="9"/>
      <c r="JH98" s="9"/>
      <c r="JI98" s="9"/>
      <c r="JJ98" s="9"/>
      <c r="JK98" s="9"/>
      <c r="JL98" s="9"/>
      <c r="JM98" s="9"/>
      <c r="JN98" s="9"/>
      <c r="JO98" s="9"/>
      <c r="JP98" s="9"/>
      <c r="JQ98" s="9"/>
      <c r="JR98" s="9"/>
      <c r="JS98" s="9"/>
      <c r="JT98" s="9"/>
      <c r="JU98" s="9"/>
      <c r="JV98" s="9"/>
      <c r="JW98" s="9"/>
      <c r="JX98" s="9"/>
      <c r="JY98" s="9"/>
      <c r="JZ98" s="9"/>
      <c r="KA98" s="9"/>
      <c r="KB98" s="9"/>
      <c r="KC98" s="9"/>
      <c r="KD98" s="9"/>
      <c r="KE98" s="9"/>
      <c r="KF98" s="9"/>
      <c r="KG98" s="9"/>
      <c r="KH98" s="9"/>
      <c r="KI98" s="9"/>
      <c r="KJ98" s="9"/>
      <c r="KK98" s="9"/>
      <c r="KL98" s="9"/>
      <c r="KM98" s="9"/>
      <c r="KN98" s="9"/>
      <c r="KO98" s="9"/>
      <c r="KP98" s="9"/>
      <c r="KQ98" s="9"/>
      <c r="KR98" s="9"/>
      <c r="KS98" s="9"/>
      <c r="KT98" s="9"/>
      <c r="KU98" s="9"/>
      <c r="KV98" s="9"/>
      <c r="KW98" s="9"/>
      <c r="KX98" s="9"/>
      <c r="KY98" s="9"/>
      <c r="KZ98" s="9"/>
      <c r="LA98" s="9"/>
      <c r="LB98" s="9"/>
      <c r="LC98" s="9"/>
      <c r="LD98" s="9"/>
      <c r="LE98" s="9"/>
      <c r="LF98" s="9"/>
      <c r="LG98" s="9"/>
      <c r="LH98" s="9"/>
      <c r="LI98" s="9"/>
      <c r="LJ98" s="9"/>
      <c r="LK98" s="9"/>
      <c r="LL98" s="9"/>
      <c r="LM98" s="9"/>
      <c r="LN98" s="9"/>
    </row>
    <row r="99" spans="1:326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  <c r="IX99" s="9"/>
      <c r="IY99" s="9"/>
      <c r="IZ99" s="9"/>
      <c r="JA99" s="9"/>
      <c r="JB99" s="9"/>
      <c r="JC99" s="9"/>
      <c r="JD99" s="9"/>
      <c r="JE99" s="9"/>
      <c r="JF99" s="9"/>
      <c r="JG99" s="9"/>
      <c r="JH99" s="9"/>
      <c r="JI99" s="9"/>
      <c r="JJ99" s="9"/>
      <c r="JK99" s="9"/>
      <c r="JL99" s="9"/>
      <c r="JM99" s="9"/>
      <c r="JN99" s="9"/>
      <c r="JO99" s="9"/>
      <c r="JP99" s="9"/>
      <c r="JQ99" s="9"/>
      <c r="JR99" s="9"/>
      <c r="JS99" s="9"/>
      <c r="JT99" s="9"/>
      <c r="JU99" s="9"/>
      <c r="JV99" s="9"/>
      <c r="JW99" s="9"/>
      <c r="JX99" s="9"/>
      <c r="JY99" s="9"/>
      <c r="JZ99" s="9"/>
      <c r="KA99" s="9"/>
      <c r="KB99" s="9"/>
      <c r="KC99" s="9"/>
      <c r="KD99" s="9"/>
      <c r="KE99" s="9"/>
      <c r="KF99" s="9"/>
      <c r="KG99" s="9"/>
      <c r="KH99" s="9"/>
      <c r="KI99" s="9"/>
      <c r="KJ99" s="9"/>
      <c r="KK99" s="9"/>
      <c r="KL99" s="9"/>
      <c r="KM99" s="9"/>
      <c r="KN99" s="9"/>
      <c r="KO99" s="9"/>
      <c r="KP99" s="9"/>
      <c r="KQ99" s="9"/>
      <c r="KR99" s="9"/>
      <c r="KS99" s="9"/>
      <c r="KT99" s="9"/>
      <c r="KU99" s="9"/>
      <c r="KV99" s="9"/>
      <c r="KW99" s="9"/>
      <c r="KX99" s="9"/>
      <c r="KY99" s="9"/>
      <c r="KZ99" s="9"/>
      <c r="LA99" s="9"/>
      <c r="LB99" s="9"/>
      <c r="LC99" s="9"/>
      <c r="LD99" s="9"/>
      <c r="LE99" s="9"/>
      <c r="LF99" s="9"/>
      <c r="LG99" s="9"/>
      <c r="LH99" s="9"/>
      <c r="LI99" s="9"/>
      <c r="LJ99" s="9"/>
      <c r="LK99" s="9"/>
      <c r="LL99" s="9"/>
      <c r="LM99" s="9"/>
      <c r="LN99" s="9"/>
    </row>
    <row r="100" spans="1:326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  <c r="IX100" s="9"/>
      <c r="IY100" s="9"/>
      <c r="IZ100" s="9"/>
      <c r="JA100" s="9"/>
      <c r="JB100" s="9"/>
      <c r="JC100" s="9"/>
      <c r="JD100" s="9"/>
      <c r="JE100" s="9"/>
      <c r="JF100" s="9"/>
      <c r="JG100" s="9"/>
      <c r="JH100" s="9"/>
      <c r="JI100" s="9"/>
      <c r="JJ100" s="9"/>
      <c r="JK100" s="9"/>
      <c r="JL100" s="9"/>
      <c r="JM100" s="9"/>
      <c r="JN100" s="9"/>
      <c r="JO100" s="9"/>
      <c r="JP100" s="9"/>
      <c r="JQ100" s="9"/>
      <c r="JR100" s="9"/>
      <c r="JS100" s="9"/>
      <c r="JT100" s="9"/>
      <c r="JU100" s="9"/>
      <c r="JV100" s="9"/>
      <c r="JW100" s="9"/>
      <c r="JX100" s="9"/>
      <c r="JY100" s="9"/>
      <c r="JZ100" s="9"/>
      <c r="KA100" s="9"/>
      <c r="KB100" s="9"/>
      <c r="KC100" s="9"/>
      <c r="KD100" s="9"/>
      <c r="KE100" s="9"/>
      <c r="KF100" s="9"/>
      <c r="KG100" s="9"/>
      <c r="KH100" s="9"/>
      <c r="KI100" s="9"/>
      <c r="KJ100" s="9"/>
      <c r="KK100" s="9"/>
      <c r="KL100" s="9"/>
      <c r="KM100" s="9"/>
      <c r="KN100" s="9"/>
      <c r="KO100" s="9"/>
      <c r="KP100" s="9"/>
      <c r="KQ100" s="9"/>
      <c r="KR100" s="9"/>
      <c r="KS100" s="9"/>
      <c r="KT100" s="9"/>
      <c r="KU100" s="9"/>
      <c r="KV100" s="9"/>
      <c r="KW100" s="9"/>
      <c r="KX100" s="9"/>
      <c r="KY100" s="9"/>
      <c r="KZ100" s="9"/>
      <c r="LA100" s="9"/>
      <c r="LB100" s="9"/>
      <c r="LC100" s="9"/>
      <c r="LD100" s="9"/>
      <c r="LE100" s="9"/>
      <c r="LF100" s="9"/>
      <c r="LG100" s="9"/>
      <c r="LH100" s="9"/>
      <c r="LI100" s="9"/>
      <c r="LJ100" s="9"/>
      <c r="LK100" s="9"/>
      <c r="LL100" s="9"/>
      <c r="LM100" s="9"/>
      <c r="LN100" s="9"/>
    </row>
    <row r="101" spans="1:326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  <c r="IW101" s="9"/>
      <c r="IX101" s="9"/>
      <c r="IY101" s="9"/>
      <c r="IZ101" s="9"/>
      <c r="JA101" s="9"/>
      <c r="JB101" s="9"/>
      <c r="JC101" s="9"/>
      <c r="JD101" s="9"/>
      <c r="JE101" s="9"/>
      <c r="JF101" s="9"/>
      <c r="JG101" s="9"/>
      <c r="JH101" s="9"/>
      <c r="JI101" s="9"/>
      <c r="JJ101" s="9"/>
      <c r="JK101" s="9"/>
      <c r="JL101" s="9"/>
      <c r="JM101" s="9"/>
      <c r="JN101" s="9"/>
      <c r="JO101" s="9"/>
      <c r="JP101" s="9"/>
      <c r="JQ101" s="9"/>
      <c r="JR101" s="9"/>
      <c r="JS101" s="9"/>
      <c r="JT101" s="9"/>
      <c r="JU101" s="9"/>
      <c r="JV101" s="9"/>
      <c r="JW101" s="9"/>
      <c r="JX101" s="9"/>
      <c r="JY101" s="9"/>
      <c r="JZ101" s="9"/>
      <c r="KA101" s="9"/>
      <c r="KB101" s="9"/>
      <c r="KC101" s="9"/>
      <c r="KD101" s="9"/>
      <c r="KE101" s="9"/>
      <c r="KF101" s="9"/>
      <c r="KG101" s="9"/>
      <c r="KH101" s="9"/>
      <c r="KI101" s="9"/>
      <c r="KJ101" s="9"/>
      <c r="KK101" s="9"/>
      <c r="KL101" s="9"/>
      <c r="KM101" s="9"/>
      <c r="KN101" s="9"/>
      <c r="KO101" s="9"/>
      <c r="KP101" s="9"/>
      <c r="KQ101" s="9"/>
      <c r="KR101" s="9"/>
      <c r="KS101" s="9"/>
      <c r="KT101" s="9"/>
      <c r="KU101" s="9"/>
      <c r="KV101" s="9"/>
      <c r="KW101" s="9"/>
      <c r="KX101" s="9"/>
      <c r="KY101" s="9"/>
      <c r="KZ101" s="9"/>
      <c r="LA101" s="9"/>
      <c r="LB101" s="9"/>
      <c r="LC101" s="9"/>
      <c r="LD101" s="9"/>
      <c r="LE101" s="9"/>
      <c r="LF101" s="9"/>
      <c r="LG101" s="9"/>
      <c r="LH101" s="9"/>
      <c r="LI101" s="9"/>
      <c r="LJ101" s="9"/>
      <c r="LK101" s="9"/>
      <c r="LL101" s="9"/>
      <c r="LM101" s="9"/>
      <c r="LN101" s="9"/>
    </row>
    <row r="102" spans="1:326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  <c r="IW102" s="9"/>
      <c r="IX102" s="9"/>
      <c r="IY102" s="9"/>
      <c r="IZ102" s="9"/>
      <c r="JA102" s="9"/>
      <c r="JB102" s="9"/>
      <c r="JC102" s="9"/>
      <c r="JD102" s="9"/>
      <c r="JE102" s="9"/>
      <c r="JF102" s="9"/>
      <c r="JG102" s="9"/>
      <c r="JH102" s="9"/>
      <c r="JI102" s="9"/>
      <c r="JJ102" s="9"/>
      <c r="JK102" s="9"/>
      <c r="JL102" s="9"/>
      <c r="JM102" s="9"/>
      <c r="JN102" s="9"/>
      <c r="JO102" s="9"/>
      <c r="JP102" s="9"/>
      <c r="JQ102" s="9"/>
      <c r="JR102" s="9"/>
      <c r="JS102" s="9"/>
      <c r="JT102" s="9"/>
      <c r="JU102" s="9"/>
      <c r="JV102" s="9"/>
      <c r="JW102" s="9"/>
      <c r="JX102" s="9"/>
      <c r="JY102" s="9"/>
      <c r="JZ102" s="9"/>
      <c r="KA102" s="9"/>
      <c r="KB102" s="9"/>
      <c r="KC102" s="9"/>
      <c r="KD102" s="9"/>
      <c r="KE102" s="9"/>
      <c r="KF102" s="9"/>
      <c r="KG102" s="9"/>
      <c r="KH102" s="9"/>
      <c r="KI102" s="9"/>
      <c r="KJ102" s="9"/>
      <c r="KK102" s="9"/>
      <c r="KL102" s="9"/>
      <c r="KM102" s="9"/>
      <c r="KN102" s="9"/>
      <c r="KO102" s="9"/>
      <c r="KP102" s="9"/>
      <c r="KQ102" s="9"/>
      <c r="KR102" s="9"/>
      <c r="KS102" s="9"/>
      <c r="KT102" s="9"/>
      <c r="KU102" s="9"/>
      <c r="KV102" s="9"/>
      <c r="KW102" s="9"/>
      <c r="KX102" s="9"/>
      <c r="KY102" s="9"/>
      <c r="KZ102" s="9"/>
      <c r="LA102" s="9"/>
      <c r="LB102" s="9"/>
      <c r="LC102" s="9"/>
      <c r="LD102" s="9"/>
      <c r="LE102" s="9"/>
      <c r="LF102" s="9"/>
      <c r="LG102" s="9"/>
      <c r="LH102" s="9"/>
      <c r="LI102" s="9"/>
      <c r="LJ102" s="9"/>
      <c r="LK102" s="9"/>
      <c r="LL102" s="9"/>
      <c r="LM102" s="9"/>
      <c r="LN102" s="9"/>
    </row>
    <row r="103" spans="1:326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  <c r="IW103" s="9"/>
      <c r="IX103" s="9"/>
      <c r="IY103" s="9"/>
      <c r="IZ103" s="9"/>
      <c r="JA103" s="9"/>
      <c r="JB103" s="9"/>
      <c r="JC103" s="9"/>
      <c r="JD103" s="9"/>
      <c r="JE103" s="9"/>
      <c r="JF103" s="9"/>
      <c r="JG103" s="9"/>
      <c r="JH103" s="9"/>
      <c r="JI103" s="9"/>
      <c r="JJ103" s="9"/>
      <c r="JK103" s="9"/>
      <c r="JL103" s="9"/>
      <c r="JM103" s="9"/>
      <c r="JN103" s="9"/>
      <c r="JO103" s="9"/>
      <c r="JP103" s="9"/>
      <c r="JQ103" s="9"/>
      <c r="JR103" s="9"/>
      <c r="JS103" s="9"/>
      <c r="JT103" s="9"/>
      <c r="JU103" s="9"/>
      <c r="JV103" s="9"/>
      <c r="JW103" s="9"/>
      <c r="JX103" s="9"/>
      <c r="JY103" s="9"/>
      <c r="JZ103" s="9"/>
      <c r="KA103" s="9"/>
      <c r="KB103" s="9"/>
      <c r="KC103" s="9"/>
      <c r="KD103" s="9"/>
      <c r="KE103" s="9"/>
      <c r="KF103" s="9"/>
      <c r="KG103" s="9"/>
      <c r="KH103" s="9"/>
      <c r="KI103" s="9"/>
      <c r="KJ103" s="9"/>
      <c r="KK103" s="9"/>
      <c r="KL103" s="9"/>
      <c r="KM103" s="9"/>
      <c r="KN103" s="9"/>
      <c r="KO103" s="9"/>
      <c r="KP103" s="9"/>
      <c r="KQ103" s="9"/>
      <c r="KR103" s="9"/>
      <c r="KS103" s="9"/>
      <c r="KT103" s="9"/>
      <c r="KU103" s="9"/>
      <c r="KV103" s="9"/>
      <c r="KW103" s="9"/>
      <c r="KX103" s="9"/>
      <c r="KY103" s="9"/>
      <c r="KZ103" s="9"/>
      <c r="LA103" s="9"/>
      <c r="LB103" s="9"/>
      <c r="LC103" s="9"/>
      <c r="LD103" s="9"/>
      <c r="LE103" s="9"/>
      <c r="LF103" s="9"/>
      <c r="LG103" s="9"/>
      <c r="LH103" s="9"/>
      <c r="LI103" s="9"/>
      <c r="LJ103" s="9"/>
      <c r="LK103" s="9"/>
      <c r="LL103" s="9"/>
      <c r="LM103" s="9"/>
      <c r="LN103" s="9"/>
    </row>
    <row r="104" spans="1:326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9"/>
      <c r="JE104" s="9"/>
      <c r="JF104" s="9"/>
      <c r="JG104" s="9"/>
      <c r="JH104" s="9"/>
      <c r="JI104" s="9"/>
      <c r="JJ104" s="9"/>
      <c r="JK104" s="9"/>
      <c r="JL104" s="9"/>
      <c r="JM104" s="9"/>
      <c r="JN104" s="9"/>
      <c r="JO104" s="9"/>
      <c r="JP104" s="9"/>
      <c r="JQ104" s="9"/>
      <c r="JR104" s="9"/>
      <c r="JS104" s="9"/>
      <c r="JT104" s="9"/>
      <c r="JU104" s="9"/>
      <c r="JV104" s="9"/>
      <c r="JW104" s="9"/>
      <c r="JX104" s="9"/>
      <c r="JY104" s="9"/>
      <c r="JZ104" s="9"/>
      <c r="KA104" s="9"/>
      <c r="KB104" s="9"/>
      <c r="KC104" s="9"/>
      <c r="KD104" s="9"/>
      <c r="KE104" s="9"/>
      <c r="KF104" s="9"/>
      <c r="KG104" s="9"/>
      <c r="KH104" s="9"/>
      <c r="KI104" s="9"/>
      <c r="KJ104" s="9"/>
      <c r="KK104" s="9"/>
      <c r="KL104" s="9"/>
      <c r="KM104" s="9"/>
      <c r="KN104" s="9"/>
      <c r="KO104" s="9"/>
      <c r="KP104" s="9"/>
      <c r="KQ104" s="9"/>
      <c r="KR104" s="9"/>
      <c r="KS104" s="9"/>
      <c r="KT104" s="9"/>
      <c r="KU104" s="9"/>
      <c r="KV104" s="9"/>
      <c r="KW104" s="9"/>
      <c r="KX104" s="9"/>
      <c r="KY104" s="9"/>
      <c r="KZ104" s="9"/>
      <c r="LA104" s="9"/>
      <c r="LB104" s="9"/>
      <c r="LC104" s="9"/>
      <c r="LD104" s="9"/>
      <c r="LE104" s="9"/>
      <c r="LF104" s="9"/>
      <c r="LG104" s="9"/>
      <c r="LH104" s="9"/>
      <c r="LI104" s="9"/>
      <c r="LJ104" s="9"/>
      <c r="LK104" s="9"/>
      <c r="LL104" s="9"/>
      <c r="LM104" s="9"/>
      <c r="LN104" s="9"/>
    </row>
    <row r="105" spans="1:326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  <c r="IX105" s="9"/>
      <c r="IY105" s="9"/>
      <c r="IZ105" s="9"/>
      <c r="JA105" s="9"/>
      <c r="JB105" s="9"/>
      <c r="JC105" s="9"/>
      <c r="JD105" s="9"/>
      <c r="JE105" s="9"/>
      <c r="JF105" s="9"/>
      <c r="JG105" s="9"/>
      <c r="JH105" s="9"/>
      <c r="JI105" s="9"/>
      <c r="JJ105" s="9"/>
      <c r="JK105" s="9"/>
      <c r="JL105" s="9"/>
      <c r="JM105" s="9"/>
      <c r="JN105" s="9"/>
      <c r="JO105" s="9"/>
      <c r="JP105" s="9"/>
      <c r="JQ105" s="9"/>
      <c r="JR105" s="9"/>
      <c r="JS105" s="9"/>
      <c r="JT105" s="9"/>
      <c r="JU105" s="9"/>
      <c r="JV105" s="9"/>
      <c r="JW105" s="9"/>
      <c r="JX105" s="9"/>
      <c r="JY105" s="9"/>
      <c r="JZ105" s="9"/>
      <c r="KA105" s="9"/>
      <c r="KB105" s="9"/>
      <c r="KC105" s="9"/>
      <c r="KD105" s="9"/>
      <c r="KE105" s="9"/>
      <c r="KF105" s="9"/>
      <c r="KG105" s="9"/>
      <c r="KH105" s="9"/>
      <c r="KI105" s="9"/>
      <c r="KJ105" s="9"/>
      <c r="KK105" s="9"/>
      <c r="KL105" s="9"/>
      <c r="KM105" s="9"/>
      <c r="KN105" s="9"/>
      <c r="KO105" s="9"/>
      <c r="KP105" s="9"/>
      <c r="KQ105" s="9"/>
      <c r="KR105" s="9"/>
      <c r="KS105" s="9"/>
      <c r="KT105" s="9"/>
      <c r="KU105" s="9"/>
      <c r="KV105" s="9"/>
      <c r="KW105" s="9"/>
      <c r="KX105" s="9"/>
      <c r="KY105" s="9"/>
      <c r="KZ105" s="9"/>
      <c r="LA105" s="9"/>
      <c r="LB105" s="9"/>
      <c r="LC105" s="9"/>
      <c r="LD105" s="9"/>
      <c r="LE105" s="9"/>
      <c r="LF105" s="9"/>
      <c r="LG105" s="9"/>
      <c r="LH105" s="9"/>
      <c r="LI105" s="9"/>
      <c r="LJ105" s="9"/>
      <c r="LK105" s="9"/>
      <c r="LL105" s="9"/>
      <c r="LM105" s="9"/>
      <c r="LN105" s="9"/>
    </row>
    <row r="106" spans="1:326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  <c r="IW106" s="9"/>
      <c r="IX106" s="9"/>
      <c r="IY106" s="9"/>
      <c r="IZ106" s="9"/>
      <c r="JA106" s="9"/>
      <c r="JB106" s="9"/>
      <c r="JC106" s="9"/>
      <c r="JD106" s="9"/>
      <c r="JE106" s="9"/>
      <c r="JF106" s="9"/>
      <c r="JG106" s="9"/>
      <c r="JH106" s="9"/>
      <c r="JI106" s="9"/>
      <c r="JJ106" s="9"/>
      <c r="JK106" s="9"/>
      <c r="JL106" s="9"/>
      <c r="JM106" s="9"/>
      <c r="JN106" s="9"/>
      <c r="JO106" s="9"/>
      <c r="JP106" s="9"/>
      <c r="JQ106" s="9"/>
      <c r="JR106" s="9"/>
      <c r="JS106" s="9"/>
      <c r="JT106" s="9"/>
      <c r="JU106" s="9"/>
      <c r="JV106" s="9"/>
      <c r="JW106" s="9"/>
      <c r="JX106" s="9"/>
      <c r="JY106" s="9"/>
      <c r="JZ106" s="9"/>
      <c r="KA106" s="9"/>
      <c r="KB106" s="9"/>
      <c r="KC106" s="9"/>
      <c r="KD106" s="9"/>
      <c r="KE106" s="9"/>
      <c r="KF106" s="9"/>
      <c r="KG106" s="9"/>
      <c r="KH106" s="9"/>
      <c r="KI106" s="9"/>
      <c r="KJ106" s="9"/>
      <c r="KK106" s="9"/>
      <c r="KL106" s="9"/>
      <c r="KM106" s="9"/>
      <c r="KN106" s="9"/>
      <c r="KO106" s="9"/>
      <c r="KP106" s="9"/>
      <c r="KQ106" s="9"/>
      <c r="KR106" s="9"/>
      <c r="KS106" s="9"/>
      <c r="KT106" s="9"/>
      <c r="KU106" s="9"/>
      <c r="KV106" s="9"/>
      <c r="KW106" s="9"/>
      <c r="KX106" s="9"/>
      <c r="KY106" s="9"/>
      <c r="KZ106" s="9"/>
      <c r="LA106" s="9"/>
      <c r="LB106" s="9"/>
      <c r="LC106" s="9"/>
      <c r="LD106" s="9"/>
      <c r="LE106" s="9"/>
      <c r="LF106" s="9"/>
      <c r="LG106" s="9"/>
      <c r="LH106" s="9"/>
      <c r="LI106" s="9"/>
      <c r="LJ106" s="9"/>
      <c r="LK106" s="9"/>
      <c r="LL106" s="9"/>
      <c r="LM106" s="9"/>
      <c r="LN106" s="9"/>
    </row>
    <row r="107" spans="1:326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  <c r="IW107" s="9"/>
      <c r="IX107" s="9"/>
      <c r="IY107" s="9"/>
      <c r="IZ107" s="9"/>
      <c r="JA107" s="9"/>
      <c r="JB107" s="9"/>
      <c r="JC107" s="9"/>
      <c r="JD107" s="9"/>
      <c r="JE107" s="9"/>
      <c r="JF107" s="9"/>
      <c r="JG107" s="9"/>
      <c r="JH107" s="9"/>
      <c r="JI107" s="9"/>
      <c r="JJ107" s="9"/>
      <c r="JK107" s="9"/>
      <c r="JL107" s="9"/>
      <c r="JM107" s="9"/>
      <c r="JN107" s="9"/>
      <c r="JO107" s="9"/>
      <c r="JP107" s="9"/>
      <c r="JQ107" s="9"/>
      <c r="JR107" s="9"/>
      <c r="JS107" s="9"/>
      <c r="JT107" s="9"/>
      <c r="JU107" s="9"/>
      <c r="JV107" s="9"/>
      <c r="JW107" s="9"/>
      <c r="JX107" s="9"/>
      <c r="JY107" s="9"/>
      <c r="JZ107" s="9"/>
      <c r="KA107" s="9"/>
      <c r="KB107" s="9"/>
      <c r="KC107" s="9"/>
      <c r="KD107" s="9"/>
      <c r="KE107" s="9"/>
      <c r="KF107" s="9"/>
      <c r="KG107" s="9"/>
      <c r="KH107" s="9"/>
      <c r="KI107" s="9"/>
      <c r="KJ107" s="9"/>
      <c r="KK107" s="9"/>
      <c r="KL107" s="9"/>
      <c r="KM107" s="9"/>
      <c r="KN107" s="9"/>
      <c r="KO107" s="9"/>
      <c r="KP107" s="9"/>
      <c r="KQ107" s="9"/>
      <c r="KR107" s="9"/>
      <c r="KS107" s="9"/>
      <c r="KT107" s="9"/>
      <c r="KU107" s="9"/>
      <c r="KV107" s="9"/>
      <c r="KW107" s="9"/>
      <c r="KX107" s="9"/>
      <c r="KY107" s="9"/>
      <c r="KZ107" s="9"/>
      <c r="LA107" s="9"/>
      <c r="LB107" s="9"/>
      <c r="LC107" s="9"/>
      <c r="LD107" s="9"/>
      <c r="LE107" s="9"/>
      <c r="LF107" s="9"/>
      <c r="LG107" s="9"/>
      <c r="LH107" s="9"/>
      <c r="LI107" s="9"/>
      <c r="LJ107" s="9"/>
      <c r="LK107" s="9"/>
      <c r="LL107" s="9"/>
      <c r="LM107" s="9"/>
      <c r="LN107" s="9"/>
    </row>
    <row r="108" spans="1:326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  <c r="IW108" s="9"/>
      <c r="IX108" s="9"/>
      <c r="IY108" s="9"/>
      <c r="IZ108" s="9"/>
      <c r="JA108" s="9"/>
      <c r="JB108" s="9"/>
      <c r="JC108" s="9"/>
      <c r="JD108" s="9"/>
      <c r="JE108" s="9"/>
      <c r="JF108" s="9"/>
      <c r="JG108" s="9"/>
      <c r="JH108" s="9"/>
      <c r="JI108" s="9"/>
      <c r="JJ108" s="9"/>
      <c r="JK108" s="9"/>
      <c r="JL108" s="9"/>
      <c r="JM108" s="9"/>
      <c r="JN108" s="9"/>
      <c r="JO108" s="9"/>
      <c r="JP108" s="9"/>
      <c r="JQ108" s="9"/>
      <c r="JR108" s="9"/>
      <c r="JS108" s="9"/>
      <c r="JT108" s="9"/>
      <c r="JU108" s="9"/>
      <c r="JV108" s="9"/>
      <c r="JW108" s="9"/>
      <c r="JX108" s="9"/>
      <c r="JY108" s="9"/>
      <c r="JZ108" s="9"/>
      <c r="KA108" s="9"/>
      <c r="KB108" s="9"/>
      <c r="KC108" s="9"/>
      <c r="KD108" s="9"/>
      <c r="KE108" s="9"/>
      <c r="KF108" s="9"/>
      <c r="KG108" s="9"/>
      <c r="KH108" s="9"/>
      <c r="KI108" s="9"/>
      <c r="KJ108" s="9"/>
      <c r="KK108" s="9"/>
      <c r="KL108" s="9"/>
      <c r="KM108" s="9"/>
      <c r="KN108" s="9"/>
      <c r="KO108" s="9"/>
      <c r="KP108" s="9"/>
      <c r="KQ108" s="9"/>
      <c r="KR108" s="9"/>
      <c r="KS108" s="9"/>
      <c r="KT108" s="9"/>
      <c r="KU108" s="9"/>
      <c r="KV108" s="9"/>
      <c r="KW108" s="9"/>
      <c r="KX108" s="9"/>
      <c r="KY108" s="9"/>
      <c r="KZ108" s="9"/>
      <c r="LA108" s="9"/>
      <c r="LB108" s="9"/>
      <c r="LC108" s="9"/>
      <c r="LD108" s="9"/>
      <c r="LE108" s="9"/>
      <c r="LF108" s="9"/>
      <c r="LG108" s="9"/>
      <c r="LH108" s="9"/>
      <c r="LI108" s="9"/>
      <c r="LJ108" s="9"/>
      <c r="LK108" s="9"/>
      <c r="LL108" s="9"/>
      <c r="LM108" s="9"/>
      <c r="LN108" s="9"/>
    </row>
    <row r="109" spans="1:326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9"/>
      <c r="JE109" s="9"/>
      <c r="JF109" s="9"/>
      <c r="JG109" s="9"/>
      <c r="JH109" s="9"/>
      <c r="JI109" s="9"/>
      <c r="JJ109" s="9"/>
      <c r="JK109" s="9"/>
      <c r="JL109" s="9"/>
      <c r="JM109" s="9"/>
      <c r="JN109" s="9"/>
      <c r="JO109" s="9"/>
      <c r="JP109" s="9"/>
      <c r="JQ109" s="9"/>
      <c r="JR109" s="9"/>
      <c r="JS109" s="9"/>
      <c r="JT109" s="9"/>
      <c r="JU109" s="9"/>
      <c r="JV109" s="9"/>
      <c r="JW109" s="9"/>
      <c r="JX109" s="9"/>
      <c r="JY109" s="9"/>
      <c r="JZ109" s="9"/>
      <c r="KA109" s="9"/>
      <c r="KB109" s="9"/>
      <c r="KC109" s="9"/>
      <c r="KD109" s="9"/>
      <c r="KE109" s="9"/>
      <c r="KF109" s="9"/>
      <c r="KG109" s="9"/>
      <c r="KH109" s="9"/>
      <c r="KI109" s="9"/>
      <c r="KJ109" s="9"/>
      <c r="KK109" s="9"/>
      <c r="KL109" s="9"/>
      <c r="KM109" s="9"/>
      <c r="KN109" s="9"/>
      <c r="KO109" s="9"/>
      <c r="KP109" s="9"/>
      <c r="KQ109" s="9"/>
      <c r="KR109" s="9"/>
      <c r="KS109" s="9"/>
      <c r="KT109" s="9"/>
      <c r="KU109" s="9"/>
      <c r="KV109" s="9"/>
      <c r="KW109" s="9"/>
      <c r="KX109" s="9"/>
      <c r="KY109" s="9"/>
      <c r="KZ109" s="9"/>
      <c r="LA109" s="9"/>
      <c r="LB109" s="9"/>
      <c r="LC109" s="9"/>
      <c r="LD109" s="9"/>
      <c r="LE109" s="9"/>
      <c r="LF109" s="9"/>
      <c r="LG109" s="9"/>
      <c r="LH109" s="9"/>
      <c r="LI109" s="9"/>
      <c r="LJ109" s="9"/>
      <c r="LK109" s="9"/>
      <c r="LL109" s="9"/>
      <c r="LM109" s="9"/>
      <c r="LN109" s="9"/>
    </row>
    <row r="110" spans="1:326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  <c r="IW110" s="9"/>
      <c r="IX110" s="9"/>
      <c r="IY110" s="9"/>
      <c r="IZ110" s="9"/>
      <c r="JA110" s="9"/>
      <c r="JB110" s="9"/>
      <c r="JC110" s="9"/>
      <c r="JD110" s="9"/>
      <c r="JE110" s="9"/>
      <c r="JF110" s="9"/>
      <c r="JG110" s="9"/>
      <c r="JH110" s="9"/>
      <c r="JI110" s="9"/>
      <c r="JJ110" s="9"/>
      <c r="JK110" s="9"/>
      <c r="JL110" s="9"/>
      <c r="JM110" s="9"/>
      <c r="JN110" s="9"/>
      <c r="JO110" s="9"/>
      <c r="JP110" s="9"/>
      <c r="JQ110" s="9"/>
      <c r="JR110" s="9"/>
      <c r="JS110" s="9"/>
      <c r="JT110" s="9"/>
      <c r="JU110" s="9"/>
      <c r="JV110" s="9"/>
      <c r="JW110" s="9"/>
      <c r="JX110" s="9"/>
      <c r="JY110" s="9"/>
      <c r="JZ110" s="9"/>
      <c r="KA110" s="9"/>
      <c r="KB110" s="9"/>
      <c r="KC110" s="9"/>
      <c r="KD110" s="9"/>
      <c r="KE110" s="9"/>
      <c r="KF110" s="9"/>
      <c r="KG110" s="9"/>
      <c r="KH110" s="9"/>
      <c r="KI110" s="9"/>
      <c r="KJ110" s="9"/>
      <c r="KK110" s="9"/>
      <c r="KL110" s="9"/>
      <c r="KM110" s="9"/>
      <c r="KN110" s="9"/>
      <c r="KO110" s="9"/>
      <c r="KP110" s="9"/>
      <c r="KQ110" s="9"/>
      <c r="KR110" s="9"/>
      <c r="KS110" s="9"/>
      <c r="KT110" s="9"/>
      <c r="KU110" s="9"/>
      <c r="KV110" s="9"/>
      <c r="KW110" s="9"/>
      <c r="KX110" s="9"/>
      <c r="KY110" s="9"/>
      <c r="KZ110" s="9"/>
      <c r="LA110" s="9"/>
      <c r="LB110" s="9"/>
      <c r="LC110" s="9"/>
      <c r="LD110" s="9"/>
      <c r="LE110" s="9"/>
      <c r="LF110" s="9"/>
      <c r="LG110" s="9"/>
      <c r="LH110" s="9"/>
      <c r="LI110" s="9"/>
      <c r="LJ110" s="9"/>
      <c r="LK110" s="9"/>
      <c r="LL110" s="9"/>
      <c r="LM110" s="9"/>
      <c r="LN110" s="9"/>
    </row>
    <row r="111" spans="1:326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  <c r="IW111" s="9"/>
      <c r="IX111" s="9"/>
      <c r="IY111" s="9"/>
      <c r="IZ111" s="9"/>
      <c r="JA111" s="9"/>
      <c r="JB111" s="9"/>
      <c r="JC111" s="9"/>
      <c r="JD111" s="9"/>
      <c r="JE111" s="9"/>
      <c r="JF111" s="9"/>
      <c r="JG111" s="9"/>
      <c r="JH111" s="9"/>
      <c r="JI111" s="9"/>
      <c r="JJ111" s="9"/>
      <c r="JK111" s="9"/>
      <c r="JL111" s="9"/>
      <c r="JM111" s="9"/>
      <c r="JN111" s="9"/>
      <c r="JO111" s="9"/>
      <c r="JP111" s="9"/>
      <c r="JQ111" s="9"/>
      <c r="JR111" s="9"/>
      <c r="JS111" s="9"/>
      <c r="JT111" s="9"/>
      <c r="JU111" s="9"/>
      <c r="JV111" s="9"/>
      <c r="JW111" s="9"/>
      <c r="JX111" s="9"/>
      <c r="JY111" s="9"/>
      <c r="JZ111" s="9"/>
      <c r="KA111" s="9"/>
      <c r="KB111" s="9"/>
      <c r="KC111" s="9"/>
      <c r="KD111" s="9"/>
      <c r="KE111" s="9"/>
      <c r="KF111" s="9"/>
      <c r="KG111" s="9"/>
      <c r="KH111" s="9"/>
      <c r="KI111" s="9"/>
      <c r="KJ111" s="9"/>
      <c r="KK111" s="9"/>
      <c r="KL111" s="9"/>
      <c r="KM111" s="9"/>
      <c r="KN111" s="9"/>
      <c r="KO111" s="9"/>
      <c r="KP111" s="9"/>
      <c r="KQ111" s="9"/>
      <c r="KR111" s="9"/>
      <c r="KS111" s="9"/>
      <c r="KT111" s="9"/>
      <c r="KU111" s="9"/>
      <c r="KV111" s="9"/>
      <c r="KW111" s="9"/>
      <c r="KX111" s="9"/>
      <c r="KY111" s="9"/>
      <c r="KZ111" s="9"/>
      <c r="LA111" s="9"/>
      <c r="LB111" s="9"/>
      <c r="LC111" s="9"/>
      <c r="LD111" s="9"/>
      <c r="LE111" s="9"/>
      <c r="LF111" s="9"/>
      <c r="LG111" s="9"/>
      <c r="LH111" s="9"/>
      <c r="LI111" s="9"/>
      <c r="LJ111" s="9"/>
      <c r="LK111" s="9"/>
      <c r="LL111" s="9"/>
      <c r="LM111" s="9"/>
      <c r="LN111" s="9"/>
    </row>
    <row r="112" spans="1:326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  <c r="IX112" s="9"/>
      <c r="IY112" s="9"/>
      <c r="IZ112" s="9"/>
      <c r="JA112" s="9"/>
      <c r="JB112" s="9"/>
      <c r="JC112" s="9"/>
      <c r="JD112" s="9"/>
      <c r="JE112" s="9"/>
      <c r="JF112" s="9"/>
      <c r="JG112" s="9"/>
      <c r="JH112" s="9"/>
      <c r="JI112" s="9"/>
      <c r="JJ112" s="9"/>
      <c r="JK112" s="9"/>
      <c r="JL112" s="9"/>
      <c r="JM112" s="9"/>
      <c r="JN112" s="9"/>
      <c r="JO112" s="9"/>
      <c r="JP112" s="9"/>
      <c r="JQ112" s="9"/>
      <c r="JR112" s="9"/>
      <c r="JS112" s="9"/>
      <c r="JT112" s="9"/>
      <c r="JU112" s="9"/>
      <c r="JV112" s="9"/>
      <c r="JW112" s="9"/>
      <c r="JX112" s="9"/>
      <c r="JY112" s="9"/>
      <c r="JZ112" s="9"/>
      <c r="KA112" s="9"/>
      <c r="KB112" s="9"/>
      <c r="KC112" s="9"/>
      <c r="KD112" s="9"/>
      <c r="KE112" s="9"/>
      <c r="KF112" s="9"/>
      <c r="KG112" s="9"/>
      <c r="KH112" s="9"/>
      <c r="KI112" s="9"/>
      <c r="KJ112" s="9"/>
      <c r="KK112" s="9"/>
      <c r="KL112" s="9"/>
      <c r="KM112" s="9"/>
      <c r="KN112" s="9"/>
      <c r="KO112" s="9"/>
      <c r="KP112" s="9"/>
      <c r="KQ112" s="9"/>
      <c r="KR112" s="9"/>
      <c r="KS112" s="9"/>
      <c r="KT112" s="9"/>
      <c r="KU112" s="9"/>
      <c r="KV112" s="9"/>
      <c r="KW112" s="9"/>
      <c r="KX112" s="9"/>
      <c r="KY112" s="9"/>
      <c r="KZ112" s="9"/>
      <c r="LA112" s="9"/>
      <c r="LB112" s="9"/>
      <c r="LC112" s="9"/>
      <c r="LD112" s="9"/>
      <c r="LE112" s="9"/>
      <c r="LF112" s="9"/>
      <c r="LG112" s="9"/>
      <c r="LH112" s="9"/>
      <c r="LI112" s="9"/>
      <c r="LJ112" s="9"/>
      <c r="LK112" s="9"/>
      <c r="LL112" s="9"/>
      <c r="LM112" s="9"/>
      <c r="LN112" s="9"/>
    </row>
    <row r="113" spans="1:326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  <c r="IW113" s="9"/>
      <c r="IX113" s="9"/>
      <c r="IY113" s="9"/>
      <c r="IZ113" s="9"/>
      <c r="JA113" s="9"/>
      <c r="JB113" s="9"/>
      <c r="JC113" s="9"/>
      <c r="JD113" s="9"/>
      <c r="JE113" s="9"/>
      <c r="JF113" s="9"/>
      <c r="JG113" s="9"/>
      <c r="JH113" s="9"/>
      <c r="JI113" s="9"/>
      <c r="JJ113" s="9"/>
      <c r="JK113" s="9"/>
      <c r="JL113" s="9"/>
      <c r="JM113" s="9"/>
      <c r="JN113" s="9"/>
      <c r="JO113" s="9"/>
      <c r="JP113" s="9"/>
      <c r="JQ113" s="9"/>
      <c r="JR113" s="9"/>
      <c r="JS113" s="9"/>
      <c r="JT113" s="9"/>
      <c r="JU113" s="9"/>
      <c r="JV113" s="9"/>
      <c r="JW113" s="9"/>
      <c r="JX113" s="9"/>
      <c r="JY113" s="9"/>
      <c r="JZ113" s="9"/>
      <c r="KA113" s="9"/>
      <c r="KB113" s="9"/>
      <c r="KC113" s="9"/>
      <c r="KD113" s="9"/>
      <c r="KE113" s="9"/>
      <c r="KF113" s="9"/>
      <c r="KG113" s="9"/>
      <c r="KH113" s="9"/>
      <c r="KI113" s="9"/>
      <c r="KJ113" s="9"/>
      <c r="KK113" s="9"/>
      <c r="KL113" s="9"/>
      <c r="KM113" s="9"/>
      <c r="KN113" s="9"/>
      <c r="KO113" s="9"/>
      <c r="KP113" s="9"/>
      <c r="KQ113" s="9"/>
      <c r="KR113" s="9"/>
      <c r="KS113" s="9"/>
      <c r="KT113" s="9"/>
      <c r="KU113" s="9"/>
      <c r="KV113" s="9"/>
      <c r="KW113" s="9"/>
      <c r="KX113" s="9"/>
      <c r="KY113" s="9"/>
      <c r="KZ113" s="9"/>
      <c r="LA113" s="9"/>
      <c r="LB113" s="9"/>
      <c r="LC113" s="9"/>
      <c r="LD113" s="9"/>
      <c r="LE113" s="9"/>
      <c r="LF113" s="9"/>
      <c r="LG113" s="9"/>
      <c r="LH113" s="9"/>
      <c r="LI113" s="9"/>
      <c r="LJ113" s="9"/>
      <c r="LK113" s="9"/>
      <c r="LL113" s="9"/>
      <c r="LM113" s="9"/>
      <c r="LN113" s="9"/>
    </row>
    <row r="114" spans="1:326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  <c r="IX114" s="9"/>
      <c r="IY114" s="9"/>
      <c r="IZ114" s="9"/>
      <c r="JA114" s="9"/>
      <c r="JB114" s="9"/>
      <c r="JC114" s="9"/>
      <c r="JD114" s="9"/>
      <c r="JE114" s="9"/>
      <c r="JF114" s="9"/>
      <c r="JG114" s="9"/>
      <c r="JH114" s="9"/>
      <c r="JI114" s="9"/>
      <c r="JJ114" s="9"/>
      <c r="JK114" s="9"/>
      <c r="JL114" s="9"/>
      <c r="JM114" s="9"/>
      <c r="JN114" s="9"/>
      <c r="JO114" s="9"/>
      <c r="JP114" s="9"/>
      <c r="JQ114" s="9"/>
      <c r="JR114" s="9"/>
      <c r="JS114" s="9"/>
      <c r="JT114" s="9"/>
      <c r="JU114" s="9"/>
      <c r="JV114" s="9"/>
      <c r="JW114" s="9"/>
      <c r="JX114" s="9"/>
      <c r="JY114" s="9"/>
      <c r="JZ114" s="9"/>
      <c r="KA114" s="9"/>
      <c r="KB114" s="9"/>
      <c r="KC114" s="9"/>
      <c r="KD114" s="9"/>
      <c r="KE114" s="9"/>
      <c r="KF114" s="9"/>
      <c r="KG114" s="9"/>
      <c r="KH114" s="9"/>
      <c r="KI114" s="9"/>
      <c r="KJ114" s="9"/>
      <c r="KK114" s="9"/>
      <c r="KL114" s="9"/>
      <c r="KM114" s="9"/>
      <c r="KN114" s="9"/>
      <c r="KO114" s="9"/>
      <c r="KP114" s="9"/>
      <c r="KQ114" s="9"/>
      <c r="KR114" s="9"/>
      <c r="KS114" s="9"/>
      <c r="KT114" s="9"/>
      <c r="KU114" s="9"/>
      <c r="KV114" s="9"/>
      <c r="KW114" s="9"/>
      <c r="KX114" s="9"/>
      <c r="KY114" s="9"/>
      <c r="KZ114" s="9"/>
      <c r="LA114" s="9"/>
      <c r="LB114" s="9"/>
      <c r="LC114" s="9"/>
      <c r="LD114" s="9"/>
      <c r="LE114" s="9"/>
      <c r="LF114" s="9"/>
      <c r="LG114" s="9"/>
      <c r="LH114" s="9"/>
      <c r="LI114" s="9"/>
      <c r="LJ114" s="9"/>
      <c r="LK114" s="9"/>
      <c r="LL114" s="9"/>
      <c r="LM114" s="9"/>
      <c r="LN114" s="9"/>
    </row>
    <row r="115" spans="1:326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9"/>
      <c r="JE115" s="9"/>
      <c r="JF115" s="9"/>
      <c r="JG115" s="9"/>
      <c r="JH115" s="9"/>
      <c r="JI115" s="9"/>
      <c r="JJ115" s="9"/>
      <c r="JK115" s="9"/>
      <c r="JL115" s="9"/>
      <c r="JM115" s="9"/>
      <c r="JN115" s="9"/>
      <c r="JO115" s="9"/>
      <c r="JP115" s="9"/>
      <c r="JQ115" s="9"/>
      <c r="JR115" s="9"/>
      <c r="JS115" s="9"/>
      <c r="JT115" s="9"/>
      <c r="JU115" s="9"/>
      <c r="JV115" s="9"/>
      <c r="JW115" s="9"/>
      <c r="JX115" s="9"/>
      <c r="JY115" s="9"/>
      <c r="JZ115" s="9"/>
      <c r="KA115" s="9"/>
      <c r="KB115" s="9"/>
      <c r="KC115" s="9"/>
      <c r="KD115" s="9"/>
      <c r="KE115" s="9"/>
      <c r="KF115" s="9"/>
      <c r="KG115" s="9"/>
      <c r="KH115" s="9"/>
      <c r="KI115" s="9"/>
      <c r="KJ115" s="9"/>
      <c r="KK115" s="9"/>
      <c r="KL115" s="9"/>
      <c r="KM115" s="9"/>
      <c r="KN115" s="9"/>
      <c r="KO115" s="9"/>
      <c r="KP115" s="9"/>
      <c r="KQ115" s="9"/>
      <c r="KR115" s="9"/>
      <c r="KS115" s="9"/>
      <c r="KT115" s="9"/>
      <c r="KU115" s="9"/>
      <c r="KV115" s="9"/>
      <c r="KW115" s="9"/>
      <c r="KX115" s="9"/>
      <c r="KY115" s="9"/>
      <c r="KZ115" s="9"/>
      <c r="LA115" s="9"/>
      <c r="LB115" s="9"/>
      <c r="LC115" s="9"/>
      <c r="LD115" s="9"/>
      <c r="LE115" s="9"/>
      <c r="LF115" s="9"/>
      <c r="LG115" s="9"/>
      <c r="LH115" s="9"/>
      <c r="LI115" s="9"/>
      <c r="LJ115" s="9"/>
      <c r="LK115" s="9"/>
      <c r="LL115" s="9"/>
      <c r="LM115" s="9"/>
      <c r="LN115" s="9"/>
    </row>
    <row r="116" spans="1:326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  <c r="IW116" s="9"/>
      <c r="IX116" s="9"/>
      <c r="IY116" s="9"/>
      <c r="IZ116" s="9"/>
      <c r="JA116" s="9"/>
      <c r="JB116" s="9"/>
      <c r="JC116" s="9"/>
      <c r="JD116" s="9"/>
      <c r="JE116" s="9"/>
      <c r="JF116" s="9"/>
      <c r="JG116" s="9"/>
      <c r="JH116" s="9"/>
      <c r="JI116" s="9"/>
      <c r="JJ116" s="9"/>
      <c r="JK116" s="9"/>
      <c r="JL116" s="9"/>
      <c r="JM116" s="9"/>
      <c r="JN116" s="9"/>
      <c r="JO116" s="9"/>
      <c r="JP116" s="9"/>
      <c r="JQ116" s="9"/>
      <c r="JR116" s="9"/>
      <c r="JS116" s="9"/>
      <c r="JT116" s="9"/>
      <c r="JU116" s="9"/>
      <c r="JV116" s="9"/>
      <c r="JW116" s="9"/>
      <c r="JX116" s="9"/>
      <c r="JY116" s="9"/>
      <c r="JZ116" s="9"/>
      <c r="KA116" s="9"/>
      <c r="KB116" s="9"/>
      <c r="KC116" s="9"/>
      <c r="KD116" s="9"/>
      <c r="KE116" s="9"/>
      <c r="KF116" s="9"/>
      <c r="KG116" s="9"/>
      <c r="KH116" s="9"/>
      <c r="KI116" s="9"/>
      <c r="KJ116" s="9"/>
      <c r="KK116" s="9"/>
      <c r="KL116" s="9"/>
      <c r="KM116" s="9"/>
      <c r="KN116" s="9"/>
      <c r="KO116" s="9"/>
      <c r="KP116" s="9"/>
      <c r="KQ116" s="9"/>
      <c r="KR116" s="9"/>
      <c r="KS116" s="9"/>
      <c r="KT116" s="9"/>
      <c r="KU116" s="9"/>
      <c r="KV116" s="9"/>
      <c r="KW116" s="9"/>
      <c r="KX116" s="9"/>
      <c r="KY116" s="9"/>
      <c r="KZ116" s="9"/>
      <c r="LA116" s="9"/>
      <c r="LB116" s="9"/>
      <c r="LC116" s="9"/>
      <c r="LD116" s="9"/>
      <c r="LE116" s="9"/>
      <c r="LF116" s="9"/>
      <c r="LG116" s="9"/>
      <c r="LH116" s="9"/>
      <c r="LI116" s="9"/>
      <c r="LJ116" s="9"/>
      <c r="LK116" s="9"/>
      <c r="LL116" s="9"/>
      <c r="LM116" s="9"/>
      <c r="LN116" s="9"/>
    </row>
    <row r="117" spans="1:326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  <c r="IX117" s="9"/>
      <c r="IY117" s="9"/>
      <c r="IZ117" s="9"/>
      <c r="JA117" s="9"/>
      <c r="JB117" s="9"/>
      <c r="JC117" s="9"/>
      <c r="JD117" s="9"/>
      <c r="JE117" s="9"/>
      <c r="JF117" s="9"/>
      <c r="JG117" s="9"/>
      <c r="JH117" s="9"/>
      <c r="JI117" s="9"/>
      <c r="JJ117" s="9"/>
      <c r="JK117" s="9"/>
      <c r="JL117" s="9"/>
      <c r="JM117" s="9"/>
      <c r="JN117" s="9"/>
      <c r="JO117" s="9"/>
      <c r="JP117" s="9"/>
      <c r="JQ117" s="9"/>
      <c r="JR117" s="9"/>
      <c r="JS117" s="9"/>
      <c r="JT117" s="9"/>
      <c r="JU117" s="9"/>
      <c r="JV117" s="9"/>
      <c r="JW117" s="9"/>
      <c r="JX117" s="9"/>
      <c r="JY117" s="9"/>
      <c r="JZ117" s="9"/>
      <c r="KA117" s="9"/>
      <c r="KB117" s="9"/>
      <c r="KC117" s="9"/>
      <c r="KD117" s="9"/>
      <c r="KE117" s="9"/>
      <c r="KF117" s="9"/>
      <c r="KG117" s="9"/>
      <c r="KH117" s="9"/>
      <c r="KI117" s="9"/>
      <c r="KJ117" s="9"/>
      <c r="KK117" s="9"/>
      <c r="KL117" s="9"/>
      <c r="KM117" s="9"/>
      <c r="KN117" s="9"/>
      <c r="KO117" s="9"/>
      <c r="KP117" s="9"/>
      <c r="KQ117" s="9"/>
      <c r="KR117" s="9"/>
      <c r="KS117" s="9"/>
      <c r="KT117" s="9"/>
      <c r="KU117" s="9"/>
      <c r="KV117" s="9"/>
      <c r="KW117" s="9"/>
      <c r="KX117" s="9"/>
      <c r="KY117" s="9"/>
      <c r="KZ117" s="9"/>
      <c r="LA117" s="9"/>
      <c r="LB117" s="9"/>
      <c r="LC117" s="9"/>
      <c r="LD117" s="9"/>
      <c r="LE117" s="9"/>
      <c r="LF117" s="9"/>
      <c r="LG117" s="9"/>
      <c r="LH117" s="9"/>
      <c r="LI117" s="9"/>
      <c r="LJ117" s="9"/>
      <c r="LK117" s="9"/>
      <c r="LL117" s="9"/>
      <c r="LM117" s="9"/>
      <c r="LN117" s="9"/>
    </row>
    <row r="118" spans="1:326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  <c r="IW118" s="9"/>
      <c r="IX118" s="9"/>
      <c r="IY118" s="9"/>
      <c r="IZ118" s="9"/>
      <c r="JA118" s="9"/>
      <c r="JB118" s="9"/>
      <c r="JC118" s="9"/>
      <c r="JD118" s="9"/>
      <c r="JE118" s="9"/>
      <c r="JF118" s="9"/>
      <c r="JG118" s="9"/>
      <c r="JH118" s="9"/>
      <c r="JI118" s="9"/>
      <c r="JJ118" s="9"/>
      <c r="JK118" s="9"/>
      <c r="JL118" s="9"/>
      <c r="JM118" s="9"/>
      <c r="JN118" s="9"/>
      <c r="JO118" s="9"/>
      <c r="JP118" s="9"/>
      <c r="JQ118" s="9"/>
      <c r="JR118" s="9"/>
      <c r="JS118" s="9"/>
      <c r="JT118" s="9"/>
      <c r="JU118" s="9"/>
      <c r="JV118" s="9"/>
      <c r="JW118" s="9"/>
      <c r="JX118" s="9"/>
      <c r="JY118" s="9"/>
      <c r="JZ118" s="9"/>
      <c r="KA118" s="9"/>
      <c r="KB118" s="9"/>
      <c r="KC118" s="9"/>
      <c r="KD118" s="9"/>
      <c r="KE118" s="9"/>
      <c r="KF118" s="9"/>
      <c r="KG118" s="9"/>
      <c r="KH118" s="9"/>
      <c r="KI118" s="9"/>
      <c r="KJ118" s="9"/>
      <c r="KK118" s="9"/>
      <c r="KL118" s="9"/>
      <c r="KM118" s="9"/>
      <c r="KN118" s="9"/>
      <c r="KO118" s="9"/>
      <c r="KP118" s="9"/>
      <c r="KQ118" s="9"/>
      <c r="KR118" s="9"/>
      <c r="KS118" s="9"/>
      <c r="KT118" s="9"/>
      <c r="KU118" s="9"/>
      <c r="KV118" s="9"/>
      <c r="KW118" s="9"/>
      <c r="KX118" s="9"/>
      <c r="KY118" s="9"/>
      <c r="KZ118" s="9"/>
      <c r="LA118" s="9"/>
      <c r="LB118" s="9"/>
      <c r="LC118" s="9"/>
      <c r="LD118" s="9"/>
      <c r="LE118" s="9"/>
      <c r="LF118" s="9"/>
      <c r="LG118" s="9"/>
      <c r="LH118" s="9"/>
      <c r="LI118" s="9"/>
      <c r="LJ118" s="9"/>
      <c r="LK118" s="9"/>
      <c r="LL118" s="9"/>
      <c r="LM118" s="9"/>
      <c r="LN118" s="9"/>
    </row>
    <row r="119" spans="1:326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  <c r="IW119" s="9"/>
      <c r="IX119" s="9"/>
      <c r="IY119" s="9"/>
      <c r="IZ119" s="9"/>
      <c r="JA119" s="9"/>
      <c r="JB119" s="9"/>
      <c r="JC119" s="9"/>
      <c r="JD119" s="9"/>
      <c r="JE119" s="9"/>
      <c r="JF119" s="9"/>
      <c r="JG119" s="9"/>
      <c r="JH119" s="9"/>
      <c r="JI119" s="9"/>
      <c r="JJ119" s="9"/>
      <c r="JK119" s="9"/>
      <c r="JL119" s="9"/>
      <c r="JM119" s="9"/>
      <c r="JN119" s="9"/>
      <c r="JO119" s="9"/>
      <c r="JP119" s="9"/>
      <c r="JQ119" s="9"/>
      <c r="JR119" s="9"/>
      <c r="JS119" s="9"/>
      <c r="JT119" s="9"/>
      <c r="JU119" s="9"/>
      <c r="JV119" s="9"/>
      <c r="JW119" s="9"/>
      <c r="JX119" s="9"/>
      <c r="JY119" s="9"/>
      <c r="JZ119" s="9"/>
      <c r="KA119" s="9"/>
      <c r="KB119" s="9"/>
      <c r="KC119" s="9"/>
      <c r="KD119" s="9"/>
      <c r="KE119" s="9"/>
      <c r="KF119" s="9"/>
      <c r="KG119" s="9"/>
      <c r="KH119" s="9"/>
      <c r="KI119" s="9"/>
      <c r="KJ119" s="9"/>
      <c r="KK119" s="9"/>
      <c r="KL119" s="9"/>
      <c r="KM119" s="9"/>
      <c r="KN119" s="9"/>
      <c r="KO119" s="9"/>
      <c r="KP119" s="9"/>
      <c r="KQ119" s="9"/>
      <c r="KR119" s="9"/>
      <c r="KS119" s="9"/>
      <c r="KT119" s="9"/>
      <c r="KU119" s="9"/>
      <c r="KV119" s="9"/>
      <c r="KW119" s="9"/>
      <c r="KX119" s="9"/>
      <c r="KY119" s="9"/>
      <c r="KZ119" s="9"/>
      <c r="LA119" s="9"/>
      <c r="LB119" s="9"/>
      <c r="LC119" s="9"/>
      <c r="LD119" s="9"/>
      <c r="LE119" s="9"/>
      <c r="LF119" s="9"/>
      <c r="LG119" s="9"/>
      <c r="LH119" s="9"/>
      <c r="LI119" s="9"/>
      <c r="LJ119" s="9"/>
      <c r="LK119" s="9"/>
      <c r="LL119" s="9"/>
      <c r="LM119" s="9"/>
      <c r="LN119" s="9"/>
    </row>
    <row r="120" spans="1:326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  <c r="IW120" s="9"/>
      <c r="IX120" s="9"/>
      <c r="IY120" s="9"/>
      <c r="IZ120" s="9"/>
      <c r="JA120" s="9"/>
      <c r="JB120" s="9"/>
      <c r="JC120" s="9"/>
      <c r="JD120" s="9"/>
      <c r="JE120" s="9"/>
      <c r="JF120" s="9"/>
      <c r="JG120" s="9"/>
      <c r="JH120" s="9"/>
      <c r="JI120" s="9"/>
      <c r="JJ120" s="9"/>
      <c r="JK120" s="9"/>
      <c r="JL120" s="9"/>
      <c r="JM120" s="9"/>
      <c r="JN120" s="9"/>
      <c r="JO120" s="9"/>
      <c r="JP120" s="9"/>
      <c r="JQ120" s="9"/>
      <c r="JR120" s="9"/>
      <c r="JS120" s="9"/>
      <c r="JT120" s="9"/>
      <c r="JU120" s="9"/>
      <c r="JV120" s="9"/>
      <c r="JW120" s="9"/>
      <c r="JX120" s="9"/>
      <c r="JY120" s="9"/>
      <c r="JZ120" s="9"/>
      <c r="KA120" s="9"/>
      <c r="KB120" s="9"/>
      <c r="KC120" s="9"/>
      <c r="KD120" s="9"/>
      <c r="KE120" s="9"/>
      <c r="KF120" s="9"/>
      <c r="KG120" s="9"/>
      <c r="KH120" s="9"/>
      <c r="KI120" s="9"/>
      <c r="KJ120" s="9"/>
      <c r="KK120" s="9"/>
      <c r="KL120" s="9"/>
      <c r="KM120" s="9"/>
      <c r="KN120" s="9"/>
      <c r="KO120" s="9"/>
      <c r="KP120" s="9"/>
      <c r="KQ120" s="9"/>
      <c r="KR120" s="9"/>
      <c r="KS120" s="9"/>
      <c r="KT120" s="9"/>
      <c r="KU120" s="9"/>
      <c r="KV120" s="9"/>
      <c r="KW120" s="9"/>
      <c r="KX120" s="9"/>
      <c r="KY120" s="9"/>
      <c r="KZ120" s="9"/>
      <c r="LA120" s="9"/>
      <c r="LB120" s="9"/>
      <c r="LC120" s="9"/>
      <c r="LD120" s="9"/>
      <c r="LE120" s="9"/>
      <c r="LF120" s="9"/>
      <c r="LG120" s="9"/>
      <c r="LH120" s="9"/>
      <c r="LI120" s="9"/>
      <c r="LJ120" s="9"/>
      <c r="LK120" s="9"/>
      <c r="LL120" s="9"/>
      <c r="LM120" s="9"/>
      <c r="LN120" s="9"/>
    </row>
    <row r="121" spans="1:326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  <c r="IW121" s="9"/>
      <c r="IX121" s="9"/>
      <c r="IY121" s="9"/>
      <c r="IZ121" s="9"/>
      <c r="JA121" s="9"/>
      <c r="JB121" s="9"/>
      <c r="JC121" s="9"/>
      <c r="JD121" s="9"/>
      <c r="JE121" s="9"/>
      <c r="JF121" s="9"/>
      <c r="JG121" s="9"/>
      <c r="JH121" s="9"/>
      <c r="JI121" s="9"/>
      <c r="JJ121" s="9"/>
      <c r="JK121" s="9"/>
      <c r="JL121" s="9"/>
      <c r="JM121" s="9"/>
      <c r="JN121" s="9"/>
      <c r="JO121" s="9"/>
      <c r="JP121" s="9"/>
      <c r="JQ121" s="9"/>
      <c r="JR121" s="9"/>
      <c r="JS121" s="9"/>
      <c r="JT121" s="9"/>
      <c r="JU121" s="9"/>
      <c r="JV121" s="9"/>
      <c r="JW121" s="9"/>
      <c r="JX121" s="9"/>
      <c r="JY121" s="9"/>
      <c r="JZ121" s="9"/>
      <c r="KA121" s="9"/>
      <c r="KB121" s="9"/>
      <c r="KC121" s="9"/>
      <c r="KD121" s="9"/>
      <c r="KE121" s="9"/>
      <c r="KF121" s="9"/>
      <c r="KG121" s="9"/>
      <c r="KH121" s="9"/>
      <c r="KI121" s="9"/>
      <c r="KJ121" s="9"/>
      <c r="KK121" s="9"/>
      <c r="KL121" s="9"/>
      <c r="KM121" s="9"/>
      <c r="KN121" s="9"/>
      <c r="KO121" s="9"/>
      <c r="KP121" s="9"/>
      <c r="KQ121" s="9"/>
      <c r="KR121" s="9"/>
      <c r="KS121" s="9"/>
      <c r="KT121" s="9"/>
      <c r="KU121" s="9"/>
      <c r="KV121" s="9"/>
      <c r="KW121" s="9"/>
      <c r="KX121" s="9"/>
      <c r="KY121" s="9"/>
      <c r="KZ121" s="9"/>
      <c r="LA121" s="9"/>
      <c r="LB121" s="9"/>
      <c r="LC121" s="9"/>
      <c r="LD121" s="9"/>
      <c r="LE121" s="9"/>
      <c r="LF121" s="9"/>
      <c r="LG121" s="9"/>
      <c r="LH121" s="9"/>
      <c r="LI121" s="9"/>
      <c r="LJ121" s="9"/>
      <c r="LK121" s="9"/>
      <c r="LL121" s="9"/>
      <c r="LM121" s="9"/>
      <c r="LN121" s="9"/>
    </row>
    <row r="122" spans="1:326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  <c r="IW122" s="9"/>
      <c r="IX122" s="9"/>
      <c r="IY122" s="9"/>
      <c r="IZ122" s="9"/>
      <c r="JA122" s="9"/>
      <c r="JB122" s="9"/>
      <c r="JC122" s="9"/>
      <c r="JD122" s="9"/>
      <c r="JE122" s="9"/>
      <c r="JF122" s="9"/>
      <c r="JG122" s="9"/>
      <c r="JH122" s="9"/>
      <c r="JI122" s="9"/>
      <c r="JJ122" s="9"/>
      <c r="JK122" s="9"/>
      <c r="JL122" s="9"/>
      <c r="JM122" s="9"/>
      <c r="JN122" s="9"/>
      <c r="JO122" s="9"/>
      <c r="JP122" s="9"/>
      <c r="JQ122" s="9"/>
      <c r="JR122" s="9"/>
      <c r="JS122" s="9"/>
      <c r="JT122" s="9"/>
      <c r="JU122" s="9"/>
      <c r="JV122" s="9"/>
      <c r="JW122" s="9"/>
      <c r="JX122" s="9"/>
      <c r="JY122" s="9"/>
      <c r="JZ122" s="9"/>
      <c r="KA122" s="9"/>
      <c r="KB122" s="9"/>
      <c r="KC122" s="9"/>
      <c r="KD122" s="9"/>
      <c r="KE122" s="9"/>
      <c r="KF122" s="9"/>
      <c r="KG122" s="9"/>
      <c r="KH122" s="9"/>
      <c r="KI122" s="9"/>
      <c r="KJ122" s="9"/>
      <c r="KK122" s="9"/>
      <c r="KL122" s="9"/>
      <c r="KM122" s="9"/>
      <c r="KN122" s="9"/>
      <c r="KO122" s="9"/>
      <c r="KP122" s="9"/>
      <c r="KQ122" s="9"/>
      <c r="KR122" s="9"/>
      <c r="KS122" s="9"/>
      <c r="KT122" s="9"/>
      <c r="KU122" s="9"/>
      <c r="KV122" s="9"/>
      <c r="KW122" s="9"/>
      <c r="KX122" s="9"/>
      <c r="KY122" s="9"/>
      <c r="KZ122" s="9"/>
      <c r="LA122" s="9"/>
      <c r="LB122" s="9"/>
      <c r="LC122" s="9"/>
      <c r="LD122" s="9"/>
      <c r="LE122" s="9"/>
      <c r="LF122" s="9"/>
      <c r="LG122" s="9"/>
      <c r="LH122" s="9"/>
      <c r="LI122" s="9"/>
      <c r="LJ122" s="9"/>
      <c r="LK122" s="9"/>
      <c r="LL122" s="9"/>
      <c r="LM122" s="9"/>
      <c r="LN122" s="9"/>
    </row>
    <row r="123" spans="1:326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  <c r="IM123" s="9"/>
      <c r="IN123" s="9"/>
      <c r="IO123" s="9"/>
      <c r="IP123" s="9"/>
      <c r="IQ123" s="9"/>
      <c r="IR123" s="9"/>
      <c r="IS123" s="9"/>
      <c r="IT123" s="9"/>
      <c r="IU123" s="9"/>
      <c r="IV123" s="9"/>
      <c r="IW123" s="9"/>
      <c r="IX123" s="9"/>
      <c r="IY123" s="9"/>
      <c r="IZ123" s="9"/>
      <c r="JA123" s="9"/>
      <c r="JB123" s="9"/>
      <c r="JC123" s="9"/>
      <c r="JD123" s="9"/>
      <c r="JE123" s="9"/>
      <c r="JF123" s="9"/>
      <c r="JG123" s="9"/>
      <c r="JH123" s="9"/>
      <c r="JI123" s="9"/>
      <c r="JJ123" s="9"/>
      <c r="JK123" s="9"/>
      <c r="JL123" s="9"/>
      <c r="JM123" s="9"/>
      <c r="JN123" s="9"/>
      <c r="JO123" s="9"/>
      <c r="JP123" s="9"/>
      <c r="JQ123" s="9"/>
      <c r="JR123" s="9"/>
      <c r="JS123" s="9"/>
      <c r="JT123" s="9"/>
      <c r="JU123" s="9"/>
      <c r="JV123" s="9"/>
      <c r="JW123" s="9"/>
      <c r="JX123" s="9"/>
      <c r="JY123" s="9"/>
      <c r="JZ123" s="9"/>
      <c r="KA123" s="9"/>
      <c r="KB123" s="9"/>
      <c r="KC123" s="9"/>
      <c r="KD123" s="9"/>
      <c r="KE123" s="9"/>
      <c r="KF123" s="9"/>
      <c r="KG123" s="9"/>
      <c r="KH123" s="9"/>
      <c r="KI123" s="9"/>
      <c r="KJ123" s="9"/>
      <c r="KK123" s="9"/>
      <c r="KL123" s="9"/>
      <c r="KM123" s="9"/>
      <c r="KN123" s="9"/>
      <c r="KO123" s="9"/>
      <c r="KP123" s="9"/>
      <c r="KQ123" s="9"/>
      <c r="KR123" s="9"/>
      <c r="KS123" s="9"/>
      <c r="KT123" s="9"/>
      <c r="KU123" s="9"/>
      <c r="KV123" s="9"/>
      <c r="KW123" s="9"/>
      <c r="KX123" s="9"/>
      <c r="KY123" s="9"/>
      <c r="KZ123" s="9"/>
      <c r="LA123" s="9"/>
      <c r="LB123" s="9"/>
      <c r="LC123" s="9"/>
      <c r="LD123" s="9"/>
      <c r="LE123" s="9"/>
      <c r="LF123" s="9"/>
      <c r="LG123" s="9"/>
      <c r="LH123" s="9"/>
      <c r="LI123" s="9"/>
      <c r="LJ123" s="9"/>
      <c r="LK123" s="9"/>
      <c r="LL123" s="9"/>
      <c r="LM123" s="9"/>
      <c r="LN123" s="9"/>
    </row>
    <row r="124" spans="1:326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9"/>
      <c r="JE124" s="9"/>
      <c r="JF124" s="9"/>
      <c r="JG124" s="9"/>
      <c r="JH124" s="9"/>
      <c r="JI124" s="9"/>
      <c r="JJ124" s="9"/>
      <c r="JK124" s="9"/>
      <c r="JL124" s="9"/>
      <c r="JM124" s="9"/>
      <c r="JN124" s="9"/>
      <c r="JO124" s="9"/>
      <c r="JP124" s="9"/>
      <c r="JQ124" s="9"/>
      <c r="JR124" s="9"/>
      <c r="JS124" s="9"/>
      <c r="JT124" s="9"/>
      <c r="JU124" s="9"/>
      <c r="JV124" s="9"/>
      <c r="JW124" s="9"/>
      <c r="JX124" s="9"/>
      <c r="JY124" s="9"/>
      <c r="JZ124" s="9"/>
      <c r="KA124" s="9"/>
      <c r="KB124" s="9"/>
      <c r="KC124" s="9"/>
      <c r="KD124" s="9"/>
      <c r="KE124" s="9"/>
      <c r="KF124" s="9"/>
      <c r="KG124" s="9"/>
      <c r="KH124" s="9"/>
      <c r="KI124" s="9"/>
      <c r="KJ124" s="9"/>
      <c r="KK124" s="9"/>
      <c r="KL124" s="9"/>
      <c r="KM124" s="9"/>
      <c r="KN124" s="9"/>
      <c r="KO124" s="9"/>
      <c r="KP124" s="9"/>
      <c r="KQ124" s="9"/>
      <c r="KR124" s="9"/>
      <c r="KS124" s="9"/>
      <c r="KT124" s="9"/>
      <c r="KU124" s="9"/>
      <c r="KV124" s="9"/>
      <c r="KW124" s="9"/>
      <c r="KX124" s="9"/>
      <c r="KY124" s="9"/>
      <c r="KZ124" s="9"/>
      <c r="LA124" s="9"/>
      <c r="LB124" s="9"/>
      <c r="LC124" s="9"/>
      <c r="LD124" s="9"/>
      <c r="LE124" s="9"/>
      <c r="LF124" s="9"/>
      <c r="LG124" s="9"/>
      <c r="LH124" s="9"/>
      <c r="LI124" s="9"/>
      <c r="LJ124" s="9"/>
      <c r="LK124" s="9"/>
      <c r="LL124" s="9"/>
      <c r="LM124" s="9"/>
      <c r="LN124" s="9"/>
    </row>
    <row r="125" spans="1:326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9"/>
      <c r="JE125" s="9"/>
      <c r="JF125" s="9"/>
      <c r="JG125" s="9"/>
      <c r="JH125" s="9"/>
      <c r="JI125" s="9"/>
      <c r="JJ125" s="9"/>
      <c r="JK125" s="9"/>
      <c r="JL125" s="9"/>
      <c r="JM125" s="9"/>
      <c r="JN125" s="9"/>
      <c r="JO125" s="9"/>
      <c r="JP125" s="9"/>
      <c r="JQ125" s="9"/>
      <c r="JR125" s="9"/>
      <c r="JS125" s="9"/>
      <c r="JT125" s="9"/>
      <c r="JU125" s="9"/>
      <c r="JV125" s="9"/>
      <c r="JW125" s="9"/>
      <c r="JX125" s="9"/>
      <c r="JY125" s="9"/>
      <c r="JZ125" s="9"/>
      <c r="KA125" s="9"/>
      <c r="KB125" s="9"/>
      <c r="KC125" s="9"/>
      <c r="KD125" s="9"/>
      <c r="KE125" s="9"/>
      <c r="KF125" s="9"/>
      <c r="KG125" s="9"/>
      <c r="KH125" s="9"/>
      <c r="KI125" s="9"/>
      <c r="KJ125" s="9"/>
      <c r="KK125" s="9"/>
      <c r="KL125" s="9"/>
      <c r="KM125" s="9"/>
      <c r="KN125" s="9"/>
      <c r="KO125" s="9"/>
      <c r="KP125" s="9"/>
      <c r="KQ125" s="9"/>
      <c r="KR125" s="9"/>
      <c r="KS125" s="9"/>
      <c r="KT125" s="9"/>
      <c r="KU125" s="9"/>
      <c r="KV125" s="9"/>
      <c r="KW125" s="9"/>
      <c r="KX125" s="9"/>
      <c r="KY125" s="9"/>
      <c r="KZ125" s="9"/>
      <c r="LA125" s="9"/>
      <c r="LB125" s="9"/>
      <c r="LC125" s="9"/>
      <c r="LD125" s="9"/>
      <c r="LE125" s="9"/>
      <c r="LF125" s="9"/>
      <c r="LG125" s="9"/>
      <c r="LH125" s="9"/>
      <c r="LI125" s="9"/>
      <c r="LJ125" s="9"/>
      <c r="LK125" s="9"/>
      <c r="LL125" s="9"/>
      <c r="LM125" s="9"/>
      <c r="LN125" s="9"/>
    </row>
    <row r="126" spans="1:326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  <c r="IM126" s="9"/>
      <c r="IN126" s="9"/>
      <c r="IO126" s="9"/>
      <c r="IP126" s="9"/>
      <c r="IQ126" s="9"/>
      <c r="IR126" s="9"/>
      <c r="IS126" s="9"/>
      <c r="IT126" s="9"/>
      <c r="IU126" s="9"/>
      <c r="IV126" s="9"/>
      <c r="IW126" s="9"/>
      <c r="IX126" s="9"/>
      <c r="IY126" s="9"/>
      <c r="IZ126" s="9"/>
      <c r="JA126" s="9"/>
      <c r="JB126" s="9"/>
      <c r="JC126" s="9"/>
      <c r="JD126" s="9"/>
      <c r="JE126" s="9"/>
      <c r="JF126" s="9"/>
      <c r="JG126" s="9"/>
      <c r="JH126" s="9"/>
      <c r="JI126" s="9"/>
      <c r="JJ126" s="9"/>
      <c r="JK126" s="9"/>
      <c r="JL126" s="9"/>
      <c r="JM126" s="9"/>
      <c r="JN126" s="9"/>
      <c r="JO126" s="9"/>
      <c r="JP126" s="9"/>
      <c r="JQ126" s="9"/>
      <c r="JR126" s="9"/>
      <c r="JS126" s="9"/>
      <c r="JT126" s="9"/>
      <c r="JU126" s="9"/>
      <c r="JV126" s="9"/>
      <c r="JW126" s="9"/>
      <c r="JX126" s="9"/>
      <c r="JY126" s="9"/>
      <c r="JZ126" s="9"/>
      <c r="KA126" s="9"/>
      <c r="KB126" s="9"/>
      <c r="KC126" s="9"/>
      <c r="KD126" s="9"/>
      <c r="KE126" s="9"/>
      <c r="KF126" s="9"/>
      <c r="KG126" s="9"/>
      <c r="KH126" s="9"/>
      <c r="KI126" s="9"/>
      <c r="KJ126" s="9"/>
      <c r="KK126" s="9"/>
      <c r="KL126" s="9"/>
      <c r="KM126" s="9"/>
      <c r="KN126" s="9"/>
      <c r="KO126" s="9"/>
      <c r="KP126" s="9"/>
      <c r="KQ126" s="9"/>
      <c r="KR126" s="9"/>
      <c r="KS126" s="9"/>
      <c r="KT126" s="9"/>
      <c r="KU126" s="9"/>
      <c r="KV126" s="9"/>
      <c r="KW126" s="9"/>
      <c r="KX126" s="9"/>
      <c r="KY126" s="9"/>
      <c r="KZ126" s="9"/>
      <c r="LA126" s="9"/>
      <c r="LB126" s="9"/>
      <c r="LC126" s="9"/>
      <c r="LD126" s="9"/>
      <c r="LE126" s="9"/>
      <c r="LF126" s="9"/>
      <c r="LG126" s="9"/>
      <c r="LH126" s="9"/>
      <c r="LI126" s="9"/>
      <c r="LJ126" s="9"/>
      <c r="LK126" s="9"/>
      <c r="LL126" s="9"/>
      <c r="LM126" s="9"/>
      <c r="LN126" s="9"/>
    </row>
    <row r="127" spans="1:326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  <c r="IM127" s="9"/>
      <c r="IN127" s="9"/>
      <c r="IO127" s="9"/>
      <c r="IP127" s="9"/>
      <c r="IQ127" s="9"/>
      <c r="IR127" s="9"/>
      <c r="IS127" s="9"/>
      <c r="IT127" s="9"/>
      <c r="IU127" s="9"/>
      <c r="IV127" s="9"/>
      <c r="IW127" s="9"/>
      <c r="IX127" s="9"/>
      <c r="IY127" s="9"/>
      <c r="IZ127" s="9"/>
      <c r="JA127" s="9"/>
      <c r="JB127" s="9"/>
      <c r="JC127" s="9"/>
      <c r="JD127" s="9"/>
      <c r="JE127" s="9"/>
      <c r="JF127" s="9"/>
      <c r="JG127" s="9"/>
      <c r="JH127" s="9"/>
      <c r="JI127" s="9"/>
      <c r="JJ127" s="9"/>
      <c r="JK127" s="9"/>
      <c r="JL127" s="9"/>
      <c r="JM127" s="9"/>
      <c r="JN127" s="9"/>
      <c r="JO127" s="9"/>
      <c r="JP127" s="9"/>
      <c r="JQ127" s="9"/>
      <c r="JR127" s="9"/>
      <c r="JS127" s="9"/>
      <c r="JT127" s="9"/>
      <c r="JU127" s="9"/>
      <c r="JV127" s="9"/>
      <c r="JW127" s="9"/>
      <c r="JX127" s="9"/>
      <c r="JY127" s="9"/>
      <c r="JZ127" s="9"/>
      <c r="KA127" s="9"/>
      <c r="KB127" s="9"/>
      <c r="KC127" s="9"/>
      <c r="KD127" s="9"/>
      <c r="KE127" s="9"/>
      <c r="KF127" s="9"/>
      <c r="KG127" s="9"/>
      <c r="KH127" s="9"/>
      <c r="KI127" s="9"/>
      <c r="KJ127" s="9"/>
      <c r="KK127" s="9"/>
      <c r="KL127" s="9"/>
      <c r="KM127" s="9"/>
      <c r="KN127" s="9"/>
      <c r="KO127" s="9"/>
      <c r="KP127" s="9"/>
      <c r="KQ127" s="9"/>
      <c r="KR127" s="9"/>
      <c r="KS127" s="9"/>
      <c r="KT127" s="9"/>
      <c r="KU127" s="9"/>
      <c r="KV127" s="9"/>
      <c r="KW127" s="9"/>
      <c r="KX127" s="9"/>
      <c r="KY127" s="9"/>
      <c r="KZ127" s="9"/>
      <c r="LA127" s="9"/>
      <c r="LB127" s="9"/>
      <c r="LC127" s="9"/>
      <c r="LD127" s="9"/>
      <c r="LE127" s="9"/>
      <c r="LF127" s="9"/>
      <c r="LG127" s="9"/>
      <c r="LH127" s="9"/>
      <c r="LI127" s="9"/>
      <c r="LJ127" s="9"/>
      <c r="LK127" s="9"/>
      <c r="LL127" s="9"/>
      <c r="LM127" s="9"/>
      <c r="LN127" s="9"/>
    </row>
    <row r="128" spans="1:326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9"/>
      <c r="JE128" s="9"/>
      <c r="JF128" s="9"/>
      <c r="JG128" s="9"/>
      <c r="JH128" s="9"/>
      <c r="JI128" s="9"/>
      <c r="JJ128" s="9"/>
      <c r="JK128" s="9"/>
      <c r="JL128" s="9"/>
      <c r="JM128" s="9"/>
      <c r="JN128" s="9"/>
      <c r="JO128" s="9"/>
      <c r="JP128" s="9"/>
      <c r="JQ128" s="9"/>
      <c r="JR128" s="9"/>
      <c r="JS128" s="9"/>
      <c r="JT128" s="9"/>
      <c r="JU128" s="9"/>
      <c r="JV128" s="9"/>
      <c r="JW128" s="9"/>
      <c r="JX128" s="9"/>
      <c r="JY128" s="9"/>
      <c r="JZ128" s="9"/>
      <c r="KA128" s="9"/>
      <c r="KB128" s="9"/>
      <c r="KC128" s="9"/>
      <c r="KD128" s="9"/>
      <c r="KE128" s="9"/>
      <c r="KF128" s="9"/>
      <c r="KG128" s="9"/>
      <c r="KH128" s="9"/>
      <c r="KI128" s="9"/>
      <c r="KJ128" s="9"/>
      <c r="KK128" s="9"/>
      <c r="KL128" s="9"/>
      <c r="KM128" s="9"/>
      <c r="KN128" s="9"/>
      <c r="KO128" s="9"/>
      <c r="KP128" s="9"/>
      <c r="KQ128" s="9"/>
      <c r="KR128" s="9"/>
      <c r="KS128" s="9"/>
      <c r="KT128" s="9"/>
      <c r="KU128" s="9"/>
      <c r="KV128" s="9"/>
      <c r="KW128" s="9"/>
      <c r="KX128" s="9"/>
      <c r="KY128" s="9"/>
      <c r="KZ128" s="9"/>
      <c r="LA128" s="9"/>
      <c r="LB128" s="9"/>
      <c r="LC128" s="9"/>
      <c r="LD128" s="9"/>
      <c r="LE128" s="9"/>
      <c r="LF128" s="9"/>
      <c r="LG128" s="9"/>
      <c r="LH128" s="9"/>
      <c r="LI128" s="9"/>
      <c r="LJ128" s="9"/>
      <c r="LK128" s="9"/>
      <c r="LL128" s="9"/>
      <c r="LM128" s="9"/>
      <c r="LN128" s="9"/>
    </row>
    <row r="129" spans="1:326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  <c r="IP129" s="9"/>
      <c r="IQ129" s="9"/>
      <c r="IR129" s="9"/>
      <c r="IS129" s="9"/>
      <c r="IT129" s="9"/>
      <c r="IU129" s="9"/>
      <c r="IV129" s="9"/>
      <c r="IW129" s="9"/>
      <c r="IX129" s="9"/>
      <c r="IY129" s="9"/>
      <c r="IZ129" s="9"/>
      <c r="JA129" s="9"/>
      <c r="JB129" s="9"/>
      <c r="JC129" s="9"/>
      <c r="JD129" s="9"/>
      <c r="JE129" s="9"/>
      <c r="JF129" s="9"/>
      <c r="JG129" s="9"/>
      <c r="JH129" s="9"/>
      <c r="JI129" s="9"/>
      <c r="JJ129" s="9"/>
      <c r="JK129" s="9"/>
      <c r="JL129" s="9"/>
      <c r="JM129" s="9"/>
      <c r="JN129" s="9"/>
      <c r="JO129" s="9"/>
      <c r="JP129" s="9"/>
      <c r="JQ129" s="9"/>
      <c r="JR129" s="9"/>
      <c r="JS129" s="9"/>
      <c r="JT129" s="9"/>
      <c r="JU129" s="9"/>
      <c r="JV129" s="9"/>
      <c r="JW129" s="9"/>
      <c r="JX129" s="9"/>
      <c r="JY129" s="9"/>
      <c r="JZ129" s="9"/>
      <c r="KA129" s="9"/>
      <c r="KB129" s="9"/>
      <c r="KC129" s="9"/>
      <c r="KD129" s="9"/>
      <c r="KE129" s="9"/>
      <c r="KF129" s="9"/>
      <c r="KG129" s="9"/>
      <c r="KH129" s="9"/>
      <c r="KI129" s="9"/>
      <c r="KJ129" s="9"/>
      <c r="KK129" s="9"/>
      <c r="KL129" s="9"/>
      <c r="KM129" s="9"/>
      <c r="KN129" s="9"/>
      <c r="KO129" s="9"/>
      <c r="KP129" s="9"/>
      <c r="KQ129" s="9"/>
      <c r="KR129" s="9"/>
      <c r="KS129" s="9"/>
      <c r="KT129" s="9"/>
      <c r="KU129" s="9"/>
      <c r="KV129" s="9"/>
      <c r="KW129" s="9"/>
      <c r="KX129" s="9"/>
      <c r="KY129" s="9"/>
      <c r="KZ129" s="9"/>
      <c r="LA129" s="9"/>
      <c r="LB129" s="9"/>
      <c r="LC129" s="9"/>
      <c r="LD129" s="9"/>
      <c r="LE129" s="9"/>
      <c r="LF129" s="9"/>
      <c r="LG129" s="9"/>
      <c r="LH129" s="9"/>
      <c r="LI129" s="9"/>
      <c r="LJ129" s="9"/>
      <c r="LK129" s="9"/>
      <c r="LL129" s="9"/>
      <c r="LM129" s="9"/>
      <c r="LN129" s="9"/>
    </row>
    <row r="130" spans="1:326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  <c r="IW130" s="9"/>
      <c r="IX130" s="9"/>
      <c r="IY130" s="9"/>
      <c r="IZ130" s="9"/>
      <c r="JA130" s="9"/>
      <c r="JB130" s="9"/>
      <c r="JC130" s="9"/>
      <c r="JD130" s="9"/>
      <c r="JE130" s="9"/>
      <c r="JF130" s="9"/>
      <c r="JG130" s="9"/>
      <c r="JH130" s="9"/>
      <c r="JI130" s="9"/>
      <c r="JJ130" s="9"/>
      <c r="JK130" s="9"/>
      <c r="JL130" s="9"/>
      <c r="JM130" s="9"/>
      <c r="JN130" s="9"/>
      <c r="JO130" s="9"/>
      <c r="JP130" s="9"/>
      <c r="JQ130" s="9"/>
      <c r="JR130" s="9"/>
      <c r="JS130" s="9"/>
      <c r="JT130" s="9"/>
      <c r="JU130" s="9"/>
      <c r="JV130" s="9"/>
      <c r="JW130" s="9"/>
      <c r="JX130" s="9"/>
      <c r="JY130" s="9"/>
      <c r="JZ130" s="9"/>
      <c r="KA130" s="9"/>
      <c r="KB130" s="9"/>
      <c r="KC130" s="9"/>
      <c r="KD130" s="9"/>
      <c r="KE130" s="9"/>
      <c r="KF130" s="9"/>
      <c r="KG130" s="9"/>
      <c r="KH130" s="9"/>
      <c r="KI130" s="9"/>
      <c r="KJ130" s="9"/>
      <c r="KK130" s="9"/>
      <c r="KL130" s="9"/>
      <c r="KM130" s="9"/>
      <c r="KN130" s="9"/>
      <c r="KO130" s="9"/>
      <c r="KP130" s="9"/>
      <c r="KQ130" s="9"/>
      <c r="KR130" s="9"/>
      <c r="KS130" s="9"/>
      <c r="KT130" s="9"/>
      <c r="KU130" s="9"/>
      <c r="KV130" s="9"/>
      <c r="KW130" s="9"/>
      <c r="KX130" s="9"/>
      <c r="KY130" s="9"/>
      <c r="KZ130" s="9"/>
      <c r="LA130" s="9"/>
      <c r="LB130" s="9"/>
      <c r="LC130" s="9"/>
      <c r="LD130" s="9"/>
      <c r="LE130" s="9"/>
      <c r="LF130" s="9"/>
      <c r="LG130" s="9"/>
      <c r="LH130" s="9"/>
      <c r="LI130" s="9"/>
      <c r="LJ130" s="9"/>
      <c r="LK130" s="9"/>
      <c r="LL130" s="9"/>
      <c r="LM130" s="9"/>
      <c r="LN130" s="9"/>
    </row>
    <row r="131" spans="1:326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  <c r="IM131" s="9"/>
      <c r="IN131" s="9"/>
      <c r="IO131" s="9"/>
      <c r="IP131" s="9"/>
      <c r="IQ131" s="9"/>
      <c r="IR131" s="9"/>
      <c r="IS131" s="9"/>
      <c r="IT131" s="9"/>
      <c r="IU131" s="9"/>
      <c r="IV131" s="9"/>
      <c r="IW131" s="9"/>
      <c r="IX131" s="9"/>
      <c r="IY131" s="9"/>
      <c r="IZ131" s="9"/>
      <c r="JA131" s="9"/>
      <c r="JB131" s="9"/>
      <c r="JC131" s="9"/>
      <c r="JD131" s="9"/>
      <c r="JE131" s="9"/>
      <c r="JF131" s="9"/>
      <c r="JG131" s="9"/>
      <c r="JH131" s="9"/>
      <c r="JI131" s="9"/>
      <c r="JJ131" s="9"/>
      <c r="JK131" s="9"/>
      <c r="JL131" s="9"/>
      <c r="JM131" s="9"/>
      <c r="JN131" s="9"/>
      <c r="JO131" s="9"/>
      <c r="JP131" s="9"/>
      <c r="JQ131" s="9"/>
      <c r="JR131" s="9"/>
      <c r="JS131" s="9"/>
      <c r="JT131" s="9"/>
      <c r="JU131" s="9"/>
      <c r="JV131" s="9"/>
      <c r="JW131" s="9"/>
      <c r="JX131" s="9"/>
      <c r="JY131" s="9"/>
      <c r="JZ131" s="9"/>
      <c r="KA131" s="9"/>
      <c r="KB131" s="9"/>
      <c r="KC131" s="9"/>
      <c r="KD131" s="9"/>
      <c r="KE131" s="9"/>
      <c r="KF131" s="9"/>
      <c r="KG131" s="9"/>
      <c r="KH131" s="9"/>
      <c r="KI131" s="9"/>
      <c r="KJ131" s="9"/>
      <c r="KK131" s="9"/>
      <c r="KL131" s="9"/>
      <c r="KM131" s="9"/>
      <c r="KN131" s="9"/>
      <c r="KO131" s="9"/>
      <c r="KP131" s="9"/>
      <c r="KQ131" s="9"/>
      <c r="KR131" s="9"/>
      <c r="KS131" s="9"/>
      <c r="KT131" s="9"/>
      <c r="KU131" s="9"/>
      <c r="KV131" s="9"/>
      <c r="KW131" s="9"/>
      <c r="KX131" s="9"/>
      <c r="KY131" s="9"/>
      <c r="KZ131" s="9"/>
      <c r="LA131" s="9"/>
      <c r="LB131" s="9"/>
      <c r="LC131" s="9"/>
      <c r="LD131" s="9"/>
      <c r="LE131" s="9"/>
      <c r="LF131" s="9"/>
      <c r="LG131" s="9"/>
      <c r="LH131" s="9"/>
      <c r="LI131" s="9"/>
      <c r="LJ131" s="9"/>
      <c r="LK131" s="9"/>
      <c r="LL131" s="9"/>
      <c r="LM131" s="9"/>
      <c r="LN131" s="9"/>
    </row>
    <row r="132" spans="1:326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  <c r="IP132" s="9"/>
      <c r="IQ132" s="9"/>
      <c r="IR132" s="9"/>
      <c r="IS132" s="9"/>
      <c r="IT132" s="9"/>
      <c r="IU132" s="9"/>
      <c r="IV132" s="9"/>
      <c r="IW132" s="9"/>
      <c r="IX132" s="9"/>
      <c r="IY132" s="9"/>
      <c r="IZ132" s="9"/>
      <c r="JA132" s="9"/>
      <c r="JB132" s="9"/>
      <c r="JC132" s="9"/>
      <c r="JD132" s="9"/>
      <c r="JE132" s="9"/>
      <c r="JF132" s="9"/>
      <c r="JG132" s="9"/>
      <c r="JH132" s="9"/>
      <c r="JI132" s="9"/>
      <c r="JJ132" s="9"/>
      <c r="JK132" s="9"/>
      <c r="JL132" s="9"/>
      <c r="JM132" s="9"/>
      <c r="JN132" s="9"/>
      <c r="JO132" s="9"/>
      <c r="JP132" s="9"/>
      <c r="JQ132" s="9"/>
      <c r="JR132" s="9"/>
      <c r="JS132" s="9"/>
      <c r="JT132" s="9"/>
      <c r="JU132" s="9"/>
      <c r="JV132" s="9"/>
      <c r="JW132" s="9"/>
      <c r="JX132" s="9"/>
      <c r="JY132" s="9"/>
      <c r="JZ132" s="9"/>
      <c r="KA132" s="9"/>
      <c r="KB132" s="9"/>
      <c r="KC132" s="9"/>
      <c r="KD132" s="9"/>
      <c r="KE132" s="9"/>
      <c r="KF132" s="9"/>
      <c r="KG132" s="9"/>
      <c r="KH132" s="9"/>
      <c r="KI132" s="9"/>
      <c r="KJ132" s="9"/>
      <c r="KK132" s="9"/>
      <c r="KL132" s="9"/>
      <c r="KM132" s="9"/>
      <c r="KN132" s="9"/>
      <c r="KO132" s="9"/>
      <c r="KP132" s="9"/>
      <c r="KQ132" s="9"/>
      <c r="KR132" s="9"/>
      <c r="KS132" s="9"/>
      <c r="KT132" s="9"/>
      <c r="KU132" s="9"/>
      <c r="KV132" s="9"/>
      <c r="KW132" s="9"/>
      <c r="KX132" s="9"/>
      <c r="KY132" s="9"/>
      <c r="KZ132" s="9"/>
      <c r="LA132" s="9"/>
      <c r="LB132" s="9"/>
      <c r="LC132" s="9"/>
      <c r="LD132" s="9"/>
      <c r="LE132" s="9"/>
      <c r="LF132" s="9"/>
      <c r="LG132" s="9"/>
      <c r="LH132" s="9"/>
      <c r="LI132" s="9"/>
      <c r="LJ132" s="9"/>
      <c r="LK132" s="9"/>
      <c r="LL132" s="9"/>
      <c r="LM132" s="9"/>
      <c r="LN132" s="9"/>
    </row>
    <row r="133" spans="1:326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  <c r="IW133" s="9"/>
      <c r="IX133" s="9"/>
      <c r="IY133" s="9"/>
      <c r="IZ133" s="9"/>
      <c r="JA133" s="9"/>
      <c r="JB133" s="9"/>
      <c r="JC133" s="9"/>
      <c r="JD133" s="9"/>
      <c r="JE133" s="9"/>
      <c r="JF133" s="9"/>
      <c r="JG133" s="9"/>
      <c r="JH133" s="9"/>
      <c r="JI133" s="9"/>
      <c r="JJ133" s="9"/>
      <c r="JK133" s="9"/>
      <c r="JL133" s="9"/>
      <c r="JM133" s="9"/>
      <c r="JN133" s="9"/>
      <c r="JO133" s="9"/>
      <c r="JP133" s="9"/>
      <c r="JQ133" s="9"/>
      <c r="JR133" s="9"/>
      <c r="JS133" s="9"/>
      <c r="JT133" s="9"/>
      <c r="JU133" s="9"/>
      <c r="JV133" s="9"/>
      <c r="JW133" s="9"/>
      <c r="JX133" s="9"/>
      <c r="JY133" s="9"/>
      <c r="JZ133" s="9"/>
      <c r="KA133" s="9"/>
      <c r="KB133" s="9"/>
      <c r="KC133" s="9"/>
      <c r="KD133" s="9"/>
      <c r="KE133" s="9"/>
      <c r="KF133" s="9"/>
      <c r="KG133" s="9"/>
      <c r="KH133" s="9"/>
      <c r="KI133" s="9"/>
      <c r="KJ133" s="9"/>
      <c r="KK133" s="9"/>
      <c r="KL133" s="9"/>
      <c r="KM133" s="9"/>
      <c r="KN133" s="9"/>
      <c r="KO133" s="9"/>
      <c r="KP133" s="9"/>
      <c r="KQ133" s="9"/>
      <c r="KR133" s="9"/>
      <c r="KS133" s="9"/>
      <c r="KT133" s="9"/>
      <c r="KU133" s="9"/>
      <c r="KV133" s="9"/>
      <c r="KW133" s="9"/>
      <c r="KX133" s="9"/>
      <c r="KY133" s="9"/>
      <c r="KZ133" s="9"/>
      <c r="LA133" s="9"/>
      <c r="LB133" s="9"/>
      <c r="LC133" s="9"/>
      <c r="LD133" s="9"/>
      <c r="LE133" s="9"/>
      <c r="LF133" s="9"/>
      <c r="LG133" s="9"/>
      <c r="LH133" s="9"/>
      <c r="LI133" s="9"/>
      <c r="LJ133" s="9"/>
      <c r="LK133" s="9"/>
      <c r="LL133" s="9"/>
      <c r="LM133" s="9"/>
      <c r="LN133" s="9"/>
    </row>
    <row r="134" spans="1:326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  <c r="IP134" s="9"/>
      <c r="IQ134" s="9"/>
      <c r="IR134" s="9"/>
      <c r="IS134" s="9"/>
      <c r="IT134" s="9"/>
      <c r="IU134" s="9"/>
      <c r="IV134" s="9"/>
      <c r="IW134" s="9"/>
      <c r="IX134" s="9"/>
      <c r="IY134" s="9"/>
      <c r="IZ134" s="9"/>
      <c r="JA134" s="9"/>
      <c r="JB134" s="9"/>
      <c r="JC134" s="9"/>
      <c r="JD134" s="9"/>
      <c r="JE134" s="9"/>
      <c r="JF134" s="9"/>
      <c r="JG134" s="9"/>
      <c r="JH134" s="9"/>
      <c r="JI134" s="9"/>
      <c r="JJ134" s="9"/>
      <c r="JK134" s="9"/>
      <c r="JL134" s="9"/>
      <c r="JM134" s="9"/>
      <c r="JN134" s="9"/>
      <c r="JO134" s="9"/>
      <c r="JP134" s="9"/>
      <c r="JQ134" s="9"/>
      <c r="JR134" s="9"/>
      <c r="JS134" s="9"/>
      <c r="JT134" s="9"/>
      <c r="JU134" s="9"/>
      <c r="JV134" s="9"/>
      <c r="JW134" s="9"/>
      <c r="JX134" s="9"/>
      <c r="JY134" s="9"/>
      <c r="JZ134" s="9"/>
      <c r="KA134" s="9"/>
      <c r="KB134" s="9"/>
      <c r="KC134" s="9"/>
      <c r="KD134" s="9"/>
      <c r="KE134" s="9"/>
      <c r="KF134" s="9"/>
      <c r="KG134" s="9"/>
      <c r="KH134" s="9"/>
      <c r="KI134" s="9"/>
      <c r="KJ134" s="9"/>
      <c r="KK134" s="9"/>
      <c r="KL134" s="9"/>
      <c r="KM134" s="9"/>
      <c r="KN134" s="9"/>
      <c r="KO134" s="9"/>
      <c r="KP134" s="9"/>
      <c r="KQ134" s="9"/>
      <c r="KR134" s="9"/>
      <c r="KS134" s="9"/>
      <c r="KT134" s="9"/>
      <c r="KU134" s="9"/>
      <c r="KV134" s="9"/>
      <c r="KW134" s="9"/>
      <c r="KX134" s="9"/>
      <c r="KY134" s="9"/>
      <c r="KZ134" s="9"/>
      <c r="LA134" s="9"/>
      <c r="LB134" s="9"/>
      <c r="LC134" s="9"/>
      <c r="LD134" s="9"/>
      <c r="LE134" s="9"/>
      <c r="LF134" s="9"/>
      <c r="LG134" s="9"/>
      <c r="LH134" s="9"/>
      <c r="LI134" s="9"/>
      <c r="LJ134" s="9"/>
      <c r="LK134" s="9"/>
      <c r="LL134" s="9"/>
      <c r="LM134" s="9"/>
      <c r="LN134" s="9"/>
    </row>
    <row r="135" spans="1:326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9"/>
      <c r="IT135" s="9"/>
      <c r="IU135" s="9"/>
      <c r="IV135" s="9"/>
      <c r="IW135" s="9"/>
      <c r="IX135" s="9"/>
      <c r="IY135" s="9"/>
      <c r="IZ135" s="9"/>
      <c r="JA135" s="9"/>
      <c r="JB135" s="9"/>
      <c r="JC135" s="9"/>
      <c r="JD135" s="9"/>
      <c r="JE135" s="9"/>
      <c r="JF135" s="9"/>
      <c r="JG135" s="9"/>
      <c r="JH135" s="9"/>
      <c r="JI135" s="9"/>
      <c r="JJ135" s="9"/>
      <c r="JK135" s="9"/>
      <c r="JL135" s="9"/>
      <c r="JM135" s="9"/>
      <c r="JN135" s="9"/>
      <c r="JO135" s="9"/>
      <c r="JP135" s="9"/>
      <c r="JQ135" s="9"/>
      <c r="JR135" s="9"/>
      <c r="JS135" s="9"/>
      <c r="JT135" s="9"/>
      <c r="JU135" s="9"/>
      <c r="JV135" s="9"/>
      <c r="JW135" s="9"/>
      <c r="JX135" s="9"/>
      <c r="JY135" s="9"/>
      <c r="JZ135" s="9"/>
      <c r="KA135" s="9"/>
      <c r="KB135" s="9"/>
      <c r="KC135" s="9"/>
      <c r="KD135" s="9"/>
      <c r="KE135" s="9"/>
      <c r="KF135" s="9"/>
      <c r="KG135" s="9"/>
      <c r="KH135" s="9"/>
      <c r="KI135" s="9"/>
      <c r="KJ135" s="9"/>
      <c r="KK135" s="9"/>
      <c r="KL135" s="9"/>
      <c r="KM135" s="9"/>
      <c r="KN135" s="9"/>
      <c r="KO135" s="9"/>
      <c r="KP135" s="9"/>
      <c r="KQ135" s="9"/>
      <c r="KR135" s="9"/>
      <c r="KS135" s="9"/>
      <c r="KT135" s="9"/>
      <c r="KU135" s="9"/>
      <c r="KV135" s="9"/>
      <c r="KW135" s="9"/>
      <c r="KX135" s="9"/>
      <c r="KY135" s="9"/>
      <c r="KZ135" s="9"/>
      <c r="LA135" s="9"/>
      <c r="LB135" s="9"/>
      <c r="LC135" s="9"/>
      <c r="LD135" s="9"/>
      <c r="LE135" s="9"/>
      <c r="LF135" s="9"/>
      <c r="LG135" s="9"/>
      <c r="LH135" s="9"/>
      <c r="LI135" s="9"/>
      <c r="LJ135" s="9"/>
      <c r="LK135" s="9"/>
      <c r="LL135" s="9"/>
      <c r="LM135" s="9"/>
      <c r="LN135" s="9"/>
    </row>
    <row r="136" spans="1:326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  <c r="IV136" s="9"/>
      <c r="IW136" s="9"/>
      <c r="IX136" s="9"/>
      <c r="IY136" s="9"/>
      <c r="IZ136" s="9"/>
      <c r="JA136" s="9"/>
      <c r="JB136" s="9"/>
      <c r="JC136" s="9"/>
      <c r="JD136" s="9"/>
      <c r="JE136" s="9"/>
      <c r="JF136" s="9"/>
      <c r="JG136" s="9"/>
      <c r="JH136" s="9"/>
      <c r="JI136" s="9"/>
      <c r="JJ136" s="9"/>
      <c r="JK136" s="9"/>
      <c r="JL136" s="9"/>
      <c r="JM136" s="9"/>
      <c r="JN136" s="9"/>
      <c r="JO136" s="9"/>
      <c r="JP136" s="9"/>
      <c r="JQ136" s="9"/>
      <c r="JR136" s="9"/>
      <c r="JS136" s="9"/>
      <c r="JT136" s="9"/>
      <c r="JU136" s="9"/>
      <c r="JV136" s="9"/>
      <c r="JW136" s="9"/>
      <c r="JX136" s="9"/>
      <c r="JY136" s="9"/>
      <c r="JZ136" s="9"/>
      <c r="KA136" s="9"/>
      <c r="KB136" s="9"/>
      <c r="KC136" s="9"/>
      <c r="KD136" s="9"/>
      <c r="KE136" s="9"/>
      <c r="KF136" s="9"/>
      <c r="KG136" s="9"/>
      <c r="KH136" s="9"/>
      <c r="KI136" s="9"/>
      <c r="KJ136" s="9"/>
      <c r="KK136" s="9"/>
      <c r="KL136" s="9"/>
      <c r="KM136" s="9"/>
      <c r="KN136" s="9"/>
      <c r="KO136" s="9"/>
      <c r="KP136" s="9"/>
      <c r="KQ136" s="9"/>
      <c r="KR136" s="9"/>
      <c r="KS136" s="9"/>
      <c r="KT136" s="9"/>
      <c r="KU136" s="9"/>
      <c r="KV136" s="9"/>
      <c r="KW136" s="9"/>
      <c r="KX136" s="9"/>
      <c r="KY136" s="9"/>
      <c r="KZ136" s="9"/>
      <c r="LA136" s="9"/>
      <c r="LB136" s="9"/>
      <c r="LC136" s="9"/>
      <c r="LD136" s="9"/>
      <c r="LE136" s="9"/>
      <c r="LF136" s="9"/>
      <c r="LG136" s="9"/>
      <c r="LH136" s="9"/>
      <c r="LI136" s="9"/>
      <c r="LJ136" s="9"/>
      <c r="LK136" s="9"/>
      <c r="LL136" s="9"/>
      <c r="LM136" s="9"/>
      <c r="LN136" s="9"/>
    </row>
    <row r="137" spans="1:326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  <c r="IQ137" s="9"/>
      <c r="IR137" s="9"/>
      <c r="IS137" s="9"/>
      <c r="IT137" s="9"/>
      <c r="IU137" s="9"/>
      <c r="IV137" s="9"/>
      <c r="IW137" s="9"/>
      <c r="IX137" s="9"/>
      <c r="IY137" s="9"/>
      <c r="IZ137" s="9"/>
      <c r="JA137" s="9"/>
      <c r="JB137" s="9"/>
      <c r="JC137" s="9"/>
      <c r="JD137" s="9"/>
      <c r="JE137" s="9"/>
      <c r="JF137" s="9"/>
      <c r="JG137" s="9"/>
      <c r="JH137" s="9"/>
      <c r="JI137" s="9"/>
      <c r="JJ137" s="9"/>
      <c r="JK137" s="9"/>
      <c r="JL137" s="9"/>
      <c r="JM137" s="9"/>
      <c r="JN137" s="9"/>
      <c r="JO137" s="9"/>
      <c r="JP137" s="9"/>
      <c r="JQ137" s="9"/>
      <c r="JR137" s="9"/>
      <c r="JS137" s="9"/>
      <c r="JT137" s="9"/>
      <c r="JU137" s="9"/>
      <c r="JV137" s="9"/>
      <c r="JW137" s="9"/>
      <c r="JX137" s="9"/>
      <c r="JY137" s="9"/>
      <c r="JZ137" s="9"/>
      <c r="KA137" s="9"/>
      <c r="KB137" s="9"/>
      <c r="KC137" s="9"/>
      <c r="KD137" s="9"/>
      <c r="KE137" s="9"/>
      <c r="KF137" s="9"/>
      <c r="KG137" s="9"/>
      <c r="KH137" s="9"/>
      <c r="KI137" s="9"/>
      <c r="KJ137" s="9"/>
      <c r="KK137" s="9"/>
      <c r="KL137" s="9"/>
      <c r="KM137" s="9"/>
      <c r="KN137" s="9"/>
      <c r="KO137" s="9"/>
      <c r="KP137" s="9"/>
      <c r="KQ137" s="9"/>
      <c r="KR137" s="9"/>
      <c r="KS137" s="9"/>
      <c r="KT137" s="9"/>
      <c r="KU137" s="9"/>
      <c r="KV137" s="9"/>
      <c r="KW137" s="9"/>
      <c r="KX137" s="9"/>
      <c r="KY137" s="9"/>
      <c r="KZ137" s="9"/>
      <c r="LA137" s="9"/>
      <c r="LB137" s="9"/>
      <c r="LC137" s="9"/>
      <c r="LD137" s="9"/>
      <c r="LE137" s="9"/>
      <c r="LF137" s="9"/>
      <c r="LG137" s="9"/>
      <c r="LH137" s="9"/>
      <c r="LI137" s="9"/>
      <c r="LJ137" s="9"/>
      <c r="LK137" s="9"/>
      <c r="LL137" s="9"/>
      <c r="LM137" s="9"/>
      <c r="LN137" s="9"/>
    </row>
    <row r="138" spans="1:326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s="9"/>
      <c r="JE138" s="9"/>
      <c r="JF138" s="9"/>
      <c r="JG138" s="9"/>
      <c r="JH138" s="9"/>
      <c r="JI138" s="9"/>
      <c r="JJ138" s="9"/>
      <c r="JK138" s="9"/>
      <c r="JL138" s="9"/>
      <c r="JM138" s="9"/>
      <c r="JN138" s="9"/>
      <c r="JO138" s="9"/>
      <c r="JP138" s="9"/>
      <c r="JQ138" s="9"/>
      <c r="JR138" s="9"/>
      <c r="JS138" s="9"/>
      <c r="JT138" s="9"/>
      <c r="JU138" s="9"/>
      <c r="JV138" s="9"/>
      <c r="JW138" s="9"/>
      <c r="JX138" s="9"/>
      <c r="JY138" s="9"/>
      <c r="JZ138" s="9"/>
      <c r="KA138" s="9"/>
      <c r="KB138" s="9"/>
      <c r="KC138" s="9"/>
      <c r="KD138" s="9"/>
      <c r="KE138" s="9"/>
      <c r="KF138" s="9"/>
      <c r="KG138" s="9"/>
      <c r="KH138" s="9"/>
      <c r="KI138" s="9"/>
      <c r="KJ138" s="9"/>
      <c r="KK138" s="9"/>
      <c r="KL138" s="9"/>
      <c r="KM138" s="9"/>
      <c r="KN138" s="9"/>
      <c r="KO138" s="9"/>
      <c r="KP138" s="9"/>
      <c r="KQ138" s="9"/>
      <c r="KR138" s="9"/>
      <c r="KS138" s="9"/>
      <c r="KT138" s="9"/>
      <c r="KU138" s="9"/>
      <c r="KV138" s="9"/>
      <c r="KW138" s="9"/>
      <c r="KX138" s="9"/>
      <c r="KY138" s="9"/>
      <c r="KZ138" s="9"/>
      <c r="LA138" s="9"/>
      <c r="LB138" s="9"/>
      <c r="LC138" s="9"/>
      <c r="LD138" s="9"/>
      <c r="LE138" s="9"/>
      <c r="LF138" s="9"/>
      <c r="LG138" s="9"/>
      <c r="LH138" s="9"/>
      <c r="LI138" s="9"/>
      <c r="LJ138" s="9"/>
      <c r="LK138" s="9"/>
      <c r="LL138" s="9"/>
      <c r="LM138" s="9"/>
      <c r="LN138" s="9"/>
    </row>
    <row r="139" spans="1:326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9"/>
      <c r="JE139" s="9"/>
      <c r="JF139" s="9"/>
      <c r="JG139" s="9"/>
      <c r="JH139" s="9"/>
      <c r="JI139" s="9"/>
      <c r="JJ139" s="9"/>
      <c r="JK139" s="9"/>
      <c r="JL139" s="9"/>
      <c r="JM139" s="9"/>
      <c r="JN139" s="9"/>
      <c r="JO139" s="9"/>
      <c r="JP139" s="9"/>
      <c r="JQ139" s="9"/>
      <c r="JR139" s="9"/>
      <c r="JS139" s="9"/>
      <c r="JT139" s="9"/>
      <c r="JU139" s="9"/>
      <c r="JV139" s="9"/>
      <c r="JW139" s="9"/>
      <c r="JX139" s="9"/>
      <c r="JY139" s="9"/>
      <c r="JZ139" s="9"/>
      <c r="KA139" s="9"/>
      <c r="KB139" s="9"/>
      <c r="KC139" s="9"/>
      <c r="KD139" s="9"/>
      <c r="KE139" s="9"/>
      <c r="KF139" s="9"/>
      <c r="KG139" s="9"/>
      <c r="KH139" s="9"/>
      <c r="KI139" s="9"/>
      <c r="KJ139" s="9"/>
      <c r="KK139" s="9"/>
      <c r="KL139" s="9"/>
      <c r="KM139" s="9"/>
      <c r="KN139" s="9"/>
      <c r="KO139" s="9"/>
      <c r="KP139" s="9"/>
      <c r="KQ139" s="9"/>
      <c r="KR139" s="9"/>
      <c r="KS139" s="9"/>
      <c r="KT139" s="9"/>
      <c r="KU139" s="9"/>
      <c r="KV139" s="9"/>
      <c r="KW139" s="9"/>
      <c r="KX139" s="9"/>
      <c r="KY139" s="9"/>
      <c r="KZ139" s="9"/>
      <c r="LA139" s="9"/>
      <c r="LB139" s="9"/>
      <c r="LC139" s="9"/>
      <c r="LD139" s="9"/>
      <c r="LE139" s="9"/>
      <c r="LF139" s="9"/>
      <c r="LG139" s="9"/>
      <c r="LH139" s="9"/>
      <c r="LI139" s="9"/>
      <c r="LJ139" s="9"/>
      <c r="LK139" s="9"/>
      <c r="LL139" s="9"/>
      <c r="LM139" s="9"/>
      <c r="LN139" s="9"/>
    </row>
    <row r="140" spans="1:326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9"/>
      <c r="JE140" s="9"/>
      <c r="JF140" s="9"/>
      <c r="JG140" s="9"/>
      <c r="JH140" s="9"/>
      <c r="JI140" s="9"/>
      <c r="JJ140" s="9"/>
      <c r="JK140" s="9"/>
      <c r="JL140" s="9"/>
      <c r="JM140" s="9"/>
      <c r="JN140" s="9"/>
      <c r="JO140" s="9"/>
      <c r="JP140" s="9"/>
      <c r="JQ140" s="9"/>
      <c r="JR140" s="9"/>
      <c r="JS140" s="9"/>
      <c r="JT140" s="9"/>
      <c r="JU140" s="9"/>
      <c r="JV140" s="9"/>
      <c r="JW140" s="9"/>
      <c r="JX140" s="9"/>
      <c r="JY140" s="9"/>
      <c r="JZ140" s="9"/>
      <c r="KA140" s="9"/>
      <c r="KB140" s="9"/>
      <c r="KC140" s="9"/>
      <c r="KD140" s="9"/>
      <c r="KE140" s="9"/>
      <c r="KF140" s="9"/>
      <c r="KG140" s="9"/>
      <c r="KH140" s="9"/>
      <c r="KI140" s="9"/>
      <c r="KJ140" s="9"/>
      <c r="KK140" s="9"/>
      <c r="KL140" s="9"/>
      <c r="KM140" s="9"/>
      <c r="KN140" s="9"/>
      <c r="KO140" s="9"/>
      <c r="KP140" s="9"/>
      <c r="KQ140" s="9"/>
      <c r="KR140" s="9"/>
      <c r="KS140" s="9"/>
      <c r="KT140" s="9"/>
      <c r="KU140" s="9"/>
      <c r="KV140" s="9"/>
      <c r="KW140" s="9"/>
      <c r="KX140" s="9"/>
      <c r="KY140" s="9"/>
      <c r="KZ140" s="9"/>
      <c r="LA140" s="9"/>
      <c r="LB140" s="9"/>
      <c r="LC140" s="9"/>
      <c r="LD140" s="9"/>
      <c r="LE140" s="9"/>
      <c r="LF140" s="9"/>
      <c r="LG140" s="9"/>
      <c r="LH140" s="9"/>
      <c r="LI140" s="9"/>
      <c r="LJ140" s="9"/>
      <c r="LK140" s="9"/>
      <c r="LL140" s="9"/>
      <c r="LM140" s="9"/>
      <c r="LN140" s="9"/>
    </row>
    <row r="141" spans="1:326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9"/>
      <c r="JE141" s="9"/>
      <c r="JF141" s="9"/>
      <c r="JG141" s="9"/>
      <c r="JH141" s="9"/>
      <c r="JI141" s="9"/>
      <c r="JJ141" s="9"/>
      <c r="JK141" s="9"/>
      <c r="JL141" s="9"/>
      <c r="JM141" s="9"/>
      <c r="JN141" s="9"/>
      <c r="JO141" s="9"/>
      <c r="JP141" s="9"/>
      <c r="JQ141" s="9"/>
      <c r="JR141" s="9"/>
      <c r="JS141" s="9"/>
      <c r="JT141" s="9"/>
      <c r="JU141" s="9"/>
      <c r="JV141" s="9"/>
      <c r="JW141" s="9"/>
      <c r="JX141" s="9"/>
      <c r="JY141" s="9"/>
      <c r="JZ141" s="9"/>
      <c r="KA141" s="9"/>
      <c r="KB141" s="9"/>
      <c r="KC141" s="9"/>
      <c r="KD141" s="9"/>
      <c r="KE141" s="9"/>
      <c r="KF141" s="9"/>
      <c r="KG141" s="9"/>
      <c r="KH141" s="9"/>
      <c r="KI141" s="9"/>
      <c r="KJ141" s="9"/>
      <c r="KK141" s="9"/>
      <c r="KL141" s="9"/>
      <c r="KM141" s="9"/>
      <c r="KN141" s="9"/>
      <c r="KO141" s="9"/>
      <c r="KP141" s="9"/>
      <c r="KQ141" s="9"/>
      <c r="KR141" s="9"/>
      <c r="KS141" s="9"/>
      <c r="KT141" s="9"/>
      <c r="KU141" s="9"/>
      <c r="KV141" s="9"/>
      <c r="KW141" s="9"/>
      <c r="KX141" s="9"/>
      <c r="KY141" s="9"/>
      <c r="KZ141" s="9"/>
      <c r="LA141" s="9"/>
      <c r="LB141" s="9"/>
      <c r="LC141" s="9"/>
      <c r="LD141" s="9"/>
      <c r="LE141" s="9"/>
      <c r="LF141" s="9"/>
      <c r="LG141" s="9"/>
      <c r="LH141" s="9"/>
      <c r="LI141" s="9"/>
      <c r="LJ141" s="9"/>
      <c r="LK141" s="9"/>
      <c r="LL141" s="9"/>
      <c r="LM141" s="9"/>
      <c r="LN141" s="9"/>
    </row>
    <row r="142" spans="1:326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9"/>
      <c r="JE142" s="9"/>
      <c r="JF142" s="9"/>
      <c r="JG142" s="9"/>
      <c r="JH142" s="9"/>
      <c r="JI142" s="9"/>
      <c r="JJ142" s="9"/>
      <c r="JK142" s="9"/>
      <c r="JL142" s="9"/>
      <c r="JM142" s="9"/>
      <c r="JN142" s="9"/>
      <c r="JO142" s="9"/>
      <c r="JP142" s="9"/>
      <c r="JQ142" s="9"/>
      <c r="JR142" s="9"/>
      <c r="JS142" s="9"/>
      <c r="JT142" s="9"/>
      <c r="JU142" s="9"/>
      <c r="JV142" s="9"/>
      <c r="JW142" s="9"/>
      <c r="JX142" s="9"/>
      <c r="JY142" s="9"/>
      <c r="JZ142" s="9"/>
      <c r="KA142" s="9"/>
      <c r="KB142" s="9"/>
      <c r="KC142" s="9"/>
      <c r="KD142" s="9"/>
      <c r="KE142" s="9"/>
      <c r="KF142" s="9"/>
      <c r="KG142" s="9"/>
      <c r="KH142" s="9"/>
      <c r="KI142" s="9"/>
      <c r="KJ142" s="9"/>
      <c r="KK142" s="9"/>
      <c r="KL142" s="9"/>
      <c r="KM142" s="9"/>
      <c r="KN142" s="9"/>
      <c r="KO142" s="9"/>
      <c r="KP142" s="9"/>
      <c r="KQ142" s="9"/>
      <c r="KR142" s="9"/>
      <c r="KS142" s="9"/>
      <c r="KT142" s="9"/>
      <c r="KU142" s="9"/>
      <c r="KV142" s="9"/>
      <c r="KW142" s="9"/>
      <c r="KX142" s="9"/>
      <c r="KY142" s="9"/>
      <c r="KZ142" s="9"/>
      <c r="LA142" s="9"/>
      <c r="LB142" s="9"/>
      <c r="LC142" s="9"/>
      <c r="LD142" s="9"/>
      <c r="LE142" s="9"/>
      <c r="LF142" s="9"/>
      <c r="LG142" s="9"/>
      <c r="LH142" s="9"/>
      <c r="LI142" s="9"/>
      <c r="LJ142" s="9"/>
      <c r="LK142" s="9"/>
      <c r="LL142" s="9"/>
      <c r="LM142" s="9"/>
      <c r="LN142" s="9"/>
    </row>
    <row r="143" spans="1:326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  <c r="IX143" s="9"/>
      <c r="IY143" s="9"/>
      <c r="IZ143" s="9"/>
      <c r="JA143" s="9"/>
      <c r="JB143" s="9"/>
      <c r="JC143" s="9"/>
      <c r="JD143" s="9"/>
      <c r="JE143" s="9"/>
      <c r="JF143" s="9"/>
      <c r="JG143" s="9"/>
      <c r="JH143" s="9"/>
      <c r="JI143" s="9"/>
      <c r="JJ143" s="9"/>
      <c r="JK143" s="9"/>
      <c r="JL143" s="9"/>
      <c r="JM143" s="9"/>
      <c r="JN143" s="9"/>
      <c r="JO143" s="9"/>
      <c r="JP143" s="9"/>
      <c r="JQ143" s="9"/>
      <c r="JR143" s="9"/>
      <c r="JS143" s="9"/>
      <c r="JT143" s="9"/>
      <c r="JU143" s="9"/>
      <c r="JV143" s="9"/>
      <c r="JW143" s="9"/>
      <c r="JX143" s="9"/>
      <c r="JY143" s="9"/>
      <c r="JZ143" s="9"/>
      <c r="KA143" s="9"/>
      <c r="KB143" s="9"/>
      <c r="KC143" s="9"/>
      <c r="KD143" s="9"/>
      <c r="KE143" s="9"/>
      <c r="KF143" s="9"/>
      <c r="KG143" s="9"/>
      <c r="KH143" s="9"/>
      <c r="KI143" s="9"/>
      <c r="KJ143" s="9"/>
      <c r="KK143" s="9"/>
      <c r="KL143" s="9"/>
      <c r="KM143" s="9"/>
      <c r="KN143" s="9"/>
      <c r="KO143" s="9"/>
      <c r="KP143" s="9"/>
      <c r="KQ143" s="9"/>
      <c r="KR143" s="9"/>
      <c r="KS143" s="9"/>
      <c r="KT143" s="9"/>
      <c r="KU143" s="9"/>
      <c r="KV143" s="9"/>
      <c r="KW143" s="9"/>
      <c r="KX143" s="9"/>
      <c r="KY143" s="9"/>
      <c r="KZ143" s="9"/>
      <c r="LA143" s="9"/>
      <c r="LB143" s="9"/>
      <c r="LC143" s="9"/>
      <c r="LD143" s="9"/>
      <c r="LE143" s="9"/>
      <c r="LF143" s="9"/>
      <c r="LG143" s="9"/>
      <c r="LH143" s="9"/>
      <c r="LI143" s="9"/>
      <c r="LJ143" s="9"/>
      <c r="LK143" s="9"/>
      <c r="LL143" s="9"/>
      <c r="LM143" s="9"/>
      <c r="LN143" s="9"/>
    </row>
    <row r="144" spans="1:326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  <c r="IX144" s="9"/>
      <c r="IY144" s="9"/>
      <c r="IZ144" s="9"/>
      <c r="JA144" s="9"/>
      <c r="JB144" s="9"/>
      <c r="JC144" s="9"/>
      <c r="JD144" s="9"/>
      <c r="JE144" s="9"/>
      <c r="JF144" s="9"/>
      <c r="JG144" s="9"/>
      <c r="JH144" s="9"/>
      <c r="JI144" s="9"/>
      <c r="JJ144" s="9"/>
      <c r="JK144" s="9"/>
      <c r="JL144" s="9"/>
      <c r="JM144" s="9"/>
      <c r="JN144" s="9"/>
      <c r="JO144" s="9"/>
      <c r="JP144" s="9"/>
      <c r="JQ144" s="9"/>
      <c r="JR144" s="9"/>
      <c r="JS144" s="9"/>
      <c r="JT144" s="9"/>
      <c r="JU144" s="9"/>
      <c r="JV144" s="9"/>
      <c r="JW144" s="9"/>
      <c r="JX144" s="9"/>
      <c r="JY144" s="9"/>
      <c r="JZ144" s="9"/>
      <c r="KA144" s="9"/>
      <c r="KB144" s="9"/>
      <c r="KC144" s="9"/>
      <c r="KD144" s="9"/>
      <c r="KE144" s="9"/>
      <c r="KF144" s="9"/>
      <c r="KG144" s="9"/>
      <c r="KH144" s="9"/>
      <c r="KI144" s="9"/>
      <c r="KJ144" s="9"/>
      <c r="KK144" s="9"/>
      <c r="KL144" s="9"/>
      <c r="KM144" s="9"/>
      <c r="KN144" s="9"/>
      <c r="KO144" s="9"/>
      <c r="KP144" s="9"/>
      <c r="KQ144" s="9"/>
      <c r="KR144" s="9"/>
      <c r="KS144" s="9"/>
      <c r="KT144" s="9"/>
      <c r="KU144" s="9"/>
      <c r="KV144" s="9"/>
      <c r="KW144" s="9"/>
      <c r="KX144" s="9"/>
      <c r="KY144" s="9"/>
      <c r="KZ144" s="9"/>
      <c r="LA144" s="9"/>
      <c r="LB144" s="9"/>
      <c r="LC144" s="9"/>
      <c r="LD144" s="9"/>
      <c r="LE144" s="9"/>
      <c r="LF144" s="9"/>
      <c r="LG144" s="9"/>
      <c r="LH144" s="9"/>
      <c r="LI144" s="9"/>
      <c r="LJ144" s="9"/>
      <c r="LK144" s="9"/>
      <c r="LL144" s="9"/>
      <c r="LM144" s="9"/>
      <c r="LN144" s="9"/>
    </row>
    <row r="145" spans="1:326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9"/>
      <c r="JU145" s="9"/>
      <c r="JV145" s="9"/>
      <c r="JW145" s="9"/>
      <c r="JX145" s="9"/>
      <c r="JY145" s="9"/>
      <c r="JZ145" s="9"/>
      <c r="KA145" s="9"/>
      <c r="KB145" s="9"/>
      <c r="KC145" s="9"/>
      <c r="KD145" s="9"/>
      <c r="KE145" s="9"/>
      <c r="KF145" s="9"/>
      <c r="KG145" s="9"/>
      <c r="KH145" s="9"/>
      <c r="KI145" s="9"/>
      <c r="KJ145" s="9"/>
      <c r="KK145" s="9"/>
      <c r="KL145" s="9"/>
      <c r="KM145" s="9"/>
      <c r="KN145" s="9"/>
      <c r="KO145" s="9"/>
      <c r="KP145" s="9"/>
      <c r="KQ145" s="9"/>
      <c r="KR145" s="9"/>
      <c r="KS145" s="9"/>
      <c r="KT145" s="9"/>
      <c r="KU145" s="9"/>
      <c r="KV145" s="9"/>
      <c r="KW145" s="9"/>
      <c r="KX145" s="9"/>
      <c r="KY145" s="9"/>
      <c r="KZ145" s="9"/>
      <c r="LA145" s="9"/>
      <c r="LB145" s="9"/>
      <c r="LC145" s="9"/>
      <c r="LD145" s="9"/>
      <c r="LE145" s="9"/>
      <c r="LF145" s="9"/>
      <c r="LG145" s="9"/>
      <c r="LH145" s="9"/>
      <c r="LI145" s="9"/>
      <c r="LJ145" s="9"/>
      <c r="LK145" s="9"/>
      <c r="LL145" s="9"/>
      <c r="LM145" s="9"/>
      <c r="LN145" s="9"/>
    </row>
    <row r="146" spans="1:326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  <c r="IW146" s="9"/>
      <c r="IX146" s="9"/>
      <c r="IY146" s="9"/>
      <c r="IZ146" s="9"/>
      <c r="JA146" s="9"/>
      <c r="JB146" s="9"/>
      <c r="JC146" s="9"/>
      <c r="JD146" s="9"/>
      <c r="JE146" s="9"/>
      <c r="JF146" s="9"/>
      <c r="JG146" s="9"/>
      <c r="JH146" s="9"/>
      <c r="JI146" s="9"/>
      <c r="JJ146" s="9"/>
      <c r="JK146" s="9"/>
      <c r="JL146" s="9"/>
      <c r="JM146" s="9"/>
      <c r="JN146" s="9"/>
      <c r="JO146" s="9"/>
      <c r="JP146" s="9"/>
      <c r="JQ146" s="9"/>
      <c r="JR146" s="9"/>
      <c r="JS146" s="9"/>
      <c r="JT146" s="9"/>
      <c r="JU146" s="9"/>
      <c r="JV146" s="9"/>
      <c r="JW146" s="9"/>
      <c r="JX146" s="9"/>
      <c r="JY146" s="9"/>
      <c r="JZ146" s="9"/>
      <c r="KA146" s="9"/>
      <c r="KB146" s="9"/>
      <c r="KC146" s="9"/>
      <c r="KD146" s="9"/>
      <c r="KE146" s="9"/>
      <c r="KF146" s="9"/>
      <c r="KG146" s="9"/>
      <c r="KH146" s="9"/>
      <c r="KI146" s="9"/>
      <c r="KJ146" s="9"/>
      <c r="KK146" s="9"/>
      <c r="KL146" s="9"/>
      <c r="KM146" s="9"/>
      <c r="KN146" s="9"/>
      <c r="KO146" s="9"/>
      <c r="KP146" s="9"/>
      <c r="KQ146" s="9"/>
      <c r="KR146" s="9"/>
      <c r="KS146" s="9"/>
      <c r="KT146" s="9"/>
      <c r="KU146" s="9"/>
      <c r="KV146" s="9"/>
      <c r="KW146" s="9"/>
      <c r="KX146" s="9"/>
      <c r="KY146" s="9"/>
      <c r="KZ146" s="9"/>
      <c r="LA146" s="9"/>
      <c r="LB146" s="9"/>
      <c r="LC146" s="9"/>
      <c r="LD146" s="9"/>
      <c r="LE146" s="9"/>
      <c r="LF146" s="9"/>
      <c r="LG146" s="9"/>
      <c r="LH146" s="9"/>
      <c r="LI146" s="9"/>
      <c r="LJ146" s="9"/>
      <c r="LK146" s="9"/>
      <c r="LL146" s="9"/>
      <c r="LM146" s="9"/>
      <c r="LN146" s="9"/>
    </row>
    <row r="147" spans="1:326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9"/>
      <c r="JE147" s="9"/>
      <c r="JF147" s="9"/>
      <c r="JG147" s="9"/>
      <c r="JH147" s="9"/>
      <c r="JI147" s="9"/>
      <c r="JJ147" s="9"/>
      <c r="JK147" s="9"/>
      <c r="JL147" s="9"/>
      <c r="JM147" s="9"/>
      <c r="JN147" s="9"/>
      <c r="JO147" s="9"/>
      <c r="JP147" s="9"/>
      <c r="JQ147" s="9"/>
      <c r="JR147" s="9"/>
      <c r="JS147" s="9"/>
      <c r="JT147" s="9"/>
      <c r="JU147" s="9"/>
      <c r="JV147" s="9"/>
      <c r="JW147" s="9"/>
      <c r="JX147" s="9"/>
      <c r="JY147" s="9"/>
      <c r="JZ147" s="9"/>
      <c r="KA147" s="9"/>
      <c r="KB147" s="9"/>
      <c r="KC147" s="9"/>
      <c r="KD147" s="9"/>
      <c r="KE147" s="9"/>
      <c r="KF147" s="9"/>
      <c r="KG147" s="9"/>
      <c r="KH147" s="9"/>
      <c r="KI147" s="9"/>
      <c r="KJ147" s="9"/>
      <c r="KK147" s="9"/>
      <c r="KL147" s="9"/>
      <c r="KM147" s="9"/>
      <c r="KN147" s="9"/>
      <c r="KO147" s="9"/>
      <c r="KP147" s="9"/>
      <c r="KQ147" s="9"/>
      <c r="KR147" s="9"/>
      <c r="KS147" s="9"/>
      <c r="KT147" s="9"/>
      <c r="KU147" s="9"/>
      <c r="KV147" s="9"/>
      <c r="KW147" s="9"/>
      <c r="KX147" s="9"/>
      <c r="KY147" s="9"/>
      <c r="KZ147" s="9"/>
      <c r="LA147" s="9"/>
      <c r="LB147" s="9"/>
      <c r="LC147" s="9"/>
      <c r="LD147" s="9"/>
      <c r="LE147" s="9"/>
      <c r="LF147" s="9"/>
      <c r="LG147" s="9"/>
      <c r="LH147" s="9"/>
      <c r="LI147" s="9"/>
      <c r="LJ147" s="9"/>
      <c r="LK147" s="9"/>
      <c r="LL147" s="9"/>
      <c r="LM147" s="9"/>
      <c r="LN147" s="9"/>
    </row>
    <row r="148" spans="1:326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9"/>
      <c r="JE148" s="9"/>
      <c r="JF148" s="9"/>
      <c r="JG148" s="9"/>
      <c r="JH148" s="9"/>
      <c r="JI148" s="9"/>
      <c r="JJ148" s="9"/>
      <c r="JK148" s="9"/>
      <c r="JL148" s="9"/>
      <c r="JM148" s="9"/>
      <c r="JN148" s="9"/>
      <c r="JO148" s="9"/>
      <c r="JP148" s="9"/>
      <c r="JQ148" s="9"/>
      <c r="JR148" s="9"/>
      <c r="JS148" s="9"/>
      <c r="JT148" s="9"/>
      <c r="JU148" s="9"/>
      <c r="JV148" s="9"/>
      <c r="JW148" s="9"/>
      <c r="JX148" s="9"/>
      <c r="JY148" s="9"/>
      <c r="JZ148" s="9"/>
      <c r="KA148" s="9"/>
      <c r="KB148" s="9"/>
      <c r="KC148" s="9"/>
      <c r="KD148" s="9"/>
      <c r="KE148" s="9"/>
      <c r="KF148" s="9"/>
      <c r="KG148" s="9"/>
      <c r="KH148" s="9"/>
      <c r="KI148" s="9"/>
      <c r="KJ148" s="9"/>
      <c r="KK148" s="9"/>
      <c r="KL148" s="9"/>
      <c r="KM148" s="9"/>
      <c r="KN148" s="9"/>
      <c r="KO148" s="9"/>
      <c r="KP148" s="9"/>
      <c r="KQ148" s="9"/>
      <c r="KR148" s="9"/>
      <c r="KS148" s="9"/>
      <c r="KT148" s="9"/>
      <c r="KU148" s="9"/>
      <c r="KV148" s="9"/>
      <c r="KW148" s="9"/>
      <c r="KX148" s="9"/>
      <c r="KY148" s="9"/>
      <c r="KZ148" s="9"/>
      <c r="LA148" s="9"/>
      <c r="LB148" s="9"/>
      <c r="LC148" s="9"/>
      <c r="LD148" s="9"/>
      <c r="LE148" s="9"/>
      <c r="LF148" s="9"/>
      <c r="LG148" s="9"/>
      <c r="LH148" s="9"/>
      <c r="LI148" s="9"/>
      <c r="LJ148" s="9"/>
      <c r="LK148" s="9"/>
      <c r="LL148" s="9"/>
      <c r="LM148" s="9"/>
      <c r="LN148" s="9"/>
    </row>
    <row r="149" spans="1:326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9"/>
      <c r="JE149" s="9"/>
      <c r="JF149" s="9"/>
      <c r="JG149" s="9"/>
      <c r="JH149" s="9"/>
      <c r="JI149" s="9"/>
      <c r="JJ149" s="9"/>
      <c r="JK149" s="9"/>
      <c r="JL149" s="9"/>
      <c r="JM149" s="9"/>
      <c r="JN149" s="9"/>
      <c r="JO149" s="9"/>
      <c r="JP149" s="9"/>
      <c r="JQ149" s="9"/>
      <c r="JR149" s="9"/>
      <c r="JS149" s="9"/>
      <c r="JT149" s="9"/>
      <c r="JU149" s="9"/>
      <c r="JV149" s="9"/>
      <c r="JW149" s="9"/>
      <c r="JX149" s="9"/>
      <c r="JY149" s="9"/>
      <c r="JZ149" s="9"/>
      <c r="KA149" s="9"/>
      <c r="KB149" s="9"/>
      <c r="KC149" s="9"/>
      <c r="KD149" s="9"/>
      <c r="KE149" s="9"/>
      <c r="KF149" s="9"/>
      <c r="KG149" s="9"/>
      <c r="KH149" s="9"/>
      <c r="KI149" s="9"/>
      <c r="KJ149" s="9"/>
      <c r="KK149" s="9"/>
      <c r="KL149" s="9"/>
      <c r="KM149" s="9"/>
      <c r="KN149" s="9"/>
      <c r="KO149" s="9"/>
      <c r="KP149" s="9"/>
      <c r="KQ149" s="9"/>
      <c r="KR149" s="9"/>
      <c r="KS149" s="9"/>
      <c r="KT149" s="9"/>
      <c r="KU149" s="9"/>
      <c r="KV149" s="9"/>
      <c r="KW149" s="9"/>
      <c r="KX149" s="9"/>
      <c r="KY149" s="9"/>
      <c r="KZ149" s="9"/>
      <c r="LA149" s="9"/>
      <c r="LB149" s="9"/>
      <c r="LC149" s="9"/>
      <c r="LD149" s="9"/>
      <c r="LE149" s="9"/>
      <c r="LF149" s="9"/>
      <c r="LG149" s="9"/>
      <c r="LH149" s="9"/>
      <c r="LI149" s="9"/>
      <c r="LJ149" s="9"/>
      <c r="LK149" s="9"/>
      <c r="LL149" s="9"/>
      <c r="LM149" s="9"/>
      <c r="LN149" s="9"/>
    </row>
    <row r="150" spans="1:326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9"/>
      <c r="IW150" s="9"/>
      <c r="IX150" s="9"/>
      <c r="IY150" s="9"/>
      <c r="IZ150" s="9"/>
      <c r="JA150" s="9"/>
      <c r="JB150" s="9"/>
      <c r="JC150" s="9"/>
      <c r="JD150" s="9"/>
      <c r="JE150" s="9"/>
      <c r="JF150" s="9"/>
      <c r="JG150" s="9"/>
      <c r="JH150" s="9"/>
      <c r="JI150" s="9"/>
      <c r="JJ150" s="9"/>
      <c r="JK150" s="9"/>
      <c r="JL150" s="9"/>
      <c r="JM150" s="9"/>
      <c r="JN150" s="9"/>
      <c r="JO150" s="9"/>
      <c r="JP150" s="9"/>
      <c r="JQ150" s="9"/>
      <c r="JR150" s="9"/>
      <c r="JS150" s="9"/>
      <c r="JT150" s="9"/>
      <c r="JU150" s="9"/>
      <c r="JV150" s="9"/>
      <c r="JW150" s="9"/>
      <c r="JX150" s="9"/>
      <c r="JY150" s="9"/>
      <c r="JZ150" s="9"/>
      <c r="KA150" s="9"/>
      <c r="KB150" s="9"/>
      <c r="KC150" s="9"/>
      <c r="KD150" s="9"/>
      <c r="KE150" s="9"/>
      <c r="KF150" s="9"/>
      <c r="KG150" s="9"/>
      <c r="KH150" s="9"/>
      <c r="KI150" s="9"/>
      <c r="KJ150" s="9"/>
      <c r="KK150" s="9"/>
      <c r="KL150" s="9"/>
      <c r="KM150" s="9"/>
      <c r="KN150" s="9"/>
      <c r="KO150" s="9"/>
      <c r="KP150" s="9"/>
      <c r="KQ150" s="9"/>
      <c r="KR150" s="9"/>
      <c r="KS150" s="9"/>
      <c r="KT150" s="9"/>
      <c r="KU150" s="9"/>
      <c r="KV150" s="9"/>
      <c r="KW150" s="9"/>
      <c r="KX150" s="9"/>
      <c r="KY150" s="9"/>
      <c r="KZ150" s="9"/>
      <c r="LA150" s="9"/>
      <c r="LB150" s="9"/>
      <c r="LC150" s="9"/>
      <c r="LD150" s="9"/>
      <c r="LE150" s="9"/>
      <c r="LF150" s="9"/>
      <c r="LG150" s="9"/>
      <c r="LH150" s="9"/>
      <c r="LI150" s="9"/>
      <c r="LJ150" s="9"/>
      <c r="LK150" s="9"/>
      <c r="LL150" s="9"/>
      <c r="LM150" s="9"/>
      <c r="LN150" s="9"/>
    </row>
    <row r="151" spans="1:326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9"/>
      <c r="IW151" s="9"/>
      <c r="IX151" s="9"/>
      <c r="IY151" s="9"/>
      <c r="IZ151" s="9"/>
      <c r="JA151" s="9"/>
      <c r="JB151" s="9"/>
      <c r="JC151" s="9"/>
      <c r="JD151" s="9"/>
      <c r="JE151" s="9"/>
      <c r="JF151" s="9"/>
      <c r="JG151" s="9"/>
      <c r="JH151" s="9"/>
      <c r="JI151" s="9"/>
      <c r="JJ151" s="9"/>
      <c r="JK151" s="9"/>
      <c r="JL151" s="9"/>
      <c r="JM151" s="9"/>
      <c r="JN151" s="9"/>
      <c r="JO151" s="9"/>
      <c r="JP151" s="9"/>
      <c r="JQ151" s="9"/>
      <c r="JR151" s="9"/>
      <c r="JS151" s="9"/>
      <c r="JT151" s="9"/>
      <c r="JU151" s="9"/>
      <c r="JV151" s="9"/>
      <c r="JW151" s="9"/>
      <c r="JX151" s="9"/>
      <c r="JY151" s="9"/>
      <c r="JZ151" s="9"/>
      <c r="KA151" s="9"/>
      <c r="KB151" s="9"/>
      <c r="KC151" s="9"/>
      <c r="KD151" s="9"/>
      <c r="KE151" s="9"/>
      <c r="KF151" s="9"/>
      <c r="KG151" s="9"/>
      <c r="KH151" s="9"/>
      <c r="KI151" s="9"/>
      <c r="KJ151" s="9"/>
      <c r="KK151" s="9"/>
      <c r="KL151" s="9"/>
      <c r="KM151" s="9"/>
      <c r="KN151" s="9"/>
      <c r="KO151" s="9"/>
      <c r="KP151" s="9"/>
      <c r="KQ151" s="9"/>
      <c r="KR151" s="9"/>
      <c r="KS151" s="9"/>
      <c r="KT151" s="9"/>
      <c r="KU151" s="9"/>
      <c r="KV151" s="9"/>
      <c r="KW151" s="9"/>
      <c r="KX151" s="9"/>
      <c r="KY151" s="9"/>
      <c r="KZ151" s="9"/>
      <c r="LA151" s="9"/>
      <c r="LB151" s="9"/>
      <c r="LC151" s="9"/>
      <c r="LD151" s="9"/>
      <c r="LE151" s="9"/>
      <c r="LF151" s="9"/>
      <c r="LG151" s="9"/>
      <c r="LH151" s="9"/>
      <c r="LI151" s="9"/>
      <c r="LJ151" s="9"/>
      <c r="LK151" s="9"/>
      <c r="LL151" s="9"/>
      <c r="LM151" s="9"/>
      <c r="LN151" s="9"/>
    </row>
    <row r="152" spans="1:326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  <c r="IX152" s="9"/>
      <c r="IY152" s="9"/>
      <c r="IZ152" s="9"/>
      <c r="JA152" s="9"/>
      <c r="JB152" s="9"/>
      <c r="JC152" s="9"/>
      <c r="JD152" s="9"/>
      <c r="JE152" s="9"/>
      <c r="JF152" s="9"/>
      <c r="JG152" s="9"/>
      <c r="JH152" s="9"/>
      <c r="JI152" s="9"/>
      <c r="JJ152" s="9"/>
      <c r="JK152" s="9"/>
      <c r="JL152" s="9"/>
      <c r="JM152" s="9"/>
      <c r="JN152" s="9"/>
      <c r="JO152" s="9"/>
      <c r="JP152" s="9"/>
      <c r="JQ152" s="9"/>
      <c r="JR152" s="9"/>
      <c r="JS152" s="9"/>
      <c r="JT152" s="9"/>
      <c r="JU152" s="9"/>
      <c r="JV152" s="9"/>
      <c r="JW152" s="9"/>
      <c r="JX152" s="9"/>
      <c r="JY152" s="9"/>
      <c r="JZ152" s="9"/>
      <c r="KA152" s="9"/>
      <c r="KB152" s="9"/>
      <c r="KC152" s="9"/>
      <c r="KD152" s="9"/>
      <c r="KE152" s="9"/>
      <c r="KF152" s="9"/>
      <c r="KG152" s="9"/>
      <c r="KH152" s="9"/>
      <c r="KI152" s="9"/>
      <c r="KJ152" s="9"/>
      <c r="KK152" s="9"/>
      <c r="KL152" s="9"/>
      <c r="KM152" s="9"/>
      <c r="KN152" s="9"/>
      <c r="KO152" s="9"/>
      <c r="KP152" s="9"/>
      <c r="KQ152" s="9"/>
      <c r="KR152" s="9"/>
      <c r="KS152" s="9"/>
      <c r="KT152" s="9"/>
      <c r="KU152" s="9"/>
      <c r="KV152" s="9"/>
      <c r="KW152" s="9"/>
      <c r="KX152" s="9"/>
      <c r="KY152" s="9"/>
      <c r="KZ152" s="9"/>
      <c r="LA152" s="9"/>
      <c r="LB152" s="9"/>
      <c r="LC152" s="9"/>
      <c r="LD152" s="9"/>
      <c r="LE152" s="9"/>
      <c r="LF152" s="9"/>
      <c r="LG152" s="9"/>
      <c r="LH152" s="9"/>
      <c r="LI152" s="9"/>
      <c r="LJ152" s="9"/>
      <c r="LK152" s="9"/>
      <c r="LL152" s="9"/>
      <c r="LM152" s="9"/>
      <c r="LN152" s="9"/>
    </row>
    <row r="153" spans="1:326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  <c r="IV153" s="9"/>
      <c r="IW153" s="9"/>
      <c r="IX153" s="9"/>
      <c r="IY153" s="9"/>
      <c r="IZ153" s="9"/>
      <c r="JA153" s="9"/>
      <c r="JB153" s="9"/>
      <c r="JC153" s="9"/>
      <c r="JD153" s="9"/>
      <c r="JE153" s="9"/>
      <c r="JF153" s="9"/>
      <c r="JG153" s="9"/>
      <c r="JH153" s="9"/>
      <c r="JI153" s="9"/>
      <c r="JJ153" s="9"/>
      <c r="JK153" s="9"/>
      <c r="JL153" s="9"/>
      <c r="JM153" s="9"/>
      <c r="JN153" s="9"/>
      <c r="JO153" s="9"/>
      <c r="JP153" s="9"/>
      <c r="JQ153" s="9"/>
      <c r="JR153" s="9"/>
      <c r="JS153" s="9"/>
      <c r="JT153" s="9"/>
      <c r="JU153" s="9"/>
      <c r="JV153" s="9"/>
      <c r="JW153" s="9"/>
      <c r="JX153" s="9"/>
      <c r="JY153" s="9"/>
      <c r="JZ153" s="9"/>
      <c r="KA153" s="9"/>
      <c r="KB153" s="9"/>
      <c r="KC153" s="9"/>
      <c r="KD153" s="9"/>
      <c r="KE153" s="9"/>
      <c r="KF153" s="9"/>
      <c r="KG153" s="9"/>
      <c r="KH153" s="9"/>
      <c r="KI153" s="9"/>
      <c r="KJ153" s="9"/>
      <c r="KK153" s="9"/>
      <c r="KL153" s="9"/>
      <c r="KM153" s="9"/>
      <c r="KN153" s="9"/>
      <c r="KO153" s="9"/>
      <c r="KP153" s="9"/>
      <c r="KQ153" s="9"/>
      <c r="KR153" s="9"/>
      <c r="KS153" s="9"/>
      <c r="KT153" s="9"/>
      <c r="KU153" s="9"/>
      <c r="KV153" s="9"/>
      <c r="KW153" s="9"/>
      <c r="KX153" s="9"/>
      <c r="KY153" s="9"/>
      <c r="KZ153" s="9"/>
      <c r="LA153" s="9"/>
      <c r="LB153" s="9"/>
      <c r="LC153" s="9"/>
      <c r="LD153" s="9"/>
      <c r="LE153" s="9"/>
      <c r="LF153" s="9"/>
      <c r="LG153" s="9"/>
      <c r="LH153" s="9"/>
      <c r="LI153" s="9"/>
      <c r="LJ153" s="9"/>
      <c r="LK153" s="9"/>
      <c r="LL153" s="9"/>
      <c r="LM153" s="9"/>
      <c r="LN153" s="9"/>
    </row>
    <row r="154" spans="1:326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  <c r="IW154" s="9"/>
      <c r="IX154" s="9"/>
      <c r="IY154" s="9"/>
      <c r="IZ154" s="9"/>
      <c r="JA154" s="9"/>
      <c r="JB154" s="9"/>
      <c r="JC154" s="9"/>
      <c r="JD154" s="9"/>
      <c r="JE154" s="9"/>
      <c r="JF154" s="9"/>
      <c r="JG154" s="9"/>
      <c r="JH154" s="9"/>
      <c r="JI154" s="9"/>
      <c r="JJ154" s="9"/>
      <c r="JK154" s="9"/>
      <c r="JL154" s="9"/>
      <c r="JM154" s="9"/>
      <c r="JN154" s="9"/>
      <c r="JO154" s="9"/>
      <c r="JP154" s="9"/>
      <c r="JQ154" s="9"/>
      <c r="JR154" s="9"/>
      <c r="JS154" s="9"/>
      <c r="JT154" s="9"/>
      <c r="JU154" s="9"/>
      <c r="JV154" s="9"/>
      <c r="JW154" s="9"/>
      <c r="JX154" s="9"/>
      <c r="JY154" s="9"/>
      <c r="JZ154" s="9"/>
      <c r="KA154" s="9"/>
      <c r="KB154" s="9"/>
      <c r="KC154" s="9"/>
      <c r="KD154" s="9"/>
      <c r="KE154" s="9"/>
      <c r="KF154" s="9"/>
      <c r="KG154" s="9"/>
      <c r="KH154" s="9"/>
      <c r="KI154" s="9"/>
      <c r="KJ154" s="9"/>
      <c r="KK154" s="9"/>
      <c r="KL154" s="9"/>
      <c r="KM154" s="9"/>
      <c r="KN154" s="9"/>
      <c r="KO154" s="9"/>
      <c r="KP154" s="9"/>
      <c r="KQ154" s="9"/>
      <c r="KR154" s="9"/>
      <c r="KS154" s="9"/>
      <c r="KT154" s="9"/>
      <c r="KU154" s="9"/>
      <c r="KV154" s="9"/>
      <c r="KW154" s="9"/>
      <c r="KX154" s="9"/>
      <c r="KY154" s="9"/>
      <c r="KZ154" s="9"/>
      <c r="LA154" s="9"/>
      <c r="LB154" s="9"/>
      <c r="LC154" s="9"/>
      <c r="LD154" s="9"/>
      <c r="LE154" s="9"/>
      <c r="LF154" s="9"/>
      <c r="LG154" s="9"/>
      <c r="LH154" s="9"/>
      <c r="LI154" s="9"/>
      <c r="LJ154" s="9"/>
      <c r="LK154" s="9"/>
      <c r="LL154" s="9"/>
      <c r="LM154" s="9"/>
      <c r="LN154" s="9"/>
    </row>
    <row r="155" spans="1:326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  <c r="IP155" s="9"/>
      <c r="IQ155" s="9"/>
      <c r="IR155" s="9"/>
      <c r="IS155" s="9"/>
      <c r="IT155" s="9"/>
      <c r="IU155" s="9"/>
      <c r="IV155" s="9"/>
      <c r="IW155" s="9"/>
      <c r="IX155" s="9"/>
      <c r="IY155" s="9"/>
      <c r="IZ155" s="9"/>
      <c r="JA155" s="9"/>
      <c r="JB155" s="9"/>
      <c r="JC155" s="9"/>
      <c r="JD155" s="9"/>
      <c r="JE155" s="9"/>
      <c r="JF155" s="9"/>
      <c r="JG155" s="9"/>
      <c r="JH155" s="9"/>
      <c r="JI155" s="9"/>
      <c r="JJ155" s="9"/>
      <c r="JK155" s="9"/>
      <c r="JL155" s="9"/>
      <c r="JM155" s="9"/>
      <c r="JN155" s="9"/>
      <c r="JO155" s="9"/>
      <c r="JP155" s="9"/>
      <c r="JQ155" s="9"/>
      <c r="JR155" s="9"/>
      <c r="JS155" s="9"/>
      <c r="JT155" s="9"/>
      <c r="JU155" s="9"/>
      <c r="JV155" s="9"/>
      <c r="JW155" s="9"/>
      <c r="JX155" s="9"/>
      <c r="JY155" s="9"/>
      <c r="JZ155" s="9"/>
      <c r="KA155" s="9"/>
      <c r="KB155" s="9"/>
      <c r="KC155" s="9"/>
      <c r="KD155" s="9"/>
      <c r="KE155" s="9"/>
      <c r="KF155" s="9"/>
      <c r="KG155" s="9"/>
      <c r="KH155" s="9"/>
      <c r="KI155" s="9"/>
      <c r="KJ155" s="9"/>
      <c r="KK155" s="9"/>
      <c r="KL155" s="9"/>
      <c r="KM155" s="9"/>
      <c r="KN155" s="9"/>
      <c r="KO155" s="9"/>
      <c r="KP155" s="9"/>
      <c r="KQ155" s="9"/>
      <c r="KR155" s="9"/>
      <c r="KS155" s="9"/>
      <c r="KT155" s="9"/>
      <c r="KU155" s="9"/>
      <c r="KV155" s="9"/>
      <c r="KW155" s="9"/>
      <c r="KX155" s="9"/>
      <c r="KY155" s="9"/>
      <c r="KZ155" s="9"/>
      <c r="LA155" s="9"/>
      <c r="LB155" s="9"/>
      <c r="LC155" s="9"/>
      <c r="LD155" s="9"/>
      <c r="LE155" s="9"/>
      <c r="LF155" s="9"/>
      <c r="LG155" s="9"/>
      <c r="LH155" s="9"/>
      <c r="LI155" s="9"/>
      <c r="LJ155" s="9"/>
      <c r="LK155" s="9"/>
      <c r="LL155" s="9"/>
      <c r="LM155" s="9"/>
      <c r="LN155" s="9"/>
    </row>
    <row r="156" spans="1:326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  <c r="IR156" s="9"/>
      <c r="IS156" s="9"/>
      <c r="IT156" s="9"/>
      <c r="IU156" s="9"/>
      <c r="IV156" s="9"/>
      <c r="IW156" s="9"/>
      <c r="IX156" s="9"/>
      <c r="IY156" s="9"/>
      <c r="IZ156" s="9"/>
      <c r="JA156" s="9"/>
      <c r="JB156" s="9"/>
      <c r="JC156" s="9"/>
      <c r="JD156" s="9"/>
      <c r="JE156" s="9"/>
      <c r="JF156" s="9"/>
      <c r="JG156" s="9"/>
      <c r="JH156" s="9"/>
      <c r="JI156" s="9"/>
      <c r="JJ156" s="9"/>
      <c r="JK156" s="9"/>
      <c r="JL156" s="9"/>
      <c r="JM156" s="9"/>
      <c r="JN156" s="9"/>
      <c r="JO156" s="9"/>
      <c r="JP156" s="9"/>
      <c r="JQ156" s="9"/>
      <c r="JR156" s="9"/>
      <c r="JS156" s="9"/>
      <c r="JT156" s="9"/>
      <c r="JU156" s="9"/>
      <c r="JV156" s="9"/>
      <c r="JW156" s="9"/>
      <c r="JX156" s="9"/>
      <c r="JY156" s="9"/>
      <c r="JZ156" s="9"/>
      <c r="KA156" s="9"/>
      <c r="KB156" s="9"/>
      <c r="KC156" s="9"/>
      <c r="KD156" s="9"/>
      <c r="KE156" s="9"/>
      <c r="KF156" s="9"/>
      <c r="KG156" s="9"/>
      <c r="KH156" s="9"/>
      <c r="KI156" s="9"/>
      <c r="KJ156" s="9"/>
      <c r="KK156" s="9"/>
      <c r="KL156" s="9"/>
      <c r="KM156" s="9"/>
      <c r="KN156" s="9"/>
      <c r="KO156" s="9"/>
      <c r="KP156" s="9"/>
      <c r="KQ156" s="9"/>
      <c r="KR156" s="9"/>
      <c r="KS156" s="9"/>
      <c r="KT156" s="9"/>
      <c r="KU156" s="9"/>
      <c r="KV156" s="9"/>
      <c r="KW156" s="9"/>
      <c r="KX156" s="9"/>
      <c r="KY156" s="9"/>
      <c r="KZ156" s="9"/>
      <c r="LA156" s="9"/>
      <c r="LB156" s="9"/>
      <c r="LC156" s="9"/>
      <c r="LD156" s="9"/>
      <c r="LE156" s="9"/>
      <c r="LF156" s="9"/>
      <c r="LG156" s="9"/>
      <c r="LH156" s="9"/>
      <c r="LI156" s="9"/>
      <c r="LJ156" s="9"/>
      <c r="LK156" s="9"/>
      <c r="LL156" s="9"/>
      <c r="LM156" s="9"/>
      <c r="LN156" s="9"/>
    </row>
    <row r="157" spans="1:326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  <c r="IV157" s="9"/>
      <c r="IW157" s="9"/>
      <c r="IX157" s="9"/>
      <c r="IY157" s="9"/>
      <c r="IZ157" s="9"/>
      <c r="JA157" s="9"/>
      <c r="JB157" s="9"/>
      <c r="JC157" s="9"/>
      <c r="JD157" s="9"/>
      <c r="JE157" s="9"/>
      <c r="JF157" s="9"/>
      <c r="JG157" s="9"/>
      <c r="JH157" s="9"/>
      <c r="JI157" s="9"/>
      <c r="JJ157" s="9"/>
      <c r="JK157" s="9"/>
      <c r="JL157" s="9"/>
      <c r="JM157" s="9"/>
      <c r="JN157" s="9"/>
      <c r="JO157" s="9"/>
      <c r="JP157" s="9"/>
      <c r="JQ157" s="9"/>
      <c r="JR157" s="9"/>
      <c r="JS157" s="9"/>
      <c r="JT157" s="9"/>
      <c r="JU157" s="9"/>
      <c r="JV157" s="9"/>
      <c r="JW157" s="9"/>
      <c r="JX157" s="9"/>
      <c r="JY157" s="9"/>
      <c r="JZ157" s="9"/>
      <c r="KA157" s="9"/>
      <c r="KB157" s="9"/>
      <c r="KC157" s="9"/>
      <c r="KD157" s="9"/>
      <c r="KE157" s="9"/>
      <c r="KF157" s="9"/>
      <c r="KG157" s="9"/>
      <c r="KH157" s="9"/>
      <c r="KI157" s="9"/>
      <c r="KJ157" s="9"/>
      <c r="KK157" s="9"/>
      <c r="KL157" s="9"/>
      <c r="KM157" s="9"/>
      <c r="KN157" s="9"/>
      <c r="KO157" s="9"/>
      <c r="KP157" s="9"/>
      <c r="KQ157" s="9"/>
      <c r="KR157" s="9"/>
      <c r="KS157" s="9"/>
      <c r="KT157" s="9"/>
      <c r="KU157" s="9"/>
      <c r="KV157" s="9"/>
      <c r="KW157" s="9"/>
      <c r="KX157" s="9"/>
      <c r="KY157" s="9"/>
      <c r="KZ157" s="9"/>
      <c r="LA157" s="9"/>
      <c r="LB157" s="9"/>
      <c r="LC157" s="9"/>
      <c r="LD157" s="9"/>
      <c r="LE157" s="9"/>
      <c r="LF157" s="9"/>
      <c r="LG157" s="9"/>
      <c r="LH157" s="9"/>
      <c r="LI157" s="9"/>
      <c r="LJ157" s="9"/>
      <c r="LK157" s="9"/>
      <c r="LL157" s="9"/>
      <c r="LM157" s="9"/>
      <c r="LN157" s="9"/>
    </row>
    <row r="158" spans="1:326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  <c r="IW158" s="9"/>
      <c r="IX158" s="9"/>
      <c r="IY158" s="9"/>
      <c r="IZ158" s="9"/>
      <c r="JA158" s="9"/>
      <c r="JB158" s="9"/>
      <c r="JC158" s="9"/>
      <c r="JD158" s="9"/>
      <c r="JE158" s="9"/>
      <c r="JF158" s="9"/>
      <c r="JG158" s="9"/>
      <c r="JH158" s="9"/>
      <c r="JI158" s="9"/>
      <c r="JJ158" s="9"/>
      <c r="JK158" s="9"/>
      <c r="JL158" s="9"/>
      <c r="JM158" s="9"/>
      <c r="JN158" s="9"/>
      <c r="JO158" s="9"/>
      <c r="JP158" s="9"/>
      <c r="JQ158" s="9"/>
      <c r="JR158" s="9"/>
      <c r="JS158" s="9"/>
      <c r="JT158" s="9"/>
      <c r="JU158" s="9"/>
      <c r="JV158" s="9"/>
      <c r="JW158" s="9"/>
      <c r="JX158" s="9"/>
      <c r="JY158" s="9"/>
      <c r="JZ158" s="9"/>
      <c r="KA158" s="9"/>
      <c r="KB158" s="9"/>
      <c r="KC158" s="9"/>
      <c r="KD158" s="9"/>
      <c r="KE158" s="9"/>
      <c r="KF158" s="9"/>
      <c r="KG158" s="9"/>
      <c r="KH158" s="9"/>
      <c r="KI158" s="9"/>
      <c r="KJ158" s="9"/>
      <c r="KK158" s="9"/>
      <c r="KL158" s="9"/>
      <c r="KM158" s="9"/>
      <c r="KN158" s="9"/>
      <c r="KO158" s="9"/>
      <c r="KP158" s="9"/>
      <c r="KQ158" s="9"/>
      <c r="KR158" s="9"/>
      <c r="KS158" s="9"/>
      <c r="KT158" s="9"/>
      <c r="KU158" s="9"/>
      <c r="KV158" s="9"/>
      <c r="KW158" s="9"/>
      <c r="KX158" s="9"/>
      <c r="KY158" s="9"/>
      <c r="KZ158" s="9"/>
      <c r="LA158" s="9"/>
      <c r="LB158" s="9"/>
      <c r="LC158" s="9"/>
      <c r="LD158" s="9"/>
      <c r="LE158" s="9"/>
      <c r="LF158" s="9"/>
      <c r="LG158" s="9"/>
      <c r="LH158" s="9"/>
      <c r="LI158" s="9"/>
      <c r="LJ158" s="9"/>
      <c r="LK158" s="9"/>
      <c r="LL158" s="9"/>
      <c r="LM158" s="9"/>
      <c r="LN158" s="9"/>
    </row>
    <row r="159" spans="1:326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9"/>
      <c r="JE159" s="9"/>
      <c r="JF159" s="9"/>
      <c r="JG159" s="9"/>
      <c r="JH159" s="9"/>
      <c r="JI159" s="9"/>
      <c r="JJ159" s="9"/>
      <c r="JK159" s="9"/>
      <c r="JL159" s="9"/>
      <c r="JM159" s="9"/>
      <c r="JN159" s="9"/>
      <c r="JO159" s="9"/>
      <c r="JP159" s="9"/>
      <c r="JQ159" s="9"/>
      <c r="JR159" s="9"/>
      <c r="JS159" s="9"/>
      <c r="JT159" s="9"/>
      <c r="JU159" s="9"/>
      <c r="JV159" s="9"/>
      <c r="JW159" s="9"/>
      <c r="JX159" s="9"/>
      <c r="JY159" s="9"/>
      <c r="JZ159" s="9"/>
      <c r="KA159" s="9"/>
      <c r="KB159" s="9"/>
      <c r="KC159" s="9"/>
      <c r="KD159" s="9"/>
      <c r="KE159" s="9"/>
      <c r="KF159" s="9"/>
      <c r="KG159" s="9"/>
      <c r="KH159" s="9"/>
      <c r="KI159" s="9"/>
      <c r="KJ159" s="9"/>
      <c r="KK159" s="9"/>
      <c r="KL159" s="9"/>
      <c r="KM159" s="9"/>
      <c r="KN159" s="9"/>
      <c r="KO159" s="9"/>
      <c r="KP159" s="9"/>
      <c r="KQ159" s="9"/>
      <c r="KR159" s="9"/>
      <c r="KS159" s="9"/>
      <c r="KT159" s="9"/>
      <c r="KU159" s="9"/>
      <c r="KV159" s="9"/>
      <c r="KW159" s="9"/>
      <c r="KX159" s="9"/>
      <c r="KY159" s="9"/>
      <c r="KZ159" s="9"/>
      <c r="LA159" s="9"/>
      <c r="LB159" s="9"/>
      <c r="LC159" s="9"/>
      <c r="LD159" s="9"/>
      <c r="LE159" s="9"/>
      <c r="LF159" s="9"/>
      <c r="LG159" s="9"/>
      <c r="LH159" s="9"/>
      <c r="LI159" s="9"/>
      <c r="LJ159" s="9"/>
      <c r="LK159" s="9"/>
      <c r="LL159" s="9"/>
      <c r="LM159" s="9"/>
      <c r="LN159" s="9"/>
    </row>
    <row r="160" spans="1:326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  <c r="IP160" s="9"/>
      <c r="IQ160" s="9"/>
      <c r="IR160" s="9"/>
      <c r="IS160" s="9"/>
      <c r="IT160" s="9"/>
      <c r="IU160" s="9"/>
      <c r="IV160" s="9"/>
      <c r="IW160" s="9"/>
      <c r="IX160" s="9"/>
      <c r="IY160" s="9"/>
      <c r="IZ160" s="9"/>
      <c r="JA160" s="9"/>
      <c r="JB160" s="9"/>
      <c r="JC160" s="9"/>
      <c r="JD160" s="9"/>
      <c r="JE160" s="9"/>
      <c r="JF160" s="9"/>
      <c r="JG160" s="9"/>
      <c r="JH160" s="9"/>
      <c r="JI160" s="9"/>
      <c r="JJ160" s="9"/>
      <c r="JK160" s="9"/>
      <c r="JL160" s="9"/>
      <c r="JM160" s="9"/>
      <c r="JN160" s="9"/>
      <c r="JO160" s="9"/>
      <c r="JP160" s="9"/>
      <c r="JQ160" s="9"/>
      <c r="JR160" s="9"/>
      <c r="JS160" s="9"/>
      <c r="JT160" s="9"/>
      <c r="JU160" s="9"/>
      <c r="JV160" s="9"/>
      <c r="JW160" s="9"/>
      <c r="JX160" s="9"/>
      <c r="JY160" s="9"/>
      <c r="JZ160" s="9"/>
      <c r="KA160" s="9"/>
      <c r="KB160" s="9"/>
      <c r="KC160" s="9"/>
      <c r="KD160" s="9"/>
      <c r="KE160" s="9"/>
      <c r="KF160" s="9"/>
      <c r="KG160" s="9"/>
      <c r="KH160" s="9"/>
      <c r="KI160" s="9"/>
      <c r="KJ160" s="9"/>
      <c r="KK160" s="9"/>
      <c r="KL160" s="9"/>
      <c r="KM160" s="9"/>
      <c r="KN160" s="9"/>
      <c r="KO160" s="9"/>
      <c r="KP160" s="9"/>
      <c r="KQ160" s="9"/>
      <c r="KR160" s="9"/>
      <c r="KS160" s="9"/>
      <c r="KT160" s="9"/>
      <c r="KU160" s="9"/>
      <c r="KV160" s="9"/>
      <c r="KW160" s="9"/>
      <c r="KX160" s="9"/>
      <c r="KY160" s="9"/>
      <c r="KZ160" s="9"/>
      <c r="LA160" s="9"/>
      <c r="LB160" s="9"/>
      <c r="LC160" s="9"/>
      <c r="LD160" s="9"/>
      <c r="LE160" s="9"/>
      <c r="LF160" s="9"/>
      <c r="LG160" s="9"/>
      <c r="LH160" s="9"/>
      <c r="LI160" s="9"/>
      <c r="LJ160" s="9"/>
      <c r="LK160" s="9"/>
      <c r="LL160" s="9"/>
      <c r="LM160" s="9"/>
      <c r="LN160" s="9"/>
    </row>
    <row r="161" spans="1:326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9"/>
      <c r="IO161" s="9"/>
      <c r="IP161" s="9"/>
      <c r="IQ161" s="9"/>
      <c r="IR161" s="9"/>
      <c r="IS161" s="9"/>
      <c r="IT161" s="9"/>
      <c r="IU161" s="9"/>
      <c r="IV161" s="9"/>
      <c r="IW161" s="9"/>
      <c r="IX161" s="9"/>
      <c r="IY161" s="9"/>
      <c r="IZ161" s="9"/>
      <c r="JA161" s="9"/>
      <c r="JB161" s="9"/>
      <c r="JC161" s="9"/>
      <c r="JD161" s="9"/>
      <c r="JE161" s="9"/>
      <c r="JF161" s="9"/>
      <c r="JG161" s="9"/>
      <c r="JH161" s="9"/>
      <c r="JI161" s="9"/>
      <c r="JJ161" s="9"/>
      <c r="JK161" s="9"/>
      <c r="JL161" s="9"/>
      <c r="JM161" s="9"/>
      <c r="JN161" s="9"/>
      <c r="JO161" s="9"/>
      <c r="JP161" s="9"/>
      <c r="JQ161" s="9"/>
      <c r="JR161" s="9"/>
      <c r="JS161" s="9"/>
      <c r="JT161" s="9"/>
      <c r="JU161" s="9"/>
      <c r="JV161" s="9"/>
      <c r="JW161" s="9"/>
      <c r="JX161" s="9"/>
      <c r="JY161" s="9"/>
      <c r="JZ161" s="9"/>
      <c r="KA161" s="9"/>
      <c r="KB161" s="9"/>
      <c r="KC161" s="9"/>
      <c r="KD161" s="9"/>
      <c r="KE161" s="9"/>
      <c r="KF161" s="9"/>
      <c r="KG161" s="9"/>
      <c r="KH161" s="9"/>
      <c r="KI161" s="9"/>
      <c r="KJ161" s="9"/>
      <c r="KK161" s="9"/>
      <c r="KL161" s="9"/>
      <c r="KM161" s="9"/>
      <c r="KN161" s="9"/>
      <c r="KO161" s="9"/>
      <c r="KP161" s="9"/>
      <c r="KQ161" s="9"/>
      <c r="KR161" s="9"/>
      <c r="KS161" s="9"/>
      <c r="KT161" s="9"/>
      <c r="KU161" s="9"/>
      <c r="KV161" s="9"/>
      <c r="KW161" s="9"/>
      <c r="KX161" s="9"/>
      <c r="KY161" s="9"/>
      <c r="KZ161" s="9"/>
      <c r="LA161" s="9"/>
      <c r="LB161" s="9"/>
      <c r="LC161" s="9"/>
      <c r="LD161" s="9"/>
      <c r="LE161" s="9"/>
      <c r="LF161" s="9"/>
      <c r="LG161" s="9"/>
      <c r="LH161" s="9"/>
      <c r="LI161" s="9"/>
      <c r="LJ161" s="9"/>
      <c r="LK161" s="9"/>
      <c r="LL161" s="9"/>
      <c r="LM161" s="9"/>
      <c r="LN161" s="9"/>
    </row>
    <row r="162" spans="1:326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  <c r="IP162" s="9"/>
      <c r="IQ162" s="9"/>
      <c r="IR162" s="9"/>
      <c r="IS162" s="9"/>
      <c r="IT162" s="9"/>
      <c r="IU162" s="9"/>
      <c r="IV162" s="9"/>
      <c r="IW162" s="9"/>
      <c r="IX162" s="9"/>
      <c r="IY162" s="9"/>
      <c r="IZ162" s="9"/>
      <c r="JA162" s="9"/>
      <c r="JB162" s="9"/>
      <c r="JC162" s="9"/>
      <c r="JD162" s="9"/>
      <c r="JE162" s="9"/>
      <c r="JF162" s="9"/>
      <c r="JG162" s="9"/>
      <c r="JH162" s="9"/>
      <c r="JI162" s="9"/>
      <c r="JJ162" s="9"/>
      <c r="JK162" s="9"/>
      <c r="JL162" s="9"/>
      <c r="JM162" s="9"/>
      <c r="JN162" s="9"/>
      <c r="JO162" s="9"/>
      <c r="JP162" s="9"/>
      <c r="JQ162" s="9"/>
      <c r="JR162" s="9"/>
      <c r="JS162" s="9"/>
      <c r="JT162" s="9"/>
      <c r="JU162" s="9"/>
      <c r="JV162" s="9"/>
      <c r="JW162" s="9"/>
      <c r="JX162" s="9"/>
      <c r="JY162" s="9"/>
      <c r="JZ162" s="9"/>
      <c r="KA162" s="9"/>
      <c r="KB162" s="9"/>
      <c r="KC162" s="9"/>
      <c r="KD162" s="9"/>
      <c r="KE162" s="9"/>
      <c r="KF162" s="9"/>
      <c r="KG162" s="9"/>
      <c r="KH162" s="9"/>
      <c r="KI162" s="9"/>
      <c r="KJ162" s="9"/>
      <c r="KK162" s="9"/>
      <c r="KL162" s="9"/>
      <c r="KM162" s="9"/>
      <c r="KN162" s="9"/>
      <c r="KO162" s="9"/>
      <c r="KP162" s="9"/>
      <c r="KQ162" s="9"/>
      <c r="KR162" s="9"/>
      <c r="KS162" s="9"/>
      <c r="KT162" s="9"/>
      <c r="KU162" s="9"/>
      <c r="KV162" s="9"/>
      <c r="KW162" s="9"/>
      <c r="KX162" s="9"/>
      <c r="KY162" s="9"/>
      <c r="KZ162" s="9"/>
      <c r="LA162" s="9"/>
      <c r="LB162" s="9"/>
      <c r="LC162" s="9"/>
      <c r="LD162" s="9"/>
      <c r="LE162" s="9"/>
      <c r="LF162" s="9"/>
      <c r="LG162" s="9"/>
      <c r="LH162" s="9"/>
      <c r="LI162" s="9"/>
      <c r="LJ162" s="9"/>
      <c r="LK162" s="9"/>
      <c r="LL162" s="9"/>
      <c r="LM162" s="9"/>
      <c r="LN162" s="9"/>
    </row>
    <row r="163" spans="1:326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IL163" s="9"/>
      <c r="IM163" s="9"/>
      <c r="IN163" s="9"/>
      <c r="IO163" s="9"/>
      <c r="IP163" s="9"/>
      <c r="IQ163" s="9"/>
      <c r="IR163" s="9"/>
      <c r="IS163" s="9"/>
      <c r="IT163" s="9"/>
      <c r="IU163" s="9"/>
      <c r="IV163" s="9"/>
      <c r="IW163" s="9"/>
      <c r="IX163" s="9"/>
      <c r="IY163" s="9"/>
      <c r="IZ163" s="9"/>
      <c r="JA163" s="9"/>
      <c r="JB163" s="9"/>
      <c r="JC163" s="9"/>
      <c r="JD163" s="9"/>
      <c r="JE163" s="9"/>
      <c r="JF163" s="9"/>
      <c r="JG163" s="9"/>
      <c r="JH163" s="9"/>
      <c r="JI163" s="9"/>
      <c r="JJ163" s="9"/>
      <c r="JK163" s="9"/>
      <c r="JL163" s="9"/>
      <c r="JM163" s="9"/>
      <c r="JN163" s="9"/>
      <c r="JO163" s="9"/>
      <c r="JP163" s="9"/>
      <c r="JQ163" s="9"/>
      <c r="JR163" s="9"/>
      <c r="JS163" s="9"/>
      <c r="JT163" s="9"/>
      <c r="JU163" s="9"/>
      <c r="JV163" s="9"/>
      <c r="JW163" s="9"/>
      <c r="JX163" s="9"/>
      <c r="JY163" s="9"/>
      <c r="JZ163" s="9"/>
      <c r="KA163" s="9"/>
      <c r="KB163" s="9"/>
      <c r="KC163" s="9"/>
      <c r="KD163" s="9"/>
      <c r="KE163" s="9"/>
      <c r="KF163" s="9"/>
      <c r="KG163" s="9"/>
      <c r="KH163" s="9"/>
      <c r="KI163" s="9"/>
      <c r="KJ163" s="9"/>
      <c r="KK163" s="9"/>
      <c r="KL163" s="9"/>
      <c r="KM163" s="9"/>
      <c r="KN163" s="9"/>
      <c r="KO163" s="9"/>
      <c r="KP163" s="9"/>
      <c r="KQ163" s="9"/>
      <c r="KR163" s="9"/>
      <c r="KS163" s="9"/>
      <c r="KT163" s="9"/>
      <c r="KU163" s="9"/>
      <c r="KV163" s="9"/>
      <c r="KW163" s="9"/>
      <c r="KX163" s="9"/>
      <c r="KY163" s="9"/>
      <c r="KZ163" s="9"/>
      <c r="LA163" s="9"/>
      <c r="LB163" s="9"/>
      <c r="LC163" s="9"/>
      <c r="LD163" s="9"/>
      <c r="LE163" s="9"/>
      <c r="LF163" s="9"/>
      <c r="LG163" s="9"/>
      <c r="LH163" s="9"/>
      <c r="LI163" s="9"/>
      <c r="LJ163" s="9"/>
      <c r="LK163" s="9"/>
      <c r="LL163" s="9"/>
      <c r="LM163" s="9"/>
      <c r="LN163" s="9"/>
    </row>
    <row r="164" spans="1:326" x14ac:dyDescent="0.25"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IL164" s="9"/>
      <c r="IM164" s="9"/>
      <c r="IN164" s="9"/>
      <c r="IO164" s="9"/>
      <c r="IP164" s="9"/>
      <c r="IQ164" s="9"/>
      <c r="IR164" s="9"/>
      <c r="IS164" s="9"/>
      <c r="IT164" s="9"/>
      <c r="IU164" s="9"/>
      <c r="IV164" s="9"/>
      <c r="IW164" s="9"/>
      <c r="IX164" s="9"/>
      <c r="IY164" s="9"/>
      <c r="IZ164" s="9"/>
      <c r="JA164" s="9"/>
      <c r="JB164" s="9"/>
      <c r="JC164" s="9"/>
      <c r="JD164" s="9"/>
      <c r="JE164" s="9"/>
      <c r="JF164" s="9"/>
      <c r="JG164" s="9"/>
      <c r="JH164" s="9"/>
      <c r="JI164" s="9"/>
      <c r="JJ164" s="9"/>
      <c r="JK164" s="9"/>
      <c r="JL164" s="9"/>
      <c r="JM164" s="9"/>
      <c r="JN164" s="9"/>
      <c r="JO164" s="9"/>
      <c r="JP164" s="9"/>
      <c r="JQ164" s="9"/>
      <c r="JR164" s="9"/>
      <c r="JS164" s="9"/>
      <c r="JT164" s="9"/>
      <c r="JU164" s="9"/>
      <c r="JV164" s="9"/>
      <c r="JW164" s="9"/>
      <c r="JX164" s="9"/>
      <c r="JY164" s="9"/>
      <c r="JZ164" s="9"/>
      <c r="KA164" s="9"/>
      <c r="KB164" s="9"/>
      <c r="KC164" s="9"/>
      <c r="KD164" s="9"/>
      <c r="KE164" s="9"/>
      <c r="KF164" s="9"/>
      <c r="KG164" s="9"/>
      <c r="KH164" s="9"/>
      <c r="KI164" s="9"/>
      <c r="KJ164" s="9"/>
      <c r="KK164" s="9"/>
      <c r="KL164" s="9"/>
      <c r="KM164" s="9"/>
      <c r="KN164" s="9"/>
      <c r="KO164" s="9"/>
      <c r="KP164" s="9"/>
      <c r="KQ164" s="9"/>
      <c r="KR164" s="9"/>
      <c r="KS164" s="9"/>
      <c r="KT164" s="9"/>
      <c r="KU164" s="9"/>
      <c r="KV164" s="9"/>
      <c r="KW164" s="9"/>
      <c r="KX164" s="9"/>
      <c r="KY164" s="9"/>
      <c r="KZ164" s="9"/>
      <c r="LA164" s="9"/>
      <c r="LB164" s="9"/>
      <c r="LC164" s="9"/>
      <c r="LD164" s="9"/>
      <c r="LE164" s="9"/>
      <c r="LF164" s="9"/>
      <c r="LG164" s="9"/>
      <c r="LH164" s="9"/>
      <c r="LI164" s="9"/>
      <c r="LJ164" s="9"/>
      <c r="LK164" s="9"/>
      <c r="LL164" s="9"/>
      <c r="LM164" s="9"/>
      <c r="LN164" s="9"/>
    </row>
    <row r="165" spans="1:326" x14ac:dyDescent="0.25"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  <c r="IR165" s="9"/>
      <c r="IS165" s="9"/>
      <c r="IT165" s="9"/>
      <c r="IU165" s="9"/>
      <c r="IV165" s="9"/>
      <c r="IW165" s="9"/>
      <c r="IX165" s="9"/>
      <c r="IY165" s="9"/>
      <c r="IZ165" s="9"/>
      <c r="JA165" s="9"/>
      <c r="JB165" s="9"/>
      <c r="JC165" s="9"/>
      <c r="JD165" s="9"/>
      <c r="JE165" s="9"/>
      <c r="JF165" s="9"/>
      <c r="JG165" s="9"/>
      <c r="JH165" s="9"/>
      <c r="JI165" s="9"/>
      <c r="JJ165" s="9"/>
      <c r="JK165" s="9"/>
      <c r="JL165" s="9"/>
      <c r="JM165" s="9"/>
      <c r="JN165" s="9"/>
      <c r="JO165" s="9"/>
      <c r="JP165" s="9"/>
      <c r="JQ165" s="9"/>
      <c r="JR165" s="9"/>
      <c r="JS165" s="9"/>
      <c r="JT165" s="9"/>
      <c r="JU165" s="9"/>
      <c r="JV165" s="9"/>
      <c r="JW165" s="9"/>
      <c r="JX165" s="9"/>
      <c r="JY165" s="9"/>
      <c r="JZ165" s="9"/>
      <c r="KA165" s="9"/>
      <c r="KB165" s="9"/>
      <c r="KC165" s="9"/>
      <c r="KD165" s="9"/>
      <c r="KE165" s="9"/>
      <c r="KF165" s="9"/>
      <c r="KG165" s="9"/>
      <c r="KH165" s="9"/>
      <c r="KI165" s="9"/>
      <c r="KJ165" s="9"/>
      <c r="KK165" s="9"/>
      <c r="KL165" s="9"/>
      <c r="KM165" s="9"/>
      <c r="KN165" s="9"/>
      <c r="KO165" s="9"/>
      <c r="KP165" s="9"/>
      <c r="KQ165" s="9"/>
      <c r="KR165" s="9"/>
      <c r="KS165" s="9"/>
      <c r="KT165" s="9"/>
      <c r="KU165" s="9"/>
      <c r="KV165" s="9"/>
      <c r="KW165" s="9"/>
      <c r="KX165" s="9"/>
      <c r="KY165" s="9"/>
      <c r="KZ165" s="9"/>
      <c r="LA165" s="9"/>
      <c r="LB165" s="9"/>
      <c r="LC165" s="9"/>
      <c r="LD165" s="9"/>
      <c r="LE165" s="9"/>
      <c r="LF165" s="9"/>
      <c r="LG165" s="9"/>
      <c r="LH165" s="9"/>
      <c r="LI165" s="9"/>
      <c r="LJ165" s="9"/>
      <c r="LK165" s="9"/>
      <c r="LL165" s="9"/>
      <c r="LM165" s="9"/>
      <c r="LN165" s="9"/>
    </row>
    <row r="166" spans="1:326" x14ac:dyDescent="0.25"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IL166" s="9"/>
      <c r="IM166" s="9"/>
      <c r="IN166" s="9"/>
      <c r="IO166" s="9"/>
      <c r="IP166" s="9"/>
      <c r="IQ166" s="9"/>
      <c r="IR166" s="9"/>
      <c r="IS166" s="9"/>
      <c r="IT166" s="9"/>
      <c r="IU166" s="9"/>
      <c r="IV166" s="9"/>
      <c r="IW166" s="9"/>
      <c r="IX166" s="9"/>
      <c r="IY166" s="9"/>
      <c r="IZ166" s="9"/>
      <c r="JA166" s="9"/>
      <c r="JB166" s="9"/>
      <c r="JC166" s="9"/>
      <c r="JD166" s="9"/>
      <c r="JE166" s="9"/>
      <c r="JF166" s="9"/>
      <c r="JG166" s="9"/>
      <c r="JH166" s="9"/>
      <c r="JI166" s="9"/>
      <c r="JJ166" s="9"/>
      <c r="JK166" s="9"/>
      <c r="JL166" s="9"/>
      <c r="JM166" s="9"/>
      <c r="JN166" s="9"/>
      <c r="JO166" s="9"/>
      <c r="JP166" s="9"/>
      <c r="JQ166" s="9"/>
      <c r="JR166" s="9"/>
      <c r="JS166" s="9"/>
      <c r="JT166" s="9"/>
      <c r="JU166" s="9"/>
      <c r="JV166" s="9"/>
      <c r="JW166" s="9"/>
      <c r="JX166" s="9"/>
      <c r="JY166" s="9"/>
      <c r="JZ166" s="9"/>
      <c r="KA166" s="9"/>
      <c r="KB166" s="9"/>
      <c r="KC166" s="9"/>
      <c r="KD166" s="9"/>
      <c r="KE166" s="9"/>
      <c r="KF166" s="9"/>
      <c r="KG166" s="9"/>
      <c r="KH166" s="9"/>
      <c r="KI166" s="9"/>
      <c r="KJ166" s="9"/>
      <c r="KK166" s="9"/>
      <c r="KL166" s="9"/>
      <c r="KM166" s="9"/>
      <c r="KN166" s="9"/>
      <c r="KO166" s="9"/>
      <c r="KP166" s="9"/>
      <c r="KQ166" s="9"/>
      <c r="KR166" s="9"/>
      <c r="KS166" s="9"/>
      <c r="KT166" s="9"/>
      <c r="KU166" s="9"/>
      <c r="KV166" s="9"/>
      <c r="KW166" s="9"/>
      <c r="KX166" s="9"/>
      <c r="KY166" s="9"/>
      <c r="KZ166" s="9"/>
      <c r="LA166" s="9"/>
      <c r="LB166" s="9"/>
      <c r="LC166" s="9"/>
      <c r="LD166" s="9"/>
      <c r="LE166" s="9"/>
      <c r="LF166" s="9"/>
      <c r="LG166" s="9"/>
      <c r="LH166" s="9"/>
      <c r="LI166" s="9"/>
      <c r="LJ166" s="9"/>
      <c r="LK166" s="9"/>
      <c r="LL166" s="9"/>
      <c r="LM166" s="9"/>
      <c r="LN166" s="9"/>
    </row>
    <row r="167" spans="1:326" x14ac:dyDescent="0.25"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  <c r="IP167" s="9"/>
      <c r="IQ167" s="9"/>
      <c r="IR167" s="9"/>
      <c r="IS167" s="9"/>
      <c r="IT167" s="9"/>
      <c r="IU167" s="9"/>
      <c r="IV167" s="9"/>
      <c r="IW167" s="9"/>
      <c r="IX167" s="9"/>
      <c r="IY167" s="9"/>
      <c r="IZ167" s="9"/>
      <c r="JA167" s="9"/>
      <c r="JB167" s="9"/>
      <c r="JC167" s="9"/>
      <c r="JD167" s="9"/>
      <c r="JE167" s="9"/>
      <c r="JF167" s="9"/>
      <c r="JG167" s="9"/>
      <c r="JH167" s="9"/>
      <c r="JI167" s="9"/>
      <c r="JJ167" s="9"/>
      <c r="JK167" s="9"/>
      <c r="JL167" s="9"/>
      <c r="JM167" s="9"/>
      <c r="JN167" s="9"/>
      <c r="JO167" s="9"/>
      <c r="JP167" s="9"/>
      <c r="JQ167" s="9"/>
      <c r="JR167" s="9"/>
      <c r="JS167" s="9"/>
      <c r="JT167" s="9"/>
      <c r="JU167" s="9"/>
      <c r="JV167" s="9"/>
      <c r="JW167" s="9"/>
      <c r="JX167" s="9"/>
      <c r="JY167" s="9"/>
      <c r="JZ167" s="9"/>
      <c r="KA167" s="9"/>
      <c r="KB167" s="9"/>
      <c r="KC167" s="9"/>
      <c r="KD167" s="9"/>
      <c r="KE167" s="9"/>
      <c r="KF167" s="9"/>
      <c r="KG167" s="9"/>
      <c r="KH167" s="9"/>
      <c r="KI167" s="9"/>
      <c r="KJ167" s="9"/>
      <c r="KK167" s="9"/>
      <c r="KL167" s="9"/>
      <c r="KM167" s="9"/>
      <c r="KN167" s="9"/>
      <c r="KO167" s="9"/>
      <c r="KP167" s="9"/>
      <c r="KQ167" s="9"/>
      <c r="KR167" s="9"/>
      <c r="KS167" s="9"/>
      <c r="KT167" s="9"/>
      <c r="KU167" s="9"/>
      <c r="KV167" s="9"/>
      <c r="KW167" s="9"/>
      <c r="KX167" s="9"/>
      <c r="KY167" s="9"/>
      <c r="KZ167" s="9"/>
      <c r="LA167" s="9"/>
      <c r="LB167" s="9"/>
      <c r="LC167" s="9"/>
      <c r="LD167" s="9"/>
      <c r="LE167" s="9"/>
      <c r="LF167" s="9"/>
      <c r="LG167" s="9"/>
      <c r="LH167" s="9"/>
      <c r="LI167" s="9"/>
      <c r="LJ167" s="9"/>
      <c r="LK167" s="9"/>
      <c r="LL167" s="9"/>
      <c r="LM167" s="9"/>
      <c r="LN167" s="9"/>
    </row>
    <row r="168" spans="1:326" x14ac:dyDescent="0.25"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  <c r="IW168" s="9"/>
      <c r="IX168" s="9"/>
      <c r="IY168" s="9"/>
      <c r="IZ168" s="9"/>
      <c r="JA168" s="9"/>
      <c r="JB168" s="9"/>
      <c r="JC168" s="9"/>
      <c r="JD168" s="9"/>
      <c r="JE168" s="9"/>
      <c r="JF168" s="9"/>
      <c r="JG168" s="9"/>
      <c r="JH168" s="9"/>
      <c r="JI168" s="9"/>
      <c r="JJ168" s="9"/>
      <c r="JK168" s="9"/>
      <c r="JL168" s="9"/>
      <c r="JM168" s="9"/>
      <c r="JN168" s="9"/>
      <c r="JO168" s="9"/>
      <c r="JP168" s="9"/>
      <c r="JQ168" s="9"/>
      <c r="JR168" s="9"/>
      <c r="JS168" s="9"/>
      <c r="JT168" s="9"/>
      <c r="JU168" s="9"/>
      <c r="JV168" s="9"/>
      <c r="JW168" s="9"/>
      <c r="JX168" s="9"/>
      <c r="JY168" s="9"/>
      <c r="JZ168" s="9"/>
      <c r="KA168" s="9"/>
      <c r="KB168" s="9"/>
      <c r="KC168" s="9"/>
      <c r="KD168" s="9"/>
      <c r="KE168" s="9"/>
      <c r="KF168" s="9"/>
      <c r="KG168" s="9"/>
      <c r="KH168" s="9"/>
      <c r="KI168" s="9"/>
      <c r="KJ168" s="9"/>
      <c r="KK168" s="9"/>
      <c r="KL168" s="9"/>
      <c r="KM168" s="9"/>
      <c r="KN168" s="9"/>
      <c r="KO168" s="9"/>
      <c r="KP168" s="9"/>
      <c r="KQ168" s="9"/>
      <c r="KR168" s="9"/>
      <c r="KS168" s="9"/>
      <c r="KT168" s="9"/>
      <c r="KU168" s="9"/>
      <c r="KV168" s="9"/>
      <c r="KW168" s="9"/>
      <c r="KX168" s="9"/>
      <c r="KY168" s="9"/>
      <c r="KZ168" s="9"/>
      <c r="LA168" s="9"/>
      <c r="LB168" s="9"/>
      <c r="LC168" s="9"/>
      <c r="LD168" s="9"/>
      <c r="LE168" s="9"/>
      <c r="LF168" s="9"/>
      <c r="LG168" s="9"/>
      <c r="LH168" s="9"/>
      <c r="LI168" s="9"/>
      <c r="LJ168" s="9"/>
      <c r="LK168" s="9"/>
      <c r="LL168" s="9"/>
      <c r="LM168" s="9"/>
      <c r="LN168" s="9"/>
    </row>
    <row r="169" spans="1:326" x14ac:dyDescent="0.25"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  <c r="IP169" s="9"/>
      <c r="IQ169" s="9"/>
      <c r="IR169" s="9"/>
      <c r="IS169" s="9"/>
      <c r="IT169" s="9"/>
      <c r="IU169" s="9"/>
      <c r="IV169" s="9"/>
      <c r="IW169" s="9"/>
      <c r="IX169" s="9"/>
      <c r="IY169" s="9"/>
      <c r="IZ169" s="9"/>
      <c r="JA169" s="9"/>
      <c r="JB169" s="9"/>
      <c r="JC169" s="9"/>
      <c r="JD169" s="9"/>
      <c r="JE169" s="9"/>
      <c r="JF169" s="9"/>
      <c r="JG169" s="9"/>
      <c r="JH169" s="9"/>
      <c r="JI169" s="9"/>
      <c r="JJ169" s="9"/>
      <c r="JK169" s="9"/>
      <c r="JL169" s="9"/>
      <c r="JM169" s="9"/>
      <c r="JN169" s="9"/>
      <c r="JO169" s="9"/>
      <c r="JP169" s="9"/>
      <c r="JQ169" s="9"/>
      <c r="JR169" s="9"/>
      <c r="JS169" s="9"/>
      <c r="JT169" s="9"/>
      <c r="JU169" s="9"/>
      <c r="JV169" s="9"/>
      <c r="JW169" s="9"/>
      <c r="JX169" s="9"/>
      <c r="JY169" s="9"/>
      <c r="JZ169" s="9"/>
      <c r="KA169" s="9"/>
      <c r="KB169" s="9"/>
      <c r="KC169" s="9"/>
      <c r="KD169" s="9"/>
      <c r="KE169" s="9"/>
      <c r="KF169" s="9"/>
      <c r="KG169" s="9"/>
      <c r="KH169" s="9"/>
      <c r="KI169" s="9"/>
      <c r="KJ169" s="9"/>
      <c r="KK169" s="9"/>
      <c r="KL169" s="9"/>
      <c r="KM169" s="9"/>
      <c r="KN169" s="9"/>
      <c r="KO169" s="9"/>
      <c r="KP169" s="9"/>
      <c r="KQ169" s="9"/>
      <c r="KR169" s="9"/>
      <c r="KS169" s="9"/>
      <c r="KT169" s="9"/>
      <c r="KU169" s="9"/>
      <c r="KV169" s="9"/>
      <c r="KW169" s="9"/>
      <c r="KX169" s="9"/>
      <c r="KY169" s="9"/>
      <c r="KZ169" s="9"/>
      <c r="LA169" s="9"/>
      <c r="LB169" s="9"/>
      <c r="LC169" s="9"/>
      <c r="LD169" s="9"/>
      <c r="LE169" s="9"/>
      <c r="LF169" s="9"/>
      <c r="LG169" s="9"/>
      <c r="LH169" s="9"/>
      <c r="LI169" s="9"/>
      <c r="LJ169" s="9"/>
      <c r="LK169" s="9"/>
      <c r="LL169" s="9"/>
      <c r="LM169" s="9"/>
      <c r="LN169" s="9"/>
    </row>
    <row r="170" spans="1:326" x14ac:dyDescent="0.25"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  <c r="IP170" s="9"/>
      <c r="IQ170" s="9"/>
      <c r="IR170" s="9"/>
      <c r="IS170" s="9"/>
      <c r="IT170" s="9"/>
      <c r="IU170" s="9"/>
      <c r="IV170" s="9"/>
      <c r="IW170" s="9"/>
      <c r="IX170" s="9"/>
      <c r="IY170" s="9"/>
      <c r="IZ170" s="9"/>
      <c r="JA170" s="9"/>
      <c r="JB170" s="9"/>
      <c r="JC170" s="9"/>
      <c r="JD170" s="9"/>
      <c r="JE170" s="9"/>
      <c r="JF170" s="9"/>
      <c r="JG170" s="9"/>
      <c r="JH170" s="9"/>
      <c r="JI170" s="9"/>
      <c r="JJ170" s="9"/>
      <c r="JK170" s="9"/>
      <c r="JL170" s="9"/>
      <c r="JM170" s="9"/>
      <c r="JN170" s="9"/>
      <c r="JO170" s="9"/>
      <c r="JP170" s="9"/>
      <c r="JQ170" s="9"/>
      <c r="JR170" s="9"/>
      <c r="JS170" s="9"/>
      <c r="JT170" s="9"/>
      <c r="JU170" s="9"/>
      <c r="JV170" s="9"/>
      <c r="JW170" s="9"/>
      <c r="JX170" s="9"/>
      <c r="JY170" s="9"/>
      <c r="JZ170" s="9"/>
      <c r="KA170" s="9"/>
      <c r="KB170" s="9"/>
      <c r="KC170" s="9"/>
      <c r="KD170" s="9"/>
      <c r="KE170" s="9"/>
      <c r="KF170" s="9"/>
      <c r="KG170" s="9"/>
      <c r="KH170" s="9"/>
      <c r="KI170" s="9"/>
      <c r="KJ170" s="9"/>
      <c r="KK170" s="9"/>
      <c r="KL170" s="9"/>
      <c r="KM170" s="9"/>
      <c r="KN170" s="9"/>
      <c r="KO170" s="9"/>
      <c r="KP170" s="9"/>
      <c r="KQ170" s="9"/>
      <c r="KR170" s="9"/>
      <c r="KS170" s="9"/>
      <c r="KT170" s="9"/>
      <c r="KU170" s="9"/>
      <c r="KV170" s="9"/>
      <c r="KW170" s="9"/>
      <c r="KX170" s="9"/>
      <c r="KY170" s="9"/>
      <c r="KZ170" s="9"/>
      <c r="LA170" s="9"/>
      <c r="LB170" s="9"/>
      <c r="LC170" s="9"/>
      <c r="LD170" s="9"/>
      <c r="LE170" s="9"/>
      <c r="LF170" s="9"/>
      <c r="LG170" s="9"/>
      <c r="LH170" s="9"/>
      <c r="LI170" s="9"/>
      <c r="LJ170" s="9"/>
      <c r="LK170" s="9"/>
      <c r="LL170" s="9"/>
      <c r="LM170" s="9"/>
      <c r="LN170" s="9"/>
    </row>
    <row r="171" spans="1:326" x14ac:dyDescent="0.25"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9"/>
      <c r="IK171" s="9"/>
      <c r="IL171" s="9"/>
      <c r="IM171" s="9"/>
      <c r="IN171" s="9"/>
      <c r="IO171" s="9"/>
      <c r="IP171" s="9"/>
      <c r="IQ171" s="9"/>
      <c r="IR171" s="9"/>
      <c r="IS171" s="9"/>
      <c r="IT171" s="9"/>
      <c r="IU171" s="9"/>
      <c r="IV171" s="9"/>
      <c r="IW171" s="9"/>
      <c r="IX171" s="9"/>
      <c r="IY171" s="9"/>
      <c r="IZ171" s="9"/>
      <c r="JA171" s="9"/>
      <c r="JB171" s="9"/>
      <c r="JC171" s="9"/>
      <c r="JD171" s="9"/>
      <c r="JE171" s="9"/>
      <c r="JF171" s="9"/>
      <c r="JG171" s="9"/>
      <c r="JH171" s="9"/>
      <c r="JI171" s="9"/>
      <c r="JJ171" s="9"/>
      <c r="JK171" s="9"/>
      <c r="JL171" s="9"/>
      <c r="JM171" s="9"/>
      <c r="JN171" s="9"/>
      <c r="JO171" s="9"/>
      <c r="JP171" s="9"/>
      <c r="JQ171" s="9"/>
      <c r="JR171" s="9"/>
      <c r="JS171" s="9"/>
      <c r="JT171" s="9"/>
      <c r="JU171" s="9"/>
      <c r="JV171" s="9"/>
      <c r="JW171" s="9"/>
      <c r="JX171" s="9"/>
      <c r="JY171" s="9"/>
      <c r="JZ171" s="9"/>
      <c r="KA171" s="9"/>
      <c r="KB171" s="9"/>
      <c r="KC171" s="9"/>
      <c r="KD171" s="9"/>
      <c r="KE171" s="9"/>
      <c r="KF171" s="9"/>
      <c r="KG171" s="9"/>
      <c r="KH171" s="9"/>
      <c r="KI171" s="9"/>
      <c r="KJ171" s="9"/>
      <c r="KK171" s="9"/>
      <c r="KL171" s="9"/>
      <c r="KM171" s="9"/>
      <c r="KN171" s="9"/>
      <c r="KO171" s="9"/>
      <c r="KP171" s="9"/>
      <c r="KQ171" s="9"/>
      <c r="KR171" s="9"/>
      <c r="KS171" s="9"/>
      <c r="KT171" s="9"/>
      <c r="KU171" s="9"/>
      <c r="KV171" s="9"/>
      <c r="KW171" s="9"/>
      <c r="KX171" s="9"/>
      <c r="KY171" s="9"/>
      <c r="KZ171" s="9"/>
      <c r="LA171" s="9"/>
      <c r="LB171" s="9"/>
      <c r="LC171" s="9"/>
      <c r="LD171" s="9"/>
      <c r="LE171" s="9"/>
      <c r="LF171" s="9"/>
      <c r="LG171" s="9"/>
      <c r="LH171" s="9"/>
      <c r="LI171" s="9"/>
      <c r="LJ171" s="9"/>
      <c r="LK171" s="9"/>
      <c r="LL171" s="9"/>
      <c r="LM171" s="9"/>
      <c r="LN171" s="9"/>
    </row>
    <row r="172" spans="1:326" x14ac:dyDescent="0.25"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IL172" s="9"/>
      <c r="IM172" s="9"/>
      <c r="IN172" s="9"/>
      <c r="IO172" s="9"/>
      <c r="IP172" s="9"/>
      <c r="IQ172" s="9"/>
      <c r="IR172" s="9"/>
      <c r="IS172" s="9"/>
      <c r="IT172" s="9"/>
      <c r="IU172" s="9"/>
      <c r="IV172" s="9"/>
      <c r="IW172" s="9"/>
      <c r="IX172" s="9"/>
      <c r="IY172" s="9"/>
      <c r="IZ172" s="9"/>
      <c r="JA172" s="9"/>
      <c r="JB172" s="9"/>
      <c r="JC172" s="9"/>
      <c r="JD172" s="9"/>
      <c r="JE172" s="9"/>
      <c r="JF172" s="9"/>
      <c r="JG172" s="9"/>
      <c r="JH172" s="9"/>
      <c r="JI172" s="9"/>
      <c r="JJ172" s="9"/>
      <c r="JK172" s="9"/>
      <c r="JL172" s="9"/>
      <c r="JM172" s="9"/>
      <c r="JN172" s="9"/>
      <c r="JO172" s="9"/>
      <c r="JP172" s="9"/>
      <c r="JQ172" s="9"/>
      <c r="JR172" s="9"/>
      <c r="JS172" s="9"/>
      <c r="JT172" s="9"/>
      <c r="JU172" s="9"/>
      <c r="JV172" s="9"/>
      <c r="JW172" s="9"/>
      <c r="JX172" s="9"/>
      <c r="JY172" s="9"/>
      <c r="JZ172" s="9"/>
      <c r="KA172" s="9"/>
      <c r="KB172" s="9"/>
      <c r="KC172" s="9"/>
      <c r="KD172" s="9"/>
      <c r="KE172" s="9"/>
      <c r="KF172" s="9"/>
      <c r="KG172" s="9"/>
      <c r="KH172" s="9"/>
      <c r="KI172" s="9"/>
      <c r="KJ172" s="9"/>
      <c r="KK172" s="9"/>
      <c r="KL172" s="9"/>
      <c r="KM172" s="9"/>
      <c r="KN172" s="9"/>
      <c r="KO172" s="9"/>
      <c r="KP172" s="9"/>
      <c r="KQ172" s="9"/>
      <c r="KR172" s="9"/>
      <c r="KS172" s="9"/>
      <c r="KT172" s="9"/>
      <c r="KU172" s="9"/>
      <c r="KV172" s="9"/>
      <c r="KW172" s="9"/>
      <c r="KX172" s="9"/>
      <c r="KY172" s="9"/>
      <c r="KZ172" s="9"/>
      <c r="LA172" s="9"/>
      <c r="LB172" s="9"/>
      <c r="LC172" s="9"/>
      <c r="LD172" s="9"/>
      <c r="LE172" s="9"/>
      <c r="LF172" s="9"/>
      <c r="LG172" s="9"/>
      <c r="LH172" s="9"/>
      <c r="LI172" s="9"/>
      <c r="LJ172" s="9"/>
      <c r="LK172" s="9"/>
      <c r="LL172" s="9"/>
      <c r="LM172" s="9"/>
      <c r="LN172" s="9"/>
    </row>
    <row r="173" spans="1:326" x14ac:dyDescent="0.25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9"/>
      <c r="IJ173" s="9"/>
      <c r="IK173" s="9"/>
      <c r="IL173" s="9"/>
      <c r="IM173" s="9"/>
      <c r="IN173" s="9"/>
      <c r="IO173" s="9"/>
      <c r="IP173" s="9"/>
      <c r="IQ173" s="9"/>
      <c r="IR173" s="9"/>
      <c r="IS173" s="9"/>
      <c r="IT173" s="9"/>
      <c r="IU173" s="9"/>
      <c r="IV173" s="9"/>
      <c r="IW173" s="9"/>
      <c r="IX173" s="9"/>
      <c r="IY173" s="9"/>
      <c r="IZ173" s="9"/>
      <c r="JA173" s="9"/>
      <c r="JB173" s="9"/>
      <c r="JC173" s="9"/>
      <c r="JD173" s="9"/>
      <c r="JE173" s="9"/>
      <c r="JF173" s="9"/>
      <c r="JG173" s="9"/>
      <c r="JH173" s="9"/>
      <c r="JI173" s="9"/>
      <c r="JJ173" s="9"/>
      <c r="JK173" s="9"/>
      <c r="JL173" s="9"/>
      <c r="JM173" s="9"/>
      <c r="JN173" s="9"/>
      <c r="JO173" s="9"/>
      <c r="JP173" s="9"/>
      <c r="JQ173" s="9"/>
      <c r="JR173" s="9"/>
      <c r="JS173" s="9"/>
      <c r="JT173" s="9"/>
      <c r="JU173" s="9"/>
      <c r="JV173" s="9"/>
      <c r="JW173" s="9"/>
      <c r="JX173" s="9"/>
      <c r="JY173" s="9"/>
      <c r="JZ173" s="9"/>
      <c r="KA173" s="9"/>
      <c r="KB173" s="9"/>
      <c r="KC173" s="9"/>
      <c r="KD173" s="9"/>
      <c r="KE173" s="9"/>
      <c r="KF173" s="9"/>
      <c r="KG173" s="9"/>
      <c r="KH173" s="9"/>
      <c r="KI173" s="9"/>
      <c r="KJ173" s="9"/>
      <c r="KK173" s="9"/>
      <c r="KL173" s="9"/>
      <c r="KM173" s="9"/>
      <c r="KN173" s="9"/>
      <c r="KO173" s="9"/>
      <c r="KP173" s="9"/>
      <c r="KQ173" s="9"/>
      <c r="KR173" s="9"/>
      <c r="KS173" s="9"/>
      <c r="KT173" s="9"/>
      <c r="KU173" s="9"/>
      <c r="KV173" s="9"/>
      <c r="KW173" s="9"/>
      <c r="KX173" s="9"/>
      <c r="KY173" s="9"/>
      <c r="KZ173" s="9"/>
      <c r="LA173" s="9"/>
      <c r="LB173" s="9"/>
      <c r="LC173" s="9"/>
      <c r="LD173" s="9"/>
      <c r="LE173" s="9"/>
      <c r="LF173" s="9"/>
      <c r="LG173" s="9"/>
      <c r="LH173" s="9"/>
      <c r="LI173" s="9"/>
      <c r="LJ173" s="9"/>
      <c r="LK173" s="9"/>
      <c r="LL173" s="9"/>
      <c r="LM173" s="9"/>
      <c r="LN173" s="9"/>
    </row>
    <row r="174" spans="1:326" x14ac:dyDescent="0.25"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9"/>
      <c r="II174" s="9"/>
      <c r="IJ174" s="9"/>
      <c r="IK174" s="9"/>
      <c r="IL174" s="9"/>
      <c r="IM174" s="9"/>
      <c r="IN174" s="9"/>
      <c r="IO174" s="9"/>
      <c r="IP174" s="9"/>
      <c r="IQ174" s="9"/>
      <c r="IR174" s="9"/>
      <c r="IS174" s="9"/>
      <c r="IT174" s="9"/>
      <c r="IU174" s="9"/>
      <c r="IV174" s="9"/>
      <c r="IW174" s="9"/>
      <c r="IX174" s="9"/>
      <c r="IY174" s="9"/>
      <c r="IZ174" s="9"/>
      <c r="JA174" s="9"/>
      <c r="JB174" s="9"/>
      <c r="JC174" s="9"/>
      <c r="JD174" s="9"/>
      <c r="JE174" s="9"/>
      <c r="JF174" s="9"/>
      <c r="JG174" s="9"/>
      <c r="JH174" s="9"/>
      <c r="JI174" s="9"/>
      <c r="JJ174" s="9"/>
      <c r="JK174" s="9"/>
      <c r="JL174" s="9"/>
      <c r="JM174" s="9"/>
      <c r="JN174" s="9"/>
      <c r="JO174" s="9"/>
      <c r="JP174" s="9"/>
      <c r="JQ174" s="9"/>
      <c r="JR174" s="9"/>
      <c r="JS174" s="9"/>
      <c r="JT174" s="9"/>
      <c r="JU174" s="9"/>
      <c r="JV174" s="9"/>
      <c r="JW174" s="9"/>
      <c r="JX174" s="9"/>
      <c r="JY174" s="9"/>
      <c r="JZ174" s="9"/>
      <c r="KA174" s="9"/>
      <c r="KB174" s="9"/>
      <c r="KC174" s="9"/>
      <c r="KD174" s="9"/>
      <c r="KE174" s="9"/>
      <c r="KF174" s="9"/>
      <c r="KG174" s="9"/>
      <c r="KH174" s="9"/>
      <c r="KI174" s="9"/>
      <c r="KJ174" s="9"/>
      <c r="KK174" s="9"/>
      <c r="KL174" s="9"/>
      <c r="KM174" s="9"/>
      <c r="KN174" s="9"/>
      <c r="KO174" s="9"/>
      <c r="KP174" s="9"/>
      <c r="KQ174" s="9"/>
      <c r="KR174" s="9"/>
      <c r="KS174" s="9"/>
      <c r="KT174" s="9"/>
      <c r="KU174" s="9"/>
      <c r="KV174" s="9"/>
      <c r="KW174" s="9"/>
      <c r="KX174" s="9"/>
      <c r="KY174" s="9"/>
      <c r="KZ174" s="9"/>
      <c r="LA174" s="9"/>
      <c r="LB174" s="9"/>
      <c r="LC174" s="9"/>
      <c r="LD174" s="9"/>
      <c r="LE174" s="9"/>
      <c r="LF174" s="9"/>
      <c r="LG174" s="9"/>
      <c r="LH174" s="9"/>
      <c r="LI174" s="9"/>
      <c r="LJ174" s="9"/>
      <c r="LK174" s="9"/>
      <c r="LL174" s="9"/>
      <c r="LM174" s="9"/>
      <c r="LN174" s="9"/>
    </row>
    <row r="175" spans="1:326" x14ac:dyDescent="0.25"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  <c r="IP175" s="9"/>
      <c r="IQ175" s="9"/>
      <c r="IR175" s="9"/>
      <c r="IS175" s="9"/>
      <c r="IT175" s="9"/>
      <c r="IU175" s="9"/>
      <c r="IV175" s="9"/>
      <c r="IW175" s="9"/>
      <c r="IX175" s="9"/>
      <c r="IY175" s="9"/>
      <c r="IZ175" s="9"/>
      <c r="JA175" s="9"/>
      <c r="JB175" s="9"/>
      <c r="JC175" s="9"/>
      <c r="JD175" s="9"/>
      <c r="JE175" s="9"/>
      <c r="JF175" s="9"/>
      <c r="JG175" s="9"/>
      <c r="JH175" s="9"/>
      <c r="JI175" s="9"/>
      <c r="JJ175" s="9"/>
      <c r="JK175" s="9"/>
      <c r="JL175" s="9"/>
      <c r="JM175" s="9"/>
      <c r="JN175" s="9"/>
      <c r="JO175" s="9"/>
      <c r="JP175" s="9"/>
      <c r="JQ175" s="9"/>
      <c r="JR175" s="9"/>
      <c r="JS175" s="9"/>
      <c r="JT175" s="9"/>
      <c r="JU175" s="9"/>
      <c r="JV175" s="9"/>
      <c r="JW175" s="9"/>
      <c r="JX175" s="9"/>
      <c r="JY175" s="9"/>
      <c r="JZ175" s="9"/>
      <c r="KA175" s="9"/>
      <c r="KB175" s="9"/>
      <c r="KC175" s="9"/>
      <c r="KD175" s="9"/>
      <c r="KE175" s="9"/>
      <c r="KF175" s="9"/>
      <c r="KG175" s="9"/>
      <c r="KH175" s="9"/>
      <c r="KI175" s="9"/>
      <c r="KJ175" s="9"/>
      <c r="KK175" s="9"/>
      <c r="KL175" s="9"/>
      <c r="KM175" s="9"/>
      <c r="KN175" s="9"/>
      <c r="KO175" s="9"/>
      <c r="KP175" s="9"/>
      <c r="KQ175" s="9"/>
      <c r="KR175" s="9"/>
      <c r="KS175" s="9"/>
      <c r="KT175" s="9"/>
      <c r="KU175" s="9"/>
      <c r="KV175" s="9"/>
      <c r="KW175" s="9"/>
      <c r="KX175" s="9"/>
      <c r="KY175" s="9"/>
      <c r="KZ175" s="9"/>
      <c r="LA175" s="9"/>
      <c r="LB175" s="9"/>
      <c r="LC175" s="9"/>
      <c r="LD175" s="9"/>
      <c r="LE175" s="9"/>
      <c r="LF175" s="9"/>
      <c r="LG175" s="9"/>
      <c r="LH175" s="9"/>
      <c r="LI175" s="9"/>
      <c r="LJ175" s="9"/>
      <c r="LK175" s="9"/>
      <c r="LL175" s="9"/>
      <c r="LM175" s="9"/>
      <c r="LN175" s="9"/>
    </row>
    <row r="176" spans="1:326" x14ac:dyDescent="0.25"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9"/>
      <c r="IH176" s="9"/>
      <c r="II176" s="9"/>
      <c r="IJ176" s="9"/>
      <c r="IK176" s="9"/>
      <c r="IL176" s="9"/>
      <c r="IM176" s="9"/>
      <c r="IN176" s="9"/>
      <c r="IO176" s="9"/>
      <c r="IP176" s="9"/>
      <c r="IQ176" s="9"/>
      <c r="IR176" s="9"/>
      <c r="IS176" s="9"/>
      <c r="IT176" s="9"/>
      <c r="IU176" s="9"/>
      <c r="IV176" s="9"/>
      <c r="IW176" s="9"/>
      <c r="IX176" s="9"/>
      <c r="IY176" s="9"/>
      <c r="IZ176" s="9"/>
      <c r="JA176" s="9"/>
      <c r="JB176" s="9"/>
      <c r="JC176" s="9"/>
      <c r="JD176" s="9"/>
      <c r="JE176" s="9"/>
      <c r="JF176" s="9"/>
      <c r="JG176" s="9"/>
      <c r="JH176" s="9"/>
      <c r="JI176" s="9"/>
      <c r="JJ176" s="9"/>
      <c r="JK176" s="9"/>
      <c r="JL176" s="9"/>
      <c r="JM176" s="9"/>
      <c r="JN176" s="9"/>
      <c r="JO176" s="9"/>
      <c r="JP176" s="9"/>
      <c r="JQ176" s="9"/>
      <c r="JR176" s="9"/>
      <c r="JS176" s="9"/>
      <c r="JT176" s="9"/>
      <c r="JU176" s="9"/>
      <c r="JV176" s="9"/>
      <c r="JW176" s="9"/>
      <c r="JX176" s="9"/>
      <c r="JY176" s="9"/>
      <c r="JZ176" s="9"/>
      <c r="KA176" s="9"/>
      <c r="KB176" s="9"/>
      <c r="KC176" s="9"/>
      <c r="KD176" s="9"/>
      <c r="KE176" s="9"/>
      <c r="KF176" s="9"/>
      <c r="KG176" s="9"/>
      <c r="KH176" s="9"/>
      <c r="KI176" s="9"/>
      <c r="KJ176" s="9"/>
      <c r="KK176" s="9"/>
      <c r="KL176" s="9"/>
      <c r="KM176" s="9"/>
      <c r="KN176" s="9"/>
      <c r="KO176" s="9"/>
      <c r="KP176" s="9"/>
      <c r="KQ176" s="9"/>
      <c r="KR176" s="9"/>
      <c r="KS176" s="9"/>
      <c r="KT176" s="9"/>
      <c r="KU176" s="9"/>
      <c r="KV176" s="9"/>
      <c r="KW176" s="9"/>
      <c r="KX176" s="9"/>
      <c r="KY176" s="9"/>
      <c r="KZ176" s="9"/>
      <c r="LA176" s="9"/>
      <c r="LB176" s="9"/>
      <c r="LC176" s="9"/>
      <c r="LD176" s="9"/>
      <c r="LE176" s="9"/>
      <c r="LF176" s="9"/>
      <c r="LG176" s="9"/>
      <c r="LH176" s="9"/>
      <c r="LI176" s="9"/>
      <c r="LJ176" s="9"/>
      <c r="LK176" s="9"/>
      <c r="LL176" s="9"/>
      <c r="LM176" s="9"/>
      <c r="LN176" s="9"/>
    </row>
    <row r="177" spans="6:326" x14ac:dyDescent="0.25"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  <c r="IH177" s="9"/>
      <c r="II177" s="9"/>
      <c r="IJ177" s="9"/>
      <c r="IK177" s="9"/>
      <c r="IL177" s="9"/>
      <c r="IM177" s="9"/>
      <c r="IN177" s="9"/>
      <c r="IO177" s="9"/>
      <c r="IP177" s="9"/>
      <c r="IQ177" s="9"/>
      <c r="IR177" s="9"/>
      <c r="IS177" s="9"/>
      <c r="IT177" s="9"/>
      <c r="IU177" s="9"/>
      <c r="IV177" s="9"/>
      <c r="IW177" s="9"/>
      <c r="IX177" s="9"/>
      <c r="IY177" s="9"/>
      <c r="IZ177" s="9"/>
      <c r="JA177" s="9"/>
      <c r="JB177" s="9"/>
      <c r="JC177" s="9"/>
      <c r="JD177" s="9"/>
      <c r="JE177" s="9"/>
      <c r="JF177" s="9"/>
      <c r="JG177" s="9"/>
      <c r="JH177" s="9"/>
      <c r="JI177" s="9"/>
      <c r="JJ177" s="9"/>
      <c r="JK177" s="9"/>
      <c r="JL177" s="9"/>
      <c r="JM177" s="9"/>
      <c r="JN177" s="9"/>
      <c r="JO177" s="9"/>
      <c r="JP177" s="9"/>
      <c r="JQ177" s="9"/>
      <c r="JR177" s="9"/>
      <c r="JS177" s="9"/>
      <c r="JT177" s="9"/>
      <c r="JU177" s="9"/>
      <c r="JV177" s="9"/>
      <c r="JW177" s="9"/>
      <c r="JX177" s="9"/>
      <c r="JY177" s="9"/>
      <c r="JZ177" s="9"/>
      <c r="KA177" s="9"/>
      <c r="KB177" s="9"/>
      <c r="KC177" s="9"/>
      <c r="KD177" s="9"/>
      <c r="KE177" s="9"/>
      <c r="KF177" s="9"/>
      <c r="KG177" s="9"/>
      <c r="KH177" s="9"/>
      <c r="KI177" s="9"/>
      <c r="KJ177" s="9"/>
      <c r="KK177" s="9"/>
      <c r="KL177" s="9"/>
      <c r="KM177" s="9"/>
      <c r="KN177" s="9"/>
      <c r="KO177" s="9"/>
      <c r="KP177" s="9"/>
      <c r="KQ177" s="9"/>
      <c r="KR177" s="9"/>
      <c r="KS177" s="9"/>
      <c r="KT177" s="9"/>
      <c r="KU177" s="9"/>
      <c r="KV177" s="9"/>
      <c r="KW177" s="9"/>
      <c r="KX177" s="9"/>
      <c r="KY177" s="9"/>
      <c r="KZ177" s="9"/>
      <c r="LA177" s="9"/>
      <c r="LB177" s="9"/>
      <c r="LC177" s="9"/>
      <c r="LD177" s="9"/>
      <c r="LE177" s="9"/>
      <c r="LF177" s="9"/>
      <c r="LG177" s="9"/>
      <c r="LH177" s="9"/>
      <c r="LI177" s="9"/>
      <c r="LJ177" s="9"/>
      <c r="LK177" s="9"/>
      <c r="LL177" s="9"/>
      <c r="LM177" s="9"/>
      <c r="LN177" s="9"/>
    </row>
    <row r="178" spans="6:326" x14ac:dyDescent="0.25"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9"/>
      <c r="IG178" s="9"/>
      <c r="IH178" s="9"/>
      <c r="II178" s="9"/>
      <c r="IJ178" s="9"/>
      <c r="IK178" s="9"/>
      <c r="IL178" s="9"/>
      <c r="IM178" s="9"/>
      <c r="IN178" s="9"/>
      <c r="IO178" s="9"/>
      <c r="IP178" s="9"/>
      <c r="IQ178" s="9"/>
      <c r="IR178" s="9"/>
      <c r="IS178" s="9"/>
      <c r="IT178" s="9"/>
      <c r="IU178" s="9"/>
      <c r="IV178" s="9"/>
      <c r="IW178" s="9"/>
      <c r="IX178" s="9"/>
      <c r="IY178" s="9"/>
      <c r="IZ178" s="9"/>
      <c r="JA178" s="9"/>
      <c r="JB178" s="9"/>
      <c r="JC178" s="9"/>
      <c r="JD178" s="9"/>
      <c r="JE178" s="9"/>
      <c r="JF178" s="9"/>
      <c r="JG178" s="9"/>
      <c r="JH178" s="9"/>
      <c r="JI178" s="9"/>
      <c r="JJ178" s="9"/>
      <c r="JK178" s="9"/>
      <c r="JL178" s="9"/>
      <c r="JM178" s="9"/>
      <c r="JN178" s="9"/>
      <c r="JO178" s="9"/>
      <c r="JP178" s="9"/>
      <c r="JQ178" s="9"/>
      <c r="JR178" s="9"/>
      <c r="JS178" s="9"/>
      <c r="JT178" s="9"/>
      <c r="JU178" s="9"/>
      <c r="JV178" s="9"/>
      <c r="JW178" s="9"/>
      <c r="JX178" s="9"/>
      <c r="JY178" s="9"/>
      <c r="JZ178" s="9"/>
      <c r="KA178" s="9"/>
      <c r="KB178" s="9"/>
      <c r="KC178" s="9"/>
      <c r="KD178" s="9"/>
      <c r="KE178" s="9"/>
      <c r="KF178" s="9"/>
      <c r="KG178" s="9"/>
      <c r="KH178" s="9"/>
      <c r="KI178" s="9"/>
      <c r="KJ178" s="9"/>
      <c r="KK178" s="9"/>
      <c r="KL178" s="9"/>
      <c r="KM178" s="9"/>
      <c r="KN178" s="9"/>
      <c r="KO178" s="9"/>
      <c r="KP178" s="9"/>
      <c r="KQ178" s="9"/>
      <c r="KR178" s="9"/>
      <c r="KS178" s="9"/>
      <c r="KT178" s="9"/>
      <c r="KU178" s="9"/>
      <c r="KV178" s="9"/>
      <c r="KW178" s="9"/>
      <c r="KX178" s="9"/>
      <c r="KY178" s="9"/>
      <c r="KZ178" s="9"/>
      <c r="LA178" s="9"/>
      <c r="LB178" s="9"/>
      <c r="LC178" s="9"/>
      <c r="LD178" s="9"/>
      <c r="LE178" s="9"/>
      <c r="LF178" s="9"/>
      <c r="LG178" s="9"/>
      <c r="LH178" s="9"/>
      <c r="LI178" s="9"/>
      <c r="LJ178" s="9"/>
      <c r="LK178" s="9"/>
      <c r="LL178" s="9"/>
      <c r="LM178" s="9"/>
      <c r="LN178" s="9"/>
    </row>
    <row r="179" spans="6:326" x14ac:dyDescent="0.25"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IL179" s="9"/>
      <c r="IM179" s="9"/>
      <c r="IN179" s="9"/>
      <c r="IO179" s="9"/>
      <c r="IP179" s="9"/>
      <c r="IQ179" s="9"/>
      <c r="IR179" s="9"/>
      <c r="IS179" s="9"/>
      <c r="IT179" s="9"/>
      <c r="IU179" s="9"/>
      <c r="IV179" s="9"/>
      <c r="IW179" s="9"/>
      <c r="IX179" s="9"/>
      <c r="IY179" s="9"/>
      <c r="IZ179" s="9"/>
      <c r="JA179" s="9"/>
      <c r="JB179" s="9"/>
      <c r="JC179" s="9"/>
      <c r="JD179" s="9"/>
      <c r="JE179" s="9"/>
      <c r="JF179" s="9"/>
      <c r="JG179" s="9"/>
      <c r="JH179" s="9"/>
      <c r="JI179" s="9"/>
      <c r="JJ179" s="9"/>
      <c r="JK179" s="9"/>
      <c r="JL179" s="9"/>
      <c r="JM179" s="9"/>
      <c r="JN179" s="9"/>
      <c r="JO179" s="9"/>
      <c r="JP179" s="9"/>
      <c r="JQ179" s="9"/>
      <c r="JR179" s="9"/>
      <c r="JS179" s="9"/>
      <c r="JT179" s="9"/>
      <c r="JU179" s="9"/>
      <c r="JV179" s="9"/>
      <c r="JW179" s="9"/>
      <c r="JX179" s="9"/>
      <c r="JY179" s="9"/>
      <c r="JZ179" s="9"/>
      <c r="KA179" s="9"/>
      <c r="KB179" s="9"/>
      <c r="KC179" s="9"/>
      <c r="KD179" s="9"/>
      <c r="KE179" s="9"/>
      <c r="KF179" s="9"/>
      <c r="KG179" s="9"/>
      <c r="KH179" s="9"/>
      <c r="KI179" s="9"/>
      <c r="KJ179" s="9"/>
      <c r="KK179" s="9"/>
      <c r="KL179" s="9"/>
      <c r="KM179" s="9"/>
      <c r="KN179" s="9"/>
      <c r="KO179" s="9"/>
      <c r="KP179" s="9"/>
      <c r="KQ179" s="9"/>
      <c r="KR179" s="9"/>
      <c r="KS179" s="9"/>
      <c r="KT179" s="9"/>
      <c r="KU179" s="9"/>
      <c r="KV179" s="9"/>
      <c r="KW179" s="9"/>
      <c r="KX179" s="9"/>
      <c r="KY179" s="9"/>
      <c r="KZ179" s="9"/>
      <c r="LA179" s="9"/>
      <c r="LB179" s="9"/>
      <c r="LC179" s="9"/>
      <c r="LD179" s="9"/>
      <c r="LE179" s="9"/>
      <c r="LF179" s="9"/>
      <c r="LG179" s="9"/>
      <c r="LH179" s="9"/>
      <c r="LI179" s="9"/>
      <c r="LJ179" s="9"/>
      <c r="LK179" s="9"/>
      <c r="LL179" s="9"/>
      <c r="LM179" s="9"/>
      <c r="LN179" s="9"/>
    </row>
    <row r="180" spans="6:326" x14ac:dyDescent="0.25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  <c r="IW180" s="9"/>
      <c r="IX180" s="9"/>
      <c r="IY180" s="9"/>
      <c r="IZ180" s="9"/>
      <c r="JA180" s="9"/>
      <c r="JB180" s="9"/>
      <c r="JC180" s="9"/>
      <c r="JD180" s="9"/>
      <c r="JE180" s="9"/>
      <c r="JF180" s="9"/>
      <c r="JG180" s="9"/>
      <c r="JH180" s="9"/>
      <c r="JI180" s="9"/>
      <c r="JJ180" s="9"/>
      <c r="JK180" s="9"/>
      <c r="JL180" s="9"/>
      <c r="JM180" s="9"/>
      <c r="JN180" s="9"/>
      <c r="JO180" s="9"/>
      <c r="JP180" s="9"/>
      <c r="JQ180" s="9"/>
      <c r="JR180" s="9"/>
      <c r="JS180" s="9"/>
      <c r="JT180" s="9"/>
      <c r="JU180" s="9"/>
      <c r="JV180" s="9"/>
      <c r="JW180" s="9"/>
      <c r="JX180" s="9"/>
      <c r="JY180" s="9"/>
      <c r="JZ180" s="9"/>
      <c r="KA180" s="9"/>
      <c r="KB180" s="9"/>
      <c r="KC180" s="9"/>
      <c r="KD180" s="9"/>
      <c r="KE180" s="9"/>
      <c r="KF180" s="9"/>
      <c r="KG180" s="9"/>
      <c r="KH180" s="9"/>
      <c r="KI180" s="9"/>
      <c r="KJ180" s="9"/>
      <c r="KK180" s="9"/>
      <c r="KL180" s="9"/>
      <c r="KM180" s="9"/>
      <c r="KN180" s="9"/>
      <c r="KO180" s="9"/>
      <c r="KP180" s="9"/>
      <c r="KQ180" s="9"/>
      <c r="KR180" s="9"/>
      <c r="KS180" s="9"/>
      <c r="KT180" s="9"/>
      <c r="KU180" s="9"/>
      <c r="KV180" s="9"/>
      <c r="KW180" s="9"/>
      <c r="KX180" s="9"/>
      <c r="KY180" s="9"/>
      <c r="KZ180" s="9"/>
      <c r="LA180" s="9"/>
      <c r="LB180" s="9"/>
      <c r="LC180" s="9"/>
      <c r="LD180" s="9"/>
      <c r="LE180" s="9"/>
      <c r="LF180" s="9"/>
      <c r="LG180" s="9"/>
      <c r="LH180" s="9"/>
      <c r="LI180" s="9"/>
      <c r="LJ180" s="9"/>
      <c r="LK180" s="9"/>
      <c r="LL180" s="9"/>
      <c r="LM180" s="9"/>
      <c r="LN180" s="9"/>
    </row>
    <row r="181" spans="6:326" x14ac:dyDescent="0.25"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IL181" s="9"/>
      <c r="IM181" s="9"/>
      <c r="IN181" s="9"/>
      <c r="IO181" s="9"/>
      <c r="IP181" s="9"/>
      <c r="IQ181" s="9"/>
      <c r="IR181" s="9"/>
      <c r="IS181" s="9"/>
      <c r="IT181" s="9"/>
      <c r="IU181" s="9"/>
      <c r="IV181" s="9"/>
      <c r="IW181" s="9"/>
      <c r="IX181" s="9"/>
      <c r="IY181" s="9"/>
      <c r="IZ181" s="9"/>
      <c r="JA181" s="9"/>
      <c r="JB181" s="9"/>
      <c r="JC181" s="9"/>
      <c r="JD181" s="9"/>
      <c r="JE181" s="9"/>
      <c r="JF181" s="9"/>
      <c r="JG181" s="9"/>
      <c r="JH181" s="9"/>
      <c r="JI181" s="9"/>
      <c r="JJ181" s="9"/>
      <c r="JK181" s="9"/>
      <c r="JL181" s="9"/>
      <c r="JM181" s="9"/>
      <c r="JN181" s="9"/>
      <c r="JO181" s="9"/>
      <c r="JP181" s="9"/>
      <c r="JQ181" s="9"/>
      <c r="JR181" s="9"/>
      <c r="JS181" s="9"/>
      <c r="JT181" s="9"/>
      <c r="JU181" s="9"/>
      <c r="JV181" s="9"/>
      <c r="JW181" s="9"/>
      <c r="JX181" s="9"/>
      <c r="JY181" s="9"/>
      <c r="JZ181" s="9"/>
      <c r="KA181" s="9"/>
      <c r="KB181" s="9"/>
      <c r="KC181" s="9"/>
      <c r="KD181" s="9"/>
      <c r="KE181" s="9"/>
      <c r="KF181" s="9"/>
      <c r="KG181" s="9"/>
      <c r="KH181" s="9"/>
      <c r="KI181" s="9"/>
      <c r="KJ181" s="9"/>
      <c r="KK181" s="9"/>
      <c r="KL181" s="9"/>
      <c r="KM181" s="9"/>
      <c r="KN181" s="9"/>
      <c r="KO181" s="9"/>
      <c r="KP181" s="9"/>
      <c r="KQ181" s="9"/>
      <c r="KR181" s="9"/>
      <c r="KS181" s="9"/>
      <c r="KT181" s="9"/>
      <c r="KU181" s="9"/>
      <c r="KV181" s="9"/>
      <c r="KW181" s="9"/>
      <c r="KX181" s="9"/>
      <c r="KY181" s="9"/>
      <c r="KZ181" s="9"/>
      <c r="LA181" s="9"/>
      <c r="LB181" s="9"/>
      <c r="LC181" s="9"/>
      <c r="LD181" s="9"/>
      <c r="LE181" s="9"/>
      <c r="LF181" s="9"/>
      <c r="LG181" s="9"/>
      <c r="LH181" s="9"/>
      <c r="LI181" s="9"/>
      <c r="LJ181" s="9"/>
      <c r="LK181" s="9"/>
      <c r="LL181" s="9"/>
      <c r="LM181" s="9"/>
      <c r="LN181" s="9"/>
    </row>
    <row r="182" spans="6:326" x14ac:dyDescent="0.25"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9"/>
      <c r="IE182" s="9"/>
      <c r="IF182" s="9"/>
      <c r="IG182" s="9"/>
      <c r="IH182" s="9"/>
      <c r="II182" s="9"/>
      <c r="IJ182" s="9"/>
      <c r="IK182" s="9"/>
      <c r="IL182" s="9"/>
      <c r="IM182" s="9"/>
      <c r="IN182" s="9"/>
      <c r="IO182" s="9"/>
      <c r="IP182" s="9"/>
      <c r="IQ182" s="9"/>
      <c r="IR182" s="9"/>
      <c r="IS182" s="9"/>
      <c r="IT182" s="9"/>
      <c r="IU182" s="9"/>
      <c r="IV182" s="9"/>
      <c r="IW182" s="9"/>
      <c r="IX182" s="9"/>
      <c r="IY182" s="9"/>
      <c r="IZ182" s="9"/>
      <c r="JA182" s="9"/>
      <c r="JB182" s="9"/>
      <c r="JC182" s="9"/>
      <c r="JD182" s="9"/>
      <c r="JE182" s="9"/>
      <c r="JF182" s="9"/>
      <c r="JG182" s="9"/>
      <c r="JH182" s="9"/>
      <c r="JI182" s="9"/>
      <c r="JJ182" s="9"/>
      <c r="JK182" s="9"/>
      <c r="JL182" s="9"/>
      <c r="JM182" s="9"/>
      <c r="JN182" s="9"/>
      <c r="JO182" s="9"/>
      <c r="JP182" s="9"/>
      <c r="JQ182" s="9"/>
      <c r="JR182" s="9"/>
      <c r="JS182" s="9"/>
      <c r="JT182" s="9"/>
      <c r="JU182" s="9"/>
      <c r="JV182" s="9"/>
      <c r="JW182" s="9"/>
      <c r="JX182" s="9"/>
      <c r="JY182" s="9"/>
      <c r="JZ182" s="9"/>
      <c r="KA182" s="9"/>
      <c r="KB182" s="9"/>
      <c r="KC182" s="9"/>
      <c r="KD182" s="9"/>
      <c r="KE182" s="9"/>
      <c r="KF182" s="9"/>
      <c r="KG182" s="9"/>
      <c r="KH182" s="9"/>
      <c r="KI182" s="9"/>
      <c r="KJ182" s="9"/>
      <c r="KK182" s="9"/>
      <c r="KL182" s="9"/>
      <c r="KM182" s="9"/>
      <c r="KN182" s="9"/>
      <c r="KO182" s="9"/>
      <c r="KP182" s="9"/>
      <c r="KQ182" s="9"/>
      <c r="KR182" s="9"/>
      <c r="KS182" s="9"/>
      <c r="KT182" s="9"/>
      <c r="KU182" s="9"/>
      <c r="KV182" s="9"/>
      <c r="KW182" s="9"/>
      <c r="KX182" s="9"/>
      <c r="KY182" s="9"/>
      <c r="KZ182" s="9"/>
      <c r="LA182" s="9"/>
      <c r="LB182" s="9"/>
      <c r="LC182" s="9"/>
      <c r="LD182" s="9"/>
      <c r="LE182" s="9"/>
      <c r="LF182" s="9"/>
      <c r="LG182" s="9"/>
      <c r="LH182" s="9"/>
      <c r="LI182" s="9"/>
      <c r="LJ182" s="9"/>
      <c r="LK182" s="9"/>
      <c r="LL182" s="9"/>
      <c r="LM182" s="9"/>
      <c r="LN182" s="9"/>
    </row>
    <row r="183" spans="6:326" x14ac:dyDescent="0.25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  <c r="IH183" s="9"/>
      <c r="II183" s="9"/>
      <c r="IJ183" s="9"/>
      <c r="IK183" s="9"/>
      <c r="IL183" s="9"/>
      <c r="IM183" s="9"/>
      <c r="IN183" s="9"/>
      <c r="IO183" s="9"/>
      <c r="IP183" s="9"/>
      <c r="IQ183" s="9"/>
      <c r="IR183" s="9"/>
      <c r="IS183" s="9"/>
      <c r="IT183" s="9"/>
      <c r="IU183" s="9"/>
      <c r="IV183" s="9"/>
      <c r="IW183" s="9"/>
      <c r="IX183" s="9"/>
      <c r="IY183" s="9"/>
      <c r="IZ183" s="9"/>
      <c r="JA183" s="9"/>
      <c r="JB183" s="9"/>
      <c r="JC183" s="9"/>
      <c r="JD183" s="9"/>
      <c r="JE183" s="9"/>
      <c r="JF183" s="9"/>
      <c r="JG183" s="9"/>
      <c r="JH183" s="9"/>
      <c r="JI183" s="9"/>
      <c r="JJ183" s="9"/>
      <c r="JK183" s="9"/>
      <c r="JL183" s="9"/>
      <c r="JM183" s="9"/>
      <c r="JN183" s="9"/>
      <c r="JO183" s="9"/>
      <c r="JP183" s="9"/>
      <c r="JQ183" s="9"/>
      <c r="JR183" s="9"/>
      <c r="JS183" s="9"/>
      <c r="JT183" s="9"/>
      <c r="JU183" s="9"/>
      <c r="JV183" s="9"/>
      <c r="JW183" s="9"/>
      <c r="JX183" s="9"/>
      <c r="JY183" s="9"/>
      <c r="JZ183" s="9"/>
      <c r="KA183" s="9"/>
      <c r="KB183" s="9"/>
      <c r="KC183" s="9"/>
      <c r="KD183" s="9"/>
      <c r="KE183" s="9"/>
      <c r="KF183" s="9"/>
      <c r="KG183" s="9"/>
      <c r="KH183" s="9"/>
      <c r="KI183" s="9"/>
      <c r="KJ183" s="9"/>
      <c r="KK183" s="9"/>
      <c r="KL183" s="9"/>
      <c r="KM183" s="9"/>
      <c r="KN183" s="9"/>
      <c r="KO183" s="9"/>
      <c r="KP183" s="9"/>
      <c r="KQ183" s="9"/>
      <c r="KR183" s="9"/>
      <c r="KS183" s="9"/>
      <c r="KT183" s="9"/>
      <c r="KU183" s="9"/>
      <c r="KV183" s="9"/>
      <c r="KW183" s="9"/>
      <c r="KX183" s="9"/>
      <c r="KY183" s="9"/>
      <c r="KZ183" s="9"/>
      <c r="LA183" s="9"/>
      <c r="LB183" s="9"/>
      <c r="LC183" s="9"/>
      <c r="LD183" s="9"/>
      <c r="LE183" s="9"/>
      <c r="LF183" s="9"/>
      <c r="LG183" s="9"/>
      <c r="LH183" s="9"/>
      <c r="LI183" s="9"/>
      <c r="LJ183" s="9"/>
      <c r="LK183" s="9"/>
      <c r="LL183" s="9"/>
      <c r="LM183" s="9"/>
      <c r="LN183" s="9"/>
    </row>
    <row r="184" spans="6:326" x14ac:dyDescent="0.25"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  <c r="IV184" s="9"/>
      <c r="IW184" s="9"/>
      <c r="IX184" s="9"/>
      <c r="IY184" s="9"/>
      <c r="IZ184" s="9"/>
      <c r="JA184" s="9"/>
      <c r="JB184" s="9"/>
      <c r="JC184" s="9"/>
      <c r="JD184" s="9"/>
      <c r="JE184" s="9"/>
      <c r="JF184" s="9"/>
      <c r="JG184" s="9"/>
      <c r="JH184" s="9"/>
      <c r="JI184" s="9"/>
      <c r="JJ184" s="9"/>
      <c r="JK184" s="9"/>
      <c r="JL184" s="9"/>
      <c r="JM184" s="9"/>
      <c r="JN184" s="9"/>
      <c r="JO184" s="9"/>
      <c r="JP184" s="9"/>
      <c r="JQ184" s="9"/>
      <c r="JR184" s="9"/>
      <c r="JS184" s="9"/>
      <c r="JT184" s="9"/>
      <c r="JU184" s="9"/>
      <c r="JV184" s="9"/>
      <c r="JW184" s="9"/>
      <c r="JX184" s="9"/>
      <c r="JY184" s="9"/>
      <c r="JZ184" s="9"/>
      <c r="KA184" s="9"/>
      <c r="KB184" s="9"/>
      <c r="KC184" s="9"/>
      <c r="KD184" s="9"/>
      <c r="KE184" s="9"/>
      <c r="KF184" s="9"/>
      <c r="KG184" s="9"/>
      <c r="KH184" s="9"/>
      <c r="KI184" s="9"/>
      <c r="KJ184" s="9"/>
      <c r="KK184" s="9"/>
      <c r="KL184" s="9"/>
      <c r="KM184" s="9"/>
      <c r="KN184" s="9"/>
      <c r="KO184" s="9"/>
      <c r="KP184" s="9"/>
      <c r="KQ184" s="9"/>
      <c r="KR184" s="9"/>
      <c r="KS184" s="9"/>
      <c r="KT184" s="9"/>
      <c r="KU184" s="9"/>
      <c r="KV184" s="9"/>
      <c r="KW184" s="9"/>
      <c r="KX184" s="9"/>
      <c r="KY184" s="9"/>
      <c r="KZ184" s="9"/>
      <c r="LA184" s="9"/>
      <c r="LB184" s="9"/>
      <c r="LC184" s="9"/>
      <c r="LD184" s="9"/>
      <c r="LE184" s="9"/>
      <c r="LF184" s="9"/>
      <c r="LG184" s="9"/>
      <c r="LH184" s="9"/>
      <c r="LI184" s="9"/>
      <c r="LJ184" s="9"/>
      <c r="LK184" s="9"/>
      <c r="LL184" s="9"/>
      <c r="LM184" s="9"/>
      <c r="LN184" s="9"/>
    </row>
    <row r="185" spans="6:326" x14ac:dyDescent="0.25"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  <c r="IP185" s="9"/>
      <c r="IQ185" s="9"/>
      <c r="IR185" s="9"/>
      <c r="IS185" s="9"/>
      <c r="IT185" s="9"/>
      <c r="IU185" s="9"/>
      <c r="IV185" s="9"/>
      <c r="IW185" s="9"/>
      <c r="IX185" s="9"/>
      <c r="IY185" s="9"/>
      <c r="IZ185" s="9"/>
      <c r="JA185" s="9"/>
      <c r="JB185" s="9"/>
      <c r="JC185" s="9"/>
      <c r="JD185" s="9"/>
      <c r="JE185" s="9"/>
      <c r="JF185" s="9"/>
      <c r="JG185" s="9"/>
      <c r="JH185" s="9"/>
      <c r="JI185" s="9"/>
      <c r="JJ185" s="9"/>
      <c r="JK185" s="9"/>
      <c r="JL185" s="9"/>
      <c r="JM185" s="9"/>
      <c r="JN185" s="9"/>
      <c r="JO185" s="9"/>
      <c r="JP185" s="9"/>
      <c r="JQ185" s="9"/>
      <c r="JR185" s="9"/>
      <c r="JS185" s="9"/>
      <c r="JT185" s="9"/>
      <c r="JU185" s="9"/>
      <c r="JV185" s="9"/>
      <c r="JW185" s="9"/>
      <c r="JX185" s="9"/>
      <c r="JY185" s="9"/>
      <c r="JZ185" s="9"/>
      <c r="KA185" s="9"/>
      <c r="KB185" s="9"/>
      <c r="KC185" s="9"/>
      <c r="KD185" s="9"/>
      <c r="KE185" s="9"/>
      <c r="KF185" s="9"/>
      <c r="KG185" s="9"/>
      <c r="KH185" s="9"/>
      <c r="KI185" s="9"/>
      <c r="KJ185" s="9"/>
      <c r="KK185" s="9"/>
      <c r="KL185" s="9"/>
      <c r="KM185" s="9"/>
      <c r="KN185" s="9"/>
      <c r="KO185" s="9"/>
      <c r="KP185" s="9"/>
      <c r="KQ185" s="9"/>
      <c r="KR185" s="9"/>
      <c r="KS185" s="9"/>
      <c r="KT185" s="9"/>
      <c r="KU185" s="9"/>
      <c r="KV185" s="9"/>
      <c r="KW185" s="9"/>
      <c r="KX185" s="9"/>
      <c r="KY185" s="9"/>
      <c r="KZ185" s="9"/>
      <c r="LA185" s="9"/>
      <c r="LB185" s="9"/>
      <c r="LC185" s="9"/>
      <c r="LD185" s="9"/>
      <c r="LE185" s="9"/>
      <c r="LF185" s="9"/>
      <c r="LG185" s="9"/>
      <c r="LH185" s="9"/>
      <c r="LI185" s="9"/>
      <c r="LJ185" s="9"/>
      <c r="LK185" s="9"/>
      <c r="LL185" s="9"/>
      <c r="LM185" s="9"/>
      <c r="LN185" s="9"/>
    </row>
    <row r="186" spans="6:326" x14ac:dyDescent="0.25"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IL186" s="9"/>
      <c r="IM186" s="9"/>
      <c r="IN186" s="9"/>
      <c r="IO186" s="9"/>
      <c r="IP186" s="9"/>
      <c r="IQ186" s="9"/>
      <c r="IR186" s="9"/>
      <c r="IS186" s="9"/>
      <c r="IT186" s="9"/>
      <c r="IU186" s="9"/>
      <c r="IV186" s="9"/>
      <c r="IW186" s="9"/>
      <c r="IX186" s="9"/>
      <c r="IY186" s="9"/>
      <c r="IZ186" s="9"/>
      <c r="JA186" s="9"/>
      <c r="JB186" s="9"/>
      <c r="JC186" s="9"/>
      <c r="JD186" s="9"/>
      <c r="JE186" s="9"/>
      <c r="JF186" s="9"/>
      <c r="JG186" s="9"/>
      <c r="JH186" s="9"/>
      <c r="JI186" s="9"/>
      <c r="JJ186" s="9"/>
      <c r="JK186" s="9"/>
      <c r="JL186" s="9"/>
      <c r="JM186" s="9"/>
      <c r="JN186" s="9"/>
      <c r="JO186" s="9"/>
      <c r="JP186" s="9"/>
      <c r="JQ186" s="9"/>
      <c r="JR186" s="9"/>
      <c r="JS186" s="9"/>
      <c r="JT186" s="9"/>
      <c r="JU186" s="9"/>
      <c r="JV186" s="9"/>
      <c r="JW186" s="9"/>
      <c r="JX186" s="9"/>
      <c r="JY186" s="9"/>
      <c r="JZ186" s="9"/>
      <c r="KA186" s="9"/>
      <c r="KB186" s="9"/>
      <c r="KC186" s="9"/>
      <c r="KD186" s="9"/>
      <c r="KE186" s="9"/>
      <c r="KF186" s="9"/>
      <c r="KG186" s="9"/>
      <c r="KH186" s="9"/>
      <c r="KI186" s="9"/>
      <c r="KJ186" s="9"/>
      <c r="KK186" s="9"/>
      <c r="KL186" s="9"/>
      <c r="KM186" s="9"/>
      <c r="KN186" s="9"/>
      <c r="KO186" s="9"/>
      <c r="KP186" s="9"/>
      <c r="KQ186" s="9"/>
      <c r="KR186" s="9"/>
      <c r="KS186" s="9"/>
      <c r="KT186" s="9"/>
      <c r="KU186" s="9"/>
      <c r="KV186" s="9"/>
      <c r="KW186" s="9"/>
      <c r="KX186" s="9"/>
      <c r="KY186" s="9"/>
      <c r="KZ186" s="9"/>
      <c r="LA186" s="9"/>
      <c r="LB186" s="9"/>
      <c r="LC186" s="9"/>
      <c r="LD186" s="9"/>
      <c r="LE186" s="9"/>
      <c r="LF186" s="9"/>
      <c r="LG186" s="9"/>
      <c r="LH186" s="9"/>
      <c r="LI186" s="9"/>
      <c r="LJ186" s="9"/>
      <c r="LK186" s="9"/>
      <c r="LL186" s="9"/>
      <c r="LM186" s="9"/>
      <c r="LN186" s="9"/>
    </row>
    <row r="187" spans="6:326" x14ac:dyDescent="0.25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IL187" s="9"/>
      <c r="IM187" s="9"/>
      <c r="IN187" s="9"/>
      <c r="IO187" s="9"/>
      <c r="IP187" s="9"/>
      <c r="IQ187" s="9"/>
      <c r="IR187" s="9"/>
      <c r="IS187" s="9"/>
      <c r="IT187" s="9"/>
      <c r="IU187" s="9"/>
      <c r="IV187" s="9"/>
      <c r="IW187" s="9"/>
      <c r="IX187" s="9"/>
      <c r="IY187" s="9"/>
      <c r="IZ187" s="9"/>
      <c r="JA187" s="9"/>
      <c r="JB187" s="9"/>
      <c r="JC187" s="9"/>
      <c r="JD187" s="9"/>
      <c r="JE187" s="9"/>
      <c r="JF187" s="9"/>
      <c r="JG187" s="9"/>
      <c r="JH187" s="9"/>
      <c r="JI187" s="9"/>
      <c r="JJ187" s="9"/>
      <c r="JK187" s="9"/>
      <c r="JL187" s="9"/>
      <c r="JM187" s="9"/>
      <c r="JN187" s="9"/>
      <c r="JO187" s="9"/>
      <c r="JP187" s="9"/>
      <c r="JQ187" s="9"/>
      <c r="JR187" s="9"/>
      <c r="JS187" s="9"/>
      <c r="JT187" s="9"/>
      <c r="JU187" s="9"/>
      <c r="JV187" s="9"/>
      <c r="JW187" s="9"/>
      <c r="JX187" s="9"/>
      <c r="JY187" s="9"/>
      <c r="JZ187" s="9"/>
      <c r="KA187" s="9"/>
      <c r="KB187" s="9"/>
      <c r="KC187" s="9"/>
      <c r="KD187" s="9"/>
      <c r="KE187" s="9"/>
      <c r="KF187" s="9"/>
      <c r="KG187" s="9"/>
      <c r="KH187" s="9"/>
      <c r="KI187" s="9"/>
      <c r="KJ187" s="9"/>
      <c r="KK187" s="9"/>
      <c r="KL187" s="9"/>
      <c r="KM187" s="9"/>
      <c r="KN187" s="9"/>
      <c r="KO187" s="9"/>
      <c r="KP187" s="9"/>
      <c r="KQ187" s="9"/>
      <c r="KR187" s="9"/>
      <c r="KS187" s="9"/>
      <c r="KT187" s="9"/>
      <c r="KU187" s="9"/>
      <c r="KV187" s="9"/>
      <c r="KW187" s="9"/>
      <c r="KX187" s="9"/>
      <c r="KY187" s="9"/>
      <c r="KZ187" s="9"/>
      <c r="LA187" s="9"/>
      <c r="LB187" s="9"/>
      <c r="LC187" s="9"/>
      <c r="LD187" s="9"/>
      <c r="LE187" s="9"/>
      <c r="LF187" s="9"/>
      <c r="LG187" s="9"/>
      <c r="LH187" s="9"/>
      <c r="LI187" s="9"/>
      <c r="LJ187" s="9"/>
      <c r="LK187" s="9"/>
      <c r="LL187" s="9"/>
      <c r="LM187" s="9"/>
      <c r="LN187" s="9"/>
    </row>
    <row r="188" spans="6:326" x14ac:dyDescent="0.25"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  <c r="IV188" s="9"/>
      <c r="IW188" s="9"/>
      <c r="IX188" s="9"/>
      <c r="IY188" s="9"/>
      <c r="IZ188" s="9"/>
      <c r="JA188" s="9"/>
      <c r="JB188" s="9"/>
      <c r="JC188" s="9"/>
      <c r="JD188" s="9"/>
      <c r="JE188" s="9"/>
      <c r="JF188" s="9"/>
      <c r="JG188" s="9"/>
      <c r="JH188" s="9"/>
      <c r="JI188" s="9"/>
      <c r="JJ188" s="9"/>
      <c r="JK188" s="9"/>
      <c r="JL188" s="9"/>
      <c r="JM188" s="9"/>
      <c r="JN188" s="9"/>
      <c r="JO188" s="9"/>
      <c r="JP188" s="9"/>
      <c r="JQ188" s="9"/>
      <c r="JR188" s="9"/>
      <c r="JS188" s="9"/>
      <c r="JT188" s="9"/>
      <c r="JU188" s="9"/>
      <c r="JV188" s="9"/>
      <c r="JW188" s="9"/>
      <c r="JX188" s="9"/>
      <c r="JY188" s="9"/>
      <c r="JZ188" s="9"/>
      <c r="KA188" s="9"/>
      <c r="KB188" s="9"/>
      <c r="KC188" s="9"/>
      <c r="KD188" s="9"/>
      <c r="KE188" s="9"/>
      <c r="KF188" s="9"/>
      <c r="KG188" s="9"/>
      <c r="KH188" s="9"/>
      <c r="KI188" s="9"/>
      <c r="KJ188" s="9"/>
      <c r="KK188" s="9"/>
      <c r="KL188" s="9"/>
      <c r="KM188" s="9"/>
      <c r="KN188" s="9"/>
      <c r="KO188" s="9"/>
      <c r="KP188" s="9"/>
      <c r="KQ188" s="9"/>
      <c r="KR188" s="9"/>
      <c r="KS188" s="9"/>
      <c r="KT188" s="9"/>
      <c r="KU188" s="9"/>
      <c r="KV188" s="9"/>
      <c r="KW188" s="9"/>
      <c r="KX188" s="9"/>
      <c r="KY188" s="9"/>
      <c r="KZ188" s="9"/>
      <c r="LA188" s="9"/>
      <c r="LB188" s="9"/>
      <c r="LC188" s="9"/>
      <c r="LD188" s="9"/>
      <c r="LE188" s="9"/>
      <c r="LF188" s="9"/>
      <c r="LG188" s="9"/>
      <c r="LH188" s="9"/>
      <c r="LI188" s="9"/>
      <c r="LJ188" s="9"/>
      <c r="LK188" s="9"/>
      <c r="LL188" s="9"/>
      <c r="LM188" s="9"/>
      <c r="LN188" s="9"/>
    </row>
    <row r="189" spans="6:326" x14ac:dyDescent="0.25"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  <c r="IH189" s="9"/>
      <c r="II189" s="9"/>
      <c r="IJ189" s="9"/>
      <c r="IK189" s="9"/>
      <c r="IL189" s="9"/>
      <c r="IM189" s="9"/>
      <c r="IN189" s="9"/>
      <c r="IO189" s="9"/>
      <c r="IP189" s="9"/>
      <c r="IQ189" s="9"/>
      <c r="IR189" s="9"/>
      <c r="IS189" s="9"/>
      <c r="IT189" s="9"/>
      <c r="IU189" s="9"/>
      <c r="IV189" s="9"/>
      <c r="IW189" s="9"/>
      <c r="IX189" s="9"/>
      <c r="IY189" s="9"/>
      <c r="IZ189" s="9"/>
      <c r="JA189" s="9"/>
      <c r="JB189" s="9"/>
      <c r="JC189" s="9"/>
      <c r="JD189" s="9"/>
      <c r="JE189" s="9"/>
      <c r="JF189" s="9"/>
      <c r="JG189" s="9"/>
      <c r="JH189" s="9"/>
      <c r="JI189" s="9"/>
      <c r="JJ189" s="9"/>
      <c r="JK189" s="9"/>
      <c r="JL189" s="9"/>
      <c r="JM189" s="9"/>
      <c r="JN189" s="9"/>
      <c r="JO189" s="9"/>
      <c r="JP189" s="9"/>
      <c r="JQ189" s="9"/>
      <c r="JR189" s="9"/>
      <c r="JS189" s="9"/>
      <c r="JT189" s="9"/>
      <c r="JU189" s="9"/>
      <c r="JV189" s="9"/>
      <c r="JW189" s="9"/>
      <c r="JX189" s="9"/>
      <c r="JY189" s="9"/>
      <c r="JZ189" s="9"/>
      <c r="KA189" s="9"/>
      <c r="KB189" s="9"/>
      <c r="KC189" s="9"/>
      <c r="KD189" s="9"/>
      <c r="KE189" s="9"/>
      <c r="KF189" s="9"/>
      <c r="KG189" s="9"/>
      <c r="KH189" s="9"/>
      <c r="KI189" s="9"/>
      <c r="KJ189" s="9"/>
      <c r="KK189" s="9"/>
      <c r="KL189" s="9"/>
      <c r="KM189" s="9"/>
      <c r="KN189" s="9"/>
      <c r="KO189" s="9"/>
      <c r="KP189" s="9"/>
      <c r="KQ189" s="9"/>
      <c r="KR189" s="9"/>
      <c r="KS189" s="9"/>
      <c r="KT189" s="9"/>
      <c r="KU189" s="9"/>
      <c r="KV189" s="9"/>
      <c r="KW189" s="9"/>
      <c r="KX189" s="9"/>
      <c r="KY189" s="9"/>
      <c r="KZ189" s="9"/>
      <c r="LA189" s="9"/>
      <c r="LB189" s="9"/>
      <c r="LC189" s="9"/>
      <c r="LD189" s="9"/>
      <c r="LE189" s="9"/>
      <c r="LF189" s="9"/>
      <c r="LG189" s="9"/>
      <c r="LH189" s="9"/>
      <c r="LI189" s="9"/>
      <c r="LJ189" s="9"/>
      <c r="LK189" s="9"/>
      <c r="LL189" s="9"/>
      <c r="LM189" s="9"/>
      <c r="LN189" s="9"/>
    </row>
    <row r="190" spans="6:326" x14ac:dyDescent="0.25"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  <c r="IH190" s="9"/>
      <c r="II190" s="9"/>
      <c r="IJ190" s="9"/>
      <c r="IK190" s="9"/>
      <c r="IL190" s="9"/>
      <c r="IM190" s="9"/>
      <c r="IN190" s="9"/>
      <c r="IO190" s="9"/>
      <c r="IP190" s="9"/>
      <c r="IQ190" s="9"/>
      <c r="IR190" s="9"/>
      <c r="IS190" s="9"/>
      <c r="IT190" s="9"/>
      <c r="IU190" s="9"/>
      <c r="IV190" s="9"/>
      <c r="IW190" s="9"/>
      <c r="IX190" s="9"/>
      <c r="IY190" s="9"/>
      <c r="IZ190" s="9"/>
      <c r="JA190" s="9"/>
      <c r="JB190" s="9"/>
      <c r="JC190" s="9"/>
      <c r="JD190" s="9"/>
      <c r="JE190" s="9"/>
      <c r="JF190" s="9"/>
      <c r="JG190" s="9"/>
      <c r="JH190" s="9"/>
      <c r="JI190" s="9"/>
      <c r="JJ190" s="9"/>
      <c r="JK190" s="9"/>
      <c r="JL190" s="9"/>
      <c r="JM190" s="9"/>
      <c r="JN190" s="9"/>
      <c r="JO190" s="9"/>
      <c r="JP190" s="9"/>
      <c r="JQ190" s="9"/>
      <c r="JR190" s="9"/>
      <c r="JS190" s="9"/>
      <c r="JT190" s="9"/>
      <c r="JU190" s="9"/>
      <c r="JV190" s="9"/>
      <c r="JW190" s="9"/>
      <c r="JX190" s="9"/>
      <c r="JY190" s="9"/>
      <c r="JZ190" s="9"/>
      <c r="KA190" s="9"/>
      <c r="KB190" s="9"/>
      <c r="KC190" s="9"/>
      <c r="KD190" s="9"/>
      <c r="KE190" s="9"/>
      <c r="KF190" s="9"/>
      <c r="KG190" s="9"/>
      <c r="KH190" s="9"/>
      <c r="KI190" s="9"/>
      <c r="KJ190" s="9"/>
      <c r="KK190" s="9"/>
      <c r="KL190" s="9"/>
      <c r="KM190" s="9"/>
      <c r="KN190" s="9"/>
      <c r="KO190" s="9"/>
      <c r="KP190" s="9"/>
      <c r="KQ190" s="9"/>
      <c r="KR190" s="9"/>
      <c r="KS190" s="9"/>
      <c r="KT190" s="9"/>
      <c r="KU190" s="9"/>
      <c r="KV190" s="9"/>
      <c r="KW190" s="9"/>
      <c r="KX190" s="9"/>
      <c r="KY190" s="9"/>
      <c r="KZ190" s="9"/>
      <c r="LA190" s="9"/>
      <c r="LB190" s="9"/>
      <c r="LC190" s="9"/>
      <c r="LD190" s="9"/>
      <c r="LE190" s="9"/>
      <c r="LF190" s="9"/>
      <c r="LG190" s="9"/>
      <c r="LH190" s="9"/>
      <c r="LI190" s="9"/>
      <c r="LJ190" s="9"/>
      <c r="LK190" s="9"/>
      <c r="LL190" s="9"/>
      <c r="LM190" s="9"/>
      <c r="LN190" s="9"/>
    </row>
    <row r="191" spans="6:326" x14ac:dyDescent="0.25"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9"/>
      <c r="HY191" s="9"/>
      <c r="HZ191" s="9"/>
      <c r="IA191" s="9"/>
      <c r="IB191" s="9"/>
      <c r="IC191" s="9"/>
      <c r="ID191" s="9"/>
      <c r="IE191" s="9"/>
      <c r="IF191" s="9"/>
      <c r="IG191" s="9"/>
      <c r="IH191" s="9"/>
      <c r="II191" s="9"/>
      <c r="IJ191" s="9"/>
      <c r="IK191" s="9"/>
      <c r="IL191" s="9"/>
      <c r="IM191" s="9"/>
      <c r="IN191" s="9"/>
      <c r="IO191" s="9"/>
      <c r="IP191" s="9"/>
      <c r="IQ191" s="9"/>
      <c r="IR191" s="9"/>
      <c r="IS191" s="9"/>
      <c r="IT191" s="9"/>
      <c r="IU191" s="9"/>
      <c r="IV191" s="9"/>
      <c r="IW191" s="9"/>
      <c r="IX191" s="9"/>
      <c r="IY191" s="9"/>
      <c r="IZ191" s="9"/>
      <c r="JA191" s="9"/>
      <c r="JB191" s="9"/>
      <c r="JC191" s="9"/>
      <c r="JD191" s="9"/>
      <c r="JE191" s="9"/>
      <c r="JF191" s="9"/>
      <c r="JG191" s="9"/>
      <c r="JH191" s="9"/>
      <c r="JI191" s="9"/>
      <c r="JJ191" s="9"/>
      <c r="JK191" s="9"/>
      <c r="JL191" s="9"/>
      <c r="JM191" s="9"/>
      <c r="JN191" s="9"/>
      <c r="JO191" s="9"/>
      <c r="JP191" s="9"/>
      <c r="JQ191" s="9"/>
      <c r="JR191" s="9"/>
      <c r="JS191" s="9"/>
      <c r="JT191" s="9"/>
      <c r="JU191" s="9"/>
      <c r="JV191" s="9"/>
      <c r="JW191" s="9"/>
      <c r="JX191" s="9"/>
      <c r="JY191" s="9"/>
      <c r="JZ191" s="9"/>
      <c r="KA191" s="9"/>
      <c r="KB191" s="9"/>
      <c r="KC191" s="9"/>
      <c r="KD191" s="9"/>
      <c r="KE191" s="9"/>
      <c r="KF191" s="9"/>
      <c r="KG191" s="9"/>
      <c r="KH191" s="9"/>
      <c r="KI191" s="9"/>
      <c r="KJ191" s="9"/>
      <c r="KK191" s="9"/>
      <c r="KL191" s="9"/>
      <c r="KM191" s="9"/>
      <c r="KN191" s="9"/>
      <c r="KO191" s="9"/>
      <c r="KP191" s="9"/>
      <c r="KQ191" s="9"/>
      <c r="KR191" s="9"/>
      <c r="KS191" s="9"/>
      <c r="KT191" s="9"/>
      <c r="KU191" s="9"/>
      <c r="KV191" s="9"/>
      <c r="KW191" s="9"/>
      <c r="KX191" s="9"/>
      <c r="KY191" s="9"/>
      <c r="KZ191" s="9"/>
      <c r="LA191" s="9"/>
      <c r="LB191" s="9"/>
      <c r="LC191" s="9"/>
      <c r="LD191" s="9"/>
      <c r="LE191" s="9"/>
      <c r="LF191" s="9"/>
      <c r="LG191" s="9"/>
      <c r="LH191" s="9"/>
      <c r="LI191" s="9"/>
      <c r="LJ191" s="9"/>
      <c r="LK191" s="9"/>
      <c r="LL191" s="9"/>
      <c r="LM191" s="9"/>
      <c r="LN191" s="9"/>
    </row>
    <row r="192" spans="6:326" x14ac:dyDescent="0.25"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  <c r="IV192" s="9"/>
      <c r="IW192" s="9"/>
      <c r="IX192" s="9"/>
      <c r="IY192" s="9"/>
      <c r="IZ192" s="9"/>
      <c r="JA192" s="9"/>
      <c r="JB192" s="9"/>
      <c r="JC192" s="9"/>
      <c r="JD192" s="9"/>
      <c r="JE192" s="9"/>
      <c r="JF192" s="9"/>
      <c r="JG192" s="9"/>
      <c r="JH192" s="9"/>
      <c r="JI192" s="9"/>
      <c r="JJ192" s="9"/>
      <c r="JK192" s="9"/>
      <c r="JL192" s="9"/>
      <c r="JM192" s="9"/>
      <c r="JN192" s="9"/>
      <c r="JO192" s="9"/>
      <c r="JP192" s="9"/>
      <c r="JQ192" s="9"/>
      <c r="JR192" s="9"/>
      <c r="JS192" s="9"/>
      <c r="JT192" s="9"/>
      <c r="JU192" s="9"/>
      <c r="JV192" s="9"/>
      <c r="JW192" s="9"/>
      <c r="JX192" s="9"/>
      <c r="JY192" s="9"/>
      <c r="JZ192" s="9"/>
      <c r="KA192" s="9"/>
      <c r="KB192" s="9"/>
      <c r="KC192" s="9"/>
      <c r="KD192" s="9"/>
      <c r="KE192" s="9"/>
      <c r="KF192" s="9"/>
      <c r="KG192" s="9"/>
      <c r="KH192" s="9"/>
      <c r="KI192" s="9"/>
      <c r="KJ192" s="9"/>
      <c r="KK192" s="9"/>
      <c r="KL192" s="9"/>
      <c r="KM192" s="9"/>
      <c r="KN192" s="9"/>
      <c r="KO192" s="9"/>
      <c r="KP192" s="9"/>
      <c r="KQ192" s="9"/>
      <c r="KR192" s="9"/>
      <c r="KS192" s="9"/>
      <c r="KT192" s="9"/>
      <c r="KU192" s="9"/>
      <c r="KV192" s="9"/>
      <c r="KW192" s="9"/>
      <c r="KX192" s="9"/>
      <c r="KY192" s="9"/>
      <c r="KZ192" s="9"/>
      <c r="LA192" s="9"/>
      <c r="LB192" s="9"/>
      <c r="LC192" s="9"/>
      <c r="LD192" s="9"/>
      <c r="LE192" s="9"/>
      <c r="LF192" s="9"/>
      <c r="LG192" s="9"/>
      <c r="LH192" s="9"/>
      <c r="LI192" s="9"/>
      <c r="LJ192" s="9"/>
      <c r="LK192" s="9"/>
      <c r="LL192" s="9"/>
      <c r="LM192" s="9"/>
      <c r="LN192" s="9"/>
    </row>
    <row r="193" spans="6:326" x14ac:dyDescent="0.25"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  <c r="HN193" s="9"/>
      <c r="HO193" s="9"/>
      <c r="HP193" s="9"/>
      <c r="HQ193" s="9"/>
      <c r="HR193" s="9"/>
      <c r="HS193" s="9"/>
      <c r="HT193" s="9"/>
      <c r="HU193" s="9"/>
      <c r="HV193" s="9"/>
      <c r="HW193" s="9"/>
      <c r="HX193" s="9"/>
      <c r="HY193" s="9"/>
      <c r="HZ193" s="9"/>
      <c r="IA193" s="9"/>
      <c r="IB193" s="9"/>
      <c r="IC193" s="9"/>
      <c r="ID193" s="9"/>
      <c r="IE193" s="9"/>
      <c r="IF193" s="9"/>
      <c r="IG193" s="9"/>
      <c r="IH193" s="9"/>
      <c r="II193" s="9"/>
      <c r="IJ193" s="9"/>
      <c r="IK193" s="9"/>
      <c r="IL193" s="9"/>
      <c r="IM193" s="9"/>
      <c r="IN193" s="9"/>
      <c r="IO193" s="9"/>
      <c r="IP193" s="9"/>
      <c r="IQ193" s="9"/>
      <c r="IR193" s="9"/>
      <c r="IS193" s="9"/>
      <c r="IT193" s="9"/>
      <c r="IU193" s="9"/>
      <c r="IV193" s="9"/>
      <c r="IW193" s="9"/>
      <c r="IX193" s="9"/>
      <c r="IY193" s="9"/>
      <c r="IZ193" s="9"/>
      <c r="JA193" s="9"/>
      <c r="JB193" s="9"/>
      <c r="JC193" s="9"/>
      <c r="JD193" s="9"/>
      <c r="JE193" s="9"/>
      <c r="JF193" s="9"/>
      <c r="JG193" s="9"/>
      <c r="JH193" s="9"/>
      <c r="JI193" s="9"/>
      <c r="JJ193" s="9"/>
      <c r="JK193" s="9"/>
      <c r="JL193" s="9"/>
      <c r="JM193" s="9"/>
      <c r="JN193" s="9"/>
      <c r="JO193" s="9"/>
      <c r="JP193" s="9"/>
      <c r="JQ193" s="9"/>
      <c r="JR193" s="9"/>
      <c r="JS193" s="9"/>
      <c r="JT193" s="9"/>
      <c r="JU193" s="9"/>
      <c r="JV193" s="9"/>
      <c r="JW193" s="9"/>
      <c r="JX193" s="9"/>
      <c r="JY193" s="9"/>
      <c r="JZ193" s="9"/>
      <c r="KA193" s="9"/>
      <c r="KB193" s="9"/>
      <c r="KC193" s="9"/>
      <c r="KD193" s="9"/>
      <c r="KE193" s="9"/>
      <c r="KF193" s="9"/>
      <c r="KG193" s="9"/>
      <c r="KH193" s="9"/>
      <c r="KI193" s="9"/>
      <c r="KJ193" s="9"/>
      <c r="KK193" s="9"/>
      <c r="KL193" s="9"/>
      <c r="KM193" s="9"/>
      <c r="KN193" s="9"/>
      <c r="KO193" s="9"/>
      <c r="KP193" s="9"/>
      <c r="KQ193" s="9"/>
      <c r="KR193" s="9"/>
      <c r="KS193" s="9"/>
      <c r="KT193" s="9"/>
      <c r="KU193" s="9"/>
      <c r="KV193" s="9"/>
      <c r="KW193" s="9"/>
      <c r="KX193" s="9"/>
      <c r="KY193" s="9"/>
      <c r="KZ193" s="9"/>
      <c r="LA193" s="9"/>
      <c r="LB193" s="9"/>
      <c r="LC193" s="9"/>
      <c r="LD193" s="9"/>
      <c r="LE193" s="9"/>
      <c r="LF193" s="9"/>
      <c r="LG193" s="9"/>
      <c r="LH193" s="9"/>
      <c r="LI193" s="9"/>
      <c r="LJ193" s="9"/>
      <c r="LK193" s="9"/>
      <c r="LL193" s="9"/>
      <c r="LM193" s="9"/>
      <c r="LN193" s="9"/>
    </row>
    <row r="194" spans="6:326" x14ac:dyDescent="0.25"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9"/>
      <c r="HX194" s="9"/>
      <c r="HY194" s="9"/>
      <c r="HZ194" s="9"/>
      <c r="IA194" s="9"/>
      <c r="IB194" s="9"/>
      <c r="IC194" s="9"/>
      <c r="ID194" s="9"/>
      <c r="IE194" s="9"/>
      <c r="IF194" s="9"/>
      <c r="IG194" s="9"/>
      <c r="IH194" s="9"/>
      <c r="II194" s="9"/>
      <c r="IJ194" s="9"/>
      <c r="IK194" s="9"/>
      <c r="IL194" s="9"/>
      <c r="IM194" s="9"/>
      <c r="IN194" s="9"/>
      <c r="IO194" s="9"/>
      <c r="IP194" s="9"/>
      <c r="IQ194" s="9"/>
      <c r="IR194" s="9"/>
      <c r="IS194" s="9"/>
      <c r="IT194" s="9"/>
      <c r="IU194" s="9"/>
      <c r="IV194" s="9"/>
      <c r="IW194" s="9"/>
      <c r="IX194" s="9"/>
      <c r="IY194" s="9"/>
      <c r="IZ194" s="9"/>
      <c r="JA194" s="9"/>
      <c r="JB194" s="9"/>
      <c r="JC194" s="9"/>
      <c r="JD194" s="9"/>
      <c r="JE194" s="9"/>
      <c r="JF194" s="9"/>
      <c r="JG194" s="9"/>
      <c r="JH194" s="9"/>
      <c r="JI194" s="9"/>
      <c r="JJ194" s="9"/>
      <c r="JK194" s="9"/>
      <c r="JL194" s="9"/>
      <c r="JM194" s="9"/>
      <c r="JN194" s="9"/>
      <c r="JO194" s="9"/>
      <c r="JP194" s="9"/>
      <c r="JQ194" s="9"/>
      <c r="JR194" s="9"/>
      <c r="JS194" s="9"/>
      <c r="JT194" s="9"/>
      <c r="JU194" s="9"/>
      <c r="JV194" s="9"/>
      <c r="JW194" s="9"/>
      <c r="JX194" s="9"/>
      <c r="JY194" s="9"/>
      <c r="JZ194" s="9"/>
      <c r="KA194" s="9"/>
      <c r="KB194" s="9"/>
      <c r="KC194" s="9"/>
      <c r="KD194" s="9"/>
      <c r="KE194" s="9"/>
      <c r="KF194" s="9"/>
      <c r="KG194" s="9"/>
      <c r="KH194" s="9"/>
      <c r="KI194" s="9"/>
      <c r="KJ194" s="9"/>
      <c r="KK194" s="9"/>
      <c r="KL194" s="9"/>
      <c r="KM194" s="9"/>
      <c r="KN194" s="9"/>
      <c r="KO194" s="9"/>
      <c r="KP194" s="9"/>
      <c r="KQ194" s="9"/>
      <c r="KR194" s="9"/>
      <c r="KS194" s="9"/>
      <c r="KT194" s="9"/>
      <c r="KU194" s="9"/>
      <c r="KV194" s="9"/>
      <c r="KW194" s="9"/>
      <c r="KX194" s="9"/>
      <c r="KY194" s="9"/>
      <c r="KZ194" s="9"/>
      <c r="LA194" s="9"/>
      <c r="LB194" s="9"/>
      <c r="LC194" s="9"/>
      <c r="LD194" s="9"/>
      <c r="LE194" s="9"/>
      <c r="LF194" s="9"/>
      <c r="LG194" s="9"/>
      <c r="LH194" s="9"/>
      <c r="LI194" s="9"/>
      <c r="LJ194" s="9"/>
      <c r="LK194" s="9"/>
      <c r="LL194" s="9"/>
      <c r="LM194" s="9"/>
      <c r="LN194" s="9"/>
    </row>
    <row r="195" spans="6:326" x14ac:dyDescent="0.25"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  <c r="HN195" s="9"/>
      <c r="HO195" s="9"/>
      <c r="HP195" s="9"/>
      <c r="HQ195" s="9"/>
      <c r="HR195" s="9"/>
      <c r="HS195" s="9"/>
      <c r="HT195" s="9"/>
      <c r="HU195" s="9"/>
      <c r="HV195" s="9"/>
      <c r="HW195" s="9"/>
      <c r="HX195" s="9"/>
      <c r="HY195" s="9"/>
      <c r="HZ195" s="9"/>
      <c r="IA195" s="9"/>
      <c r="IB195" s="9"/>
      <c r="IC195" s="9"/>
      <c r="ID195" s="9"/>
      <c r="IE195" s="9"/>
      <c r="IF195" s="9"/>
      <c r="IG195" s="9"/>
      <c r="IH195" s="9"/>
      <c r="II195" s="9"/>
      <c r="IJ195" s="9"/>
      <c r="IK195" s="9"/>
      <c r="IL195" s="9"/>
      <c r="IM195" s="9"/>
      <c r="IN195" s="9"/>
      <c r="IO195" s="9"/>
      <c r="IP195" s="9"/>
      <c r="IQ195" s="9"/>
      <c r="IR195" s="9"/>
      <c r="IS195" s="9"/>
      <c r="IT195" s="9"/>
      <c r="IU195" s="9"/>
      <c r="IV195" s="9"/>
      <c r="IW195" s="9"/>
      <c r="IX195" s="9"/>
      <c r="IY195" s="9"/>
      <c r="IZ195" s="9"/>
      <c r="JA195" s="9"/>
      <c r="JB195" s="9"/>
      <c r="JC195" s="9"/>
      <c r="JD195" s="9"/>
      <c r="JE195" s="9"/>
      <c r="JF195" s="9"/>
      <c r="JG195" s="9"/>
      <c r="JH195" s="9"/>
      <c r="JI195" s="9"/>
      <c r="JJ195" s="9"/>
      <c r="JK195" s="9"/>
      <c r="JL195" s="9"/>
      <c r="JM195" s="9"/>
      <c r="JN195" s="9"/>
      <c r="JO195" s="9"/>
      <c r="JP195" s="9"/>
      <c r="JQ195" s="9"/>
      <c r="JR195" s="9"/>
      <c r="JS195" s="9"/>
      <c r="JT195" s="9"/>
      <c r="JU195" s="9"/>
      <c r="JV195" s="9"/>
      <c r="JW195" s="9"/>
      <c r="JX195" s="9"/>
      <c r="JY195" s="9"/>
      <c r="JZ195" s="9"/>
      <c r="KA195" s="9"/>
      <c r="KB195" s="9"/>
      <c r="KC195" s="9"/>
      <c r="KD195" s="9"/>
      <c r="KE195" s="9"/>
      <c r="KF195" s="9"/>
      <c r="KG195" s="9"/>
      <c r="KH195" s="9"/>
      <c r="KI195" s="9"/>
      <c r="KJ195" s="9"/>
      <c r="KK195" s="9"/>
      <c r="KL195" s="9"/>
      <c r="KM195" s="9"/>
      <c r="KN195" s="9"/>
      <c r="KO195" s="9"/>
      <c r="KP195" s="9"/>
      <c r="KQ195" s="9"/>
      <c r="KR195" s="9"/>
      <c r="KS195" s="9"/>
      <c r="KT195" s="9"/>
      <c r="KU195" s="9"/>
      <c r="KV195" s="9"/>
      <c r="KW195" s="9"/>
      <c r="KX195" s="9"/>
      <c r="KY195" s="9"/>
      <c r="KZ195" s="9"/>
      <c r="LA195" s="9"/>
      <c r="LB195" s="9"/>
      <c r="LC195" s="9"/>
      <c r="LD195" s="9"/>
      <c r="LE195" s="9"/>
      <c r="LF195" s="9"/>
      <c r="LG195" s="9"/>
      <c r="LH195" s="9"/>
      <c r="LI195" s="9"/>
      <c r="LJ195" s="9"/>
      <c r="LK195" s="9"/>
      <c r="LL195" s="9"/>
      <c r="LM195" s="9"/>
      <c r="LN195" s="9"/>
    </row>
    <row r="196" spans="6:326" x14ac:dyDescent="0.25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IL196" s="9"/>
      <c r="IM196" s="9"/>
      <c r="IN196" s="9"/>
      <c r="IO196" s="9"/>
      <c r="IP196" s="9"/>
      <c r="IQ196" s="9"/>
      <c r="IR196" s="9"/>
      <c r="IS196" s="9"/>
      <c r="IT196" s="9"/>
      <c r="IU196" s="9"/>
      <c r="IV196" s="9"/>
      <c r="IW196" s="9"/>
      <c r="IX196" s="9"/>
      <c r="IY196" s="9"/>
      <c r="IZ196" s="9"/>
      <c r="JA196" s="9"/>
      <c r="JB196" s="9"/>
      <c r="JC196" s="9"/>
      <c r="JD196" s="9"/>
      <c r="JE196" s="9"/>
      <c r="JF196" s="9"/>
      <c r="JG196" s="9"/>
      <c r="JH196" s="9"/>
      <c r="JI196" s="9"/>
      <c r="JJ196" s="9"/>
      <c r="JK196" s="9"/>
      <c r="JL196" s="9"/>
      <c r="JM196" s="9"/>
      <c r="JN196" s="9"/>
      <c r="JO196" s="9"/>
      <c r="JP196" s="9"/>
      <c r="JQ196" s="9"/>
      <c r="JR196" s="9"/>
      <c r="JS196" s="9"/>
      <c r="JT196" s="9"/>
      <c r="JU196" s="9"/>
      <c r="JV196" s="9"/>
      <c r="JW196" s="9"/>
      <c r="JX196" s="9"/>
      <c r="JY196" s="9"/>
      <c r="JZ196" s="9"/>
      <c r="KA196" s="9"/>
      <c r="KB196" s="9"/>
      <c r="KC196" s="9"/>
      <c r="KD196" s="9"/>
      <c r="KE196" s="9"/>
      <c r="KF196" s="9"/>
      <c r="KG196" s="9"/>
      <c r="KH196" s="9"/>
      <c r="KI196" s="9"/>
      <c r="KJ196" s="9"/>
      <c r="KK196" s="9"/>
      <c r="KL196" s="9"/>
      <c r="KM196" s="9"/>
      <c r="KN196" s="9"/>
      <c r="KO196" s="9"/>
      <c r="KP196" s="9"/>
      <c r="KQ196" s="9"/>
      <c r="KR196" s="9"/>
      <c r="KS196" s="9"/>
      <c r="KT196" s="9"/>
      <c r="KU196" s="9"/>
      <c r="KV196" s="9"/>
      <c r="KW196" s="9"/>
      <c r="KX196" s="9"/>
      <c r="KY196" s="9"/>
      <c r="KZ196" s="9"/>
      <c r="LA196" s="9"/>
      <c r="LB196" s="9"/>
      <c r="LC196" s="9"/>
      <c r="LD196" s="9"/>
      <c r="LE196" s="9"/>
      <c r="LF196" s="9"/>
      <c r="LG196" s="9"/>
      <c r="LH196" s="9"/>
      <c r="LI196" s="9"/>
      <c r="LJ196" s="9"/>
      <c r="LK196" s="9"/>
      <c r="LL196" s="9"/>
      <c r="LM196" s="9"/>
      <c r="LN196" s="9"/>
    </row>
    <row r="197" spans="6:326" x14ac:dyDescent="0.25"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  <c r="IH197" s="9"/>
      <c r="II197" s="9"/>
      <c r="IJ197" s="9"/>
      <c r="IK197" s="9"/>
      <c r="IL197" s="9"/>
      <c r="IM197" s="9"/>
      <c r="IN197" s="9"/>
      <c r="IO197" s="9"/>
      <c r="IP197" s="9"/>
      <c r="IQ197" s="9"/>
      <c r="IR197" s="9"/>
      <c r="IS197" s="9"/>
      <c r="IT197" s="9"/>
      <c r="IU197" s="9"/>
      <c r="IV197" s="9"/>
      <c r="IW197" s="9"/>
      <c r="IX197" s="9"/>
      <c r="IY197" s="9"/>
      <c r="IZ197" s="9"/>
      <c r="JA197" s="9"/>
      <c r="JB197" s="9"/>
      <c r="JC197" s="9"/>
      <c r="JD197" s="9"/>
      <c r="JE197" s="9"/>
      <c r="JF197" s="9"/>
      <c r="JG197" s="9"/>
      <c r="JH197" s="9"/>
      <c r="JI197" s="9"/>
      <c r="JJ197" s="9"/>
      <c r="JK197" s="9"/>
      <c r="JL197" s="9"/>
      <c r="JM197" s="9"/>
      <c r="JN197" s="9"/>
      <c r="JO197" s="9"/>
      <c r="JP197" s="9"/>
      <c r="JQ197" s="9"/>
      <c r="JR197" s="9"/>
      <c r="JS197" s="9"/>
      <c r="JT197" s="9"/>
      <c r="JU197" s="9"/>
      <c r="JV197" s="9"/>
      <c r="JW197" s="9"/>
      <c r="JX197" s="9"/>
      <c r="JY197" s="9"/>
      <c r="JZ197" s="9"/>
      <c r="KA197" s="9"/>
      <c r="KB197" s="9"/>
      <c r="KC197" s="9"/>
      <c r="KD197" s="9"/>
      <c r="KE197" s="9"/>
      <c r="KF197" s="9"/>
      <c r="KG197" s="9"/>
      <c r="KH197" s="9"/>
      <c r="KI197" s="9"/>
      <c r="KJ197" s="9"/>
      <c r="KK197" s="9"/>
      <c r="KL197" s="9"/>
      <c r="KM197" s="9"/>
      <c r="KN197" s="9"/>
      <c r="KO197" s="9"/>
      <c r="KP197" s="9"/>
      <c r="KQ197" s="9"/>
      <c r="KR197" s="9"/>
      <c r="KS197" s="9"/>
      <c r="KT197" s="9"/>
      <c r="KU197" s="9"/>
      <c r="KV197" s="9"/>
      <c r="KW197" s="9"/>
      <c r="KX197" s="9"/>
      <c r="KY197" s="9"/>
      <c r="KZ197" s="9"/>
      <c r="LA197" s="9"/>
      <c r="LB197" s="9"/>
      <c r="LC197" s="9"/>
      <c r="LD197" s="9"/>
      <c r="LE197" s="9"/>
      <c r="LF197" s="9"/>
      <c r="LG197" s="9"/>
      <c r="LH197" s="9"/>
      <c r="LI197" s="9"/>
      <c r="LJ197" s="9"/>
      <c r="LK197" s="9"/>
      <c r="LL197" s="9"/>
      <c r="LM197" s="9"/>
      <c r="LN197" s="9"/>
    </row>
    <row r="198" spans="6:326" x14ac:dyDescent="0.25"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  <c r="IV198" s="9"/>
      <c r="IW198" s="9"/>
      <c r="IX198" s="9"/>
      <c r="IY198" s="9"/>
      <c r="IZ198" s="9"/>
      <c r="JA198" s="9"/>
      <c r="JB198" s="9"/>
      <c r="JC198" s="9"/>
      <c r="JD198" s="9"/>
      <c r="JE198" s="9"/>
      <c r="JF198" s="9"/>
      <c r="JG198" s="9"/>
      <c r="JH198" s="9"/>
      <c r="JI198" s="9"/>
      <c r="JJ198" s="9"/>
      <c r="JK198" s="9"/>
      <c r="JL198" s="9"/>
      <c r="JM198" s="9"/>
      <c r="JN198" s="9"/>
      <c r="JO198" s="9"/>
      <c r="JP198" s="9"/>
      <c r="JQ198" s="9"/>
      <c r="JR198" s="9"/>
      <c r="JS198" s="9"/>
      <c r="JT198" s="9"/>
      <c r="JU198" s="9"/>
      <c r="JV198" s="9"/>
      <c r="JW198" s="9"/>
      <c r="JX198" s="9"/>
      <c r="JY198" s="9"/>
      <c r="JZ198" s="9"/>
      <c r="KA198" s="9"/>
      <c r="KB198" s="9"/>
      <c r="KC198" s="9"/>
      <c r="KD198" s="9"/>
      <c r="KE198" s="9"/>
      <c r="KF198" s="9"/>
      <c r="KG198" s="9"/>
      <c r="KH198" s="9"/>
      <c r="KI198" s="9"/>
      <c r="KJ198" s="9"/>
      <c r="KK198" s="9"/>
      <c r="KL198" s="9"/>
      <c r="KM198" s="9"/>
      <c r="KN198" s="9"/>
      <c r="KO198" s="9"/>
      <c r="KP198" s="9"/>
      <c r="KQ198" s="9"/>
      <c r="KR198" s="9"/>
      <c r="KS198" s="9"/>
      <c r="KT198" s="9"/>
      <c r="KU198" s="9"/>
      <c r="KV198" s="9"/>
      <c r="KW198" s="9"/>
      <c r="KX198" s="9"/>
      <c r="KY198" s="9"/>
      <c r="KZ198" s="9"/>
      <c r="LA198" s="9"/>
      <c r="LB198" s="9"/>
      <c r="LC198" s="9"/>
      <c r="LD198" s="9"/>
      <c r="LE198" s="9"/>
      <c r="LF198" s="9"/>
      <c r="LG198" s="9"/>
      <c r="LH198" s="9"/>
      <c r="LI198" s="9"/>
      <c r="LJ198" s="9"/>
      <c r="LK198" s="9"/>
      <c r="LL198" s="9"/>
      <c r="LM198" s="9"/>
      <c r="LN198" s="9"/>
    </row>
    <row r="199" spans="6:326" x14ac:dyDescent="0.25"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  <c r="IH199" s="9"/>
      <c r="II199" s="9"/>
      <c r="IJ199" s="9"/>
      <c r="IK199" s="9"/>
      <c r="IL199" s="9"/>
      <c r="IM199" s="9"/>
      <c r="IN199" s="9"/>
      <c r="IO199" s="9"/>
      <c r="IP199" s="9"/>
      <c r="IQ199" s="9"/>
      <c r="IR199" s="9"/>
      <c r="IS199" s="9"/>
      <c r="IT199" s="9"/>
      <c r="IU199" s="9"/>
      <c r="IV199" s="9"/>
      <c r="IW199" s="9"/>
      <c r="IX199" s="9"/>
      <c r="IY199" s="9"/>
      <c r="IZ199" s="9"/>
      <c r="JA199" s="9"/>
      <c r="JB199" s="9"/>
      <c r="JC199" s="9"/>
      <c r="JD199" s="9"/>
      <c r="JE199" s="9"/>
      <c r="JF199" s="9"/>
      <c r="JG199" s="9"/>
      <c r="JH199" s="9"/>
      <c r="JI199" s="9"/>
      <c r="JJ199" s="9"/>
      <c r="JK199" s="9"/>
      <c r="JL199" s="9"/>
      <c r="JM199" s="9"/>
      <c r="JN199" s="9"/>
      <c r="JO199" s="9"/>
      <c r="JP199" s="9"/>
      <c r="JQ199" s="9"/>
      <c r="JR199" s="9"/>
      <c r="JS199" s="9"/>
      <c r="JT199" s="9"/>
      <c r="JU199" s="9"/>
      <c r="JV199" s="9"/>
      <c r="JW199" s="9"/>
      <c r="JX199" s="9"/>
      <c r="JY199" s="9"/>
      <c r="JZ199" s="9"/>
      <c r="KA199" s="9"/>
      <c r="KB199" s="9"/>
      <c r="KC199" s="9"/>
      <c r="KD199" s="9"/>
      <c r="KE199" s="9"/>
      <c r="KF199" s="9"/>
      <c r="KG199" s="9"/>
      <c r="KH199" s="9"/>
      <c r="KI199" s="9"/>
      <c r="KJ199" s="9"/>
      <c r="KK199" s="9"/>
      <c r="KL199" s="9"/>
      <c r="KM199" s="9"/>
      <c r="KN199" s="9"/>
      <c r="KO199" s="9"/>
      <c r="KP199" s="9"/>
      <c r="KQ199" s="9"/>
      <c r="KR199" s="9"/>
      <c r="KS199" s="9"/>
      <c r="KT199" s="9"/>
      <c r="KU199" s="9"/>
      <c r="KV199" s="9"/>
      <c r="KW199" s="9"/>
      <c r="KX199" s="9"/>
      <c r="KY199" s="9"/>
      <c r="KZ199" s="9"/>
      <c r="LA199" s="9"/>
      <c r="LB199" s="9"/>
      <c r="LC199" s="9"/>
      <c r="LD199" s="9"/>
      <c r="LE199" s="9"/>
      <c r="LF199" s="9"/>
      <c r="LG199" s="9"/>
      <c r="LH199" s="9"/>
      <c r="LI199" s="9"/>
      <c r="LJ199" s="9"/>
      <c r="LK199" s="9"/>
      <c r="LL199" s="9"/>
      <c r="LM199" s="9"/>
      <c r="LN199" s="9"/>
    </row>
    <row r="200" spans="6:326" x14ac:dyDescent="0.25"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IL200" s="9"/>
      <c r="IM200" s="9"/>
      <c r="IN200" s="9"/>
      <c r="IO200" s="9"/>
      <c r="IP200" s="9"/>
      <c r="IQ200" s="9"/>
      <c r="IR200" s="9"/>
      <c r="IS200" s="9"/>
      <c r="IT200" s="9"/>
      <c r="IU200" s="9"/>
      <c r="IV200" s="9"/>
      <c r="IW200" s="9"/>
      <c r="IX200" s="9"/>
      <c r="IY200" s="9"/>
      <c r="IZ200" s="9"/>
      <c r="JA200" s="9"/>
      <c r="JB200" s="9"/>
      <c r="JC200" s="9"/>
      <c r="JD200" s="9"/>
      <c r="JE200" s="9"/>
      <c r="JF200" s="9"/>
      <c r="JG200" s="9"/>
      <c r="JH200" s="9"/>
      <c r="JI200" s="9"/>
      <c r="JJ200" s="9"/>
      <c r="JK200" s="9"/>
      <c r="JL200" s="9"/>
      <c r="JM200" s="9"/>
      <c r="JN200" s="9"/>
      <c r="JO200" s="9"/>
      <c r="JP200" s="9"/>
      <c r="JQ200" s="9"/>
      <c r="JR200" s="9"/>
      <c r="JS200" s="9"/>
      <c r="JT200" s="9"/>
      <c r="JU200" s="9"/>
      <c r="JV200" s="9"/>
      <c r="JW200" s="9"/>
      <c r="JX200" s="9"/>
      <c r="JY200" s="9"/>
      <c r="JZ200" s="9"/>
      <c r="KA200" s="9"/>
      <c r="KB200" s="9"/>
      <c r="KC200" s="9"/>
      <c r="KD200" s="9"/>
      <c r="KE200" s="9"/>
      <c r="KF200" s="9"/>
      <c r="KG200" s="9"/>
      <c r="KH200" s="9"/>
      <c r="KI200" s="9"/>
      <c r="KJ200" s="9"/>
      <c r="KK200" s="9"/>
      <c r="KL200" s="9"/>
      <c r="KM200" s="9"/>
      <c r="KN200" s="9"/>
      <c r="KO200" s="9"/>
      <c r="KP200" s="9"/>
      <c r="KQ200" s="9"/>
      <c r="KR200" s="9"/>
      <c r="KS200" s="9"/>
      <c r="KT200" s="9"/>
      <c r="KU200" s="9"/>
      <c r="KV200" s="9"/>
      <c r="KW200" s="9"/>
      <c r="KX200" s="9"/>
      <c r="KY200" s="9"/>
      <c r="KZ200" s="9"/>
      <c r="LA200" s="9"/>
      <c r="LB200" s="9"/>
      <c r="LC200" s="9"/>
      <c r="LD200" s="9"/>
      <c r="LE200" s="9"/>
      <c r="LF200" s="9"/>
      <c r="LG200" s="9"/>
      <c r="LH200" s="9"/>
      <c r="LI200" s="9"/>
      <c r="LJ200" s="9"/>
      <c r="LK200" s="9"/>
      <c r="LL200" s="9"/>
      <c r="LM200" s="9"/>
      <c r="LN200" s="9"/>
    </row>
    <row r="201" spans="6:326" x14ac:dyDescent="0.25"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  <c r="IH201" s="9"/>
      <c r="II201" s="9"/>
      <c r="IJ201" s="9"/>
      <c r="IK201" s="9"/>
      <c r="IL201" s="9"/>
      <c r="IM201" s="9"/>
      <c r="IN201" s="9"/>
      <c r="IO201" s="9"/>
      <c r="IP201" s="9"/>
      <c r="IQ201" s="9"/>
      <c r="IR201" s="9"/>
      <c r="IS201" s="9"/>
      <c r="IT201" s="9"/>
      <c r="IU201" s="9"/>
      <c r="IV201" s="9"/>
      <c r="IW201" s="9"/>
      <c r="IX201" s="9"/>
      <c r="IY201" s="9"/>
      <c r="IZ201" s="9"/>
      <c r="JA201" s="9"/>
      <c r="JB201" s="9"/>
      <c r="JC201" s="9"/>
      <c r="JD201" s="9"/>
      <c r="JE201" s="9"/>
      <c r="JF201" s="9"/>
      <c r="JG201" s="9"/>
      <c r="JH201" s="9"/>
      <c r="JI201" s="9"/>
      <c r="JJ201" s="9"/>
      <c r="JK201" s="9"/>
      <c r="JL201" s="9"/>
      <c r="JM201" s="9"/>
      <c r="JN201" s="9"/>
      <c r="JO201" s="9"/>
      <c r="JP201" s="9"/>
      <c r="JQ201" s="9"/>
      <c r="JR201" s="9"/>
      <c r="JS201" s="9"/>
      <c r="JT201" s="9"/>
      <c r="JU201" s="9"/>
      <c r="JV201" s="9"/>
      <c r="JW201" s="9"/>
      <c r="JX201" s="9"/>
      <c r="JY201" s="9"/>
      <c r="JZ201" s="9"/>
      <c r="KA201" s="9"/>
      <c r="KB201" s="9"/>
      <c r="KC201" s="9"/>
      <c r="KD201" s="9"/>
      <c r="KE201" s="9"/>
      <c r="KF201" s="9"/>
      <c r="KG201" s="9"/>
      <c r="KH201" s="9"/>
      <c r="KI201" s="9"/>
      <c r="KJ201" s="9"/>
      <c r="KK201" s="9"/>
      <c r="KL201" s="9"/>
      <c r="KM201" s="9"/>
      <c r="KN201" s="9"/>
      <c r="KO201" s="9"/>
      <c r="KP201" s="9"/>
      <c r="KQ201" s="9"/>
      <c r="KR201" s="9"/>
      <c r="KS201" s="9"/>
      <c r="KT201" s="9"/>
      <c r="KU201" s="9"/>
      <c r="KV201" s="9"/>
      <c r="KW201" s="9"/>
      <c r="KX201" s="9"/>
      <c r="KY201" s="9"/>
      <c r="KZ201" s="9"/>
      <c r="LA201" s="9"/>
      <c r="LB201" s="9"/>
      <c r="LC201" s="9"/>
      <c r="LD201" s="9"/>
      <c r="LE201" s="9"/>
      <c r="LF201" s="9"/>
      <c r="LG201" s="9"/>
      <c r="LH201" s="9"/>
      <c r="LI201" s="9"/>
      <c r="LJ201" s="9"/>
      <c r="LK201" s="9"/>
      <c r="LL201" s="9"/>
      <c r="LM201" s="9"/>
      <c r="LN201" s="9"/>
    </row>
    <row r="202" spans="6:326" x14ac:dyDescent="0.25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9"/>
      <c r="HX202" s="9"/>
      <c r="HY202" s="9"/>
      <c r="HZ202" s="9"/>
      <c r="IA202" s="9"/>
      <c r="IB202" s="9"/>
      <c r="IC202" s="9"/>
      <c r="ID202" s="9"/>
      <c r="IE202" s="9"/>
      <c r="IF202" s="9"/>
      <c r="IG202" s="9"/>
      <c r="IH202" s="9"/>
      <c r="II202" s="9"/>
      <c r="IJ202" s="9"/>
      <c r="IK202" s="9"/>
      <c r="IL202" s="9"/>
      <c r="IM202" s="9"/>
      <c r="IN202" s="9"/>
      <c r="IO202" s="9"/>
      <c r="IP202" s="9"/>
      <c r="IQ202" s="9"/>
      <c r="IR202" s="9"/>
      <c r="IS202" s="9"/>
      <c r="IT202" s="9"/>
      <c r="IU202" s="9"/>
      <c r="IV202" s="9"/>
      <c r="IW202" s="9"/>
      <c r="IX202" s="9"/>
      <c r="IY202" s="9"/>
      <c r="IZ202" s="9"/>
      <c r="JA202" s="9"/>
      <c r="JB202" s="9"/>
      <c r="JC202" s="9"/>
      <c r="JD202" s="9"/>
      <c r="JE202" s="9"/>
      <c r="JF202" s="9"/>
      <c r="JG202" s="9"/>
      <c r="JH202" s="9"/>
      <c r="JI202" s="9"/>
      <c r="JJ202" s="9"/>
      <c r="JK202" s="9"/>
      <c r="JL202" s="9"/>
      <c r="JM202" s="9"/>
      <c r="JN202" s="9"/>
      <c r="JO202" s="9"/>
      <c r="JP202" s="9"/>
      <c r="JQ202" s="9"/>
      <c r="JR202" s="9"/>
      <c r="JS202" s="9"/>
      <c r="JT202" s="9"/>
      <c r="JU202" s="9"/>
      <c r="JV202" s="9"/>
      <c r="JW202" s="9"/>
      <c r="JX202" s="9"/>
      <c r="JY202" s="9"/>
      <c r="JZ202" s="9"/>
      <c r="KA202" s="9"/>
      <c r="KB202" s="9"/>
      <c r="KC202" s="9"/>
      <c r="KD202" s="9"/>
      <c r="KE202" s="9"/>
      <c r="KF202" s="9"/>
      <c r="KG202" s="9"/>
      <c r="KH202" s="9"/>
      <c r="KI202" s="9"/>
      <c r="KJ202" s="9"/>
      <c r="KK202" s="9"/>
      <c r="KL202" s="9"/>
      <c r="KM202" s="9"/>
      <c r="KN202" s="9"/>
      <c r="KO202" s="9"/>
      <c r="KP202" s="9"/>
      <c r="KQ202" s="9"/>
      <c r="KR202" s="9"/>
      <c r="KS202" s="9"/>
      <c r="KT202" s="9"/>
      <c r="KU202" s="9"/>
      <c r="KV202" s="9"/>
      <c r="KW202" s="9"/>
      <c r="KX202" s="9"/>
      <c r="KY202" s="9"/>
      <c r="KZ202" s="9"/>
      <c r="LA202" s="9"/>
      <c r="LB202" s="9"/>
      <c r="LC202" s="9"/>
      <c r="LD202" s="9"/>
      <c r="LE202" s="9"/>
      <c r="LF202" s="9"/>
      <c r="LG202" s="9"/>
      <c r="LH202" s="9"/>
      <c r="LI202" s="9"/>
      <c r="LJ202" s="9"/>
      <c r="LK202" s="9"/>
      <c r="LL202" s="9"/>
      <c r="LM202" s="9"/>
      <c r="LN202" s="9"/>
    </row>
    <row r="203" spans="6:326" x14ac:dyDescent="0.25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  <c r="IH203" s="9"/>
      <c r="II203" s="9"/>
      <c r="IJ203" s="9"/>
      <c r="IK203" s="9"/>
      <c r="IL203" s="9"/>
      <c r="IM203" s="9"/>
      <c r="IN203" s="9"/>
      <c r="IO203" s="9"/>
      <c r="IP203" s="9"/>
      <c r="IQ203" s="9"/>
      <c r="IR203" s="9"/>
      <c r="IS203" s="9"/>
      <c r="IT203" s="9"/>
      <c r="IU203" s="9"/>
      <c r="IV203" s="9"/>
      <c r="IW203" s="9"/>
      <c r="IX203" s="9"/>
      <c r="IY203" s="9"/>
      <c r="IZ203" s="9"/>
      <c r="JA203" s="9"/>
      <c r="JB203" s="9"/>
      <c r="JC203" s="9"/>
      <c r="JD203" s="9"/>
      <c r="JE203" s="9"/>
      <c r="JF203" s="9"/>
      <c r="JG203" s="9"/>
      <c r="JH203" s="9"/>
      <c r="JI203" s="9"/>
      <c r="JJ203" s="9"/>
      <c r="JK203" s="9"/>
      <c r="JL203" s="9"/>
      <c r="JM203" s="9"/>
      <c r="JN203" s="9"/>
      <c r="JO203" s="9"/>
      <c r="JP203" s="9"/>
      <c r="JQ203" s="9"/>
      <c r="JR203" s="9"/>
      <c r="JS203" s="9"/>
      <c r="JT203" s="9"/>
      <c r="JU203" s="9"/>
      <c r="JV203" s="9"/>
      <c r="JW203" s="9"/>
      <c r="JX203" s="9"/>
      <c r="JY203" s="9"/>
      <c r="JZ203" s="9"/>
      <c r="KA203" s="9"/>
      <c r="KB203" s="9"/>
      <c r="KC203" s="9"/>
      <c r="KD203" s="9"/>
      <c r="KE203" s="9"/>
      <c r="KF203" s="9"/>
      <c r="KG203" s="9"/>
      <c r="KH203" s="9"/>
      <c r="KI203" s="9"/>
      <c r="KJ203" s="9"/>
      <c r="KK203" s="9"/>
      <c r="KL203" s="9"/>
      <c r="KM203" s="9"/>
      <c r="KN203" s="9"/>
      <c r="KO203" s="9"/>
      <c r="KP203" s="9"/>
      <c r="KQ203" s="9"/>
      <c r="KR203" s="9"/>
      <c r="KS203" s="9"/>
      <c r="KT203" s="9"/>
      <c r="KU203" s="9"/>
      <c r="KV203" s="9"/>
      <c r="KW203" s="9"/>
      <c r="KX203" s="9"/>
      <c r="KY203" s="9"/>
      <c r="KZ203" s="9"/>
      <c r="LA203" s="9"/>
      <c r="LB203" s="9"/>
      <c r="LC203" s="9"/>
      <c r="LD203" s="9"/>
      <c r="LE203" s="9"/>
      <c r="LF203" s="9"/>
      <c r="LG203" s="9"/>
      <c r="LH203" s="9"/>
      <c r="LI203" s="9"/>
      <c r="LJ203" s="9"/>
      <c r="LK203" s="9"/>
      <c r="LL203" s="9"/>
      <c r="LM203" s="9"/>
      <c r="LN203" s="9"/>
    </row>
    <row r="204" spans="6:326" x14ac:dyDescent="0.25"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  <c r="IW204" s="9"/>
      <c r="IX204" s="9"/>
      <c r="IY204" s="9"/>
      <c r="IZ204" s="9"/>
      <c r="JA204" s="9"/>
      <c r="JB204" s="9"/>
      <c r="JC204" s="9"/>
      <c r="JD204" s="9"/>
      <c r="JE204" s="9"/>
      <c r="JF204" s="9"/>
      <c r="JG204" s="9"/>
      <c r="JH204" s="9"/>
      <c r="JI204" s="9"/>
      <c r="JJ204" s="9"/>
      <c r="JK204" s="9"/>
      <c r="JL204" s="9"/>
      <c r="JM204" s="9"/>
      <c r="JN204" s="9"/>
      <c r="JO204" s="9"/>
      <c r="JP204" s="9"/>
      <c r="JQ204" s="9"/>
      <c r="JR204" s="9"/>
      <c r="JS204" s="9"/>
      <c r="JT204" s="9"/>
      <c r="JU204" s="9"/>
      <c r="JV204" s="9"/>
      <c r="JW204" s="9"/>
      <c r="JX204" s="9"/>
      <c r="JY204" s="9"/>
      <c r="JZ204" s="9"/>
      <c r="KA204" s="9"/>
      <c r="KB204" s="9"/>
      <c r="KC204" s="9"/>
      <c r="KD204" s="9"/>
      <c r="KE204" s="9"/>
      <c r="KF204" s="9"/>
      <c r="KG204" s="9"/>
      <c r="KH204" s="9"/>
      <c r="KI204" s="9"/>
      <c r="KJ204" s="9"/>
      <c r="KK204" s="9"/>
      <c r="KL204" s="9"/>
      <c r="KM204" s="9"/>
      <c r="KN204" s="9"/>
      <c r="KO204" s="9"/>
      <c r="KP204" s="9"/>
      <c r="KQ204" s="9"/>
      <c r="KR204" s="9"/>
      <c r="KS204" s="9"/>
      <c r="KT204" s="9"/>
      <c r="KU204" s="9"/>
      <c r="KV204" s="9"/>
      <c r="KW204" s="9"/>
      <c r="KX204" s="9"/>
      <c r="KY204" s="9"/>
      <c r="KZ204" s="9"/>
      <c r="LA204" s="9"/>
      <c r="LB204" s="9"/>
      <c r="LC204" s="9"/>
      <c r="LD204" s="9"/>
      <c r="LE204" s="9"/>
      <c r="LF204" s="9"/>
      <c r="LG204" s="9"/>
      <c r="LH204" s="9"/>
      <c r="LI204" s="9"/>
      <c r="LJ204" s="9"/>
      <c r="LK204" s="9"/>
      <c r="LL204" s="9"/>
      <c r="LM204" s="9"/>
      <c r="LN204" s="9"/>
    </row>
    <row r="205" spans="6:326" x14ac:dyDescent="0.25"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9"/>
      <c r="HL205" s="9"/>
      <c r="HM205" s="9"/>
      <c r="HN205" s="9"/>
      <c r="HO205" s="9"/>
      <c r="HP205" s="9"/>
      <c r="HQ205" s="9"/>
      <c r="HR205" s="9"/>
      <c r="HS205" s="9"/>
      <c r="HT205" s="9"/>
      <c r="HU205" s="9"/>
      <c r="HV205" s="9"/>
      <c r="HW205" s="9"/>
      <c r="HX205" s="9"/>
      <c r="HY205" s="9"/>
      <c r="HZ205" s="9"/>
      <c r="IA205" s="9"/>
      <c r="IB205" s="9"/>
      <c r="IC205" s="9"/>
      <c r="ID205" s="9"/>
      <c r="IE205" s="9"/>
      <c r="IF205" s="9"/>
      <c r="IG205" s="9"/>
      <c r="IH205" s="9"/>
      <c r="II205" s="9"/>
      <c r="IJ205" s="9"/>
      <c r="IK205" s="9"/>
      <c r="IL205" s="9"/>
      <c r="IM205" s="9"/>
      <c r="IN205" s="9"/>
      <c r="IO205" s="9"/>
      <c r="IP205" s="9"/>
      <c r="IQ205" s="9"/>
      <c r="IR205" s="9"/>
      <c r="IS205" s="9"/>
      <c r="IT205" s="9"/>
      <c r="IU205" s="9"/>
      <c r="IV205" s="9"/>
      <c r="IW205" s="9"/>
      <c r="IX205" s="9"/>
      <c r="IY205" s="9"/>
      <c r="IZ205" s="9"/>
      <c r="JA205" s="9"/>
      <c r="JB205" s="9"/>
      <c r="JC205" s="9"/>
      <c r="JD205" s="9"/>
      <c r="JE205" s="9"/>
      <c r="JF205" s="9"/>
      <c r="JG205" s="9"/>
      <c r="JH205" s="9"/>
      <c r="JI205" s="9"/>
      <c r="JJ205" s="9"/>
      <c r="JK205" s="9"/>
      <c r="JL205" s="9"/>
      <c r="JM205" s="9"/>
      <c r="JN205" s="9"/>
      <c r="JO205" s="9"/>
      <c r="JP205" s="9"/>
      <c r="JQ205" s="9"/>
      <c r="JR205" s="9"/>
      <c r="JS205" s="9"/>
      <c r="JT205" s="9"/>
      <c r="JU205" s="9"/>
      <c r="JV205" s="9"/>
      <c r="JW205" s="9"/>
      <c r="JX205" s="9"/>
      <c r="JY205" s="9"/>
      <c r="JZ205" s="9"/>
      <c r="KA205" s="9"/>
      <c r="KB205" s="9"/>
      <c r="KC205" s="9"/>
      <c r="KD205" s="9"/>
      <c r="KE205" s="9"/>
      <c r="KF205" s="9"/>
      <c r="KG205" s="9"/>
      <c r="KH205" s="9"/>
      <c r="KI205" s="9"/>
      <c r="KJ205" s="9"/>
      <c r="KK205" s="9"/>
      <c r="KL205" s="9"/>
      <c r="KM205" s="9"/>
      <c r="KN205" s="9"/>
      <c r="KO205" s="9"/>
      <c r="KP205" s="9"/>
      <c r="KQ205" s="9"/>
      <c r="KR205" s="9"/>
      <c r="KS205" s="9"/>
      <c r="KT205" s="9"/>
      <c r="KU205" s="9"/>
      <c r="KV205" s="9"/>
      <c r="KW205" s="9"/>
      <c r="KX205" s="9"/>
      <c r="KY205" s="9"/>
      <c r="KZ205" s="9"/>
      <c r="LA205" s="9"/>
      <c r="LB205" s="9"/>
      <c r="LC205" s="9"/>
      <c r="LD205" s="9"/>
      <c r="LE205" s="9"/>
      <c r="LF205" s="9"/>
      <c r="LG205" s="9"/>
      <c r="LH205" s="9"/>
      <c r="LI205" s="9"/>
      <c r="LJ205" s="9"/>
      <c r="LK205" s="9"/>
      <c r="LL205" s="9"/>
      <c r="LM205" s="9"/>
      <c r="LN205" s="9"/>
    </row>
    <row r="206" spans="6:326" x14ac:dyDescent="0.25"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  <c r="IH206" s="9"/>
      <c r="II206" s="9"/>
      <c r="IJ206" s="9"/>
      <c r="IK206" s="9"/>
      <c r="IL206" s="9"/>
      <c r="IM206" s="9"/>
      <c r="IN206" s="9"/>
      <c r="IO206" s="9"/>
      <c r="IP206" s="9"/>
      <c r="IQ206" s="9"/>
      <c r="IR206" s="9"/>
      <c r="IS206" s="9"/>
      <c r="IT206" s="9"/>
      <c r="IU206" s="9"/>
      <c r="IV206" s="9"/>
      <c r="IW206" s="9"/>
      <c r="IX206" s="9"/>
      <c r="IY206" s="9"/>
      <c r="IZ206" s="9"/>
      <c r="JA206" s="9"/>
      <c r="JB206" s="9"/>
      <c r="JC206" s="9"/>
      <c r="JD206" s="9"/>
      <c r="JE206" s="9"/>
      <c r="JF206" s="9"/>
      <c r="JG206" s="9"/>
      <c r="JH206" s="9"/>
      <c r="JI206" s="9"/>
      <c r="JJ206" s="9"/>
      <c r="JK206" s="9"/>
      <c r="JL206" s="9"/>
      <c r="JM206" s="9"/>
      <c r="JN206" s="9"/>
      <c r="JO206" s="9"/>
      <c r="JP206" s="9"/>
      <c r="JQ206" s="9"/>
      <c r="JR206" s="9"/>
      <c r="JS206" s="9"/>
      <c r="JT206" s="9"/>
      <c r="JU206" s="9"/>
      <c r="JV206" s="9"/>
      <c r="JW206" s="9"/>
      <c r="JX206" s="9"/>
      <c r="JY206" s="9"/>
      <c r="JZ206" s="9"/>
      <c r="KA206" s="9"/>
      <c r="KB206" s="9"/>
      <c r="KC206" s="9"/>
      <c r="KD206" s="9"/>
      <c r="KE206" s="9"/>
      <c r="KF206" s="9"/>
      <c r="KG206" s="9"/>
      <c r="KH206" s="9"/>
      <c r="KI206" s="9"/>
      <c r="KJ206" s="9"/>
      <c r="KK206" s="9"/>
      <c r="KL206" s="9"/>
      <c r="KM206" s="9"/>
      <c r="KN206" s="9"/>
      <c r="KO206" s="9"/>
      <c r="KP206" s="9"/>
      <c r="KQ206" s="9"/>
      <c r="KR206" s="9"/>
      <c r="KS206" s="9"/>
      <c r="KT206" s="9"/>
      <c r="KU206" s="9"/>
      <c r="KV206" s="9"/>
      <c r="KW206" s="9"/>
      <c r="KX206" s="9"/>
      <c r="KY206" s="9"/>
      <c r="KZ206" s="9"/>
      <c r="LA206" s="9"/>
      <c r="LB206" s="9"/>
      <c r="LC206" s="9"/>
      <c r="LD206" s="9"/>
      <c r="LE206" s="9"/>
      <c r="LF206" s="9"/>
      <c r="LG206" s="9"/>
      <c r="LH206" s="9"/>
      <c r="LI206" s="9"/>
      <c r="LJ206" s="9"/>
      <c r="LK206" s="9"/>
      <c r="LL206" s="9"/>
      <c r="LM206" s="9"/>
      <c r="LN206" s="9"/>
    </row>
    <row r="207" spans="6:326" x14ac:dyDescent="0.25"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9"/>
      <c r="HJ207" s="9"/>
      <c r="HK207" s="9"/>
      <c r="HL207" s="9"/>
      <c r="HM207" s="9"/>
      <c r="HN207" s="9"/>
      <c r="HO207" s="9"/>
      <c r="HP207" s="9"/>
      <c r="HQ207" s="9"/>
      <c r="HR207" s="9"/>
      <c r="HS207" s="9"/>
      <c r="HT207" s="9"/>
      <c r="HU207" s="9"/>
      <c r="HV207" s="9"/>
      <c r="HW207" s="9"/>
      <c r="HX207" s="9"/>
      <c r="HY207" s="9"/>
      <c r="HZ207" s="9"/>
      <c r="IA207" s="9"/>
      <c r="IB207" s="9"/>
      <c r="IC207" s="9"/>
      <c r="ID207" s="9"/>
      <c r="IE207" s="9"/>
      <c r="IF207" s="9"/>
      <c r="IG207" s="9"/>
      <c r="IH207" s="9"/>
      <c r="II207" s="9"/>
      <c r="IJ207" s="9"/>
      <c r="IK207" s="9"/>
      <c r="IL207" s="9"/>
      <c r="IM207" s="9"/>
      <c r="IN207" s="9"/>
      <c r="IO207" s="9"/>
      <c r="IP207" s="9"/>
      <c r="IQ207" s="9"/>
      <c r="IR207" s="9"/>
      <c r="IS207" s="9"/>
      <c r="IT207" s="9"/>
      <c r="IU207" s="9"/>
      <c r="IV207" s="9"/>
      <c r="IW207" s="9"/>
      <c r="IX207" s="9"/>
      <c r="IY207" s="9"/>
      <c r="IZ207" s="9"/>
      <c r="JA207" s="9"/>
      <c r="JB207" s="9"/>
      <c r="JC207" s="9"/>
      <c r="JD207" s="9"/>
      <c r="JE207" s="9"/>
      <c r="JF207" s="9"/>
      <c r="JG207" s="9"/>
      <c r="JH207" s="9"/>
      <c r="JI207" s="9"/>
      <c r="JJ207" s="9"/>
      <c r="JK207" s="9"/>
      <c r="JL207" s="9"/>
      <c r="JM207" s="9"/>
      <c r="JN207" s="9"/>
      <c r="JO207" s="9"/>
      <c r="JP207" s="9"/>
      <c r="JQ207" s="9"/>
      <c r="JR207" s="9"/>
      <c r="JS207" s="9"/>
      <c r="JT207" s="9"/>
      <c r="JU207" s="9"/>
      <c r="JV207" s="9"/>
      <c r="JW207" s="9"/>
      <c r="JX207" s="9"/>
      <c r="JY207" s="9"/>
      <c r="JZ207" s="9"/>
      <c r="KA207" s="9"/>
      <c r="KB207" s="9"/>
      <c r="KC207" s="9"/>
      <c r="KD207" s="9"/>
      <c r="KE207" s="9"/>
      <c r="KF207" s="9"/>
      <c r="KG207" s="9"/>
      <c r="KH207" s="9"/>
      <c r="KI207" s="9"/>
      <c r="KJ207" s="9"/>
      <c r="KK207" s="9"/>
      <c r="KL207" s="9"/>
      <c r="KM207" s="9"/>
      <c r="KN207" s="9"/>
      <c r="KO207" s="9"/>
      <c r="KP207" s="9"/>
      <c r="KQ207" s="9"/>
      <c r="KR207" s="9"/>
      <c r="KS207" s="9"/>
      <c r="KT207" s="9"/>
      <c r="KU207" s="9"/>
      <c r="KV207" s="9"/>
      <c r="KW207" s="9"/>
      <c r="KX207" s="9"/>
      <c r="KY207" s="9"/>
      <c r="KZ207" s="9"/>
      <c r="LA207" s="9"/>
      <c r="LB207" s="9"/>
      <c r="LC207" s="9"/>
      <c r="LD207" s="9"/>
      <c r="LE207" s="9"/>
      <c r="LF207" s="9"/>
      <c r="LG207" s="9"/>
      <c r="LH207" s="9"/>
      <c r="LI207" s="9"/>
      <c r="LJ207" s="9"/>
      <c r="LK207" s="9"/>
      <c r="LL207" s="9"/>
      <c r="LM207" s="9"/>
      <c r="LN207" s="9"/>
    </row>
    <row r="208" spans="6:326" x14ac:dyDescent="0.25"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IL208" s="9"/>
      <c r="IM208" s="9"/>
      <c r="IN208" s="9"/>
      <c r="IO208" s="9"/>
      <c r="IP208" s="9"/>
      <c r="IQ208" s="9"/>
      <c r="IR208" s="9"/>
      <c r="IS208" s="9"/>
      <c r="IT208" s="9"/>
      <c r="IU208" s="9"/>
      <c r="IV208" s="9"/>
      <c r="IW208" s="9"/>
      <c r="IX208" s="9"/>
      <c r="IY208" s="9"/>
      <c r="IZ208" s="9"/>
      <c r="JA208" s="9"/>
      <c r="JB208" s="9"/>
      <c r="JC208" s="9"/>
      <c r="JD208" s="9"/>
      <c r="JE208" s="9"/>
      <c r="JF208" s="9"/>
      <c r="JG208" s="9"/>
      <c r="JH208" s="9"/>
      <c r="JI208" s="9"/>
      <c r="JJ208" s="9"/>
      <c r="JK208" s="9"/>
      <c r="JL208" s="9"/>
      <c r="JM208" s="9"/>
      <c r="JN208" s="9"/>
      <c r="JO208" s="9"/>
      <c r="JP208" s="9"/>
      <c r="JQ208" s="9"/>
      <c r="JR208" s="9"/>
      <c r="JS208" s="9"/>
      <c r="JT208" s="9"/>
      <c r="JU208" s="9"/>
      <c r="JV208" s="9"/>
      <c r="JW208" s="9"/>
      <c r="JX208" s="9"/>
      <c r="JY208" s="9"/>
      <c r="JZ208" s="9"/>
      <c r="KA208" s="9"/>
      <c r="KB208" s="9"/>
      <c r="KC208" s="9"/>
      <c r="KD208" s="9"/>
      <c r="KE208" s="9"/>
      <c r="KF208" s="9"/>
      <c r="KG208" s="9"/>
      <c r="KH208" s="9"/>
      <c r="KI208" s="9"/>
      <c r="KJ208" s="9"/>
      <c r="KK208" s="9"/>
      <c r="KL208" s="9"/>
      <c r="KM208" s="9"/>
      <c r="KN208" s="9"/>
      <c r="KO208" s="9"/>
      <c r="KP208" s="9"/>
      <c r="KQ208" s="9"/>
      <c r="KR208" s="9"/>
      <c r="KS208" s="9"/>
      <c r="KT208" s="9"/>
      <c r="KU208" s="9"/>
      <c r="KV208" s="9"/>
      <c r="KW208" s="9"/>
      <c r="KX208" s="9"/>
      <c r="KY208" s="9"/>
      <c r="KZ208" s="9"/>
      <c r="LA208" s="9"/>
      <c r="LB208" s="9"/>
      <c r="LC208" s="9"/>
      <c r="LD208" s="9"/>
      <c r="LE208" s="9"/>
      <c r="LF208" s="9"/>
      <c r="LG208" s="9"/>
      <c r="LH208" s="9"/>
      <c r="LI208" s="9"/>
      <c r="LJ208" s="9"/>
      <c r="LK208" s="9"/>
      <c r="LL208" s="9"/>
      <c r="LM208" s="9"/>
      <c r="LN208" s="9"/>
    </row>
    <row r="209" spans="6:326" x14ac:dyDescent="0.25"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  <c r="IH209" s="9"/>
      <c r="II209" s="9"/>
      <c r="IJ209" s="9"/>
      <c r="IK209" s="9"/>
      <c r="IL209" s="9"/>
      <c r="IM209" s="9"/>
      <c r="IN209" s="9"/>
      <c r="IO209" s="9"/>
      <c r="IP209" s="9"/>
      <c r="IQ209" s="9"/>
      <c r="IR209" s="9"/>
      <c r="IS209" s="9"/>
      <c r="IT209" s="9"/>
      <c r="IU209" s="9"/>
      <c r="IV209" s="9"/>
      <c r="IW209" s="9"/>
      <c r="IX209" s="9"/>
      <c r="IY209" s="9"/>
      <c r="IZ209" s="9"/>
      <c r="JA209" s="9"/>
      <c r="JB209" s="9"/>
      <c r="JC209" s="9"/>
      <c r="JD209" s="9"/>
      <c r="JE209" s="9"/>
      <c r="JF209" s="9"/>
      <c r="JG209" s="9"/>
      <c r="JH209" s="9"/>
      <c r="JI209" s="9"/>
      <c r="JJ209" s="9"/>
      <c r="JK209" s="9"/>
      <c r="JL209" s="9"/>
      <c r="JM209" s="9"/>
      <c r="JN209" s="9"/>
      <c r="JO209" s="9"/>
      <c r="JP209" s="9"/>
      <c r="JQ209" s="9"/>
      <c r="JR209" s="9"/>
      <c r="JS209" s="9"/>
      <c r="JT209" s="9"/>
      <c r="JU209" s="9"/>
      <c r="JV209" s="9"/>
      <c r="JW209" s="9"/>
      <c r="JX209" s="9"/>
      <c r="JY209" s="9"/>
      <c r="JZ209" s="9"/>
      <c r="KA209" s="9"/>
      <c r="KB209" s="9"/>
      <c r="KC209" s="9"/>
      <c r="KD209" s="9"/>
      <c r="KE209" s="9"/>
      <c r="KF209" s="9"/>
      <c r="KG209" s="9"/>
      <c r="KH209" s="9"/>
      <c r="KI209" s="9"/>
      <c r="KJ209" s="9"/>
      <c r="KK209" s="9"/>
      <c r="KL209" s="9"/>
      <c r="KM209" s="9"/>
      <c r="KN209" s="9"/>
      <c r="KO209" s="9"/>
      <c r="KP209" s="9"/>
      <c r="KQ209" s="9"/>
      <c r="KR209" s="9"/>
      <c r="KS209" s="9"/>
      <c r="KT209" s="9"/>
      <c r="KU209" s="9"/>
      <c r="KV209" s="9"/>
      <c r="KW209" s="9"/>
      <c r="KX209" s="9"/>
      <c r="KY209" s="9"/>
      <c r="KZ209" s="9"/>
      <c r="LA209" s="9"/>
      <c r="LB209" s="9"/>
      <c r="LC209" s="9"/>
      <c r="LD209" s="9"/>
      <c r="LE209" s="9"/>
      <c r="LF209" s="9"/>
      <c r="LG209" s="9"/>
      <c r="LH209" s="9"/>
      <c r="LI209" s="9"/>
      <c r="LJ209" s="9"/>
      <c r="LK209" s="9"/>
      <c r="LL209" s="9"/>
      <c r="LM209" s="9"/>
      <c r="LN209" s="9"/>
    </row>
    <row r="210" spans="6:326" x14ac:dyDescent="0.25"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  <c r="IX210" s="9"/>
      <c r="IY210" s="9"/>
      <c r="IZ210" s="9"/>
      <c r="JA210" s="9"/>
      <c r="JB210" s="9"/>
      <c r="JC210" s="9"/>
      <c r="JD210" s="9"/>
      <c r="JE210" s="9"/>
      <c r="JF210" s="9"/>
      <c r="JG210" s="9"/>
      <c r="JH210" s="9"/>
      <c r="JI210" s="9"/>
      <c r="JJ210" s="9"/>
      <c r="JK210" s="9"/>
      <c r="JL210" s="9"/>
      <c r="JM210" s="9"/>
      <c r="JN210" s="9"/>
      <c r="JO210" s="9"/>
      <c r="JP210" s="9"/>
      <c r="JQ210" s="9"/>
      <c r="JR210" s="9"/>
      <c r="JS210" s="9"/>
      <c r="JT210" s="9"/>
      <c r="JU210" s="9"/>
      <c r="JV210" s="9"/>
      <c r="JW210" s="9"/>
      <c r="JX210" s="9"/>
      <c r="JY210" s="9"/>
      <c r="JZ210" s="9"/>
      <c r="KA210" s="9"/>
      <c r="KB210" s="9"/>
      <c r="KC210" s="9"/>
      <c r="KD210" s="9"/>
      <c r="KE210" s="9"/>
      <c r="KF210" s="9"/>
      <c r="KG210" s="9"/>
      <c r="KH210" s="9"/>
      <c r="KI210" s="9"/>
      <c r="KJ210" s="9"/>
      <c r="KK210" s="9"/>
      <c r="KL210" s="9"/>
      <c r="KM210" s="9"/>
      <c r="KN210" s="9"/>
      <c r="KO210" s="9"/>
      <c r="KP210" s="9"/>
      <c r="KQ210" s="9"/>
      <c r="KR210" s="9"/>
      <c r="KS210" s="9"/>
      <c r="KT210" s="9"/>
      <c r="KU210" s="9"/>
      <c r="KV210" s="9"/>
      <c r="KW210" s="9"/>
      <c r="KX210" s="9"/>
      <c r="KY210" s="9"/>
      <c r="KZ210" s="9"/>
      <c r="LA210" s="9"/>
      <c r="LB210" s="9"/>
      <c r="LC210" s="9"/>
      <c r="LD210" s="9"/>
      <c r="LE210" s="9"/>
      <c r="LF210" s="9"/>
      <c r="LG210" s="9"/>
      <c r="LH210" s="9"/>
      <c r="LI210" s="9"/>
      <c r="LJ210" s="9"/>
      <c r="LK210" s="9"/>
      <c r="LL210" s="9"/>
      <c r="LM210" s="9"/>
      <c r="LN210" s="9"/>
    </row>
    <row r="211" spans="6:326" x14ac:dyDescent="0.25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IL211" s="9"/>
      <c r="IM211" s="9"/>
      <c r="IN211" s="9"/>
      <c r="IO211" s="9"/>
      <c r="IP211" s="9"/>
      <c r="IQ211" s="9"/>
      <c r="IR211" s="9"/>
      <c r="IS211" s="9"/>
      <c r="IT211" s="9"/>
      <c r="IU211" s="9"/>
      <c r="IV211" s="9"/>
      <c r="IW211" s="9"/>
      <c r="IX211" s="9"/>
      <c r="IY211" s="9"/>
      <c r="IZ211" s="9"/>
      <c r="JA211" s="9"/>
      <c r="JB211" s="9"/>
      <c r="JC211" s="9"/>
      <c r="JD211" s="9"/>
      <c r="JE211" s="9"/>
      <c r="JF211" s="9"/>
      <c r="JG211" s="9"/>
      <c r="JH211" s="9"/>
      <c r="JI211" s="9"/>
      <c r="JJ211" s="9"/>
      <c r="JK211" s="9"/>
      <c r="JL211" s="9"/>
      <c r="JM211" s="9"/>
      <c r="JN211" s="9"/>
      <c r="JO211" s="9"/>
      <c r="JP211" s="9"/>
      <c r="JQ211" s="9"/>
      <c r="JR211" s="9"/>
      <c r="JS211" s="9"/>
      <c r="JT211" s="9"/>
      <c r="JU211" s="9"/>
      <c r="JV211" s="9"/>
      <c r="JW211" s="9"/>
      <c r="JX211" s="9"/>
      <c r="JY211" s="9"/>
      <c r="JZ211" s="9"/>
      <c r="KA211" s="9"/>
      <c r="KB211" s="9"/>
      <c r="KC211" s="9"/>
      <c r="KD211" s="9"/>
      <c r="KE211" s="9"/>
      <c r="KF211" s="9"/>
      <c r="KG211" s="9"/>
      <c r="KH211" s="9"/>
      <c r="KI211" s="9"/>
      <c r="KJ211" s="9"/>
      <c r="KK211" s="9"/>
      <c r="KL211" s="9"/>
      <c r="KM211" s="9"/>
      <c r="KN211" s="9"/>
      <c r="KO211" s="9"/>
      <c r="KP211" s="9"/>
      <c r="KQ211" s="9"/>
      <c r="KR211" s="9"/>
      <c r="KS211" s="9"/>
      <c r="KT211" s="9"/>
      <c r="KU211" s="9"/>
      <c r="KV211" s="9"/>
      <c r="KW211" s="9"/>
      <c r="KX211" s="9"/>
      <c r="KY211" s="9"/>
      <c r="KZ211" s="9"/>
      <c r="LA211" s="9"/>
      <c r="LB211" s="9"/>
      <c r="LC211" s="9"/>
      <c r="LD211" s="9"/>
      <c r="LE211" s="9"/>
      <c r="LF211" s="9"/>
      <c r="LG211" s="9"/>
      <c r="LH211" s="9"/>
      <c r="LI211" s="9"/>
      <c r="LJ211" s="9"/>
      <c r="LK211" s="9"/>
      <c r="LL211" s="9"/>
      <c r="LM211" s="9"/>
      <c r="LN211" s="9"/>
    </row>
    <row r="212" spans="6:326" x14ac:dyDescent="0.25"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  <c r="IW212" s="9"/>
      <c r="IX212" s="9"/>
      <c r="IY212" s="9"/>
      <c r="IZ212" s="9"/>
      <c r="JA212" s="9"/>
      <c r="JB212" s="9"/>
      <c r="JC212" s="9"/>
      <c r="JD212" s="9"/>
      <c r="JE212" s="9"/>
      <c r="JF212" s="9"/>
      <c r="JG212" s="9"/>
      <c r="JH212" s="9"/>
      <c r="JI212" s="9"/>
      <c r="JJ212" s="9"/>
      <c r="JK212" s="9"/>
      <c r="JL212" s="9"/>
      <c r="JM212" s="9"/>
      <c r="JN212" s="9"/>
      <c r="JO212" s="9"/>
      <c r="JP212" s="9"/>
      <c r="JQ212" s="9"/>
      <c r="JR212" s="9"/>
      <c r="JS212" s="9"/>
      <c r="JT212" s="9"/>
      <c r="JU212" s="9"/>
      <c r="JV212" s="9"/>
      <c r="JW212" s="9"/>
      <c r="JX212" s="9"/>
      <c r="JY212" s="9"/>
      <c r="JZ212" s="9"/>
      <c r="KA212" s="9"/>
      <c r="KB212" s="9"/>
      <c r="KC212" s="9"/>
      <c r="KD212" s="9"/>
      <c r="KE212" s="9"/>
      <c r="KF212" s="9"/>
      <c r="KG212" s="9"/>
      <c r="KH212" s="9"/>
      <c r="KI212" s="9"/>
      <c r="KJ212" s="9"/>
      <c r="KK212" s="9"/>
      <c r="KL212" s="9"/>
      <c r="KM212" s="9"/>
      <c r="KN212" s="9"/>
      <c r="KO212" s="9"/>
      <c r="KP212" s="9"/>
      <c r="KQ212" s="9"/>
      <c r="KR212" s="9"/>
      <c r="KS212" s="9"/>
      <c r="KT212" s="9"/>
      <c r="KU212" s="9"/>
      <c r="KV212" s="9"/>
      <c r="KW212" s="9"/>
      <c r="KX212" s="9"/>
      <c r="KY212" s="9"/>
      <c r="KZ212" s="9"/>
      <c r="LA212" s="9"/>
      <c r="LB212" s="9"/>
      <c r="LC212" s="9"/>
      <c r="LD212" s="9"/>
      <c r="LE212" s="9"/>
      <c r="LF212" s="9"/>
      <c r="LG212" s="9"/>
      <c r="LH212" s="9"/>
      <c r="LI212" s="9"/>
      <c r="LJ212" s="9"/>
      <c r="LK212" s="9"/>
      <c r="LL212" s="9"/>
      <c r="LM212" s="9"/>
      <c r="LN212" s="9"/>
    </row>
    <row r="213" spans="6:326" x14ac:dyDescent="0.25"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  <c r="HK213" s="9"/>
      <c r="HL213" s="9"/>
      <c r="HM213" s="9"/>
      <c r="HN213" s="9"/>
      <c r="HO213" s="9"/>
      <c r="HP213" s="9"/>
      <c r="HQ213" s="9"/>
      <c r="HR213" s="9"/>
      <c r="HS213" s="9"/>
      <c r="HT213" s="9"/>
      <c r="HU213" s="9"/>
      <c r="HV213" s="9"/>
      <c r="HW213" s="9"/>
      <c r="HX213" s="9"/>
      <c r="HY213" s="9"/>
      <c r="HZ213" s="9"/>
      <c r="IA213" s="9"/>
      <c r="IB213" s="9"/>
      <c r="IC213" s="9"/>
      <c r="ID213" s="9"/>
      <c r="IE213" s="9"/>
      <c r="IF213" s="9"/>
      <c r="IG213" s="9"/>
      <c r="IH213" s="9"/>
      <c r="II213" s="9"/>
      <c r="IJ213" s="9"/>
      <c r="IK213" s="9"/>
      <c r="IL213" s="9"/>
      <c r="IM213" s="9"/>
      <c r="IN213" s="9"/>
      <c r="IO213" s="9"/>
      <c r="IP213" s="9"/>
      <c r="IQ213" s="9"/>
      <c r="IR213" s="9"/>
      <c r="IS213" s="9"/>
      <c r="IT213" s="9"/>
      <c r="IU213" s="9"/>
      <c r="IV213" s="9"/>
      <c r="IW213" s="9"/>
      <c r="IX213" s="9"/>
      <c r="IY213" s="9"/>
      <c r="IZ213" s="9"/>
      <c r="JA213" s="9"/>
      <c r="JB213" s="9"/>
      <c r="JC213" s="9"/>
      <c r="JD213" s="9"/>
      <c r="JE213" s="9"/>
      <c r="JF213" s="9"/>
      <c r="JG213" s="9"/>
      <c r="JH213" s="9"/>
      <c r="JI213" s="9"/>
      <c r="JJ213" s="9"/>
      <c r="JK213" s="9"/>
      <c r="JL213" s="9"/>
      <c r="JM213" s="9"/>
      <c r="JN213" s="9"/>
      <c r="JO213" s="9"/>
      <c r="JP213" s="9"/>
      <c r="JQ213" s="9"/>
      <c r="JR213" s="9"/>
      <c r="JS213" s="9"/>
      <c r="JT213" s="9"/>
      <c r="JU213" s="9"/>
      <c r="JV213" s="9"/>
      <c r="JW213" s="9"/>
      <c r="JX213" s="9"/>
      <c r="JY213" s="9"/>
      <c r="JZ213" s="9"/>
      <c r="KA213" s="9"/>
      <c r="KB213" s="9"/>
      <c r="KC213" s="9"/>
      <c r="KD213" s="9"/>
      <c r="KE213" s="9"/>
      <c r="KF213" s="9"/>
      <c r="KG213" s="9"/>
      <c r="KH213" s="9"/>
      <c r="KI213" s="9"/>
      <c r="KJ213" s="9"/>
      <c r="KK213" s="9"/>
      <c r="KL213" s="9"/>
      <c r="KM213" s="9"/>
      <c r="KN213" s="9"/>
      <c r="KO213" s="9"/>
      <c r="KP213" s="9"/>
      <c r="KQ213" s="9"/>
      <c r="KR213" s="9"/>
      <c r="KS213" s="9"/>
      <c r="KT213" s="9"/>
      <c r="KU213" s="9"/>
      <c r="KV213" s="9"/>
      <c r="KW213" s="9"/>
      <c r="KX213" s="9"/>
      <c r="KY213" s="9"/>
      <c r="KZ213" s="9"/>
      <c r="LA213" s="9"/>
      <c r="LB213" s="9"/>
      <c r="LC213" s="9"/>
      <c r="LD213" s="9"/>
      <c r="LE213" s="9"/>
      <c r="LF213" s="9"/>
      <c r="LG213" s="9"/>
      <c r="LH213" s="9"/>
      <c r="LI213" s="9"/>
      <c r="LJ213" s="9"/>
      <c r="LK213" s="9"/>
      <c r="LL213" s="9"/>
      <c r="LM213" s="9"/>
      <c r="LN213" s="9"/>
    </row>
    <row r="214" spans="6:326" x14ac:dyDescent="0.25"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9"/>
      <c r="HB214" s="9"/>
      <c r="HC214" s="9"/>
      <c r="HD214" s="9"/>
      <c r="HE214" s="9"/>
      <c r="HF214" s="9"/>
      <c r="HG214" s="9"/>
      <c r="HH214" s="9"/>
      <c r="HI214" s="9"/>
      <c r="HJ214" s="9"/>
      <c r="HK214" s="9"/>
      <c r="HL214" s="9"/>
      <c r="HM214" s="9"/>
      <c r="HN214" s="9"/>
      <c r="HO214" s="9"/>
      <c r="HP214" s="9"/>
      <c r="HQ214" s="9"/>
      <c r="HR214" s="9"/>
      <c r="HS214" s="9"/>
      <c r="HT214" s="9"/>
      <c r="HU214" s="9"/>
      <c r="HV214" s="9"/>
      <c r="HW214" s="9"/>
      <c r="HX214" s="9"/>
      <c r="HY214" s="9"/>
      <c r="HZ214" s="9"/>
      <c r="IA214" s="9"/>
      <c r="IB214" s="9"/>
      <c r="IC214" s="9"/>
      <c r="ID214" s="9"/>
      <c r="IE214" s="9"/>
      <c r="IF214" s="9"/>
      <c r="IG214" s="9"/>
      <c r="IH214" s="9"/>
      <c r="II214" s="9"/>
      <c r="IJ214" s="9"/>
      <c r="IK214" s="9"/>
      <c r="IL214" s="9"/>
      <c r="IM214" s="9"/>
      <c r="IN214" s="9"/>
      <c r="IO214" s="9"/>
      <c r="IP214" s="9"/>
      <c r="IQ214" s="9"/>
      <c r="IR214" s="9"/>
      <c r="IS214" s="9"/>
      <c r="IT214" s="9"/>
      <c r="IU214" s="9"/>
      <c r="IV214" s="9"/>
      <c r="IW214" s="9"/>
      <c r="IX214" s="9"/>
      <c r="IY214" s="9"/>
      <c r="IZ214" s="9"/>
      <c r="JA214" s="9"/>
      <c r="JB214" s="9"/>
      <c r="JC214" s="9"/>
      <c r="JD214" s="9"/>
      <c r="JE214" s="9"/>
      <c r="JF214" s="9"/>
      <c r="JG214" s="9"/>
      <c r="JH214" s="9"/>
      <c r="JI214" s="9"/>
      <c r="JJ214" s="9"/>
      <c r="JK214" s="9"/>
      <c r="JL214" s="9"/>
      <c r="JM214" s="9"/>
      <c r="JN214" s="9"/>
      <c r="JO214" s="9"/>
      <c r="JP214" s="9"/>
      <c r="JQ214" s="9"/>
      <c r="JR214" s="9"/>
      <c r="JS214" s="9"/>
      <c r="JT214" s="9"/>
      <c r="JU214" s="9"/>
      <c r="JV214" s="9"/>
      <c r="JW214" s="9"/>
      <c r="JX214" s="9"/>
      <c r="JY214" s="9"/>
      <c r="JZ214" s="9"/>
      <c r="KA214" s="9"/>
      <c r="KB214" s="9"/>
      <c r="KC214" s="9"/>
      <c r="KD214" s="9"/>
      <c r="KE214" s="9"/>
      <c r="KF214" s="9"/>
      <c r="KG214" s="9"/>
      <c r="KH214" s="9"/>
      <c r="KI214" s="9"/>
      <c r="KJ214" s="9"/>
      <c r="KK214" s="9"/>
      <c r="KL214" s="9"/>
      <c r="KM214" s="9"/>
      <c r="KN214" s="9"/>
      <c r="KO214" s="9"/>
      <c r="KP214" s="9"/>
      <c r="KQ214" s="9"/>
      <c r="KR214" s="9"/>
      <c r="KS214" s="9"/>
      <c r="KT214" s="9"/>
      <c r="KU214" s="9"/>
      <c r="KV214" s="9"/>
      <c r="KW214" s="9"/>
      <c r="KX214" s="9"/>
      <c r="KY214" s="9"/>
      <c r="KZ214" s="9"/>
      <c r="LA214" s="9"/>
      <c r="LB214" s="9"/>
      <c r="LC214" s="9"/>
      <c r="LD214" s="9"/>
      <c r="LE214" s="9"/>
      <c r="LF214" s="9"/>
      <c r="LG214" s="9"/>
      <c r="LH214" s="9"/>
      <c r="LI214" s="9"/>
      <c r="LJ214" s="9"/>
      <c r="LK214" s="9"/>
      <c r="LL214" s="9"/>
      <c r="LM214" s="9"/>
      <c r="LN214" s="9"/>
    </row>
    <row r="215" spans="6:326" x14ac:dyDescent="0.25"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  <c r="HN215" s="9"/>
      <c r="HO215" s="9"/>
      <c r="HP215" s="9"/>
      <c r="HQ215" s="9"/>
      <c r="HR215" s="9"/>
      <c r="HS215" s="9"/>
      <c r="HT215" s="9"/>
      <c r="HU215" s="9"/>
      <c r="HV215" s="9"/>
      <c r="HW215" s="9"/>
      <c r="HX215" s="9"/>
      <c r="HY215" s="9"/>
      <c r="HZ215" s="9"/>
      <c r="IA215" s="9"/>
      <c r="IB215" s="9"/>
      <c r="IC215" s="9"/>
      <c r="ID215" s="9"/>
      <c r="IE215" s="9"/>
      <c r="IF215" s="9"/>
      <c r="IG215" s="9"/>
      <c r="IH215" s="9"/>
      <c r="II215" s="9"/>
      <c r="IJ215" s="9"/>
      <c r="IK215" s="9"/>
      <c r="IL215" s="9"/>
      <c r="IM215" s="9"/>
      <c r="IN215" s="9"/>
      <c r="IO215" s="9"/>
      <c r="IP215" s="9"/>
      <c r="IQ215" s="9"/>
      <c r="IR215" s="9"/>
      <c r="IS215" s="9"/>
      <c r="IT215" s="9"/>
      <c r="IU215" s="9"/>
      <c r="IV215" s="9"/>
      <c r="IW215" s="9"/>
      <c r="IX215" s="9"/>
      <c r="IY215" s="9"/>
      <c r="IZ215" s="9"/>
      <c r="JA215" s="9"/>
      <c r="JB215" s="9"/>
      <c r="JC215" s="9"/>
      <c r="JD215" s="9"/>
      <c r="JE215" s="9"/>
      <c r="JF215" s="9"/>
      <c r="JG215" s="9"/>
      <c r="JH215" s="9"/>
      <c r="JI215" s="9"/>
      <c r="JJ215" s="9"/>
      <c r="JK215" s="9"/>
      <c r="JL215" s="9"/>
      <c r="JM215" s="9"/>
      <c r="JN215" s="9"/>
      <c r="JO215" s="9"/>
      <c r="JP215" s="9"/>
      <c r="JQ215" s="9"/>
      <c r="JR215" s="9"/>
      <c r="JS215" s="9"/>
      <c r="JT215" s="9"/>
      <c r="JU215" s="9"/>
      <c r="JV215" s="9"/>
      <c r="JW215" s="9"/>
      <c r="JX215" s="9"/>
      <c r="JY215" s="9"/>
      <c r="JZ215" s="9"/>
      <c r="KA215" s="9"/>
      <c r="KB215" s="9"/>
      <c r="KC215" s="9"/>
      <c r="KD215" s="9"/>
      <c r="KE215" s="9"/>
      <c r="KF215" s="9"/>
      <c r="KG215" s="9"/>
      <c r="KH215" s="9"/>
      <c r="KI215" s="9"/>
      <c r="KJ215" s="9"/>
      <c r="KK215" s="9"/>
      <c r="KL215" s="9"/>
      <c r="KM215" s="9"/>
      <c r="KN215" s="9"/>
      <c r="KO215" s="9"/>
      <c r="KP215" s="9"/>
      <c r="KQ215" s="9"/>
      <c r="KR215" s="9"/>
      <c r="KS215" s="9"/>
      <c r="KT215" s="9"/>
      <c r="KU215" s="9"/>
      <c r="KV215" s="9"/>
      <c r="KW215" s="9"/>
      <c r="KX215" s="9"/>
      <c r="KY215" s="9"/>
      <c r="KZ215" s="9"/>
      <c r="LA215" s="9"/>
      <c r="LB215" s="9"/>
      <c r="LC215" s="9"/>
      <c r="LD215" s="9"/>
      <c r="LE215" s="9"/>
      <c r="LF215" s="9"/>
      <c r="LG215" s="9"/>
      <c r="LH215" s="9"/>
      <c r="LI215" s="9"/>
      <c r="LJ215" s="9"/>
      <c r="LK215" s="9"/>
      <c r="LL215" s="9"/>
      <c r="LM215" s="9"/>
      <c r="LN215" s="9"/>
    </row>
    <row r="216" spans="6:326" x14ac:dyDescent="0.25"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  <c r="GV216" s="9"/>
      <c r="GW216" s="9"/>
      <c r="GX216" s="9"/>
      <c r="GY216" s="9"/>
      <c r="GZ216" s="9"/>
      <c r="HA216" s="9"/>
      <c r="HB216" s="9"/>
      <c r="HC216" s="9"/>
      <c r="HD216" s="9"/>
      <c r="HE216" s="9"/>
      <c r="HF216" s="9"/>
      <c r="HG216" s="9"/>
      <c r="HH216" s="9"/>
      <c r="HI216" s="9"/>
      <c r="HJ216" s="9"/>
      <c r="HK216" s="9"/>
      <c r="HL216" s="9"/>
      <c r="HM216" s="9"/>
      <c r="HN216" s="9"/>
      <c r="HO216" s="9"/>
      <c r="HP216" s="9"/>
      <c r="HQ216" s="9"/>
      <c r="HR216" s="9"/>
      <c r="HS216" s="9"/>
      <c r="HT216" s="9"/>
      <c r="HU216" s="9"/>
      <c r="HV216" s="9"/>
      <c r="HW216" s="9"/>
      <c r="HX216" s="9"/>
      <c r="HY216" s="9"/>
      <c r="HZ216" s="9"/>
      <c r="IA216" s="9"/>
      <c r="IB216" s="9"/>
      <c r="IC216" s="9"/>
      <c r="ID216" s="9"/>
      <c r="IE216" s="9"/>
      <c r="IF216" s="9"/>
      <c r="IG216" s="9"/>
      <c r="IH216" s="9"/>
      <c r="II216" s="9"/>
      <c r="IJ216" s="9"/>
      <c r="IK216" s="9"/>
      <c r="IL216" s="9"/>
      <c r="IM216" s="9"/>
      <c r="IN216" s="9"/>
      <c r="IO216" s="9"/>
      <c r="IP216" s="9"/>
      <c r="IQ216" s="9"/>
      <c r="IR216" s="9"/>
      <c r="IS216" s="9"/>
      <c r="IT216" s="9"/>
      <c r="IU216" s="9"/>
      <c r="IV216" s="9"/>
      <c r="IW216" s="9"/>
      <c r="IX216" s="9"/>
      <c r="IY216" s="9"/>
      <c r="IZ216" s="9"/>
      <c r="JA216" s="9"/>
      <c r="JB216" s="9"/>
      <c r="JC216" s="9"/>
      <c r="JD216" s="9"/>
      <c r="JE216" s="9"/>
      <c r="JF216" s="9"/>
      <c r="JG216" s="9"/>
      <c r="JH216" s="9"/>
      <c r="JI216" s="9"/>
      <c r="JJ216" s="9"/>
      <c r="JK216" s="9"/>
      <c r="JL216" s="9"/>
      <c r="JM216" s="9"/>
      <c r="JN216" s="9"/>
      <c r="JO216" s="9"/>
      <c r="JP216" s="9"/>
      <c r="JQ216" s="9"/>
      <c r="JR216" s="9"/>
      <c r="JS216" s="9"/>
      <c r="JT216" s="9"/>
      <c r="JU216" s="9"/>
      <c r="JV216" s="9"/>
      <c r="JW216" s="9"/>
      <c r="JX216" s="9"/>
      <c r="JY216" s="9"/>
      <c r="JZ216" s="9"/>
      <c r="KA216" s="9"/>
      <c r="KB216" s="9"/>
      <c r="KC216" s="9"/>
      <c r="KD216" s="9"/>
      <c r="KE216" s="9"/>
      <c r="KF216" s="9"/>
      <c r="KG216" s="9"/>
      <c r="KH216" s="9"/>
      <c r="KI216" s="9"/>
      <c r="KJ216" s="9"/>
      <c r="KK216" s="9"/>
      <c r="KL216" s="9"/>
      <c r="KM216" s="9"/>
      <c r="KN216" s="9"/>
      <c r="KO216" s="9"/>
      <c r="KP216" s="9"/>
      <c r="KQ216" s="9"/>
      <c r="KR216" s="9"/>
      <c r="KS216" s="9"/>
      <c r="KT216" s="9"/>
      <c r="KU216" s="9"/>
      <c r="KV216" s="9"/>
      <c r="KW216" s="9"/>
      <c r="KX216" s="9"/>
      <c r="KY216" s="9"/>
      <c r="KZ216" s="9"/>
      <c r="LA216" s="9"/>
      <c r="LB216" s="9"/>
      <c r="LC216" s="9"/>
      <c r="LD216" s="9"/>
      <c r="LE216" s="9"/>
      <c r="LF216" s="9"/>
      <c r="LG216" s="9"/>
      <c r="LH216" s="9"/>
      <c r="LI216" s="9"/>
      <c r="LJ216" s="9"/>
      <c r="LK216" s="9"/>
      <c r="LL216" s="9"/>
      <c r="LM216" s="9"/>
      <c r="LN216" s="9"/>
    </row>
    <row r="217" spans="6:326" x14ac:dyDescent="0.25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A217" s="9"/>
      <c r="HB217" s="9"/>
      <c r="HC217" s="9"/>
      <c r="HD217" s="9"/>
      <c r="HE217" s="9"/>
      <c r="HF217" s="9"/>
      <c r="HG217" s="9"/>
      <c r="HH217" s="9"/>
      <c r="HI217" s="9"/>
      <c r="HJ217" s="9"/>
      <c r="HK217" s="9"/>
      <c r="HL217" s="9"/>
      <c r="HM217" s="9"/>
      <c r="HN217" s="9"/>
      <c r="HO217" s="9"/>
      <c r="HP217" s="9"/>
      <c r="HQ217" s="9"/>
      <c r="HR217" s="9"/>
      <c r="HS217" s="9"/>
      <c r="HT217" s="9"/>
      <c r="HU217" s="9"/>
      <c r="HV217" s="9"/>
      <c r="HW217" s="9"/>
      <c r="HX217" s="9"/>
      <c r="HY217" s="9"/>
      <c r="HZ217" s="9"/>
      <c r="IA217" s="9"/>
      <c r="IB217" s="9"/>
      <c r="IC217" s="9"/>
      <c r="ID217" s="9"/>
      <c r="IE217" s="9"/>
      <c r="IF217" s="9"/>
      <c r="IG217" s="9"/>
      <c r="IH217" s="9"/>
      <c r="II217" s="9"/>
      <c r="IJ217" s="9"/>
      <c r="IK217" s="9"/>
      <c r="IL217" s="9"/>
      <c r="IM217" s="9"/>
      <c r="IN217" s="9"/>
      <c r="IO217" s="9"/>
      <c r="IP217" s="9"/>
      <c r="IQ217" s="9"/>
      <c r="IR217" s="9"/>
      <c r="IS217" s="9"/>
      <c r="IT217" s="9"/>
      <c r="IU217" s="9"/>
      <c r="IV217" s="9"/>
      <c r="IW217" s="9"/>
      <c r="IX217" s="9"/>
      <c r="IY217" s="9"/>
      <c r="IZ217" s="9"/>
      <c r="JA217" s="9"/>
      <c r="JB217" s="9"/>
      <c r="JC217" s="9"/>
      <c r="JD217" s="9"/>
      <c r="JE217" s="9"/>
      <c r="JF217" s="9"/>
      <c r="JG217" s="9"/>
      <c r="JH217" s="9"/>
      <c r="JI217" s="9"/>
      <c r="JJ217" s="9"/>
      <c r="JK217" s="9"/>
      <c r="JL217" s="9"/>
      <c r="JM217" s="9"/>
      <c r="JN217" s="9"/>
      <c r="JO217" s="9"/>
      <c r="JP217" s="9"/>
      <c r="JQ217" s="9"/>
      <c r="JR217" s="9"/>
      <c r="JS217" s="9"/>
      <c r="JT217" s="9"/>
      <c r="JU217" s="9"/>
      <c r="JV217" s="9"/>
      <c r="JW217" s="9"/>
      <c r="JX217" s="9"/>
      <c r="JY217" s="9"/>
      <c r="JZ217" s="9"/>
      <c r="KA217" s="9"/>
      <c r="KB217" s="9"/>
      <c r="KC217" s="9"/>
      <c r="KD217" s="9"/>
      <c r="KE217" s="9"/>
      <c r="KF217" s="9"/>
      <c r="KG217" s="9"/>
      <c r="KH217" s="9"/>
      <c r="KI217" s="9"/>
      <c r="KJ217" s="9"/>
      <c r="KK217" s="9"/>
      <c r="KL217" s="9"/>
      <c r="KM217" s="9"/>
      <c r="KN217" s="9"/>
      <c r="KO217" s="9"/>
      <c r="KP217" s="9"/>
      <c r="KQ217" s="9"/>
      <c r="KR217" s="9"/>
      <c r="KS217" s="9"/>
      <c r="KT217" s="9"/>
      <c r="KU217" s="9"/>
      <c r="KV217" s="9"/>
      <c r="KW217" s="9"/>
      <c r="KX217" s="9"/>
      <c r="KY217" s="9"/>
      <c r="KZ217" s="9"/>
      <c r="LA217" s="9"/>
      <c r="LB217" s="9"/>
      <c r="LC217" s="9"/>
      <c r="LD217" s="9"/>
      <c r="LE217" s="9"/>
      <c r="LF217" s="9"/>
      <c r="LG217" s="9"/>
      <c r="LH217" s="9"/>
      <c r="LI217" s="9"/>
      <c r="LJ217" s="9"/>
      <c r="LK217" s="9"/>
      <c r="LL217" s="9"/>
      <c r="LM217" s="9"/>
      <c r="LN217" s="9"/>
    </row>
    <row r="218" spans="6:326" x14ac:dyDescent="0.25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  <c r="HK218" s="9"/>
      <c r="HL218" s="9"/>
      <c r="HM218" s="9"/>
      <c r="HN218" s="9"/>
      <c r="HO218" s="9"/>
      <c r="HP218" s="9"/>
      <c r="HQ218" s="9"/>
      <c r="HR218" s="9"/>
      <c r="HS218" s="9"/>
      <c r="HT218" s="9"/>
      <c r="HU218" s="9"/>
      <c r="HV218" s="9"/>
      <c r="HW218" s="9"/>
      <c r="HX218" s="9"/>
      <c r="HY218" s="9"/>
      <c r="HZ218" s="9"/>
      <c r="IA218" s="9"/>
      <c r="IB218" s="9"/>
      <c r="IC218" s="9"/>
      <c r="ID218" s="9"/>
      <c r="IE218" s="9"/>
      <c r="IF218" s="9"/>
      <c r="IG218" s="9"/>
      <c r="IH218" s="9"/>
      <c r="II218" s="9"/>
      <c r="IJ218" s="9"/>
      <c r="IK218" s="9"/>
      <c r="IL218" s="9"/>
      <c r="IM218" s="9"/>
      <c r="IN218" s="9"/>
      <c r="IO218" s="9"/>
      <c r="IP218" s="9"/>
      <c r="IQ218" s="9"/>
      <c r="IR218" s="9"/>
      <c r="IS218" s="9"/>
      <c r="IT218" s="9"/>
      <c r="IU218" s="9"/>
      <c r="IV218" s="9"/>
      <c r="IW218" s="9"/>
      <c r="IX218" s="9"/>
      <c r="IY218" s="9"/>
      <c r="IZ218" s="9"/>
      <c r="JA218" s="9"/>
      <c r="JB218" s="9"/>
      <c r="JC218" s="9"/>
      <c r="JD218" s="9"/>
      <c r="JE218" s="9"/>
      <c r="JF218" s="9"/>
      <c r="JG218" s="9"/>
      <c r="JH218" s="9"/>
      <c r="JI218" s="9"/>
      <c r="JJ218" s="9"/>
      <c r="JK218" s="9"/>
      <c r="JL218" s="9"/>
      <c r="JM218" s="9"/>
      <c r="JN218" s="9"/>
      <c r="JO218" s="9"/>
      <c r="JP218" s="9"/>
      <c r="JQ218" s="9"/>
      <c r="JR218" s="9"/>
      <c r="JS218" s="9"/>
      <c r="JT218" s="9"/>
      <c r="JU218" s="9"/>
      <c r="JV218" s="9"/>
      <c r="JW218" s="9"/>
      <c r="JX218" s="9"/>
      <c r="JY218" s="9"/>
      <c r="JZ218" s="9"/>
      <c r="KA218" s="9"/>
      <c r="KB218" s="9"/>
      <c r="KC218" s="9"/>
      <c r="KD218" s="9"/>
      <c r="KE218" s="9"/>
      <c r="KF218" s="9"/>
      <c r="KG218" s="9"/>
      <c r="KH218" s="9"/>
      <c r="KI218" s="9"/>
      <c r="KJ218" s="9"/>
      <c r="KK218" s="9"/>
      <c r="KL218" s="9"/>
      <c r="KM218" s="9"/>
      <c r="KN218" s="9"/>
      <c r="KO218" s="9"/>
      <c r="KP218" s="9"/>
      <c r="KQ218" s="9"/>
      <c r="KR218" s="9"/>
      <c r="KS218" s="9"/>
      <c r="KT218" s="9"/>
      <c r="KU218" s="9"/>
      <c r="KV218" s="9"/>
      <c r="KW218" s="9"/>
      <c r="KX218" s="9"/>
      <c r="KY218" s="9"/>
      <c r="KZ218" s="9"/>
      <c r="LA218" s="9"/>
      <c r="LB218" s="9"/>
      <c r="LC218" s="9"/>
      <c r="LD218" s="9"/>
      <c r="LE218" s="9"/>
      <c r="LF218" s="9"/>
      <c r="LG218" s="9"/>
      <c r="LH218" s="9"/>
      <c r="LI218" s="9"/>
      <c r="LJ218" s="9"/>
      <c r="LK218" s="9"/>
      <c r="LL218" s="9"/>
      <c r="LM218" s="9"/>
      <c r="LN218" s="9"/>
    </row>
    <row r="219" spans="6:326" x14ac:dyDescent="0.25"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9"/>
      <c r="HB219" s="9"/>
      <c r="HC219" s="9"/>
      <c r="HD219" s="9"/>
      <c r="HE219" s="9"/>
      <c r="HF219" s="9"/>
      <c r="HG219" s="9"/>
      <c r="HH219" s="9"/>
      <c r="HI219" s="9"/>
      <c r="HJ219" s="9"/>
      <c r="HK219" s="9"/>
      <c r="HL219" s="9"/>
      <c r="HM219" s="9"/>
      <c r="HN219" s="9"/>
      <c r="HO219" s="9"/>
      <c r="HP219" s="9"/>
      <c r="HQ219" s="9"/>
      <c r="HR219" s="9"/>
      <c r="HS219" s="9"/>
      <c r="HT219" s="9"/>
      <c r="HU219" s="9"/>
      <c r="HV219" s="9"/>
      <c r="HW219" s="9"/>
      <c r="HX219" s="9"/>
      <c r="HY219" s="9"/>
      <c r="HZ219" s="9"/>
      <c r="IA219" s="9"/>
      <c r="IB219" s="9"/>
      <c r="IC219" s="9"/>
      <c r="ID219" s="9"/>
      <c r="IE219" s="9"/>
      <c r="IF219" s="9"/>
      <c r="IG219" s="9"/>
      <c r="IH219" s="9"/>
      <c r="II219" s="9"/>
      <c r="IJ219" s="9"/>
      <c r="IK219" s="9"/>
      <c r="IL219" s="9"/>
      <c r="IM219" s="9"/>
      <c r="IN219" s="9"/>
      <c r="IO219" s="9"/>
      <c r="IP219" s="9"/>
      <c r="IQ219" s="9"/>
      <c r="IR219" s="9"/>
      <c r="IS219" s="9"/>
      <c r="IT219" s="9"/>
      <c r="IU219" s="9"/>
      <c r="IV219" s="9"/>
      <c r="IW219" s="9"/>
      <c r="IX219" s="9"/>
      <c r="IY219" s="9"/>
      <c r="IZ219" s="9"/>
      <c r="JA219" s="9"/>
      <c r="JB219" s="9"/>
      <c r="JC219" s="9"/>
      <c r="JD219" s="9"/>
      <c r="JE219" s="9"/>
      <c r="JF219" s="9"/>
      <c r="JG219" s="9"/>
      <c r="JH219" s="9"/>
      <c r="JI219" s="9"/>
      <c r="JJ219" s="9"/>
      <c r="JK219" s="9"/>
      <c r="JL219" s="9"/>
      <c r="JM219" s="9"/>
      <c r="JN219" s="9"/>
      <c r="JO219" s="9"/>
      <c r="JP219" s="9"/>
      <c r="JQ219" s="9"/>
      <c r="JR219" s="9"/>
      <c r="JS219" s="9"/>
      <c r="JT219" s="9"/>
      <c r="JU219" s="9"/>
      <c r="JV219" s="9"/>
      <c r="JW219" s="9"/>
      <c r="JX219" s="9"/>
      <c r="JY219" s="9"/>
      <c r="JZ219" s="9"/>
      <c r="KA219" s="9"/>
      <c r="KB219" s="9"/>
      <c r="KC219" s="9"/>
      <c r="KD219" s="9"/>
      <c r="KE219" s="9"/>
      <c r="KF219" s="9"/>
      <c r="KG219" s="9"/>
      <c r="KH219" s="9"/>
      <c r="KI219" s="9"/>
      <c r="KJ219" s="9"/>
      <c r="KK219" s="9"/>
      <c r="KL219" s="9"/>
      <c r="KM219" s="9"/>
      <c r="KN219" s="9"/>
      <c r="KO219" s="9"/>
      <c r="KP219" s="9"/>
      <c r="KQ219" s="9"/>
      <c r="KR219" s="9"/>
      <c r="KS219" s="9"/>
      <c r="KT219" s="9"/>
      <c r="KU219" s="9"/>
      <c r="KV219" s="9"/>
      <c r="KW219" s="9"/>
      <c r="KX219" s="9"/>
      <c r="KY219" s="9"/>
      <c r="KZ219" s="9"/>
      <c r="LA219" s="9"/>
      <c r="LB219" s="9"/>
      <c r="LC219" s="9"/>
      <c r="LD219" s="9"/>
      <c r="LE219" s="9"/>
      <c r="LF219" s="9"/>
      <c r="LG219" s="9"/>
      <c r="LH219" s="9"/>
      <c r="LI219" s="9"/>
      <c r="LJ219" s="9"/>
      <c r="LK219" s="9"/>
      <c r="LL219" s="9"/>
      <c r="LM219" s="9"/>
      <c r="LN219" s="9"/>
    </row>
    <row r="220" spans="6:326" x14ac:dyDescent="0.25"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/>
      <c r="HW220" s="9"/>
      <c r="HX220" s="9"/>
      <c r="HY220" s="9"/>
      <c r="HZ220" s="9"/>
      <c r="IA220" s="9"/>
      <c r="IB220" s="9"/>
      <c r="IC220" s="9"/>
      <c r="ID220" s="9"/>
      <c r="IE220" s="9"/>
      <c r="IF220" s="9"/>
      <c r="IG220" s="9"/>
      <c r="IH220" s="9"/>
      <c r="II220" s="9"/>
      <c r="IJ220" s="9"/>
      <c r="IK220" s="9"/>
      <c r="IL220" s="9"/>
      <c r="IM220" s="9"/>
      <c r="IN220" s="9"/>
      <c r="IO220" s="9"/>
      <c r="IP220" s="9"/>
      <c r="IQ220" s="9"/>
      <c r="IR220" s="9"/>
      <c r="IS220" s="9"/>
      <c r="IT220" s="9"/>
      <c r="IU220" s="9"/>
      <c r="IV220" s="9"/>
      <c r="IW220" s="9"/>
      <c r="IX220" s="9"/>
      <c r="IY220" s="9"/>
      <c r="IZ220" s="9"/>
      <c r="JA220" s="9"/>
      <c r="JB220" s="9"/>
      <c r="JC220" s="9"/>
      <c r="JD220" s="9"/>
      <c r="JE220" s="9"/>
      <c r="JF220" s="9"/>
      <c r="JG220" s="9"/>
      <c r="JH220" s="9"/>
      <c r="JI220" s="9"/>
      <c r="JJ220" s="9"/>
      <c r="JK220" s="9"/>
      <c r="JL220" s="9"/>
      <c r="JM220" s="9"/>
      <c r="JN220" s="9"/>
      <c r="JO220" s="9"/>
      <c r="JP220" s="9"/>
      <c r="JQ220" s="9"/>
      <c r="JR220" s="9"/>
      <c r="JS220" s="9"/>
      <c r="JT220" s="9"/>
      <c r="JU220" s="9"/>
      <c r="JV220" s="9"/>
      <c r="JW220" s="9"/>
      <c r="JX220" s="9"/>
      <c r="JY220" s="9"/>
      <c r="JZ220" s="9"/>
      <c r="KA220" s="9"/>
      <c r="KB220" s="9"/>
      <c r="KC220" s="9"/>
      <c r="KD220" s="9"/>
      <c r="KE220" s="9"/>
      <c r="KF220" s="9"/>
      <c r="KG220" s="9"/>
      <c r="KH220" s="9"/>
      <c r="KI220" s="9"/>
      <c r="KJ220" s="9"/>
      <c r="KK220" s="9"/>
      <c r="KL220" s="9"/>
      <c r="KM220" s="9"/>
      <c r="KN220" s="9"/>
      <c r="KO220" s="9"/>
      <c r="KP220" s="9"/>
      <c r="KQ220" s="9"/>
      <c r="KR220" s="9"/>
      <c r="KS220" s="9"/>
      <c r="KT220" s="9"/>
      <c r="KU220" s="9"/>
      <c r="KV220" s="9"/>
      <c r="KW220" s="9"/>
      <c r="KX220" s="9"/>
      <c r="KY220" s="9"/>
      <c r="KZ220" s="9"/>
      <c r="LA220" s="9"/>
      <c r="LB220" s="9"/>
      <c r="LC220" s="9"/>
      <c r="LD220" s="9"/>
      <c r="LE220" s="9"/>
      <c r="LF220" s="9"/>
      <c r="LG220" s="9"/>
      <c r="LH220" s="9"/>
      <c r="LI220" s="9"/>
      <c r="LJ220" s="9"/>
      <c r="LK220" s="9"/>
      <c r="LL220" s="9"/>
      <c r="LM220" s="9"/>
      <c r="LN220" s="9"/>
    </row>
    <row r="221" spans="6:326" x14ac:dyDescent="0.25"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  <c r="IM221" s="9"/>
      <c r="IN221" s="9"/>
      <c r="IO221" s="9"/>
      <c r="IP221" s="9"/>
      <c r="IQ221" s="9"/>
      <c r="IR221" s="9"/>
      <c r="IS221" s="9"/>
      <c r="IT221" s="9"/>
      <c r="IU221" s="9"/>
      <c r="IV221" s="9"/>
      <c r="IW221" s="9"/>
      <c r="IX221" s="9"/>
      <c r="IY221" s="9"/>
      <c r="IZ221" s="9"/>
      <c r="JA221" s="9"/>
      <c r="JB221" s="9"/>
      <c r="JC221" s="9"/>
      <c r="JD221" s="9"/>
      <c r="JE221" s="9"/>
      <c r="JF221" s="9"/>
      <c r="JG221" s="9"/>
      <c r="JH221" s="9"/>
      <c r="JI221" s="9"/>
      <c r="JJ221" s="9"/>
      <c r="JK221" s="9"/>
      <c r="JL221" s="9"/>
      <c r="JM221" s="9"/>
      <c r="JN221" s="9"/>
      <c r="JO221" s="9"/>
      <c r="JP221" s="9"/>
      <c r="JQ221" s="9"/>
      <c r="JR221" s="9"/>
      <c r="JS221" s="9"/>
      <c r="JT221" s="9"/>
      <c r="JU221" s="9"/>
      <c r="JV221" s="9"/>
      <c r="JW221" s="9"/>
      <c r="JX221" s="9"/>
      <c r="JY221" s="9"/>
      <c r="JZ221" s="9"/>
      <c r="KA221" s="9"/>
      <c r="KB221" s="9"/>
      <c r="KC221" s="9"/>
      <c r="KD221" s="9"/>
      <c r="KE221" s="9"/>
      <c r="KF221" s="9"/>
      <c r="KG221" s="9"/>
      <c r="KH221" s="9"/>
      <c r="KI221" s="9"/>
      <c r="KJ221" s="9"/>
      <c r="KK221" s="9"/>
      <c r="KL221" s="9"/>
      <c r="KM221" s="9"/>
      <c r="KN221" s="9"/>
      <c r="KO221" s="9"/>
      <c r="KP221" s="9"/>
      <c r="KQ221" s="9"/>
      <c r="KR221" s="9"/>
      <c r="KS221" s="9"/>
      <c r="KT221" s="9"/>
      <c r="KU221" s="9"/>
      <c r="KV221" s="9"/>
      <c r="KW221" s="9"/>
      <c r="KX221" s="9"/>
      <c r="KY221" s="9"/>
      <c r="KZ221" s="9"/>
      <c r="LA221" s="9"/>
      <c r="LB221" s="9"/>
      <c r="LC221" s="9"/>
      <c r="LD221" s="9"/>
      <c r="LE221" s="9"/>
      <c r="LF221" s="9"/>
      <c r="LG221" s="9"/>
      <c r="LH221" s="9"/>
      <c r="LI221" s="9"/>
      <c r="LJ221" s="9"/>
      <c r="LK221" s="9"/>
      <c r="LL221" s="9"/>
      <c r="LM221" s="9"/>
      <c r="LN221" s="9"/>
    </row>
    <row r="222" spans="6:326" x14ac:dyDescent="0.25"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9"/>
      <c r="HX222" s="9"/>
      <c r="HY222" s="9"/>
      <c r="HZ222" s="9"/>
      <c r="IA222" s="9"/>
      <c r="IB222" s="9"/>
      <c r="IC222" s="9"/>
      <c r="ID222" s="9"/>
      <c r="IE222" s="9"/>
      <c r="IF222" s="9"/>
      <c r="IG222" s="9"/>
      <c r="IH222" s="9"/>
      <c r="II222" s="9"/>
      <c r="IJ222" s="9"/>
      <c r="IK222" s="9"/>
      <c r="IL222" s="9"/>
      <c r="IM222" s="9"/>
      <c r="IN222" s="9"/>
      <c r="IO222" s="9"/>
      <c r="IP222" s="9"/>
      <c r="IQ222" s="9"/>
      <c r="IR222" s="9"/>
      <c r="IS222" s="9"/>
      <c r="IT222" s="9"/>
      <c r="IU222" s="9"/>
      <c r="IV222" s="9"/>
      <c r="IW222" s="9"/>
      <c r="IX222" s="9"/>
      <c r="IY222" s="9"/>
      <c r="IZ222" s="9"/>
      <c r="JA222" s="9"/>
      <c r="JB222" s="9"/>
      <c r="JC222" s="9"/>
      <c r="JD222" s="9"/>
      <c r="JE222" s="9"/>
      <c r="JF222" s="9"/>
      <c r="JG222" s="9"/>
      <c r="JH222" s="9"/>
      <c r="JI222" s="9"/>
      <c r="JJ222" s="9"/>
      <c r="JK222" s="9"/>
      <c r="JL222" s="9"/>
      <c r="JM222" s="9"/>
      <c r="JN222" s="9"/>
      <c r="JO222" s="9"/>
      <c r="JP222" s="9"/>
      <c r="JQ222" s="9"/>
      <c r="JR222" s="9"/>
      <c r="JS222" s="9"/>
      <c r="JT222" s="9"/>
      <c r="JU222" s="9"/>
      <c r="JV222" s="9"/>
      <c r="JW222" s="9"/>
      <c r="JX222" s="9"/>
      <c r="JY222" s="9"/>
      <c r="JZ222" s="9"/>
      <c r="KA222" s="9"/>
      <c r="KB222" s="9"/>
      <c r="KC222" s="9"/>
      <c r="KD222" s="9"/>
      <c r="KE222" s="9"/>
      <c r="KF222" s="9"/>
      <c r="KG222" s="9"/>
      <c r="KH222" s="9"/>
      <c r="KI222" s="9"/>
      <c r="KJ222" s="9"/>
      <c r="KK222" s="9"/>
      <c r="KL222" s="9"/>
      <c r="KM222" s="9"/>
      <c r="KN222" s="9"/>
      <c r="KO222" s="9"/>
      <c r="KP222" s="9"/>
      <c r="KQ222" s="9"/>
      <c r="KR222" s="9"/>
      <c r="KS222" s="9"/>
      <c r="KT222" s="9"/>
      <c r="KU222" s="9"/>
      <c r="KV222" s="9"/>
      <c r="KW222" s="9"/>
      <c r="KX222" s="9"/>
      <c r="KY222" s="9"/>
      <c r="KZ222" s="9"/>
      <c r="LA222" s="9"/>
      <c r="LB222" s="9"/>
      <c r="LC222" s="9"/>
      <c r="LD222" s="9"/>
      <c r="LE222" s="9"/>
      <c r="LF222" s="9"/>
      <c r="LG222" s="9"/>
      <c r="LH222" s="9"/>
      <c r="LI222" s="9"/>
      <c r="LJ222" s="9"/>
      <c r="LK222" s="9"/>
      <c r="LL222" s="9"/>
      <c r="LM222" s="9"/>
      <c r="LN222" s="9"/>
    </row>
    <row r="223" spans="6:326" x14ac:dyDescent="0.25"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9"/>
      <c r="HY223" s="9"/>
      <c r="HZ223" s="9"/>
      <c r="IA223" s="9"/>
      <c r="IB223" s="9"/>
      <c r="IC223" s="9"/>
      <c r="ID223" s="9"/>
      <c r="IE223" s="9"/>
      <c r="IF223" s="9"/>
      <c r="IG223" s="9"/>
      <c r="IH223" s="9"/>
      <c r="II223" s="9"/>
      <c r="IJ223" s="9"/>
      <c r="IK223" s="9"/>
      <c r="IL223" s="9"/>
      <c r="IM223" s="9"/>
      <c r="IN223" s="9"/>
      <c r="IO223" s="9"/>
      <c r="IP223" s="9"/>
      <c r="IQ223" s="9"/>
      <c r="IR223" s="9"/>
      <c r="IS223" s="9"/>
      <c r="IT223" s="9"/>
      <c r="IU223" s="9"/>
      <c r="IV223" s="9"/>
      <c r="IW223" s="9"/>
      <c r="IX223" s="9"/>
      <c r="IY223" s="9"/>
      <c r="IZ223" s="9"/>
      <c r="JA223" s="9"/>
      <c r="JB223" s="9"/>
      <c r="JC223" s="9"/>
      <c r="JD223" s="9"/>
      <c r="JE223" s="9"/>
      <c r="JF223" s="9"/>
      <c r="JG223" s="9"/>
      <c r="JH223" s="9"/>
      <c r="JI223" s="9"/>
      <c r="JJ223" s="9"/>
      <c r="JK223" s="9"/>
      <c r="JL223" s="9"/>
      <c r="JM223" s="9"/>
      <c r="JN223" s="9"/>
      <c r="JO223" s="9"/>
      <c r="JP223" s="9"/>
      <c r="JQ223" s="9"/>
      <c r="JR223" s="9"/>
      <c r="JS223" s="9"/>
      <c r="JT223" s="9"/>
      <c r="JU223" s="9"/>
      <c r="JV223" s="9"/>
      <c r="JW223" s="9"/>
      <c r="JX223" s="9"/>
      <c r="JY223" s="9"/>
      <c r="JZ223" s="9"/>
      <c r="KA223" s="9"/>
      <c r="KB223" s="9"/>
      <c r="KC223" s="9"/>
      <c r="KD223" s="9"/>
      <c r="KE223" s="9"/>
      <c r="KF223" s="9"/>
      <c r="KG223" s="9"/>
      <c r="KH223" s="9"/>
      <c r="KI223" s="9"/>
      <c r="KJ223" s="9"/>
      <c r="KK223" s="9"/>
      <c r="KL223" s="9"/>
      <c r="KM223" s="9"/>
      <c r="KN223" s="9"/>
      <c r="KO223" s="9"/>
      <c r="KP223" s="9"/>
      <c r="KQ223" s="9"/>
      <c r="KR223" s="9"/>
      <c r="KS223" s="9"/>
      <c r="KT223" s="9"/>
      <c r="KU223" s="9"/>
      <c r="KV223" s="9"/>
      <c r="KW223" s="9"/>
      <c r="KX223" s="9"/>
      <c r="KY223" s="9"/>
      <c r="KZ223" s="9"/>
      <c r="LA223" s="9"/>
      <c r="LB223" s="9"/>
      <c r="LC223" s="9"/>
      <c r="LD223" s="9"/>
      <c r="LE223" s="9"/>
      <c r="LF223" s="9"/>
      <c r="LG223" s="9"/>
      <c r="LH223" s="9"/>
      <c r="LI223" s="9"/>
      <c r="LJ223" s="9"/>
      <c r="LK223" s="9"/>
      <c r="LL223" s="9"/>
      <c r="LM223" s="9"/>
      <c r="LN223" s="9"/>
    </row>
    <row r="224" spans="6:326" x14ac:dyDescent="0.25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  <c r="HK224" s="9"/>
      <c r="HL224" s="9"/>
      <c r="HM224" s="9"/>
      <c r="HN224" s="9"/>
      <c r="HO224" s="9"/>
      <c r="HP224" s="9"/>
      <c r="HQ224" s="9"/>
      <c r="HR224" s="9"/>
      <c r="HS224" s="9"/>
      <c r="HT224" s="9"/>
      <c r="HU224" s="9"/>
      <c r="HV224" s="9"/>
      <c r="HW224" s="9"/>
      <c r="HX224" s="9"/>
      <c r="HY224" s="9"/>
      <c r="HZ224" s="9"/>
      <c r="IA224" s="9"/>
      <c r="IB224" s="9"/>
      <c r="IC224" s="9"/>
      <c r="ID224" s="9"/>
      <c r="IE224" s="9"/>
      <c r="IF224" s="9"/>
      <c r="IG224" s="9"/>
      <c r="IH224" s="9"/>
      <c r="II224" s="9"/>
      <c r="IJ224" s="9"/>
      <c r="IK224" s="9"/>
      <c r="IL224" s="9"/>
      <c r="IM224" s="9"/>
      <c r="IN224" s="9"/>
      <c r="IO224" s="9"/>
      <c r="IP224" s="9"/>
      <c r="IQ224" s="9"/>
      <c r="IR224" s="9"/>
      <c r="IS224" s="9"/>
      <c r="IT224" s="9"/>
      <c r="IU224" s="9"/>
      <c r="IV224" s="9"/>
      <c r="IW224" s="9"/>
      <c r="IX224" s="9"/>
      <c r="IY224" s="9"/>
      <c r="IZ224" s="9"/>
      <c r="JA224" s="9"/>
      <c r="JB224" s="9"/>
      <c r="JC224" s="9"/>
      <c r="JD224" s="9"/>
      <c r="JE224" s="9"/>
      <c r="JF224" s="9"/>
      <c r="JG224" s="9"/>
      <c r="JH224" s="9"/>
      <c r="JI224" s="9"/>
      <c r="JJ224" s="9"/>
      <c r="JK224" s="9"/>
      <c r="JL224" s="9"/>
      <c r="JM224" s="9"/>
      <c r="JN224" s="9"/>
      <c r="JO224" s="9"/>
      <c r="JP224" s="9"/>
      <c r="JQ224" s="9"/>
      <c r="JR224" s="9"/>
      <c r="JS224" s="9"/>
      <c r="JT224" s="9"/>
      <c r="JU224" s="9"/>
      <c r="JV224" s="9"/>
      <c r="JW224" s="9"/>
      <c r="JX224" s="9"/>
      <c r="JY224" s="9"/>
      <c r="JZ224" s="9"/>
      <c r="KA224" s="9"/>
      <c r="KB224" s="9"/>
      <c r="KC224" s="9"/>
      <c r="KD224" s="9"/>
      <c r="KE224" s="9"/>
      <c r="KF224" s="9"/>
      <c r="KG224" s="9"/>
      <c r="KH224" s="9"/>
      <c r="KI224" s="9"/>
      <c r="KJ224" s="9"/>
      <c r="KK224" s="9"/>
      <c r="KL224" s="9"/>
      <c r="KM224" s="9"/>
      <c r="KN224" s="9"/>
      <c r="KO224" s="9"/>
      <c r="KP224" s="9"/>
      <c r="KQ224" s="9"/>
      <c r="KR224" s="9"/>
      <c r="KS224" s="9"/>
      <c r="KT224" s="9"/>
      <c r="KU224" s="9"/>
      <c r="KV224" s="9"/>
      <c r="KW224" s="9"/>
      <c r="KX224" s="9"/>
      <c r="KY224" s="9"/>
      <c r="KZ224" s="9"/>
      <c r="LA224" s="9"/>
      <c r="LB224" s="9"/>
      <c r="LC224" s="9"/>
      <c r="LD224" s="9"/>
      <c r="LE224" s="9"/>
      <c r="LF224" s="9"/>
      <c r="LG224" s="9"/>
      <c r="LH224" s="9"/>
      <c r="LI224" s="9"/>
      <c r="LJ224" s="9"/>
      <c r="LK224" s="9"/>
      <c r="LL224" s="9"/>
      <c r="LM224" s="9"/>
      <c r="LN224" s="9"/>
    </row>
    <row r="225" spans="6:326" x14ac:dyDescent="0.25"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  <c r="HN225" s="9"/>
      <c r="HO225" s="9"/>
      <c r="HP225" s="9"/>
      <c r="HQ225" s="9"/>
      <c r="HR225" s="9"/>
      <c r="HS225" s="9"/>
      <c r="HT225" s="9"/>
      <c r="HU225" s="9"/>
      <c r="HV225" s="9"/>
      <c r="HW225" s="9"/>
      <c r="HX225" s="9"/>
      <c r="HY225" s="9"/>
      <c r="HZ225" s="9"/>
      <c r="IA225" s="9"/>
      <c r="IB225" s="9"/>
      <c r="IC225" s="9"/>
      <c r="ID225" s="9"/>
      <c r="IE225" s="9"/>
      <c r="IF225" s="9"/>
      <c r="IG225" s="9"/>
      <c r="IH225" s="9"/>
      <c r="II225" s="9"/>
      <c r="IJ225" s="9"/>
      <c r="IK225" s="9"/>
      <c r="IL225" s="9"/>
      <c r="IM225" s="9"/>
      <c r="IN225" s="9"/>
      <c r="IO225" s="9"/>
      <c r="IP225" s="9"/>
      <c r="IQ225" s="9"/>
      <c r="IR225" s="9"/>
      <c r="IS225" s="9"/>
      <c r="IT225" s="9"/>
      <c r="IU225" s="9"/>
      <c r="IV225" s="9"/>
      <c r="IW225" s="9"/>
      <c r="IX225" s="9"/>
      <c r="IY225" s="9"/>
      <c r="IZ225" s="9"/>
      <c r="JA225" s="9"/>
      <c r="JB225" s="9"/>
      <c r="JC225" s="9"/>
      <c r="JD225" s="9"/>
      <c r="JE225" s="9"/>
      <c r="JF225" s="9"/>
      <c r="JG225" s="9"/>
      <c r="JH225" s="9"/>
      <c r="JI225" s="9"/>
      <c r="JJ225" s="9"/>
      <c r="JK225" s="9"/>
      <c r="JL225" s="9"/>
      <c r="JM225" s="9"/>
      <c r="JN225" s="9"/>
      <c r="JO225" s="9"/>
      <c r="JP225" s="9"/>
      <c r="JQ225" s="9"/>
      <c r="JR225" s="9"/>
      <c r="JS225" s="9"/>
      <c r="JT225" s="9"/>
      <c r="JU225" s="9"/>
      <c r="JV225" s="9"/>
      <c r="JW225" s="9"/>
      <c r="JX225" s="9"/>
      <c r="JY225" s="9"/>
      <c r="JZ225" s="9"/>
      <c r="KA225" s="9"/>
      <c r="KB225" s="9"/>
      <c r="KC225" s="9"/>
      <c r="KD225" s="9"/>
      <c r="KE225" s="9"/>
      <c r="KF225" s="9"/>
      <c r="KG225" s="9"/>
      <c r="KH225" s="9"/>
      <c r="KI225" s="9"/>
      <c r="KJ225" s="9"/>
      <c r="KK225" s="9"/>
      <c r="KL225" s="9"/>
      <c r="KM225" s="9"/>
      <c r="KN225" s="9"/>
      <c r="KO225" s="9"/>
      <c r="KP225" s="9"/>
      <c r="KQ225" s="9"/>
      <c r="KR225" s="9"/>
      <c r="KS225" s="9"/>
      <c r="KT225" s="9"/>
      <c r="KU225" s="9"/>
      <c r="KV225" s="9"/>
      <c r="KW225" s="9"/>
      <c r="KX225" s="9"/>
      <c r="KY225" s="9"/>
      <c r="KZ225" s="9"/>
      <c r="LA225" s="9"/>
      <c r="LB225" s="9"/>
      <c r="LC225" s="9"/>
      <c r="LD225" s="9"/>
      <c r="LE225" s="9"/>
      <c r="LF225" s="9"/>
      <c r="LG225" s="9"/>
      <c r="LH225" s="9"/>
      <c r="LI225" s="9"/>
      <c r="LJ225" s="9"/>
      <c r="LK225" s="9"/>
      <c r="LL225" s="9"/>
      <c r="LM225" s="9"/>
      <c r="LN225" s="9"/>
    </row>
    <row r="226" spans="6:326" x14ac:dyDescent="0.25"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  <c r="HK226" s="9"/>
      <c r="HL226" s="9"/>
      <c r="HM226" s="9"/>
      <c r="HN226" s="9"/>
      <c r="HO226" s="9"/>
      <c r="HP226" s="9"/>
      <c r="HQ226" s="9"/>
      <c r="HR226" s="9"/>
      <c r="HS226" s="9"/>
      <c r="HT226" s="9"/>
      <c r="HU226" s="9"/>
      <c r="HV226" s="9"/>
      <c r="HW226" s="9"/>
      <c r="HX226" s="9"/>
      <c r="HY226" s="9"/>
      <c r="HZ226" s="9"/>
      <c r="IA226" s="9"/>
      <c r="IB226" s="9"/>
      <c r="IC226" s="9"/>
      <c r="ID226" s="9"/>
      <c r="IE226" s="9"/>
      <c r="IF226" s="9"/>
      <c r="IG226" s="9"/>
      <c r="IH226" s="9"/>
      <c r="II226" s="9"/>
      <c r="IJ226" s="9"/>
      <c r="IK226" s="9"/>
      <c r="IL226" s="9"/>
      <c r="IM226" s="9"/>
      <c r="IN226" s="9"/>
      <c r="IO226" s="9"/>
      <c r="IP226" s="9"/>
      <c r="IQ226" s="9"/>
      <c r="IR226" s="9"/>
      <c r="IS226" s="9"/>
      <c r="IT226" s="9"/>
      <c r="IU226" s="9"/>
      <c r="IV226" s="9"/>
      <c r="IW226" s="9"/>
      <c r="IX226" s="9"/>
      <c r="IY226" s="9"/>
      <c r="IZ226" s="9"/>
      <c r="JA226" s="9"/>
      <c r="JB226" s="9"/>
      <c r="JC226" s="9"/>
      <c r="JD226" s="9"/>
      <c r="JE226" s="9"/>
      <c r="JF226" s="9"/>
      <c r="JG226" s="9"/>
      <c r="JH226" s="9"/>
      <c r="JI226" s="9"/>
      <c r="JJ226" s="9"/>
      <c r="JK226" s="9"/>
      <c r="JL226" s="9"/>
      <c r="JM226" s="9"/>
      <c r="JN226" s="9"/>
      <c r="JO226" s="9"/>
      <c r="JP226" s="9"/>
      <c r="JQ226" s="9"/>
      <c r="JR226" s="9"/>
      <c r="JS226" s="9"/>
      <c r="JT226" s="9"/>
      <c r="JU226" s="9"/>
      <c r="JV226" s="9"/>
      <c r="JW226" s="9"/>
      <c r="JX226" s="9"/>
      <c r="JY226" s="9"/>
      <c r="JZ226" s="9"/>
      <c r="KA226" s="9"/>
      <c r="KB226" s="9"/>
      <c r="KC226" s="9"/>
      <c r="KD226" s="9"/>
      <c r="KE226" s="9"/>
      <c r="KF226" s="9"/>
      <c r="KG226" s="9"/>
      <c r="KH226" s="9"/>
      <c r="KI226" s="9"/>
      <c r="KJ226" s="9"/>
      <c r="KK226" s="9"/>
      <c r="KL226" s="9"/>
      <c r="KM226" s="9"/>
      <c r="KN226" s="9"/>
      <c r="KO226" s="9"/>
      <c r="KP226" s="9"/>
      <c r="KQ226" s="9"/>
      <c r="KR226" s="9"/>
      <c r="KS226" s="9"/>
      <c r="KT226" s="9"/>
      <c r="KU226" s="9"/>
      <c r="KV226" s="9"/>
      <c r="KW226" s="9"/>
      <c r="KX226" s="9"/>
      <c r="KY226" s="9"/>
      <c r="KZ226" s="9"/>
      <c r="LA226" s="9"/>
      <c r="LB226" s="9"/>
      <c r="LC226" s="9"/>
      <c r="LD226" s="9"/>
      <c r="LE226" s="9"/>
      <c r="LF226" s="9"/>
      <c r="LG226" s="9"/>
      <c r="LH226" s="9"/>
      <c r="LI226" s="9"/>
      <c r="LJ226" s="9"/>
      <c r="LK226" s="9"/>
      <c r="LL226" s="9"/>
      <c r="LM226" s="9"/>
      <c r="LN226" s="9"/>
    </row>
    <row r="227" spans="6:326" x14ac:dyDescent="0.25">
      <c r="F227" s="9"/>
      <c r="G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A227" s="9"/>
      <c r="HB227" s="9"/>
      <c r="HC227" s="9"/>
      <c r="HD227" s="9"/>
      <c r="HE227" s="9"/>
      <c r="HF227" s="9"/>
      <c r="HG227" s="9"/>
      <c r="HH227" s="9"/>
      <c r="HI227" s="9"/>
      <c r="HJ227" s="9"/>
      <c r="HK227" s="9"/>
      <c r="HL227" s="9"/>
      <c r="HM227" s="9"/>
      <c r="HN227" s="9"/>
      <c r="HO227" s="9"/>
      <c r="HP227" s="9"/>
      <c r="HQ227" s="9"/>
      <c r="HR227" s="9"/>
      <c r="HS227" s="9"/>
      <c r="HT227" s="9"/>
      <c r="HU227" s="9"/>
      <c r="HV227" s="9"/>
      <c r="HW227" s="9"/>
      <c r="HX227" s="9"/>
      <c r="HY227" s="9"/>
      <c r="HZ227" s="9"/>
      <c r="IA227" s="9"/>
      <c r="IB227" s="9"/>
      <c r="IC227" s="9"/>
      <c r="ID227" s="9"/>
      <c r="IE227" s="9"/>
      <c r="IF227" s="9"/>
      <c r="IG227" s="9"/>
      <c r="IH227" s="9"/>
      <c r="II227" s="9"/>
      <c r="IJ227" s="9"/>
      <c r="IK227" s="9"/>
      <c r="IL227" s="9"/>
      <c r="IM227" s="9"/>
      <c r="IN227" s="9"/>
      <c r="IO227" s="9"/>
      <c r="IP227" s="9"/>
      <c r="IQ227" s="9"/>
      <c r="IR227" s="9"/>
      <c r="IS227" s="9"/>
      <c r="IT227" s="9"/>
      <c r="IU227" s="9"/>
      <c r="IV227" s="9"/>
      <c r="IW227" s="9"/>
      <c r="IX227" s="9"/>
      <c r="IY227" s="9"/>
      <c r="IZ227" s="9"/>
      <c r="JA227" s="9"/>
      <c r="JB227" s="9"/>
      <c r="JC227" s="9"/>
      <c r="JD227" s="9"/>
      <c r="JE227" s="9"/>
      <c r="JF227" s="9"/>
      <c r="JG227" s="9"/>
      <c r="JH227" s="9"/>
      <c r="JI227" s="9"/>
      <c r="JJ227" s="9"/>
      <c r="JK227" s="9"/>
      <c r="JL227" s="9"/>
      <c r="JM227" s="9"/>
      <c r="JN227" s="9"/>
      <c r="JO227" s="9"/>
      <c r="JP227" s="9"/>
      <c r="JQ227" s="9"/>
      <c r="JR227" s="9"/>
      <c r="JS227" s="9"/>
      <c r="JT227" s="9"/>
      <c r="JU227" s="9"/>
      <c r="JV227" s="9"/>
      <c r="JW227" s="9"/>
      <c r="JX227" s="9"/>
      <c r="JY227" s="9"/>
      <c r="JZ227" s="9"/>
      <c r="KA227" s="9"/>
      <c r="KB227" s="9"/>
      <c r="KC227" s="9"/>
      <c r="KD227" s="9"/>
      <c r="KE227" s="9"/>
      <c r="KF227" s="9"/>
      <c r="KG227" s="9"/>
      <c r="KH227" s="9"/>
      <c r="KI227" s="9"/>
      <c r="KJ227" s="9"/>
      <c r="KK227" s="9"/>
      <c r="KL227" s="9"/>
      <c r="KM227" s="9"/>
      <c r="KN227" s="9"/>
      <c r="KO227" s="9"/>
      <c r="KP227" s="9"/>
      <c r="KQ227" s="9"/>
      <c r="KR227" s="9"/>
      <c r="KS227" s="9"/>
      <c r="KT227" s="9"/>
      <c r="KU227" s="9"/>
      <c r="KV227" s="9"/>
      <c r="KW227" s="9"/>
      <c r="KX227" s="9"/>
      <c r="KY227" s="9"/>
      <c r="KZ227" s="9"/>
      <c r="LA227" s="9"/>
      <c r="LB227" s="9"/>
      <c r="LC227" s="9"/>
      <c r="LD227" s="9"/>
      <c r="LE227" s="9"/>
      <c r="LF227" s="9"/>
      <c r="LG227" s="9"/>
      <c r="LH227" s="9"/>
      <c r="LI227" s="9"/>
      <c r="LJ227" s="9"/>
      <c r="LK227" s="9"/>
      <c r="LL227" s="9"/>
      <c r="LM227" s="9"/>
      <c r="LN227" s="9"/>
    </row>
    <row r="228" spans="6:326" x14ac:dyDescent="0.25">
      <c r="F228" s="9"/>
      <c r="G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  <c r="HK228" s="9"/>
      <c r="HL228" s="9"/>
      <c r="HM228" s="9"/>
      <c r="HN228" s="9"/>
      <c r="HO228" s="9"/>
      <c r="HP228" s="9"/>
      <c r="HQ228" s="9"/>
      <c r="HR228" s="9"/>
      <c r="HS228" s="9"/>
      <c r="HT228" s="9"/>
      <c r="HU228" s="9"/>
      <c r="HV228" s="9"/>
      <c r="HW228" s="9"/>
      <c r="HX228" s="9"/>
      <c r="HY228" s="9"/>
      <c r="HZ228" s="9"/>
      <c r="IA228" s="9"/>
      <c r="IB228" s="9"/>
      <c r="IC228" s="9"/>
      <c r="ID228" s="9"/>
      <c r="IE228" s="9"/>
      <c r="IF228" s="9"/>
      <c r="IG228" s="9"/>
      <c r="IH228" s="9"/>
      <c r="II228" s="9"/>
      <c r="IJ228" s="9"/>
      <c r="IK228" s="9"/>
      <c r="IL228" s="9"/>
      <c r="IM228" s="9"/>
      <c r="IN228" s="9"/>
      <c r="IO228" s="9"/>
      <c r="IP228" s="9"/>
      <c r="IQ228" s="9"/>
      <c r="IR228" s="9"/>
      <c r="IS228" s="9"/>
      <c r="IT228" s="9"/>
      <c r="IU228" s="9"/>
      <c r="IV228" s="9"/>
      <c r="IW228" s="9"/>
      <c r="IX228" s="9"/>
      <c r="IY228" s="9"/>
      <c r="IZ228" s="9"/>
      <c r="JA228" s="9"/>
      <c r="JB228" s="9"/>
      <c r="JC228" s="9"/>
      <c r="JD228" s="9"/>
      <c r="JE228" s="9"/>
      <c r="JF228" s="9"/>
      <c r="JG228" s="9"/>
      <c r="JH228" s="9"/>
      <c r="JI228" s="9"/>
      <c r="JJ228" s="9"/>
      <c r="JK228" s="9"/>
      <c r="JL228" s="9"/>
      <c r="JM228" s="9"/>
      <c r="JN228" s="9"/>
      <c r="JO228" s="9"/>
      <c r="JP228" s="9"/>
      <c r="JQ228" s="9"/>
      <c r="JR228" s="9"/>
      <c r="JS228" s="9"/>
      <c r="JT228" s="9"/>
      <c r="JU228" s="9"/>
      <c r="JV228" s="9"/>
      <c r="JW228" s="9"/>
      <c r="JX228" s="9"/>
      <c r="JY228" s="9"/>
      <c r="JZ228" s="9"/>
      <c r="KA228" s="9"/>
      <c r="KB228" s="9"/>
      <c r="KC228" s="9"/>
      <c r="KD228" s="9"/>
      <c r="KE228" s="9"/>
      <c r="KF228" s="9"/>
      <c r="KG228" s="9"/>
      <c r="KH228" s="9"/>
      <c r="KI228" s="9"/>
      <c r="KJ228" s="9"/>
      <c r="KK228" s="9"/>
      <c r="KL228" s="9"/>
      <c r="KM228" s="9"/>
      <c r="KN228" s="9"/>
      <c r="KO228" s="9"/>
      <c r="KP228" s="9"/>
      <c r="KQ228" s="9"/>
      <c r="KR228" s="9"/>
      <c r="KS228" s="9"/>
      <c r="KT228" s="9"/>
      <c r="KU228" s="9"/>
      <c r="KV228" s="9"/>
      <c r="KW228" s="9"/>
      <c r="KX228" s="9"/>
      <c r="KY228" s="9"/>
      <c r="KZ228" s="9"/>
      <c r="LA228" s="9"/>
      <c r="LB228" s="9"/>
      <c r="LC228" s="9"/>
      <c r="LD228" s="9"/>
      <c r="LE228" s="9"/>
      <c r="LF228" s="9"/>
      <c r="LG228" s="9"/>
      <c r="LH228" s="9"/>
      <c r="LI228" s="9"/>
      <c r="LJ228" s="9"/>
      <c r="LK228" s="9"/>
      <c r="LL228" s="9"/>
      <c r="LM228" s="9"/>
      <c r="LN228" s="9"/>
    </row>
    <row r="229" spans="6:326" x14ac:dyDescent="0.25">
      <c r="F229" s="9"/>
      <c r="G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IL229" s="9"/>
      <c r="IM229" s="9"/>
      <c r="IN229" s="9"/>
      <c r="IO229" s="9"/>
      <c r="IP229" s="9"/>
      <c r="IQ229" s="9"/>
      <c r="IR229" s="9"/>
      <c r="IS229" s="9"/>
      <c r="IT229" s="9"/>
      <c r="IU229" s="9"/>
      <c r="IV229" s="9"/>
      <c r="IW229" s="9"/>
      <c r="IX229" s="9"/>
      <c r="IY229" s="9"/>
      <c r="IZ229" s="9"/>
      <c r="JA229" s="9"/>
      <c r="JB229" s="9"/>
      <c r="JC229" s="9"/>
      <c r="JD229" s="9"/>
      <c r="JE229" s="9"/>
      <c r="JF229" s="9"/>
      <c r="JG229" s="9"/>
      <c r="JH229" s="9"/>
      <c r="JI229" s="9"/>
      <c r="JJ229" s="9"/>
      <c r="JK229" s="9"/>
      <c r="JL229" s="9"/>
      <c r="JM229" s="9"/>
      <c r="JN229" s="9"/>
      <c r="JO229" s="9"/>
      <c r="JP229" s="9"/>
      <c r="JQ229" s="9"/>
      <c r="JR229" s="9"/>
      <c r="JS229" s="9"/>
      <c r="JT229" s="9"/>
      <c r="JU229" s="9"/>
      <c r="JV229" s="9"/>
      <c r="JW229" s="9"/>
      <c r="JX229" s="9"/>
      <c r="JY229" s="9"/>
      <c r="JZ229" s="9"/>
      <c r="KA229" s="9"/>
      <c r="KB229" s="9"/>
      <c r="KC229" s="9"/>
      <c r="KD229" s="9"/>
      <c r="KE229" s="9"/>
      <c r="KF229" s="9"/>
      <c r="KG229" s="9"/>
      <c r="KH229" s="9"/>
      <c r="KI229" s="9"/>
      <c r="KJ229" s="9"/>
      <c r="KK229" s="9"/>
      <c r="KL229" s="9"/>
      <c r="KM229" s="9"/>
      <c r="KN229" s="9"/>
      <c r="KO229" s="9"/>
      <c r="KP229" s="9"/>
      <c r="KQ229" s="9"/>
      <c r="KR229" s="9"/>
      <c r="KS229" s="9"/>
      <c r="KT229" s="9"/>
      <c r="KU229" s="9"/>
      <c r="KV229" s="9"/>
      <c r="KW229" s="9"/>
      <c r="KX229" s="9"/>
      <c r="KY229" s="9"/>
      <c r="KZ229" s="9"/>
      <c r="LA229" s="9"/>
      <c r="LB229" s="9"/>
      <c r="LC229" s="9"/>
      <c r="LD229" s="9"/>
      <c r="LE229" s="9"/>
      <c r="LF229" s="9"/>
      <c r="LG229" s="9"/>
      <c r="LH229" s="9"/>
      <c r="LI229" s="9"/>
      <c r="LJ229" s="9"/>
      <c r="LK229" s="9"/>
      <c r="LL229" s="9"/>
      <c r="LM229" s="9"/>
      <c r="LN229" s="9"/>
    </row>
    <row r="230" spans="6:326" x14ac:dyDescent="0.25">
      <c r="F230" s="9"/>
      <c r="G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  <c r="IX230" s="9"/>
      <c r="IY230" s="9"/>
      <c r="IZ230" s="9"/>
      <c r="JA230" s="9"/>
      <c r="JB230" s="9"/>
      <c r="JC230" s="9"/>
      <c r="JD230" s="9"/>
      <c r="JE230" s="9"/>
      <c r="JF230" s="9"/>
      <c r="JG230" s="9"/>
      <c r="JH230" s="9"/>
      <c r="JI230" s="9"/>
      <c r="JJ230" s="9"/>
      <c r="JK230" s="9"/>
      <c r="JL230" s="9"/>
      <c r="JM230" s="9"/>
      <c r="JN230" s="9"/>
      <c r="JO230" s="9"/>
      <c r="JP230" s="9"/>
      <c r="JQ230" s="9"/>
      <c r="JR230" s="9"/>
      <c r="JS230" s="9"/>
      <c r="JT230" s="9"/>
      <c r="JU230" s="9"/>
      <c r="JV230" s="9"/>
      <c r="JW230" s="9"/>
      <c r="JX230" s="9"/>
      <c r="JY230" s="9"/>
      <c r="JZ230" s="9"/>
      <c r="KA230" s="9"/>
      <c r="KB230" s="9"/>
      <c r="KC230" s="9"/>
      <c r="KD230" s="9"/>
      <c r="KE230" s="9"/>
      <c r="KF230" s="9"/>
      <c r="KG230" s="9"/>
      <c r="KH230" s="9"/>
      <c r="KI230" s="9"/>
      <c r="KJ230" s="9"/>
      <c r="KK230" s="9"/>
      <c r="KL230" s="9"/>
      <c r="KM230" s="9"/>
      <c r="KN230" s="9"/>
      <c r="KO230" s="9"/>
      <c r="KP230" s="9"/>
      <c r="KQ230" s="9"/>
      <c r="KR230" s="9"/>
      <c r="KS230" s="9"/>
      <c r="KT230" s="9"/>
      <c r="KU230" s="9"/>
      <c r="KV230" s="9"/>
      <c r="KW230" s="9"/>
      <c r="KX230" s="9"/>
      <c r="KY230" s="9"/>
      <c r="KZ230" s="9"/>
      <c r="LA230" s="9"/>
      <c r="LB230" s="9"/>
      <c r="LC230" s="9"/>
      <c r="LD230" s="9"/>
      <c r="LE230" s="9"/>
      <c r="LF230" s="9"/>
      <c r="LG230" s="9"/>
      <c r="LH230" s="9"/>
      <c r="LI230" s="9"/>
      <c r="LJ230" s="9"/>
      <c r="LK230" s="9"/>
      <c r="LL230" s="9"/>
      <c r="LM230" s="9"/>
      <c r="LN230" s="9"/>
    </row>
    <row r="231" spans="6:326" x14ac:dyDescent="0.25">
      <c r="F231" s="9"/>
      <c r="G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  <c r="IX231" s="9"/>
      <c r="IY231" s="9"/>
      <c r="IZ231" s="9"/>
      <c r="JA231" s="9"/>
      <c r="JB231" s="9"/>
      <c r="JC231" s="9"/>
      <c r="JD231" s="9"/>
      <c r="JE231" s="9"/>
      <c r="JF231" s="9"/>
      <c r="JG231" s="9"/>
      <c r="JH231" s="9"/>
      <c r="JI231" s="9"/>
      <c r="JJ231" s="9"/>
      <c r="JK231" s="9"/>
      <c r="JL231" s="9"/>
      <c r="JM231" s="9"/>
      <c r="JN231" s="9"/>
      <c r="JO231" s="9"/>
      <c r="JP231" s="9"/>
      <c r="JQ231" s="9"/>
      <c r="JR231" s="9"/>
      <c r="JS231" s="9"/>
      <c r="JT231" s="9"/>
      <c r="JU231" s="9"/>
      <c r="JV231" s="9"/>
      <c r="JW231" s="9"/>
      <c r="JX231" s="9"/>
      <c r="JY231" s="9"/>
      <c r="JZ231" s="9"/>
      <c r="KA231" s="9"/>
      <c r="KB231" s="9"/>
      <c r="KC231" s="9"/>
      <c r="KD231" s="9"/>
      <c r="KE231" s="9"/>
      <c r="KF231" s="9"/>
      <c r="KG231" s="9"/>
      <c r="KH231" s="9"/>
      <c r="KI231" s="9"/>
      <c r="KJ231" s="9"/>
      <c r="KK231" s="9"/>
      <c r="KL231" s="9"/>
      <c r="KM231" s="9"/>
      <c r="KN231" s="9"/>
      <c r="KO231" s="9"/>
      <c r="KP231" s="9"/>
      <c r="KQ231" s="9"/>
      <c r="KR231" s="9"/>
      <c r="KS231" s="9"/>
      <c r="KT231" s="9"/>
      <c r="KU231" s="9"/>
      <c r="KV231" s="9"/>
      <c r="KW231" s="9"/>
      <c r="KX231" s="9"/>
      <c r="KY231" s="9"/>
      <c r="KZ231" s="9"/>
      <c r="LA231" s="9"/>
      <c r="LB231" s="9"/>
      <c r="LC231" s="9"/>
      <c r="LD231" s="9"/>
      <c r="LE231" s="9"/>
      <c r="LF231" s="9"/>
      <c r="LG231" s="9"/>
      <c r="LH231" s="9"/>
      <c r="LI231" s="9"/>
      <c r="LJ231" s="9"/>
      <c r="LK231" s="9"/>
      <c r="LL231" s="9"/>
      <c r="LM231" s="9"/>
      <c r="LN231" s="9"/>
    </row>
    <row r="232" spans="6:326" x14ac:dyDescent="0.25">
      <c r="F232" s="9"/>
      <c r="G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9"/>
      <c r="JE232" s="9"/>
      <c r="JF232" s="9"/>
      <c r="JG232" s="9"/>
      <c r="JH232" s="9"/>
      <c r="JI232" s="9"/>
      <c r="JJ232" s="9"/>
      <c r="JK232" s="9"/>
      <c r="JL232" s="9"/>
      <c r="JM232" s="9"/>
      <c r="JN232" s="9"/>
      <c r="JO232" s="9"/>
      <c r="JP232" s="9"/>
      <c r="JQ232" s="9"/>
      <c r="JR232" s="9"/>
      <c r="JS232" s="9"/>
      <c r="JT232" s="9"/>
      <c r="JU232" s="9"/>
      <c r="JV232" s="9"/>
      <c r="JW232" s="9"/>
      <c r="JX232" s="9"/>
      <c r="JY232" s="9"/>
      <c r="JZ232" s="9"/>
      <c r="KA232" s="9"/>
      <c r="KB232" s="9"/>
      <c r="KC232" s="9"/>
      <c r="KD232" s="9"/>
      <c r="KE232" s="9"/>
      <c r="KF232" s="9"/>
      <c r="KG232" s="9"/>
      <c r="KH232" s="9"/>
      <c r="KI232" s="9"/>
      <c r="KJ232" s="9"/>
      <c r="KK232" s="9"/>
      <c r="KL232" s="9"/>
      <c r="KM232" s="9"/>
      <c r="KN232" s="9"/>
      <c r="KO232" s="9"/>
      <c r="KP232" s="9"/>
      <c r="KQ232" s="9"/>
      <c r="KR232" s="9"/>
      <c r="KS232" s="9"/>
      <c r="KT232" s="9"/>
      <c r="KU232" s="9"/>
      <c r="KV232" s="9"/>
      <c r="KW232" s="9"/>
      <c r="KX232" s="9"/>
      <c r="KY232" s="9"/>
      <c r="KZ232" s="9"/>
      <c r="LA232" s="9"/>
      <c r="LB232" s="9"/>
      <c r="LC232" s="9"/>
      <c r="LD232" s="9"/>
      <c r="LE232" s="9"/>
      <c r="LF232" s="9"/>
      <c r="LG232" s="9"/>
      <c r="LH232" s="9"/>
      <c r="LI232" s="9"/>
      <c r="LJ232" s="9"/>
      <c r="LK232" s="9"/>
      <c r="LL232" s="9"/>
      <c r="LM232" s="9"/>
      <c r="LN232" s="9"/>
    </row>
    <row r="233" spans="6:326" x14ac:dyDescent="0.25">
      <c r="F233" s="9"/>
      <c r="G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9"/>
      <c r="JE233" s="9"/>
      <c r="JF233" s="9"/>
      <c r="JG233" s="9"/>
      <c r="JH233" s="9"/>
      <c r="JI233" s="9"/>
      <c r="JJ233" s="9"/>
      <c r="JK233" s="9"/>
      <c r="JL233" s="9"/>
      <c r="JM233" s="9"/>
      <c r="JN233" s="9"/>
      <c r="JO233" s="9"/>
      <c r="JP233" s="9"/>
      <c r="JQ233" s="9"/>
      <c r="JR233" s="9"/>
      <c r="JS233" s="9"/>
      <c r="JT233" s="9"/>
      <c r="JU233" s="9"/>
      <c r="JV233" s="9"/>
      <c r="JW233" s="9"/>
      <c r="JX233" s="9"/>
      <c r="JY233" s="9"/>
      <c r="JZ233" s="9"/>
      <c r="KA233" s="9"/>
      <c r="KB233" s="9"/>
      <c r="KC233" s="9"/>
      <c r="KD233" s="9"/>
      <c r="KE233" s="9"/>
      <c r="KF233" s="9"/>
      <c r="KG233" s="9"/>
      <c r="KH233" s="9"/>
      <c r="KI233" s="9"/>
      <c r="KJ233" s="9"/>
      <c r="KK233" s="9"/>
      <c r="KL233" s="9"/>
      <c r="KM233" s="9"/>
      <c r="KN233" s="9"/>
      <c r="KO233" s="9"/>
      <c r="KP233" s="9"/>
      <c r="KQ233" s="9"/>
      <c r="KR233" s="9"/>
      <c r="KS233" s="9"/>
      <c r="KT233" s="9"/>
      <c r="KU233" s="9"/>
      <c r="KV233" s="9"/>
      <c r="KW233" s="9"/>
      <c r="KX233" s="9"/>
      <c r="KY233" s="9"/>
      <c r="KZ233" s="9"/>
      <c r="LA233" s="9"/>
      <c r="LB233" s="9"/>
      <c r="LC233" s="9"/>
      <c r="LD233" s="9"/>
      <c r="LE233" s="9"/>
      <c r="LF233" s="9"/>
      <c r="LG233" s="9"/>
      <c r="LH233" s="9"/>
      <c r="LI233" s="9"/>
      <c r="LJ233" s="9"/>
      <c r="LK233" s="9"/>
      <c r="LL233" s="9"/>
      <c r="LM233" s="9"/>
      <c r="LN233" s="9"/>
    </row>
    <row r="234" spans="6:326" x14ac:dyDescent="0.25">
      <c r="F234" s="9"/>
      <c r="G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9"/>
      <c r="JE234" s="9"/>
      <c r="JF234" s="9"/>
      <c r="JG234" s="9"/>
      <c r="JH234" s="9"/>
      <c r="JI234" s="9"/>
      <c r="JJ234" s="9"/>
      <c r="JK234" s="9"/>
      <c r="JL234" s="9"/>
      <c r="JM234" s="9"/>
      <c r="JN234" s="9"/>
      <c r="JO234" s="9"/>
      <c r="JP234" s="9"/>
      <c r="JQ234" s="9"/>
      <c r="JR234" s="9"/>
      <c r="JS234" s="9"/>
      <c r="JT234" s="9"/>
      <c r="JU234" s="9"/>
      <c r="JV234" s="9"/>
      <c r="JW234" s="9"/>
      <c r="JX234" s="9"/>
      <c r="JY234" s="9"/>
      <c r="JZ234" s="9"/>
      <c r="KA234" s="9"/>
      <c r="KB234" s="9"/>
      <c r="KC234" s="9"/>
      <c r="KD234" s="9"/>
      <c r="KE234" s="9"/>
      <c r="KF234" s="9"/>
      <c r="KG234" s="9"/>
      <c r="KH234" s="9"/>
      <c r="KI234" s="9"/>
      <c r="KJ234" s="9"/>
      <c r="KK234" s="9"/>
      <c r="KL234" s="9"/>
      <c r="KM234" s="9"/>
      <c r="KN234" s="9"/>
      <c r="KO234" s="9"/>
      <c r="KP234" s="9"/>
      <c r="KQ234" s="9"/>
      <c r="KR234" s="9"/>
      <c r="KS234" s="9"/>
      <c r="KT234" s="9"/>
      <c r="KU234" s="9"/>
      <c r="KV234" s="9"/>
      <c r="KW234" s="9"/>
      <c r="KX234" s="9"/>
      <c r="KY234" s="9"/>
      <c r="KZ234" s="9"/>
      <c r="LA234" s="9"/>
      <c r="LB234" s="9"/>
      <c r="LC234" s="9"/>
      <c r="LD234" s="9"/>
      <c r="LE234" s="9"/>
      <c r="LF234" s="9"/>
      <c r="LG234" s="9"/>
      <c r="LH234" s="9"/>
      <c r="LI234" s="9"/>
      <c r="LJ234" s="9"/>
      <c r="LK234" s="9"/>
      <c r="LL234" s="9"/>
      <c r="LM234" s="9"/>
      <c r="LN234" s="9"/>
    </row>
    <row r="235" spans="6:326" x14ac:dyDescent="0.25">
      <c r="F235" s="9"/>
      <c r="G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9"/>
      <c r="JE235" s="9"/>
      <c r="JF235" s="9"/>
      <c r="JG235" s="9"/>
      <c r="JH235" s="9"/>
      <c r="JI235" s="9"/>
      <c r="JJ235" s="9"/>
      <c r="JK235" s="9"/>
      <c r="JL235" s="9"/>
      <c r="JM235" s="9"/>
      <c r="JN235" s="9"/>
      <c r="JO235" s="9"/>
      <c r="JP235" s="9"/>
      <c r="JQ235" s="9"/>
      <c r="JR235" s="9"/>
      <c r="JS235" s="9"/>
      <c r="JT235" s="9"/>
      <c r="JU235" s="9"/>
      <c r="JV235" s="9"/>
      <c r="JW235" s="9"/>
      <c r="JX235" s="9"/>
      <c r="JY235" s="9"/>
      <c r="JZ235" s="9"/>
      <c r="KA235" s="9"/>
      <c r="KB235" s="9"/>
      <c r="KC235" s="9"/>
      <c r="KD235" s="9"/>
      <c r="KE235" s="9"/>
      <c r="KF235" s="9"/>
      <c r="KG235" s="9"/>
      <c r="KH235" s="9"/>
      <c r="KI235" s="9"/>
      <c r="KJ235" s="9"/>
      <c r="KK235" s="9"/>
      <c r="KL235" s="9"/>
      <c r="KM235" s="9"/>
      <c r="KN235" s="9"/>
      <c r="KO235" s="9"/>
      <c r="KP235" s="9"/>
      <c r="KQ235" s="9"/>
      <c r="KR235" s="9"/>
      <c r="KS235" s="9"/>
      <c r="KT235" s="9"/>
      <c r="KU235" s="9"/>
      <c r="KV235" s="9"/>
      <c r="KW235" s="9"/>
      <c r="KX235" s="9"/>
      <c r="KY235" s="9"/>
      <c r="KZ235" s="9"/>
      <c r="LA235" s="9"/>
      <c r="LB235" s="9"/>
      <c r="LC235" s="9"/>
      <c r="LD235" s="9"/>
      <c r="LE235" s="9"/>
      <c r="LF235" s="9"/>
      <c r="LG235" s="9"/>
      <c r="LH235" s="9"/>
      <c r="LI235" s="9"/>
      <c r="LJ235" s="9"/>
      <c r="LK235" s="9"/>
      <c r="LL235" s="9"/>
      <c r="LM235" s="9"/>
      <c r="LN235" s="9"/>
    </row>
    <row r="236" spans="6:326" x14ac:dyDescent="0.25">
      <c r="F236" s="9"/>
      <c r="G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  <c r="IX236" s="9"/>
      <c r="IY236" s="9"/>
      <c r="IZ236" s="9"/>
      <c r="JA236" s="9"/>
      <c r="JB236" s="9"/>
      <c r="JC236" s="9"/>
      <c r="JD236" s="9"/>
      <c r="JE236" s="9"/>
      <c r="JF236" s="9"/>
      <c r="JG236" s="9"/>
      <c r="JH236" s="9"/>
      <c r="JI236" s="9"/>
      <c r="JJ236" s="9"/>
      <c r="JK236" s="9"/>
      <c r="JL236" s="9"/>
      <c r="JM236" s="9"/>
      <c r="JN236" s="9"/>
      <c r="JO236" s="9"/>
      <c r="JP236" s="9"/>
      <c r="JQ236" s="9"/>
      <c r="JR236" s="9"/>
      <c r="JS236" s="9"/>
      <c r="JT236" s="9"/>
      <c r="JU236" s="9"/>
      <c r="JV236" s="9"/>
      <c r="JW236" s="9"/>
      <c r="JX236" s="9"/>
      <c r="JY236" s="9"/>
      <c r="JZ236" s="9"/>
      <c r="KA236" s="9"/>
      <c r="KB236" s="9"/>
      <c r="KC236" s="9"/>
      <c r="KD236" s="9"/>
      <c r="KE236" s="9"/>
      <c r="KF236" s="9"/>
      <c r="KG236" s="9"/>
      <c r="KH236" s="9"/>
      <c r="KI236" s="9"/>
      <c r="KJ236" s="9"/>
      <c r="KK236" s="9"/>
      <c r="KL236" s="9"/>
      <c r="KM236" s="9"/>
      <c r="KN236" s="9"/>
      <c r="KO236" s="9"/>
      <c r="KP236" s="9"/>
      <c r="KQ236" s="9"/>
      <c r="KR236" s="9"/>
      <c r="KS236" s="9"/>
      <c r="KT236" s="9"/>
      <c r="KU236" s="9"/>
      <c r="KV236" s="9"/>
      <c r="KW236" s="9"/>
      <c r="KX236" s="9"/>
      <c r="KY236" s="9"/>
      <c r="KZ236" s="9"/>
      <c r="LA236" s="9"/>
      <c r="LB236" s="9"/>
      <c r="LC236" s="9"/>
      <c r="LD236" s="9"/>
      <c r="LE236" s="9"/>
      <c r="LF236" s="9"/>
      <c r="LG236" s="9"/>
      <c r="LH236" s="9"/>
      <c r="LI236" s="9"/>
      <c r="LJ236" s="9"/>
      <c r="LK236" s="9"/>
      <c r="LL236" s="9"/>
      <c r="LM236" s="9"/>
      <c r="LN236" s="9"/>
    </row>
    <row r="237" spans="6:326" x14ac:dyDescent="0.25">
      <c r="F237" s="9"/>
      <c r="G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9"/>
      <c r="JE237" s="9"/>
      <c r="JF237" s="9"/>
      <c r="JG237" s="9"/>
      <c r="JH237" s="9"/>
      <c r="JI237" s="9"/>
      <c r="JJ237" s="9"/>
      <c r="JK237" s="9"/>
      <c r="JL237" s="9"/>
      <c r="JM237" s="9"/>
      <c r="JN237" s="9"/>
      <c r="JO237" s="9"/>
      <c r="JP237" s="9"/>
      <c r="JQ237" s="9"/>
      <c r="JR237" s="9"/>
      <c r="JS237" s="9"/>
      <c r="JT237" s="9"/>
      <c r="JU237" s="9"/>
      <c r="JV237" s="9"/>
      <c r="JW237" s="9"/>
      <c r="JX237" s="9"/>
      <c r="JY237" s="9"/>
      <c r="JZ237" s="9"/>
      <c r="KA237" s="9"/>
      <c r="KB237" s="9"/>
      <c r="KC237" s="9"/>
      <c r="KD237" s="9"/>
      <c r="KE237" s="9"/>
      <c r="KF237" s="9"/>
      <c r="KG237" s="9"/>
      <c r="KH237" s="9"/>
      <c r="KI237" s="9"/>
      <c r="KJ237" s="9"/>
      <c r="KK237" s="9"/>
      <c r="KL237" s="9"/>
      <c r="KM237" s="9"/>
      <c r="KN237" s="9"/>
      <c r="KO237" s="9"/>
      <c r="KP237" s="9"/>
      <c r="KQ237" s="9"/>
      <c r="KR237" s="9"/>
      <c r="KS237" s="9"/>
      <c r="KT237" s="9"/>
      <c r="KU237" s="9"/>
      <c r="KV237" s="9"/>
      <c r="KW237" s="9"/>
      <c r="KX237" s="9"/>
      <c r="KY237" s="9"/>
      <c r="KZ237" s="9"/>
      <c r="LA237" s="9"/>
      <c r="LB237" s="9"/>
      <c r="LC237" s="9"/>
      <c r="LD237" s="9"/>
      <c r="LE237" s="9"/>
      <c r="LF237" s="9"/>
      <c r="LG237" s="9"/>
      <c r="LH237" s="9"/>
      <c r="LI237" s="9"/>
      <c r="LJ237" s="9"/>
      <c r="LK237" s="9"/>
      <c r="LL237" s="9"/>
      <c r="LM237" s="9"/>
      <c r="LN237" s="9"/>
    </row>
    <row r="238" spans="6:326" x14ac:dyDescent="0.25">
      <c r="F238" s="9"/>
      <c r="G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  <c r="IX238" s="9"/>
      <c r="IY238" s="9"/>
      <c r="IZ238" s="9"/>
      <c r="JA238" s="9"/>
      <c r="JB238" s="9"/>
      <c r="JC238" s="9"/>
      <c r="JD238" s="9"/>
      <c r="JE238" s="9"/>
      <c r="JF238" s="9"/>
      <c r="JG238" s="9"/>
      <c r="JH238" s="9"/>
      <c r="JI238" s="9"/>
      <c r="JJ238" s="9"/>
      <c r="JK238" s="9"/>
      <c r="JL238" s="9"/>
      <c r="JM238" s="9"/>
      <c r="JN238" s="9"/>
      <c r="JO238" s="9"/>
      <c r="JP238" s="9"/>
      <c r="JQ238" s="9"/>
      <c r="JR238" s="9"/>
      <c r="JS238" s="9"/>
      <c r="JT238" s="9"/>
      <c r="JU238" s="9"/>
      <c r="JV238" s="9"/>
      <c r="JW238" s="9"/>
      <c r="JX238" s="9"/>
      <c r="JY238" s="9"/>
      <c r="JZ238" s="9"/>
      <c r="KA238" s="9"/>
      <c r="KB238" s="9"/>
      <c r="KC238" s="9"/>
      <c r="KD238" s="9"/>
      <c r="KE238" s="9"/>
      <c r="KF238" s="9"/>
      <c r="KG238" s="9"/>
      <c r="KH238" s="9"/>
      <c r="KI238" s="9"/>
      <c r="KJ238" s="9"/>
      <c r="KK238" s="9"/>
      <c r="KL238" s="9"/>
      <c r="KM238" s="9"/>
      <c r="KN238" s="9"/>
      <c r="KO238" s="9"/>
      <c r="KP238" s="9"/>
      <c r="KQ238" s="9"/>
      <c r="KR238" s="9"/>
      <c r="KS238" s="9"/>
      <c r="KT238" s="9"/>
      <c r="KU238" s="9"/>
      <c r="KV238" s="9"/>
      <c r="KW238" s="9"/>
      <c r="KX238" s="9"/>
      <c r="KY238" s="9"/>
      <c r="KZ238" s="9"/>
      <c r="LA238" s="9"/>
      <c r="LB238" s="9"/>
      <c r="LC238" s="9"/>
      <c r="LD238" s="9"/>
      <c r="LE238" s="9"/>
      <c r="LF238" s="9"/>
      <c r="LG238" s="9"/>
      <c r="LH238" s="9"/>
      <c r="LI238" s="9"/>
      <c r="LJ238" s="9"/>
      <c r="LK238" s="9"/>
      <c r="LL238" s="9"/>
      <c r="LM238" s="9"/>
      <c r="LN238" s="9"/>
    </row>
    <row r="239" spans="6:326" x14ac:dyDescent="0.25">
      <c r="F239" s="9"/>
      <c r="G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  <c r="IH239" s="9"/>
      <c r="II239" s="9"/>
      <c r="IJ239" s="9"/>
      <c r="IK239" s="9"/>
      <c r="IL239" s="9"/>
      <c r="IM239" s="9"/>
      <c r="IN239" s="9"/>
      <c r="IO239" s="9"/>
      <c r="IP239" s="9"/>
      <c r="IQ239" s="9"/>
      <c r="IR239" s="9"/>
      <c r="IS239" s="9"/>
      <c r="IT239" s="9"/>
      <c r="IU239" s="9"/>
      <c r="IV239" s="9"/>
      <c r="IW239" s="9"/>
      <c r="IX239" s="9"/>
      <c r="IY239" s="9"/>
      <c r="IZ239" s="9"/>
      <c r="JA239" s="9"/>
      <c r="JB239" s="9"/>
      <c r="JC239" s="9"/>
      <c r="JD239" s="9"/>
      <c r="JE239" s="9"/>
      <c r="JF239" s="9"/>
      <c r="JG239" s="9"/>
      <c r="JH239" s="9"/>
      <c r="JI239" s="9"/>
      <c r="JJ239" s="9"/>
      <c r="JK239" s="9"/>
      <c r="JL239" s="9"/>
      <c r="JM239" s="9"/>
      <c r="JN239" s="9"/>
      <c r="JO239" s="9"/>
      <c r="JP239" s="9"/>
      <c r="JQ239" s="9"/>
      <c r="JR239" s="9"/>
      <c r="JS239" s="9"/>
      <c r="JT239" s="9"/>
      <c r="JU239" s="9"/>
      <c r="JV239" s="9"/>
      <c r="JW239" s="9"/>
      <c r="JX239" s="9"/>
      <c r="JY239" s="9"/>
      <c r="JZ239" s="9"/>
      <c r="KA239" s="9"/>
      <c r="KB239" s="9"/>
      <c r="KC239" s="9"/>
      <c r="KD239" s="9"/>
      <c r="KE239" s="9"/>
      <c r="KF239" s="9"/>
      <c r="KG239" s="9"/>
      <c r="KH239" s="9"/>
      <c r="KI239" s="9"/>
      <c r="KJ239" s="9"/>
      <c r="KK239" s="9"/>
      <c r="KL239" s="9"/>
      <c r="KM239" s="9"/>
      <c r="KN239" s="9"/>
      <c r="KO239" s="9"/>
      <c r="KP239" s="9"/>
      <c r="KQ239" s="9"/>
      <c r="KR239" s="9"/>
      <c r="KS239" s="9"/>
      <c r="KT239" s="9"/>
      <c r="KU239" s="9"/>
      <c r="KV239" s="9"/>
      <c r="KW239" s="9"/>
      <c r="KX239" s="9"/>
      <c r="KY239" s="9"/>
      <c r="KZ239" s="9"/>
      <c r="LA239" s="9"/>
      <c r="LB239" s="9"/>
      <c r="LC239" s="9"/>
      <c r="LD239" s="9"/>
      <c r="LE239" s="9"/>
      <c r="LF239" s="9"/>
      <c r="LG239" s="9"/>
      <c r="LH239" s="9"/>
      <c r="LI239" s="9"/>
      <c r="LJ239" s="9"/>
      <c r="LK239" s="9"/>
      <c r="LL239" s="9"/>
      <c r="LM239" s="9"/>
      <c r="LN239" s="9"/>
    </row>
    <row r="240" spans="6:326" x14ac:dyDescent="0.25">
      <c r="F240" s="9"/>
      <c r="G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s="9"/>
      <c r="IM240" s="9"/>
      <c r="IN240" s="9"/>
      <c r="IO240" s="9"/>
      <c r="IP240" s="9"/>
      <c r="IQ240" s="9"/>
      <c r="IR240" s="9"/>
      <c r="IS240" s="9"/>
      <c r="IT240" s="9"/>
      <c r="IU240" s="9"/>
      <c r="IV240" s="9"/>
      <c r="IW240" s="9"/>
      <c r="IX240" s="9"/>
      <c r="IY240" s="9"/>
      <c r="IZ240" s="9"/>
      <c r="JA240" s="9"/>
      <c r="JB240" s="9"/>
      <c r="JC240" s="9"/>
      <c r="JD240" s="9"/>
      <c r="JE240" s="9"/>
      <c r="JF240" s="9"/>
      <c r="JG240" s="9"/>
      <c r="JH240" s="9"/>
      <c r="JI240" s="9"/>
      <c r="JJ240" s="9"/>
      <c r="JK240" s="9"/>
      <c r="JL240" s="9"/>
      <c r="JM240" s="9"/>
      <c r="JN240" s="9"/>
      <c r="JO240" s="9"/>
      <c r="JP240" s="9"/>
      <c r="JQ240" s="9"/>
      <c r="JR240" s="9"/>
      <c r="JS240" s="9"/>
      <c r="JT240" s="9"/>
      <c r="JU240" s="9"/>
      <c r="JV240" s="9"/>
      <c r="JW240" s="9"/>
      <c r="JX240" s="9"/>
      <c r="JY240" s="9"/>
      <c r="JZ240" s="9"/>
      <c r="KA240" s="9"/>
      <c r="KB240" s="9"/>
      <c r="KC240" s="9"/>
      <c r="KD240" s="9"/>
      <c r="KE240" s="9"/>
      <c r="KF240" s="9"/>
      <c r="KG240" s="9"/>
      <c r="KH240" s="9"/>
      <c r="KI240" s="9"/>
      <c r="KJ240" s="9"/>
      <c r="KK240" s="9"/>
      <c r="KL240" s="9"/>
      <c r="KM240" s="9"/>
      <c r="KN240" s="9"/>
      <c r="KO240" s="9"/>
      <c r="KP240" s="9"/>
      <c r="KQ240" s="9"/>
      <c r="KR240" s="9"/>
      <c r="KS240" s="9"/>
      <c r="KT240" s="9"/>
      <c r="KU240" s="9"/>
      <c r="KV240" s="9"/>
      <c r="KW240" s="9"/>
      <c r="KX240" s="9"/>
      <c r="KY240" s="9"/>
      <c r="KZ240" s="9"/>
      <c r="LA240" s="9"/>
      <c r="LB240" s="9"/>
      <c r="LC240" s="9"/>
      <c r="LD240" s="9"/>
      <c r="LE240" s="9"/>
      <c r="LF240" s="9"/>
      <c r="LG240" s="9"/>
      <c r="LH240" s="9"/>
      <c r="LI240" s="9"/>
      <c r="LJ240" s="9"/>
      <c r="LK240" s="9"/>
      <c r="LL240" s="9"/>
      <c r="LM240" s="9"/>
      <c r="LN240" s="9"/>
    </row>
    <row r="241" spans="6:326" x14ac:dyDescent="0.25">
      <c r="F241" s="9"/>
      <c r="G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9"/>
      <c r="HL241" s="9"/>
      <c r="HM241" s="9"/>
      <c r="HN241" s="9"/>
      <c r="HO241" s="9"/>
      <c r="HP241" s="9"/>
      <c r="HQ241" s="9"/>
      <c r="HR241" s="9"/>
      <c r="HS241" s="9"/>
      <c r="HT241" s="9"/>
      <c r="HU241" s="9"/>
      <c r="HV241" s="9"/>
      <c r="HW241" s="9"/>
      <c r="HX241" s="9"/>
      <c r="HY241" s="9"/>
      <c r="HZ241" s="9"/>
      <c r="IA241" s="9"/>
      <c r="IB241" s="9"/>
      <c r="IC241" s="9"/>
      <c r="ID241" s="9"/>
      <c r="IE241" s="9"/>
      <c r="IF241" s="9"/>
      <c r="IG241" s="9"/>
      <c r="IH241" s="9"/>
      <c r="II241" s="9"/>
      <c r="IJ241" s="9"/>
      <c r="IK241" s="9"/>
      <c r="IL241" s="9"/>
      <c r="IM241" s="9"/>
      <c r="IN241" s="9"/>
      <c r="IO241" s="9"/>
      <c r="IP241" s="9"/>
      <c r="IQ241" s="9"/>
      <c r="IR241" s="9"/>
      <c r="IS241" s="9"/>
      <c r="IT241" s="9"/>
      <c r="IU241" s="9"/>
      <c r="IV241" s="9"/>
      <c r="IW241" s="9"/>
      <c r="IX241" s="9"/>
      <c r="IY241" s="9"/>
      <c r="IZ241" s="9"/>
      <c r="JA241" s="9"/>
      <c r="JB241" s="9"/>
      <c r="JC241" s="9"/>
      <c r="JD241" s="9"/>
      <c r="JE241" s="9"/>
      <c r="JF241" s="9"/>
      <c r="JG241" s="9"/>
      <c r="JH241" s="9"/>
      <c r="JI241" s="9"/>
      <c r="JJ241" s="9"/>
      <c r="JK241" s="9"/>
      <c r="JL241" s="9"/>
      <c r="JM241" s="9"/>
      <c r="JN241" s="9"/>
      <c r="JO241" s="9"/>
      <c r="JP241" s="9"/>
      <c r="JQ241" s="9"/>
      <c r="JR241" s="9"/>
      <c r="JS241" s="9"/>
      <c r="JT241" s="9"/>
      <c r="JU241" s="9"/>
      <c r="JV241" s="9"/>
      <c r="JW241" s="9"/>
      <c r="JX241" s="9"/>
      <c r="JY241" s="9"/>
      <c r="JZ241" s="9"/>
      <c r="KA241" s="9"/>
      <c r="KB241" s="9"/>
      <c r="KC241" s="9"/>
      <c r="KD241" s="9"/>
      <c r="KE241" s="9"/>
      <c r="KF241" s="9"/>
      <c r="KG241" s="9"/>
      <c r="KH241" s="9"/>
      <c r="KI241" s="9"/>
      <c r="KJ241" s="9"/>
      <c r="KK241" s="9"/>
      <c r="KL241" s="9"/>
      <c r="KM241" s="9"/>
      <c r="KN241" s="9"/>
      <c r="KO241" s="9"/>
      <c r="KP241" s="9"/>
      <c r="KQ241" s="9"/>
      <c r="KR241" s="9"/>
      <c r="KS241" s="9"/>
      <c r="KT241" s="9"/>
      <c r="KU241" s="9"/>
      <c r="KV241" s="9"/>
      <c r="KW241" s="9"/>
      <c r="KX241" s="9"/>
      <c r="KY241" s="9"/>
      <c r="KZ241" s="9"/>
      <c r="LA241" s="9"/>
      <c r="LB241" s="9"/>
      <c r="LC241" s="9"/>
      <c r="LD241" s="9"/>
      <c r="LE241" s="9"/>
      <c r="LF241" s="9"/>
      <c r="LG241" s="9"/>
      <c r="LH241" s="9"/>
      <c r="LI241" s="9"/>
      <c r="LJ241" s="9"/>
      <c r="LK241" s="9"/>
      <c r="LL241" s="9"/>
      <c r="LM241" s="9"/>
      <c r="LN241" s="9"/>
    </row>
    <row r="242" spans="6:326" x14ac:dyDescent="0.25">
      <c r="F242" s="9"/>
      <c r="G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A242" s="9"/>
      <c r="HB242" s="9"/>
      <c r="HC242" s="9"/>
      <c r="HD242" s="9"/>
      <c r="HE242" s="9"/>
      <c r="HF242" s="9"/>
      <c r="HG242" s="9"/>
      <c r="HH242" s="9"/>
      <c r="HI242" s="9"/>
      <c r="HJ242" s="9"/>
      <c r="HK242" s="9"/>
      <c r="HL242" s="9"/>
      <c r="HM242" s="9"/>
      <c r="HN242" s="9"/>
      <c r="HO242" s="9"/>
      <c r="HP242" s="9"/>
      <c r="HQ242" s="9"/>
      <c r="HR242" s="9"/>
      <c r="HS242" s="9"/>
      <c r="HT242" s="9"/>
      <c r="HU242" s="9"/>
      <c r="HV242" s="9"/>
      <c r="HW242" s="9"/>
      <c r="HX242" s="9"/>
      <c r="HY242" s="9"/>
      <c r="HZ242" s="9"/>
      <c r="IA242" s="9"/>
      <c r="IB242" s="9"/>
      <c r="IC242" s="9"/>
      <c r="ID242" s="9"/>
      <c r="IE242" s="9"/>
      <c r="IF242" s="9"/>
      <c r="IG242" s="9"/>
      <c r="IH242" s="9"/>
      <c r="II242" s="9"/>
      <c r="IJ242" s="9"/>
      <c r="IK242" s="9"/>
      <c r="IL242" s="9"/>
      <c r="IM242" s="9"/>
      <c r="IN242" s="9"/>
      <c r="IO242" s="9"/>
      <c r="IP242" s="9"/>
      <c r="IQ242" s="9"/>
      <c r="IR242" s="9"/>
      <c r="IS242" s="9"/>
      <c r="IT242" s="9"/>
      <c r="IU242" s="9"/>
      <c r="IV242" s="9"/>
      <c r="IW242" s="9"/>
      <c r="IX242" s="9"/>
      <c r="IY242" s="9"/>
      <c r="IZ242" s="9"/>
      <c r="JA242" s="9"/>
      <c r="JB242" s="9"/>
      <c r="JC242" s="9"/>
      <c r="JD242" s="9"/>
      <c r="JE242" s="9"/>
      <c r="JF242" s="9"/>
      <c r="JG242" s="9"/>
      <c r="JH242" s="9"/>
      <c r="JI242" s="9"/>
      <c r="JJ242" s="9"/>
      <c r="JK242" s="9"/>
      <c r="JL242" s="9"/>
      <c r="JM242" s="9"/>
      <c r="JN242" s="9"/>
      <c r="JO242" s="9"/>
      <c r="JP242" s="9"/>
      <c r="JQ242" s="9"/>
      <c r="JR242" s="9"/>
      <c r="JS242" s="9"/>
      <c r="JT242" s="9"/>
      <c r="JU242" s="9"/>
      <c r="JV242" s="9"/>
      <c r="JW242" s="9"/>
      <c r="JX242" s="9"/>
      <c r="JY242" s="9"/>
      <c r="JZ242" s="9"/>
      <c r="KA242" s="9"/>
      <c r="KB242" s="9"/>
      <c r="KC242" s="9"/>
      <c r="KD242" s="9"/>
      <c r="KE242" s="9"/>
      <c r="KF242" s="9"/>
      <c r="KG242" s="9"/>
      <c r="KH242" s="9"/>
      <c r="KI242" s="9"/>
      <c r="KJ242" s="9"/>
      <c r="KK242" s="9"/>
      <c r="KL242" s="9"/>
      <c r="KM242" s="9"/>
      <c r="KN242" s="9"/>
      <c r="KO242" s="9"/>
      <c r="KP242" s="9"/>
      <c r="KQ242" s="9"/>
      <c r="KR242" s="9"/>
      <c r="KS242" s="9"/>
      <c r="KT242" s="9"/>
      <c r="KU242" s="9"/>
      <c r="KV242" s="9"/>
      <c r="KW242" s="9"/>
      <c r="KX242" s="9"/>
      <c r="KY242" s="9"/>
      <c r="KZ242" s="9"/>
      <c r="LA242" s="9"/>
      <c r="LB242" s="9"/>
      <c r="LC242" s="9"/>
      <c r="LD242" s="9"/>
      <c r="LE242" s="9"/>
      <c r="LF242" s="9"/>
      <c r="LG242" s="9"/>
      <c r="LH242" s="9"/>
      <c r="LI242" s="9"/>
      <c r="LJ242" s="9"/>
      <c r="LK242" s="9"/>
      <c r="LL242" s="9"/>
      <c r="LM242" s="9"/>
      <c r="LN242" s="9"/>
    </row>
    <row r="243" spans="6:326" x14ac:dyDescent="0.25">
      <c r="F243" s="9"/>
      <c r="G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A243" s="9"/>
      <c r="HB243" s="9"/>
      <c r="HC243" s="9"/>
      <c r="HD243" s="9"/>
      <c r="HE243" s="9"/>
      <c r="HF243" s="9"/>
      <c r="HG243" s="9"/>
      <c r="HH243" s="9"/>
      <c r="HI243" s="9"/>
      <c r="HJ243" s="9"/>
      <c r="HK243" s="9"/>
      <c r="HL243" s="9"/>
      <c r="HM243" s="9"/>
      <c r="HN243" s="9"/>
      <c r="HO243" s="9"/>
      <c r="HP243" s="9"/>
      <c r="HQ243" s="9"/>
      <c r="HR243" s="9"/>
      <c r="HS243" s="9"/>
      <c r="HT243" s="9"/>
      <c r="HU243" s="9"/>
      <c r="HV243" s="9"/>
      <c r="HW243" s="9"/>
      <c r="HX243" s="9"/>
      <c r="HY243" s="9"/>
      <c r="HZ243" s="9"/>
      <c r="IA243" s="9"/>
      <c r="IB243" s="9"/>
      <c r="IC243" s="9"/>
      <c r="ID243" s="9"/>
      <c r="IE243" s="9"/>
      <c r="IF243" s="9"/>
      <c r="IG243" s="9"/>
      <c r="IH243" s="9"/>
      <c r="II243" s="9"/>
      <c r="IJ243" s="9"/>
      <c r="IK243" s="9"/>
      <c r="IL243" s="9"/>
      <c r="IM243" s="9"/>
      <c r="IN243" s="9"/>
      <c r="IO243" s="9"/>
      <c r="IP243" s="9"/>
      <c r="IQ243" s="9"/>
      <c r="IR243" s="9"/>
      <c r="IS243" s="9"/>
      <c r="IT243" s="9"/>
      <c r="IU243" s="9"/>
      <c r="IV243" s="9"/>
      <c r="IW243" s="9"/>
      <c r="IX243" s="9"/>
      <c r="IY243" s="9"/>
      <c r="IZ243" s="9"/>
      <c r="JA243" s="9"/>
      <c r="JB243" s="9"/>
      <c r="JC243" s="9"/>
      <c r="JD243" s="9"/>
      <c r="JE243" s="9"/>
      <c r="JF243" s="9"/>
      <c r="JG243" s="9"/>
      <c r="JH243" s="9"/>
      <c r="JI243" s="9"/>
      <c r="JJ243" s="9"/>
      <c r="JK243" s="9"/>
      <c r="JL243" s="9"/>
      <c r="JM243" s="9"/>
      <c r="JN243" s="9"/>
      <c r="JO243" s="9"/>
      <c r="JP243" s="9"/>
      <c r="JQ243" s="9"/>
      <c r="JR243" s="9"/>
      <c r="JS243" s="9"/>
      <c r="JT243" s="9"/>
      <c r="JU243" s="9"/>
      <c r="JV243" s="9"/>
      <c r="JW243" s="9"/>
      <c r="JX243" s="9"/>
      <c r="JY243" s="9"/>
      <c r="JZ243" s="9"/>
      <c r="KA243" s="9"/>
      <c r="KB243" s="9"/>
      <c r="KC243" s="9"/>
      <c r="KD243" s="9"/>
      <c r="KE243" s="9"/>
      <c r="KF243" s="9"/>
      <c r="KG243" s="9"/>
      <c r="KH243" s="9"/>
      <c r="KI243" s="9"/>
      <c r="KJ243" s="9"/>
      <c r="KK243" s="9"/>
      <c r="KL243" s="9"/>
      <c r="KM243" s="9"/>
      <c r="KN243" s="9"/>
      <c r="KO243" s="9"/>
      <c r="KP243" s="9"/>
      <c r="KQ243" s="9"/>
      <c r="KR243" s="9"/>
      <c r="KS243" s="9"/>
      <c r="KT243" s="9"/>
      <c r="KU243" s="9"/>
      <c r="KV243" s="9"/>
      <c r="KW243" s="9"/>
      <c r="KX243" s="9"/>
      <c r="KY243" s="9"/>
      <c r="KZ243" s="9"/>
      <c r="LA243" s="9"/>
      <c r="LB243" s="9"/>
      <c r="LC243" s="9"/>
      <c r="LD243" s="9"/>
      <c r="LE243" s="9"/>
      <c r="LF243" s="9"/>
      <c r="LG243" s="9"/>
      <c r="LH243" s="9"/>
      <c r="LI243" s="9"/>
      <c r="LJ243" s="9"/>
      <c r="LK243" s="9"/>
      <c r="LL243" s="9"/>
      <c r="LM243" s="9"/>
      <c r="LN243" s="9"/>
    </row>
    <row r="244" spans="6:326" x14ac:dyDescent="0.25">
      <c r="F244" s="9"/>
      <c r="G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  <c r="HK244" s="9"/>
      <c r="HL244" s="9"/>
      <c r="HM244" s="9"/>
      <c r="HN244" s="9"/>
      <c r="HO244" s="9"/>
      <c r="HP244" s="9"/>
      <c r="HQ244" s="9"/>
      <c r="HR244" s="9"/>
      <c r="HS244" s="9"/>
      <c r="HT244" s="9"/>
      <c r="HU244" s="9"/>
      <c r="HV244" s="9"/>
      <c r="HW244" s="9"/>
      <c r="HX244" s="9"/>
      <c r="HY244" s="9"/>
      <c r="HZ244" s="9"/>
      <c r="IA244" s="9"/>
      <c r="IB244" s="9"/>
      <c r="IC244" s="9"/>
      <c r="ID244" s="9"/>
      <c r="IE244" s="9"/>
      <c r="IF244" s="9"/>
      <c r="IG244" s="9"/>
      <c r="IH244" s="9"/>
      <c r="II244" s="9"/>
      <c r="IJ244" s="9"/>
      <c r="IK244" s="9"/>
      <c r="IL244" s="9"/>
      <c r="IM244" s="9"/>
      <c r="IN244" s="9"/>
      <c r="IO244" s="9"/>
      <c r="IP244" s="9"/>
      <c r="IQ244" s="9"/>
      <c r="IR244" s="9"/>
      <c r="IS244" s="9"/>
      <c r="IT244" s="9"/>
      <c r="IU244" s="9"/>
      <c r="IV244" s="9"/>
      <c r="IW244" s="9"/>
      <c r="IX244" s="9"/>
      <c r="IY244" s="9"/>
      <c r="IZ244" s="9"/>
      <c r="JA244" s="9"/>
      <c r="JB244" s="9"/>
      <c r="JC244" s="9"/>
      <c r="JD244" s="9"/>
      <c r="JE244" s="9"/>
      <c r="JF244" s="9"/>
      <c r="JG244" s="9"/>
      <c r="JH244" s="9"/>
      <c r="JI244" s="9"/>
      <c r="JJ244" s="9"/>
      <c r="JK244" s="9"/>
      <c r="JL244" s="9"/>
      <c r="JM244" s="9"/>
      <c r="JN244" s="9"/>
      <c r="JO244" s="9"/>
      <c r="JP244" s="9"/>
      <c r="JQ244" s="9"/>
      <c r="JR244" s="9"/>
      <c r="JS244" s="9"/>
      <c r="JT244" s="9"/>
      <c r="JU244" s="9"/>
      <c r="JV244" s="9"/>
      <c r="JW244" s="9"/>
      <c r="JX244" s="9"/>
      <c r="JY244" s="9"/>
      <c r="JZ244" s="9"/>
      <c r="KA244" s="9"/>
      <c r="KB244" s="9"/>
      <c r="KC244" s="9"/>
      <c r="KD244" s="9"/>
      <c r="KE244" s="9"/>
      <c r="KF244" s="9"/>
      <c r="KG244" s="9"/>
      <c r="KH244" s="9"/>
      <c r="KI244" s="9"/>
      <c r="KJ244" s="9"/>
      <c r="KK244" s="9"/>
      <c r="KL244" s="9"/>
      <c r="KM244" s="9"/>
      <c r="KN244" s="9"/>
      <c r="KO244" s="9"/>
      <c r="KP244" s="9"/>
      <c r="KQ244" s="9"/>
      <c r="KR244" s="9"/>
      <c r="KS244" s="9"/>
      <c r="KT244" s="9"/>
      <c r="KU244" s="9"/>
      <c r="KV244" s="9"/>
      <c r="KW244" s="9"/>
      <c r="KX244" s="9"/>
      <c r="KY244" s="9"/>
      <c r="KZ244" s="9"/>
      <c r="LA244" s="9"/>
      <c r="LB244" s="9"/>
      <c r="LC244" s="9"/>
      <c r="LD244" s="9"/>
      <c r="LE244" s="9"/>
      <c r="LF244" s="9"/>
      <c r="LG244" s="9"/>
      <c r="LH244" s="9"/>
      <c r="LI244" s="9"/>
      <c r="LJ244" s="9"/>
      <c r="LK244" s="9"/>
      <c r="LL244" s="9"/>
      <c r="LM244" s="9"/>
      <c r="LN244" s="9"/>
    </row>
    <row r="245" spans="6:326" x14ac:dyDescent="0.25">
      <c r="F245" s="9"/>
      <c r="G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A245" s="9"/>
      <c r="HB245" s="9"/>
      <c r="HC245" s="9"/>
      <c r="HD245" s="9"/>
      <c r="HE245" s="9"/>
      <c r="HF245" s="9"/>
      <c r="HG245" s="9"/>
      <c r="HH245" s="9"/>
      <c r="HI245" s="9"/>
      <c r="HJ245" s="9"/>
      <c r="HK245" s="9"/>
      <c r="HL245" s="9"/>
      <c r="HM245" s="9"/>
      <c r="HN245" s="9"/>
      <c r="HO245" s="9"/>
      <c r="HP245" s="9"/>
      <c r="HQ245" s="9"/>
      <c r="HR245" s="9"/>
      <c r="HS245" s="9"/>
      <c r="HT245" s="9"/>
      <c r="HU245" s="9"/>
      <c r="HV245" s="9"/>
      <c r="HW245" s="9"/>
      <c r="HX245" s="9"/>
      <c r="HY245" s="9"/>
      <c r="HZ245" s="9"/>
      <c r="IA245" s="9"/>
      <c r="IB245" s="9"/>
      <c r="IC245" s="9"/>
      <c r="ID245" s="9"/>
      <c r="IE245" s="9"/>
      <c r="IF245" s="9"/>
      <c r="IG245" s="9"/>
      <c r="IH245" s="9"/>
      <c r="II245" s="9"/>
      <c r="IJ245" s="9"/>
      <c r="IK245" s="9"/>
      <c r="IL245" s="9"/>
      <c r="IM245" s="9"/>
      <c r="IN245" s="9"/>
      <c r="IO245" s="9"/>
      <c r="IP245" s="9"/>
      <c r="IQ245" s="9"/>
      <c r="IR245" s="9"/>
      <c r="IS245" s="9"/>
      <c r="IT245" s="9"/>
      <c r="IU245" s="9"/>
      <c r="IV245" s="9"/>
      <c r="IW245" s="9"/>
      <c r="IX245" s="9"/>
      <c r="IY245" s="9"/>
      <c r="IZ245" s="9"/>
      <c r="JA245" s="9"/>
      <c r="JB245" s="9"/>
      <c r="JC245" s="9"/>
      <c r="JD245" s="9"/>
      <c r="JE245" s="9"/>
      <c r="JF245" s="9"/>
      <c r="JG245" s="9"/>
      <c r="JH245" s="9"/>
      <c r="JI245" s="9"/>
      <c r="JJ245" s="9"/>
      <c r="JK245" s="9"/>
      <c r="JL245" s="9"/>
      <c r="JM245" s="9"/>
      <c r="JN245" s="9"/>
      <c r="JO245" s="9"/>
      <c r="JP245" s="9"/>
      <c r="JQ245" s="9"/>
      <c r="JR245" s="9"/>
      <c r="JS245" s="9"/>
      <c r="JT245" s="9"/>
      <c r="JU245" s="9"/>
      <c r="JV245" s="9"/>
      <c r="JW245" s="9"/>
      <c r="JX245" s="9"/>
      <c r="JY245" s="9"/>
      <c r="JZ245" s="9"/>
      <c r="KA245" s="9"/>
      <c r="KB245" s="9"/>
      <c r="KC245" s="9"/>
      <c r="KD245" s="9"/>
      <c r="KE245" s="9"/>
      <c r="KF245" s="9"/>
      <c r="KG245" s="9"/>
      <c r="KH245" s="9"/>
      <c r="KI245" s="9"/>
      <c r="KJ245" s="9"/>
      <c r="KK245" s="9"/>
      <c r="KL245" s="9"/>
      <c r="KM245" s="9"/>
      <c r="KN245" s="9"/>
      <c r="KO245" s="9"/>
      <c r="KP245" s="9"/>
      <c r="KQ245" s="9"/>
      <c r="KR245" s="9"/>
      <c r="KS245" s="9"/>
      <c r="KT245" s="9"/>
      <c r="KU245" s="9"/>
      <c r="KV245" s="9"/>
      <c r="KW245" s="9"/>
      <c r="KX245" s="9"/>
      <c r="KY245" s="9"/>
      <c r="KZ245" s="9"/>
      <c r="LA245" s="9"/>
      <c r="LB245" s="9"/>
      <c r="LC245" s="9"/>
      <c r="LD245" s="9"/>
      <c r="LE245" s="9"/>
      <c r="LF245" s="9"/>
      <c r="LG245" s="9"/>
      <c r="LH245" s="9"/>
      <c r="LI245" s="9"/>
      <c r="LJ245" s="9"/>
      <c r="LK245" s="9"/>
      <c r="LL245" s="9"/>
      <c r="LM245" s="9"/>
      <c r="LN245" s="9"/>
    </row>
    <row r="246" spans="6:326" x14ac:dyDescent="0.25">
      <c r="F246" s="9"/>
      <c r="G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  <c r="HK246" s="9"/>
      <c r="HL246" s="9"/>
      <c r="HM246" s="9"/>
      <c r="HN246" s="9"/>
      <c r="HO246" s="9"/>
      <c r="HP246" s="9"/>
      <c r="HQ246" s="9"/>
      <c r="HR246" s="9"/>
      <c r="HS246" s="9"/>
      <c r="HT246" s="9"/>
      <c r="HU246" s="9"/>
      <c r="HV246" s="9"/>
      <c r="HW246" s="9"/>
      <c r="HX246" s="9"/>
      <c r="HY246" s="9"/>
      <c r="HZ246" s="9"/>
      <c r="IA246" s="9"/>
      <c r="IB246" s="9"/>
      <c r="IC246" s="9"/>
      <c r="ID246" s="9"/>
      <c r="IE246" s="9"/>
      <c r="IF246" s="9"/>
      <c r="IG246" s="9"/>
      <c r="IH246" s="9"/>
      <c r="II246" s="9"/>
      <c r="IJ246" s="9"/>
      <c r="IK246" s="9"/>
      <c r="IL246" s="9"/>
      <c r="IM246" s="9"/>
      <c r="IN246" s="9"/>
      <c r="IO246" s="9"/>
      <c r="IP246" s="9"/>
      <c r="IQ246" s="9"/>
      <c r="IR246" s="9"/>
      <c r="IS246" s="9"/>
      <c r="IT246" s="9"/>
      <c r="IU246" s="9"/>
      <c r="IV246" s="9"/>
      <c r="IW246" s="9"/>
      <c r="IX246" s="9"/>
      <c r="IY246" s="9"/>
      <c r="IZ246" s="9"/>
      <c r="JA246" s="9"/>
      <c r="JB246" s="9"/>
      <c r="JC246" s="9"/>
      <c r="JD246" s="9"/>
      <c r="JE246" s="9"/>
      <c r="JF246" s="9"/>
      <c r="JG246" s="9"/>
      <c r="JH246" s="9"/>
      <c r="JI246" s="9"/>
      <c r="JJ246" s="9"/>
      <c r="JK246" s="9"/>
      <c r="JL246" s="9"/>
      <c r="JM246" s="9"/>
      <c r="JN246" s="9"/>
      <c r="JO246" s="9"/>
      <c r="JP246" s="9"/>
      <c r="JQ246" s="9"/>
      <c r="JR246" s="9"/>
      <c r="JS246" s="9"/>
      <c r="JT246" s="9"/>
      <c r="JU246" s="9"/>
      <c r="JV246" s="9"/>
      <c r="JW246" s="9"/>
      <c r="JX246" s="9"/>
      <c r="JY246" s="9"/>
      <c r="JZ246" s="9"/>
      <c r="KA246" s="9"/>
      <c r="KB246" s="9"/>
      <c r="KC246" s="9"/>
      <c r="KD246" s="9"/>
      <c r="KE246" s="9"/>
      <c r="KF246" s="9"/>
      <c r="KG246" s="9"/>
      <c r="KH246" s="9"/>
      <c r="KI246" s="9"/>
      <c r="KJ246" s="9"/>
      <c r="KK246" s="9"/>
      <c r="KL246" s="9"/>
      <c r="KM246" s="9"/>
      <c r="KN246" s="9"/>
      <c r="KO246" s="9"/>
      <c r="KP246" s="9"/>
      <c r="KQ246" s="9"/>
      <c r="KR246" s="9"/>
      <c r="KS246" s="9"/>
      <c r="KT246" s="9"/>
      <c r="KU246" s="9"/>
      <c r="KV246" s="9"/>
      <c r="KW246" s="9"/>
      <c r="KX246" s="9"/>
      <c r="KY246" s="9"/>
      <c r="KZ246" s="9"/>
      <c r="LA246" s="9"/>
      <c r="LB246" s="9"/>
      <c r="LC246" s="9"/>
      <c r="LD246" s="9"/>
      <c r="LE246" s="9"/>
      <c r="LF246" s="9"/>
      <c r="LG246" s="9"/>
      <c r="LH246" s="9"/>
      <c r="LI246" s="9"/>
      <c r="LJ246" s="9"/>
      <c r="LK246" s="9"/>
      <c r="LL246" s="9"/>
      <c r="LM246" s="9"/>
      <c r="LN246" s="9"/>
    </row>
    <row r="247" spans="6:326" x14ac:dyDescent="0.25">
      <c r="F247" s="9"/>
      <c r="G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A247" s="9"/>
      <c r="HB247" s="9"/>
      <c r="HC247" s="9"/>
      <c r="HD247" s="9"/>
      <c r="HE247" s="9"/>
      <c r="HF247" s="9"/>
      <c r="HG247" s="9"/>
      <c r="HH247" s="9"/>
      <c r="HI247" s="9"/>
      <c r="HJ247" s="9"/>
      <c r="HK247" s="9"/>
      <c r="HL247" s="9"/>
      <c r="HM247" s="9"/>
      <c r="HN247" s="9"/>
      <c r="HO247" s="9"/>
      <c r="HP247" s="9"/>
      <c r="HQ247" s="9"/>
      <c r="HR247" s="9"/>
      <c r="HS247" s="9"/>
      <c r="HT247" s="9"/>
      <c r="HU247" s="9"/>
      <c r="HV247" s="9"/>
      <c r="HW247" s="9"/>
      <c r="HX247" s="9"/>
      <c r="HY247" s="9"/>
      <c r="HZ247" s="9"/>
      <c r="IA247" s="9"/>
      <c r="IB247" s="9"/>
      <c r="IC247" s="9"/>
      <c r="ID247" s="9"/>
      <c r="IE247" s="9"/>
      <c r="IF247" s="9"/>
      <c r="IG247" s="9"/>
      <c r="IH247" s="9"/>
      <c r="II247" s="9"/>
      <c r="IJ247" s="9"/>
      <c r="IK247" s="9"/>
      <c r="IL247" s="9"/>
      <c r="IM247" s="9"/>
      <c r="IN247" s="9"/>
      <c r="IO247" s="9"/>
      <c r="IP247" s="9"/>
      <c r="IQ247" s="9"/>
      <c r="IR247" s="9"/>
      <c r="IS247" s="9"/>
      <c r="IT247" s="9"/>
      <c r="IU247" s="9"/>
      <c r="IV247" s="9"/>
      <c r="IW247" s="9"/>
      <c r="IX247" s="9"/>
      <c r="IY247" s="9"/>
      <c r="IZ247" s="9"/>
      <c r="JA247" s="9"/>
      <c r="JB247" s="9"/>
      <c r="JC247" s="9"/>
      <c r="JD247" s="9"/>
      <c r="JE247" s="9"/>
      <c r="JF247" s="9"/>
      <c r="JG247" s="9"/>
      <c r="JH247" s="9"/>
      <c r="JI247" s="9"/>
      <c r="JJ247" s="9"/>
      <c r="JK247" s="9"/>
      <c r="JL247" s="9"/>
      <c r="JM247" s="9"/>
      <c r="JN247" s="9"/>
      <c r="JO247" s="9"/>
      <c r="JP247" s="9"/>
      <c r="JQ247" s="9"/>
      <c r="JR247" s="9"/>
      <c r="JS247" s="9"/>
      <c r="JT247" s="9"/>
      <c r="JU247" s="9"/>
      <c r="JV247" s="9"/>
      <c r="JW247" s="9"/>
      <c r="JX247" s="9"/>
      <c r="JY247" s="9"/>
      <c r="JZ247" s="9"/>
      <c r="KA247" s="9"/>
      <c r="KB247" s="9"/>
      <c r="KC247" s="9"/>
      <c r="KD247" s="9"/>
      <c r="KE247" s="9"/>
      <c r="KF247" s="9"/>
      <c r="KG247" s="9"/>
      <c r="KH247" s="9"/>
      <c r="KI247" s="9"/>
      <c r="KJ247" s="9"/>
      <c r="KK247" s="9"/>
      <c r="KL247" s="9"/>
      <c r="KM247" s="9"/>
      <c r="KN247" s="9"/>
      <c r="KO247" s="9"/>
      <c r="KP247" s="9"/>
      <c r="KQ247" s="9"/>
      <c r="KR247" s="9"/>
      <c r="KS247" s="9"/>
      <c r="KT247" s="9"/>
      <c r="KU247" s="9"/>
      <c r="KV247" s="9"/>
      <c r="KW247" s="9"/>
      <c r="KX247" s="9"/>
      <c r="KY247" s="9"/>
      <c r="KZ247" s="9"/>
      <c r="LA247" s="9"/>
      <c r="LB247" s="9"/>
      <c r="LC247" s="9"/>
      <c r="LD247" s="9"/>
      <c r="LE247" s="9"/>
      <c r="LF247" s="9"/>
      <c r="LG247" s="9"/>
      <c r="LH247" s="9"/>
      <c r="LI247" s="9"/>
      <c r="LJ247" s="9"/>
      <c r="LK247" s="9"/>
      <c r="LL247" s="9"/>
      <c r="LM247" s="9"/>
      <c r="LN247" s="9"/>
    </row>
  </sheetData>
  <mergeCells count="3">
    <mergeCell ref="A10:D10"/>
    <mergeCell ref="G16:L16"/>
    <mergeCell ref="N16:S16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Задание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Адлет Мухамеджан</dc:creator>
  <cp:lastModifiedBy>Адлет Мухамеджан</cp:lastModifiedBy>
  <dcterms:created xsi:type="dcterms:W3CDTF">2024-01-16T09:12:21Z</dcterms:created>
  <dcterms:modified xsi:type="dcterms:W3CDTF">2024-11-19T12:03:48Z</dcterms:modified>
</cp:coreProperties>
</file>