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ancial modelling\youtube\financial modeling\Asian paints\"/>
    </mc:Choice>
  </mc:AlternateContent>
  <xr:revisionPtr revIDLastSave="0" documentId="13_ncr:1_{DD57138F-DFB0-4804-9009-28932696815B}" xr6:coauthVersionLast="47" xr6:coauthVersionMax="47" xr10:uidLastSave="{00000000-0000-0000-0000-000000000000}"/>
  <bookViews>
    <workbookView xWindow="-110" yWindow="-110" windowWidth="25820" windowHeight="15500" xr2:uid="{6F831859-04EE-4F59-9ECB-1CAF57BD64D9}"/>
  </bookViews>
  <sheets>
    <sheet name="Sheet1" sheetId="1" r:id="rId1"/>
  </sheets>
  <externalReferences>
    <externalReference r:id="rId2"/>
  </externalReference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"01/26/2023 09:21:20"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" i="1" l="1"/>
  <c r="M21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L101" i="1" l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</calcChain>
</file>

<file path=xl/sharedStrings.xml><?xml version="1.0" encoding="utf-8"?>
<sst xmlns="http://schemas.openxmlformats.org/spreadsheetml/2006/main" count="124" uniqueCount="111">
  <si>
    <t>Industry Name</t>
  </si>
  <si>
    <t>Number of Firms</t>
  </si>
  <si>
    <t>Net Cap Ex/Sales</t>
  </si>
  <si>
    <t>Net Cap Ex/ EBIT (1-t)</t>
  </si>
  <si>
    <t>Sales/ Invested Capital</t>
  </si>
  <si>
    <t>Advertising</t>
  </si>
  <si>
    <t>Aerospace/Defense</t>
  </si>
  <si>
    <t>Air Transport</t>
  </si>
  <si>
    <t>Apparel</t>
  </si>
  <si>
    <t>Auto &amp; Truck</t>
  </si>
  <si>
    <t>Auto Parts</t>
  </si>
  <si>
    <t>Bank (Money Center)</t>
  </si>
  <si>
    <t>NA</t>
  </si>
  <si>
    <t>Banks (Regional)</t>
  </si>
  <si>
    <t>Beverage (Alcoholic)</t>
  </si>
  <si>
    <t>Beverage (Soft)</t>
  </si>
  <si>
    <t>Broadcasting</t>
  </si>
  <si>
    <t>Brokerage &amp; Investment Banking</t>
  </si>
  <si>
    <t>Building Materials</t>
  </si>
  <si>
    <t>Business &amp; Consumer Services</t>
  </si>
  <si>
    <t>Cable TV</t>
  </si>
  <si>
    <t>Chemical (Basic)</t>
  </si>
  <si>
    <t>Chemical (Diversified)</t>
  </si>
  <si>
    <t>Chemical (Specialty)</t>
  </si>
  <si>
    <t>Coal &amp; Related Energy</t>
  </si>
  <si>
    <t>Computer Services</t>
  </si>
  <si>
    <t>Computers/Peripherals</t>
  </si>
  <si>
    <t>Construction Supplies</t>
  </si>
  <si>
    <t>Diversified</t>
  </si>
  <si>
    <t>Drugs (Biotechnology)</t>
  </si>
  <si>
    <t>Drugs (Pharmaceutical)</t>
  </si>
  <si>
    <t>Education</t>
  </si>
  <si>
    <t>Electrical Equipment</t>
  </si>
  <si>
    <t>Electronics (Consumer &amp; Office)</t>
  </si>
  <si>
    <t>Electronics (General)</t>
  </si>
  <si>
    <t>Engineering/Construction</t>
  </si>
  <si>
    <t>Entertainment</t>
  </si>
  <si>
    <t>Environmental &amp; Waste Services</t>
  </si>
  <si>
    <t>Farming/Agriculture</t>
  </si>
  <si>
    <t>Financial Svcs. (Non-bank &amp; Insurance)</t>
  </si>
  <si>
    <t>Food Processing</t>
  </si>
  <si>
    <t>Food Wholesalers</t>
  </si>
  <si>
    <t>Furn/Home Furnishings</t>
  </si>
  <si>
    <t>Green &amp; Renewable Energy</t>
  </si>
  <si>
    <t>Healthcare Products</t>
  </si>
  <si>
    <t>Healthcare Support Services</t>
  </si>
  <si>
    <t>Heathcare Information and Technology</t>
  </si>
  <si>
    <t>Homebuilding</t>
  </si>
  <si>
    <t>Hospitals/Healthcare Facilities</t>
  </si>
  <si>
    <t>Hotel/Gaming</t>
  </si>
  <si>
    <t>Household Products</t>
  </si>
  <si>
    <t>Information Services</t>
  </si>
  <si>
    <t>Insurance (General)</t>
  </si>
  <si>
    <t>Insurance (Life)</t>
  </si>
  <si>
    <t>Insurance (Prop/Cas.)</t>
  </si>
  <si>
    <t>Investments &amp; Asset Management</t>
  </si>
  <si>
    <t>Machinery</t>
  </si>
  <si>
    <t>Metals &amp; Mining</t>
  </si>
  <si>
    <t>Office Equipment &amp; Services</t>
  </si>
  <si>
    <t>Oil/Gas (Integrated)</t>
  </si>
  <si>
    <t>Oil/Gas (Production and Exploration)</t>
  </si>
  <si>
    <t>Oil/Gas Distribution</t>
  </si>
  <si>
    <t>Oilfield Svcs/Equip.</t>
  </si>
  <si>
    <t>Packaging &amp; Container</t>
  </si>
  <si>
    <t>Paper/Forest Products</t>
  </si>
  <si>
    <t>Power</t>
  </si>
  <si>
    <t>Precious Metals</t>
  </si>
  <si>
    <t>Publishing &amp; Newspapers</t>
  </si>
  <si>
    <t>R.E.I.T.</t>
  </si>
  <si>
    <t>Real Estate (Development)</t>
  </si>
  <si>
    <t>Real Estate (General/Diversified)</t>
  </si>
  <si>
    <t>Real Estate (Operations &amp; Services)</t>
  </si>
  <si>
    <t>Recreation</t>
  </si>
  <si>
    <t>Reinsurance</t>
  </si>
  <si>
    <t>Restaurant/Dining</t>
  </si>
  <si>
    <t>Retail (Automotive)</t>
  </si>
  <si>
    <t>Retail (Building Supply)</t>
  </si>
  <si>
    <t>Retail (Distributors)</t>
  </si>
  <si>
    <t>Retail (General)</t>
  </si>
  <si>
    <t>Retail (Grocery and Food)</t>
  </si>
  <si>
    <t>Retail (Online)</t>
  </si>
  <si>
    <t>Retail (Special Lines)</t>
  </si>
  <si>
    <t>Rubber&amp; Tires</t>
  </si>
  <si>
    <t>Semiconductor</t>
  </si>
  <si>
    <t>Semiconductor Equip</t>
  </si>
  <si>
    <t>Shipbuilding &amp; Marine</t>
  </si>
  <si>
    <t>Shoe</t>
  </si>
  <si>
    <t>Software (Entertainment)</t>
  </si>
  <si>
    <t>Software (Internet)</t>
  </si>
  <si>
    <t>Software (System &amp; Application)</t>
  </si>
  <si>
    <t>Steel</t>
  </si>
  <si>
    <t>Telecom (Wireless)</t>
  </si>
  <si>
    <t>Telecom. Equipment</t>
  </si>
  <si>
    <t>Telecom. Services</t>
  </si>
  <si>
    <t>Tobacco</t>
  </si>
  <si>
    <t>Transportation</t>
  </si>
  <si>
    <t>Transportation (Railroads)</t>
  </si>
  <si>
    <t>Trucking</t>
  </si>
  <si>
    <t>Utility (General)</t>
  </si>
  <si>
    <t>Utility (Water)</t>
  </si>
  <si>
    <t>Total Market</t>
  </si>
  <si>
    <t>Total Market (without financials)</t>
  </si>
  <si>
    <t>Reinvestment Rate</t>
  </si>
  <si>
    <t>Expected EBIT Growth</t>
  </si>
  <si>
    <t>Capital Expenditures</t>
  </si>
  <si>
    <t xml:space="preserve">Depreciation &amp; Amort </t>
  </si>
  <si>
    <t>Acquisitions</t>
  </si>
  <si>
    <t xml:space="preserve">Net R&amp;D </t>
  </si>
  <si>
    <t>CapEx/Deprecn</t>
  </si>
  <si>
    <t>Figures in $mn</t>
  </si>
  <si>
    <t>India - Sector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</si>
</sst>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>
    <font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 "/>
    </font>
    <font>
      <sz val="11"/>
      <name val="Calibri "/>
    </font>
    <font>
      <b/>
      <sz val="11"/>
      <color theme="0"/>
      <name val="Calibri "/>
    </font>
    <font>
      <b/>
      <sz val="11"/>
      <name val="Calibri "/>
    </font>
    <font>
      <b/>
      <sz val="11"/>
      <color theme="1"/>
      <name val="Calibri "/>
    </font>
    <font>
      <b/>
      <sz val="16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/>
      <right/>
      <top style="hair">
        <color rgb="FF002060"/>
      </top>
      <bottom style="hair">
        <color rgb="FF002060"/>
      </bottom>
      <diagonal/>
    </border>
    <border>
      <left/>
      <right/>
      <top style="hair">
        <color rgb="FF002060"/>
      </top>
      <bottom/>
      <diagonal/>
    </border>
    <border>
      <left/>
      <right/>
      <top style="medium">
        <color rgb="FF002060"/>
      </top>
      <bottom style="hair">
        <color rgb="FF002060"/>
      </bottom>
      <diagonal/>
    </border>
    <border>
      <left/>
      <right/>
      <top style="hair">
        <color rgb="FF002060"/>
      </top>
      <bottom style="medium">
        <color rgb="FF00206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32">
    <xf numFmtId="0" fontId="0" fillId="0" borderId="0" xfId="0"/>
    <xf numFmtId="0" fontId="5" fillId="2" borderId="0" xfId="2" applyFont="1" applyFill="1" applyAlignment="1">
      <alignment horizontal="left" wrapText="1"/>
    </xf>
    <xf numFmtId="0" fontId="5" fillId="2" borderId="0" xfId="0" applyFont="1" applyFill="1" applyAlignment="1">
      <alignment horizontal="left" wrapText="1"/>
    </xf>
    <xf numFmtId="0" fontId="4" fillId="0" borderId="1" xfId="2" applyFont="1" applyBorder="1"/>
    <xf numFmtId="0" fontId="4" fillId="0" borderId="1" xfId="2" applyFont="1" applyBorder="1" applyAlignment="1">
      <alignment horizontal="center"/>
    </xf>
    <xf numFmtId="164" fontId="4" fillId="0" borderId="1" xfId="2" applyNumberFormat="1" applyFont="1" applyBorder="1" applyAlignment="1">
      <alignment horizontal="left"/>
    </xf>
    <xf numFmtId="10" fontId="4" fillId="0" borderId="1" xfId="2" applyNumberFormat="1" applyFont="1" applyBorder="1" applyAlignment="1">
      <alignment horizontal="left"/>
    </xf>
    <xf numFmtId="2" fontId="4" fillId="0" borderId="1" xfId="2" applyNumberFormat="1" applyFont="1" applyBorder="1" applyAlignment="1">
      <alignment horizontal="left"/>
    </xf>
    <xf numFmtId="10" fontId="3" fillId="0" borderId="1" xfId="1" applyNumberFormat="1" applyFont="1" applyFill="1" applyBorder="1" applyAlignment="1">
      <alignment horizontal="left"/>
    </xf>
    <xf numFmtId="10" fontId="3" fillId="0" borderId="1" xfId="1" applyNumberFormat="1" applyFont="1" applyBorder="1" applyAlignment="1">
      <alignment horizontal="left"/>
    </xf>
    <xf numFmtId="0" fontId="4" fillId="0" borderId="2" xfId="2" applyFont="1" applyBorder="1"/>
    <xf numFmtId="0" fontId="4" fillId="0" borderId="2" xfId="2" applyFont="1" applyBorder="1" applyAlignment="1">
      <alignment horizontal="center"/>
    </xf>
    <xf numFmtId="164" fontId="4" fillId="0" borderId="2" xfId="2" applyNumberFormat="1" applyFont="1" applyBorder="1" applyAlignment="1">
      <alignment horizontal="left"/>
    </xf>
    <xf numFmtId="10" fontId="4" fillId="0" borderId="2" xfId="2" applyNumberFormat="1" applyFont="1" applyBorder="1" applyAlignment="1">
      <alignment horizontal="left"/>
    </xf>
    <xf numFmtId="2" fontId="4" fillId="0" borderId="2" xfId="2" applyNumberFormat="1" applyFont="1" applyBorder="1" applyAlignment="1">
      <alignment horizontal="left"/>
    </xf>
    <xf numFmtId="10" fontId="3" fillId="0" borderId="2" xfId="1" applyNumberFormat="1" applyFont="1" applyFill="1" applyBorder="1" applyAlignment="1">
      <alignment horizontal="left"/>
    </xf>
    <xf numFmtId="10" fontId="3" fillId="0" borderId="2" xfId="1" applyNumberFormat="1" applyFont="1" applyBorder="1" applyAlignment="1">
      <alignment horizontal="left"/>
    </xf>
    <xf numFmtId="0" fontId="6" fillId="0" borderId="3" xfId="2" applyFont="1" applyBorder="1"/>
    <xf numFmtId="0" fontId="6" fillId="0" borderId="3" xfId="2" applyFont="1" applyBorder="1" applyAlignment="1">
      <alignment horizontal="center"/>
    </xf>
    <xf numFmtId="164" fontId="6" fillId="0" borderId="3" xfId="2" applyNumberFormat="1" applyFont="1" applyBorder="1" applyAlignment="1">
      <alignment horizontal="left"/>
    </xf>
    <xf numFmtId="10" fontId="6" fillId="0" borderId="3" xfId="2" applyNumberFormat="1" applyFont="1" applyBorder="1" applyAlignment="1">
      <alignment horizontal="left"/>
    </xf>
    <xf numFmtId="2" fontId="6" fillId="0" borderId="3" xfId="2" applyNumberFormat="1" applyFont="1" applyBorder="1" applyAlignment="1">
      <alignment horizontal="left"/>
    </xf>
    <xf numFmtId="10" fontId="7" fillId="0" borderId="3" xfId="1" applyNumberFormat="1" applyFont="1" applyFill="1" applyBorder="1" applyAlignment="1">
      <alignment horizontal="left"/>
    </xf>
    <xf numFmtId="10" fontId="7" fillId="0" borderId="3" xfId="1" applyNumberFormat="1" applyFont="1" applyBorder="1" applyAlignment="1">
      <alignment horizontal="left"/>
    </xf>
    <xf numFmtId="0" fontId="6" fillId="0" borderId="4" xfId="2" applyFont="1" applyBorder="1"/>
    <xf numFmtId="0" fontId="6" fillId="0" borderId="4" xfId="2" applyFont="1" applyBorder="1" applyAlignment="1">
      <alignment horizontal="center"/>
    </xf>
    <xf numFmtId="164" fontId="6" fillId="0" borderId="4" xfId="2" applyNumberFormat="1" applyFont="1" applyBorder="1" applyAlignment="1">
      <alignment horizontal="left"/>
    </xf>
    <xf numFmtId="10" fontId="6" fillId="0" borderId="4" xfId="2" applyNumberFormat="1" applyFont="1" applyBorder="1" applyAlignment="1">
      <alignment horizontal="left"/>
    </xf>
    <xf numFmtId="2" fontId="6" fillId="0" borderId="4" xfId="2" applyNumberFormat="1" applyFont="1" applyBorder="1" applyAlignment="1">
      <alignment horizontal="left"/>
    </xf>
    <xf numFmtId="10" fontId="7" fillId="0" borderId="4" xfId="1" applyNumberFormat="1" applyFont="1" applyFill="1" applyBorder="1" applyAlignment="1">
      <alignment horizontal="left"/>
    </xf>
    <xf numFmtId="10" fontId="7" fillId="0" borderId="4" xfId="1" applyNumberFormat="1" applyFont="1" applyBorder="1" applyAlignment="1">
      <alignment horizontal="left"/>
    </xf>
    <xf numFmtId="0" fontId="8" fillId="0" borderId="0" xfId="0" applyFont="1"/>
  </cellXfs>
  <cellStyles count="3">
    <cellStyle name="Normal" xfId="0" builtinId="0"/>
    <cellStyle name="Normal 2" xfId="2" xr:uid="{49D62A07-8BAB-4F22-BB64-FA2BD326E343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ownloads\fundgrEBIndia.xls" TargetMode="External"/><Relationship Id="rId1" Type="http://schemas.openxmlformats.org/officeDocument/2006/relationships/externalLinkPath" Target="file:///C:\Users\pc\Downloads\fundgrEBIndi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riables &amp; FAQ"/>
      <sheetName val="Industry Averages"/>
    </sheetNames>
    <sheetDataSet>
      <sheetData sheetId="0" refreshError="1"/>
      <sheetData sheetId="1" refreshError="1">
        <row r="9">
          <cell r="A9" t="str">
            <v>Advertising</v>
          </cell>
          <cell r="B9">
            <v>13</v>
          </cell>
          <cell r="C9">
            <v>0.5481964403891354</v>
          </cell>
          <cell r="D9">
            <v>1.0688904870530047</v>
          </cell>
          <cell r="E9">
            <v>0.5859619601682664</v>
          </cell>
        </row>
        <row r="10">
          <cell r="A10" t="str">
            <v>Aerospace/Defense</v>
          </cell>
          <cell r="B10">
            <v>13</v>
          </cell>
          <cell r="C10">
            <v>0.32757262775191348</v>
          </cell>
          <cell r="D10">
            <v>0.10374535866880351</v>
          </cell>
          <cell r="E10">
            <v>3.398413975620472E-2</v>
          </cell>
        </row>
        <row r="11">
          <cell r="A11" t="str">
            <v>Air Transport</v>
          </cell>
          <cell r="B11">
            <v>6</v>
          </cell>
          <cell r="C11">
            <v>9.4355938161953916E-3</v>
          </cell>
          <cell r="D11">
            <v>-63.388464512121203</v>
          </cell>
          <cell r="E11">
            <v>-0.59810780376869188</v>
          </cell>
        </row>
        <row r="12">
          <cell r="A12" t="str">
            <v>Apparel</v>
          </cell>
          <cell r="B12">
            <v>323</v>
          </cell>
          <cell r="C12">
            <v>0.10388355683297126</v>
          </cell>
          <cell r="D12">
            <v>0.91596690132646497</v>
          </cell>
          <cell r="E12">
            <v>9.5153899651068408E-2</v>
          </cell>
        </row>
        <row r="13">
          <cell r="A13" t="str">
            <v>Auto &amp; Truck</v>
          </cell>
          <cell r="B13">
            <v>12</v>
          </cell>
          <cell r="C13">
            <v>6.2256581950835124E-2</v>
          </cell>
          <cell r="D13">
            <v>-0.56249703944561291</v>
          </cell>
          <cell r="E13">
            <v>-3.5019143033347938E-2</v>
          </cell>
        </row>
        <row r="14">
          <cell r="A14" t="str">
            <v>Auto Parts</v>
          </cell>
          <cell r="B14">
            <v>107</v>
          </cell>
          <cell r="C14">
            <v>0.10468095423115484</v>
          </cell>
          <cell r="D14">
            <v>0.56606925401020902</v>
          </cell>
          <cell r="E14">
            <v>5.9256669670706655E-2</v>
          </cell>
        </row>
        <row r="15">
          <cell r="A15" t="str">
            <v>Bank (Money Center)</v>
          </cell>
          <cell r="B15">
            <v>32</v>
          </cell>
          <cell r="C15">
            <v>1.2337163217722785E-4</v>
          </cell>
          <cell r="D15">
            <v>95.33594666973957</v>
          </cell>
          <cell r="E15">
            <v>1.176175134580692E-2</v>
          </cell>
        </row>
        <row r="16">
          <cell r="A16" t="str">
            <v>Banks (Regional)</v>
          </cell>
          <cell r="B16">
            <v>5</v>
          </cell>
          <cell r="C16">
            <v>1.5031497250924336E-3</v>
          </cell>
          <cell r="D16">
            <v>14.611621092579158</v>
          </cell>
          <cell r="E16">
            <v>2.1963454228465167E-2</v>
          </cell>
        </row>
        <row r="17">
          <cell r="A17" t="str">
            <v>Beverage (Alcoholic)</v>
          </cell>
          <cell r="B17">
            <v>19</v>
          </cell>
          <cell r="C17">
            <v>0.17381666670255763</v>
          </cell>
          <cell r="D17">
            <v>0.24779292770549396</v>
          </cell>
          <cell r="E17">
            <v>4.3070540726236804E-2</v>
          </cell>
        </row>
        <row r="18">
          <cell r="A18" t="str">
            <v>Beverage (Soft)</v>
          </cell>
          <cell r="B18">
            <v>5</v>
          </cell>
          <cell r="C18">
            <v>0.30811573142810772</v>
          </cell>
          <cell r="D18">
            <v>-0.33803035048388758</v>
          </cell>
          <cell r="E18">
            <v>-0.10415246868424263</v>
          </cell>
        </row>
        <row r="19">
          <cell r="A19" t="str">
            <v>Broadcasting</v>
          </cell>
          <cell r="B19">
            <v>17</v>
          </cell>
          <cell r="C19">
            <v>0.16837757333734121</v>
          </cell>
          <cell r="D19">
            <v>1.034445825626654</v>
          </cell>
          <cell r="E19">
            <v>0.17417747786795842</v>
          </cell>
        </row>
        <row r="20">
          <cell r="A20" t="str">
            <v>Brokerage &amp; Investment Banking</v>
          </cell>
          <cell r="B20">
            <v>174</v>
          </cell>
          <cell r="C20">
            <v>1.9606827671580264E-3</v>
          </cell>
          <cell r="D20">
            <v>5.7275406547151411</v>
          </cell>
          <cell r="E20">
            <v>1.1229890259896977E-2</v>
          </cell>
        </row>
        <row r="21">
          <cell r="A21" t="str">
            <v>Building Materials</v>
          </cell>
          <cell r="B21">
            <v>48</v>
          </cell>
          <cell r="C21">
            <v>0.12764745181169843</v>
          </cell>
          <cell r="D21">
            <v>1.3441071637796804</v>
          </cell>
          <cell r="E21">
            <v>0.1715718544183254</v>
          </cell>
        </row>
        <row r="22">
          <cell r="A22" t="str">
            <v>Business &amp; Consumer Services</v>
          </cell>
          <cell r="B22">
            <v>58</v>
          </cell>
          <cell r="C22">
            <v>0.32829293910402418</v>
          </cell>
          <cell r="D22">
            <v>0.41066112391739112</v>
          </cell>
          <cell r="E22">
            <v>0.13481714734660222</v>
          </cell>
        </row>
        <row r="23">
          <cell r="A23" t="str">
            <v>Cable TV</v>
          </cell>
          <cell r="B23">
            <v>8</v>
          </cell>
          <cell r="C23">
            <v>5.7708734855127036E-2</v>
          </cell>
          <cell r="D23">
            <v>-6.1109338190461444E-2</v>
          </cell>
          <cell r="E23">
            <v>-3.5265425948056281E-3</v>
          </cell>
        </row>
        <row r="24">
          <cell r="A24" t="str">
            <v>Chemical (Basic)</v>
          </cell>
          <cell r="B24">
            <v>128</v>
          </cell>
          <cell r="C24">
            <v>0.15954216904347984</v>
          </cell>
          <cell r="D24">
            <v>0.74643329367882461</v>
          </cell>
          <cell r="E24">
            <v>0.11908758671978847</v>
          </cell>
        </row>
        <row r="25">
          <cell r="A25" t="str">
            <v>Chemical (Diversified)</v>
          </cell>
          <cell r="B25">
            <v>10</v>
          </cell>
          <cell r="C25">
            <v>0.19416394175951318</v>
          </cell>
          <cell r="D25">
            <v>1.1401458666663713</v>
          </cell>
          <cell r="E25">
            <v>0.221375215652759</v>
          </cell>
        </row>
        <row r="26">
          <cell r="A26" t="str">
            <v>Chemical (Specialty)</v>
          </cell>
          <cell r="B26">
            <v>167</v>
          </cell>
          <cell r="C26">
            <v>0.19880313878490141</v>
          </cell>
          <cell r="D26">
            <v>1.0439432416321388</v>
          </cell>
          <cell r="E26">
            <v>0.20753919314975397</v>
          </cell>
        </row>
        <row r="27">
          <cell r="A27" t="str">
            <v>Coal &amp; Related Energy</v>
          </cell>
          <cell r="B27">
            <v>2</v>
          </cell>
          <cell r="C27">
            <v>0.71837339712575421</v>
          </cell>
          <cell r="D27">
            <v>0.41353881262033443</v>
          </cell>
          <cell r="E27">
            <v>0.29707528166542035</v>
          </cell>
        </row>
        <row r="28">
          <cell r="A28" t="str">
            <v>Computer Services</v>
          </cell>
          <cell r="B28">
            <v>132</v>
          </cell>
          <cell r="C28">
            <v>0.34660583553728053</v>
          </cell>
          <cell r="D28">
            <v>0.40001646110603395</v>
          </cell>
          <cell r="E28">
            <v>0.13864803973032297</v>
          </cell>
        </row>
        <row r="29">
          <cell r="A29" t="str">
            <v>Computers/Peripherals</v>
          </cell>
          <cell r="B29">
            <v>6</v>
          </cell>
          <cell r="C29">
            <v>7.3694701090308817E-2</v>
          </cell>
          <cell r="D29">
            <v>1.0856706093494659</v>
          </cell>
          <cell r="E29">
            <v>8.0008171038542325E-2</v>
          </cell>
        </row>
        <row r="30">
          <cell r="A30" t="str">
            <v>Construction Supplies</v>
          </cell>
          <cell r="B30">
            <v>92</v>
          </cell>
          <cell r="C30">
            <v>8.4197292708314359E-2</v>
          </cell>
          <cell r="D30">
            <v>0.63262552870081923</v>
          </cell>
          <cell r="E30">
            <v>5.3265356814775004E-2</v>
          </cell>
        </row>
        <row r="31">
          <cell r="A31" t="str">
            <v>Diversified</v>
          </cell>
          <cell r="B31">
            <v>13</v>
          </cell>
          <cell r="C31">
            <v>4.6292250889799005E-2</v>
          </cell>
          <cell r="D31">
            <v>0.4658713714491578</v>
          </cell>
          <cell r="E31">
            <v>2.1566234409499157E-2</v>
          </cell>
        </row>
        <row r="32">
          <cell r="A32" t="str">
            <v>Drugs (Biotechnology)</v>
          </cell>
          <cell r="B32">
            <v>8</v>
          </cell>
          <cell r="C32">
            <v>7.1127434674824125E-3</v>
          </cell>
          <cell r="D32">
            <v>0.78430757039309884</v>
          </cell>
          <cell r="E32">
            <v>5.5785785478105164E-3</v>
          </cell>
        </row>
        <row r="33">
          <cell r="A33" t="str">
            <v>Drugs (Pharmaceutical)</v>
          </cell>
          <cell r="B33">
            <v>156</v>
          </cell>
          <cell r="C33">
            <v>0.10918096599071117</v>
          </cell>
          <cell r="D33">
            <v>0.50322141597600012</v>
          </cell>
          <cell r="E33">
            <v>5.4942200303473188E-2</v>
          </cell>
        </row>
        <row r="34">
          <cell r="A34" t="str">
            <v>Education</v>
          </cell>
          <cell r="B34">
            <v>26</v>
          </cell>
          <cell r="C34">
            <v>-4.4265499648040384E-4</v>
          </cell>
          <cell r="D34" t="str">
            <v>NA</v>
          </cell>
          <cell r="E34" t="str">
            <v>NA</v>
          </cell>
        </row>
        <row r="35">
          <cell r="A35" t="str">
            <v>Electrical Equipment</v>
          </cell>
          <cell r="B35">
            <v>102</v>
          </cell>
          <cell r="C35">
            <v>8.1961759076178392E-2</v>
          </cell>
          <cell r="D35">
            <v>0.66835194622801919</v>
          </cell>
          <cell r="E35">
            <v>5.4779301194835844E-2</v>
          </cell>
        </row>
        <row r="36">
          <cell r="A36" t="str">
            <v>Electronics (Consumer &amp; Office)</v>
          </cell>
          <cell r="B36">
            <v>8</v>
          </cell>
          <cell r="C36">
            <v>0.18315465983616155</v>
          </cell>
          <cell r="D36">
            <v>1.7809276807530692</v>
          </cell>
          <cell r="E36">
            <v>0.32618520356113251</v>
          </cell>
        </row>
        <row r="37">
          <cell r="A37" t="str">
            <v>Electronics (General)</v>
          </cell>
          <cell r="B37">
            <v>27</v>
          </cell>
          <cell r="C37">
            <v>0.18003386840290664</v>
          </cell>
          <cell r="D37">
            <v>1.5063476318378461</v>
          </cell>
          <cell r="E37">
            <v>0.27119359131932486</v>
          </cell>
        </row>
        <row r="38">
          <cell r="A38" t="str">
            <v>Engineering/Construction</v>
          </cell>
          <cell r="B38">
            <v>144</v>
          </cell>
          <cell r="C38">
            <v>7.575925611051422E-2</v>
          </cell>
          <cell r="D38">
            <v>0.64237266221006528</v>
          </cell>
          <cell r="E38">
            <v>4.8665675034765175E-2</v>
          </cell>
        </row>
        <row r="39">
          <cell r="A39" t="str">
            <v>Entertainment</v>
          </cell>
          <cell r="B39">
            <v>60</v>
          </cell>
          <cell r="C39">
            <v>4.8154167015314088E-2</v>
          </cell>
          <cell r="D39">
            <v>0.13714125017733084</v>
          </cell>
          <cell r="E39">
            <v>6.6039226657281618E-3</v>
          </cell>
        </row>
        <row r="40">
          <cell r="A40" t="str">
            <v>Environmental &amp; Waste Services</v>
          </cell>
          <cell r="B40">
            <v>10</v>
          </cell>
          <cell r="C40">
            <v>0.83833105454766255</v>
          </cell>
          <cell r="D40">
            <v>1.006117767994249</v>
          </cell>
          <cell r="E40">
            <v>0.84345976944175927</v>
          </cell>
        </row>
        <row r="41">
          <cell r="A41" t="str">
            <v>Farming/Agriculture</v>
          </cell>
          <cell r="B41">
            <v>57</v>
          </cell>
          <cell r="C41">
            <v>9.3950548573033893E-2</v>
          </cell>
          <cell r="D41">
            <v>0.43828774850654295</v>
          </cell>
          <cell r="E41">
            <v>4.1177374405029624E-2</v>
          </cell>
        </row>
        <row r="42">
          <cell r="A42" t="str">
            <v>Financial Svcs. (Non-bank &amp; Insurance)</v>
          </cell>
          <cell r="B42">
            <v>254</v>
          </cell>
          <cell r="C42">
            <v>6.7123619413060462E-3</v>
          </cell>
          <cell r="D42">
            <v>0.24313309520786455</v>
          </cell>
          <cell r="E42">
            <v>1.6319973349452094E-3</v>
          </cell>
        </row>
        <row r="43">
          <cell r="A43" t="str">
            <v>Food Processing</v>
          </cell>
          <cell r="B43">
            <v>185</v>
          </cell>
          <cell r="C43">
            <v>0.13447533438704362</v>
          </cell>
          <cell r="D43">
            <v>0.40733985303797321</v>
          </cell>
          <cell r="E43">
            <v>5.4777162946450651E-2</v>
          </cell>
        </row>
        <row r="44">
          <cell r="A44" t="str">
            <v>Food Wholesalers</v>
          </cell>
          <cell r="B44">
            <v>32</v>
          </cell>
          <cell r="C44">
            <v>4.9477152626834789E-2</v>
          </cell>
          <cell r="D44">
            <v>-2.6033413336889013</v>
          </cell>
          <cell r="E44">
            <v>-0.12880591650667342</v>
          </cell>
        </row>
        <row r="45">
          <cell r="A45" t="str">
            <v>Furn/Home Furnishings</v>
          </cell>
          <cell r="B45">
            <v>38</v>
          </cell>
          <cell r="C45">
            <v>0.14085458661753514</v>
          </cell>
          <cell r="D45">
            <v>1.1398352147209652</v>
          </cell>
          <cell r="E45">
            <v>0.16055101798163096</v>
          </cell>
        </row>
        <row r="46">
          <cell r="A46" t="str">
            <v>Green &amp; Renewable Energy</v>
          </cell>
          <cell r="B46">
            <v>18</v>
          </cell>
          <cell r="C46">
            <v>6.280103442734887E-2</v>
          </cell>
          <cell r="D46">
            <v>1.9161914314730939</v>
          </cell>
          <cell r="E46">
            <v>0.12033880405733269</v>
          </cell>
        </row>
        <row r="47">
          <cell r="A47" t="str">
            <v>Healthcare Products</v>
          </cell>
          <cell r="B47">
            <v>13</v>
          </cell>
          <cell r="C47">
            <v>9.8987765742727538E-2</v>
          </cell>
          <cell r="D47">
            <v>1.3246637864868804</v>
          </cell>
          <cell r="E47">
            <v>0.13112550858463776</v>
          </cell>
        </row>
        <row r="48">
          <cell r="A48" t="str">
            <v>Healthcare Support Services</v>
          </cell>
          <cell r="B48">
            <v>30</v>
          </cell>
          <cell r="C48">
            <v>0.33640326513740809</v>
          </cell>
          <cell r="D48">
            <v>1.667038978369614</v>
          </cell>
          <cell r="E48">
            <v>0.5607973554348672</v>
          </cell>
        </row>
        <row r="49">
          <cell r="A49" t="str">
            <v>Heathcare Information and Technology</v>
          </cell>
          <cell r="B49">
            <v>14</v>
          </cell>
          <cell r="C49">
            <v>0.16053382318406825</v>
          </cell>
          <cell r="D49">
            <v>0.42935080078534632</v>
          </cell>
          <cell r="E49">
            <v>6.8925325537212895E-2</v>
          </cell>
        </row>
        <row r="50">
          <cell r="A50" t="str">
            <v>Homebuilding</v>
          </cell>
          <cell r="B50">
            <v>1</v>
          </cell>
          <cell r="C50">
            <v>1.9351717464925013E-2</v>
          </cell>
          <cell r="D50">
            <v>-4.5449999999999999</v>
          </cell>
          <cell r="E50">
            <v>-8.7953555878084178E-2</v>
          </cell>
        </row>
        <row r="51">
          <cell r="A51" t="str">
            <v>Hospitals/Healthcare Facilities</v>
          </cell>
          <cell r="B51">
            <v>24</v>
          </cell>
          <cell r="C51">
            <v>0.16937347750385306</v>
          </cell>
          <cell r="D51">
            <v>0.36507853871185425</v>
          </cell>
          <cell r="E51">
            <v>6.18346216636518E-2</v>
          </cell>
        </row>
        <row r="52">
          <cell r="A52" t="str">
            <v>Hotel/Gaming</v>
          </cell>
          <cell r="B52">
            <v>57</v>
          </cell>
          <cell r="C52">
            <v>5.2289718750837939E-2</v>
          </cell>
          <cell r="D52">
            <v>-0.32336280770495851</v>
          </cell>
          <cell r="E52">
            <v>-1.6908550269373573E-2</v>
          </cell>
        </row>
        <row r="53">
          <cell r="A53" t="str">
            <v>Household Products</v>
          </cell>
          <cell r="B53">
            <v>36</v>
          </cell>
          <cell r="C53">
            <v>0.31665482696145375</v>
          </cell>
          <cell r="D53">
            <v>0.15515145241323383</v>
          </cell>
          <cell r="E53">
            <v>4.9129456316730782E-2</v>
          </cell>
        </row>
        <row r="54">
          <cell r="A54" t="str">
            <v>Information Services</v>
          </cell>
          <cell r="B54">
            <v>24</v>
          </cell>
          <cell r="C54">
            <v>-7.5610892662758599E-3</v>
          </cell>
          <cell r="D54" t="str">
            <v>NA</v>
          </cell>
          <cell r="E54" t="str">
            <v>NA</v>
          </cell>
        </row>
        <row r="55">
          <cell r="A55" t="str">
            <v>Insurance (General)</v>
          </cell>
          <cell r="B55">
            <v>2</v>
          </cell>
          <cell r="C55">
            <v>-0.74265306122448982</v>
          </cell>
          <cell r="D55" t="str">
            <v>NA</v>
          </cell>
          <cell r="E55" t="str">
            <v>NA</v>
          </cell>
        </row>
        <row r="56">
          <cell r="A56" t="str">
            <v>Insurance (Life)</v>
          </cell>
          <cell r="B56">
            <v>7</v>
          </cell>
          <cell r="C56">
            <v>0.48503918606217</v>
          </cell>
          <cell r="D56">
            <v>1.0776730504031691</v>
          </cell>
          <cell r="E56">
            <v>0.52271365920868906</v>
          </cell>
        </row>
        <row r="57">
          <cell r="A57" t="str">
            <v>Insurance (Prop/Cas.)</v>
          </cell>
          <cell r="B57">
            <v>2</v>
          </cell>
          <cell r="C57">
            <v>8.8956498322610267E-2</v>
          </cell>
          <cell r="D57">
            <v>2.3687101478835789E-2</v>
          </cell>
          <cell r="E57">
            <v>2.1071216029695549E-3</v>
          </cell>
        </row>
        <row r="58">
          <cell r="A58" t="str">
            <v>Investments &amp; Asset Management</v>
          </cell>
          <cell r="B58">
            <v>96</v>
          </cell>
          <cell r="C58">
            <v>5.1542131316036174E-2</v>
          </cell>
          <cell r="D58">
            <v>-0.17828198421375291</v>
          </cell>
          <cell r="E58">
            <v>-9.1890334416287415E-3</v>
          </cell>
        </row>
        <row r="59">
          <cell r="A59" t="str">
            <v>Machinery</v>
          </cell>
          <cell r="B59">
            <v>149</v>
          </cell>
          <cell r="C59">
            <v>0.1225804883727552</v>
          </cell>
          <cell r="D59">
            <v>0.46595877840159922</v>
          </cell>
          <cell r="E59">
            <v>5.711745461804045E-2</v>
          </cell>
        </row>
        <row r="60">
          <cell r="A60" t="str">
            <v>Metals &amp; Mining</v>
          </cell>
          <cell r="B60">
            <v>39</v>
          </cell>
          <cell r="C60">
            <v>0.21046688920661849</v>
          </cell>
          <cell r="D60">
            <v>0.22562602282707303</v>
          </cell>
          <cell r="E60">
            <v>4.7486807148475557E-2</v>
          </cell>
        </row>
        <row r="61">
          <cell r="A61" t="str">
            <v>Office Equipment &amp; Services</v>
          </cell>
          <cell r="B61">
            <v>13</v>
          </cell>
          <cell r="C61">
            <v>0.12559802166988535</v>
          </cell>
          <cell r="D61">
            <v>0.75326490938605206</v>
          </cell>
          <cell r="E61">
            <v>9.4608582412233591E-2</v>
          </cell>
        </row>
        <row r="62">
          <cell r="A62" t="str">
            <v>Oil/Gas (Integrated)</v>
          </cell>
          <cell r="B62">
            <v>1</v>
          </cell>
          <cell r="C62">
            <v>0.1098848595789933</v>
          </cell>
          <cell r="D62">
            <v>0.35866953954765568</v>
          </cell>
          <cell r="E62">
            <v>3.9412351988456329E-2</v>
          </cell>
        </row>
        <row r="63">
          <cell r="A63" t="str">
            <v>Oil/Gas (Production and Exploration)</v>
          </cell>
          <cell r="B63">
            <v>6</v>
          </cell>
          <cell r="C63">
            <v>0.20978430327175271</v>
          </cell>
          <cell r="D63">
            <v>0.6485171790246389</v>
          </cell>
          <cell r="E63">
            <v>0.1360487245614464</v>
          </cell>
        </row>
        <row r="64">
          <cell r="A64" t="str">
            <v>Oil/Gas Distribution</v>
          </cell>
          <cell r="B64">
            <v>11</v>
          </cell>
          <cell r="C64">
            <v>0.23549888380661438</v>
          </cell>
          <cell r="D64">
            <v>0.21689389969830022</v>
          </cell>
          <cell r="E64">
            <v>5.1078271283413475E-2</v>
          </cell>
        </row>
        <row r="65">
          <cell r="A65" t="str">
            <v>Oilfield Svcs/Equip.</v>
          </cell>
          <cell r="B65">
            <v>22</v>
          </cell>
          <cell r="C65">
            <v>6.6068807295048201E-2</v>
          </cell>
          <cell r="D65">
            <v>2.1740987584722715</v>
          </cell>
          <cell r="E65">
            <v>0.14364011191390805</v>
          </cell>
        </row>
        <row r="66">
          <cell r="A66" t="str">
            <v>Packaging &amp; Container</v>
          </cell>
          <cell r="B66">
            <v>79</v>
          </cell>
          <cell r="C66">
            <v>9.5540606616498963E-2</v>
          </cell>
          <cell r="D66">
            <v>1.3528022752537048</v>
          </cell>
          <cell r="E66">
            <v>0.12924755000991897</v>
          </cell>
        </row>
        <row r="67">
          <cell r="A67" t="str">
            <v>Paper/Forest Products</v>
          </cell>
          <cell r="B67">
            <v>50</v>
          </cell>
          <cell r="C67">
            <v>0.13374994533427095</v>
          </cell>
          <cell r="D67">
            <v>0.43220992638850314</v>
          </cell>
          <cell r="E67">
            <v>5.7808054027391566E-2</v>
          </cell>
        </row>
        <row r="68">
          <cell r="A68" t="str">
            <v>Power</v>
          </cell>
          <cell r="B68">
            <v>30</v>
          </cell>
          <cell r="C68">
            <v>8.2696670363050673E-2</v>
          </cell>
          <cell r="D68">
            <v>0.6322700593381404</v>
          </cell>
          <cell r="E68">
            <v>5.2286628677512687E-2</v>
          </cell>
        </row>
        <row r="69">
          <cell r="A69" t="str">
            <v>Precious Metals</v>
          </cell>
          <cell r="B69">
            <v>1</v>
          </cell>
          <cell r="C69">
            <v>-5.301080802882141E-2</v>
          </cell>
          <cell r="D69" t="str">
            <v>NA</v>
          </cell>
          <cell r="E69" t="str">
            <v>NA</v>
          </cell>
        </row>
        <row r="70">
          <cell r="A70" t="str">
            <v>Publishing &amp; Newspapers</v>
          </cell>
          <cell r="B70">
            <v>25</v>
          </cell>
          <cell r="C70">
            <v>6.4218423869389196E-2</v>
          </cell>
          <cell r="D70">
            <v>-3.2501892284095488E-2</v>
          </cell>
          <cell r="E70">
            <v>-2.0872202952572742E-3</v>
          </cell>
        </row>
        <row r="71">
          <cell r="A71" t="str">
            <v>R.E.I.T.</v>
          </cell>
          <cell r="B71">
            <v>4</v>
          </cell>
          <cell r="C71">
            <v>4.9187493346518604E-2</v>
          </cell>
          <cell r="D71">
            <v>-0.10685055156666216</v>
          </cell>
          <cell r="E71">
            <v>-5.255710794257038E-3</v>
          </cell>
        </row>
        <row r="72">
          <cell r="A72" t="str">
            <v>Real Estate (Development)</v>
          </cell>
          <cell r="B72">
            <v>137</v>
          </cell>
          <cell r="C72">
            <v>6.3861936512702833E-2</v>
          </cell>
          <cell r="D72">
            <v>0.72178315612017108</v>
          </cell>
          <cell r="E72">
            <v>4.6094470092084644E-2</v>
          </cell>
        </row>
        <row r="73">
          <cell r="A73" t="str">
            <v>Real Estate (General/Diversified)</v>
          </cell>
          <cell r="B73">
            <v>15</v>
          </cell>
          <cell r="C73">
            <v>3.6929998901734373E-2</v>
          </cell>
          <cell r="D73">
            <v>-0.14936515695097619</v>
          </cell>
          <cell r="E73">
            <v>-5.5160550821569329E-3</v>
          </cell>
        </row>
        <row r="74">
          <cell r="A74" t="str">
            <v>Real Estate (Operations &amp; Services)</v>
          </cell>
          <cell r="B74">
            <v>30</v>
          </cell>
          <cell r="C74">
            <v>9.1777448388906585E-2</v>
          </cell>
          <cell r="D74">
            <v>-0.3569986867135469</v>
          </cell>
          <cell r="E74">
            <v>-3.2764428544759978E-2</v>
          </cell>
        </row>
        <row r="75">
          <cell r="A75" t="str">
            <v>Recreation</v>
          </cell>
          <cell r="B75">
            <v>11</v>
          </cell>
          <cell r="C75">
            <v>7.3415578016866628E-2</v>
          </cell>
          <cell r="D75">
            <v>-0.65787781065201723</v>
          </cell>
          <cell r="E75">
            <v>-4.8298479733488581E-2</v>
          </cell>
        </row>
        <row r="76">
          <cell r="A76" t="str">
            <v>Reinsurance</v>
          </cell>
          <cell r="B76">
            <v>1</v>
          </cell>
          <cell r="C76">
            <v>9.1727675389693633E-2</v>
          </cell>
          <cell r="D76">
            <v>3.4129116353550874E-3</v>
          </cell>
          <cell r="E76">
            <v>3.1305845062155988E-4</v>
          </cell>
        </row>
        <row r="77">
          <cell r="A77" t="str">
            <v>Restaurant/Dining</v>
          </cell>
          <cell r="B77">
            <v>13</v>
          </cell>
          <cell r="C77">
            <v>9.0956170319139482E-2</v>
          </cell>
          <cell r="D77">
            <v>0.98617973819658045</v>
          </cell>
          <cell r="E77">
            <v>8.9699132232692561E-2</v>
          </cell>
        </row>
        <row r="78">
          <cell r="A78" t="str">
            <v>Retail (Automotive)</v>
          </cell>
          <cell r="B78">
            <v>4</v>
          </cell>
          <cell r="C78">
            <v>6.4365407710470612E-2</v>
          </cell>
          <cell r="D78">
            <v>1.7932131286483788</v>
          </cell>
          <cell r="E78">
            <v>0.11542089413722149</v>
          </cell>
        </row>
        <row r="79">
          <cell r="A79" t="str">
            <v>Retail (Building Supply)</v>
          </cell>
          <cell r="B79">
            <v>2</v>
          </cell>
          <cell r="C79">
            <v>3.9370986195435213E-2</v>
          </cell>
          <cell r="D79">
            <v>-1.7995437643397778</v>
          </cell>
          <cell r="E79">
            <v>-7.0849812703902906E-2</v>
          </cell>
        </row>
        <row r="80">
          <cell r="A80" t="str">
            <v>Retail (Distributors)</v>
          </cell>
          <cell r="B80">
            <v>239</v>
          </cell>
          <cell r="C80">
            <v>6.8689261905288748E-2</v>
          </cell>
          <cell r="D80">
            <v>1.9151495352569474</v>
          </cell>
          <cell r="E80">
            <v>0.13155020801505649</v>
          </cell>
        </row>
        <row r="81">
          <cell r="A81" t="str">
            <v>Retail (General)</v>
          </cell>
          <cell r="B81">
            <v>5</v>
          </cell>
          <cell r="C81">
            <v>-0.12605658632200917</v>
          </cell>
          <cell r="D81" t="str">
            <v>NA</v>
          </cell>
          <cell r="E81" t="str">
            <v>NA</v>
          </cell>
        </row>
        <row r="82">
          <cell r="A82" t="str">
            <v>Retail (Grocery and Food)</v>
          </cell>
          <cell r="B82">
            <v>5</v>
          </cell>
          <cell r="C82">
            <v>0.19057485838656057</v>
          </cell>
          <cell r="D82">
            <v>1.1102348044084014</v>
          </cell>
          <cell r="E82">
            <v>0.21158284062596186</v>
          </cell>
        </row>
        <row r="83">
          <cell r="A83" t="str">
            <v>Retail (Online)</v>
          </cell>
          <cell r="B83">
            <v>13</v>
          </cell>
          <cell r="C83">
            <v>-0.10306384077234169</v>
          </cell>
          <cell r="D83" t="str">
            <v>NA</v>
          </cell>
          <cell r="E83" t="str">
            <v>NA</v>
          </cell>
        </row>
        <row r="84">
          <cell r="A84" t="str">
            <v>Retail (Special Lines)</v>
          </cell>
          <cell r="B84">
            <v>28</v>
          </cell>
          <cell r="C84">
            <v>4.8689052892431646E-2</v>
          </cell>
          <cell r="D84">
            <v>1.417208206218072</v>
          </cell>
          <cell r="E84">
            <v>6.9002525312139878E-2</v>
          </cell>
        </row>
        <row r="85">
          <cell r="A85" t="str">
            <v>Rubber&amp; Tires</v>
          </cell>
          <cell r="B85">
            <v>16</v>
          </cell>
          <cell r="C85">
            <v>5.9135143065335551E-2</v>
          </cell>
          <cell r="D85">
            <v>1.7097166082735096</v>
          </cell>
          <cell r="E85">
            <v>0.10110433623143425</v>
          </cell>
        </row>
        <row r="86">
          <cell r="A86" t="str">
            <v>Semiconductor</v>
          </cell>
          <cell r="B86">
            <v>8</v>
          </cell>
          <cell r="C86">
            <v>1.8926200126029642E-2</v>
          </cell>
          <cell r="D86">
            <v>8.3739406014669324</v>
          </cell>
          <cell r="E86">
            <v>0.15848687566684819</v>
          </cell>
        </row>
        <row r="87">
          <cell r="A87" t="str">
            <v>Semiconductor Equip</v>
          </cell>
          <cell r="B87">
            <v>1</v>
          </cell>
          <cell r="C87">
            <v>0.17067050953161006</v>
          </cell>
          <cell r="D87">
            <v>3.7305189660419686</v>
          </cell>
          <cell r="E87">
            <v>0.63668957275171789</v>
          </cell>
        </row>
        <row r="88">
          <cell r="A88" t="str">
            <v>Shipbuilding &amp; Marine</v>
          </cell>
          <cell r="B88">
            <v>20</v>
          </cell>
          <cell r="C88">
            <v>0.10065339468144859</v>
          </cell>
          <cell r="D88">
            <v>0.53399783294381487</v>
          </cell>
          <cell r="E88">
            <v>5.3748694638332047E-2</v>
          </cell>
        </row>
        <row r="89">
          <cell r="A89" t="str">
            <v>Shoe</v>
          </cell>
          <cell r="B89">
            <v>12</v>
          </cell>
          <cell r="C89">
            <v>0.15648092232285932</v>
          </cell>
          <cell r="D89">
            <v>0.72860315716744573</v>
          </cell>
          <cell r="E89">
            <v>0.11401249404090913</v>
          </cell>
        </row>
        <row r="90">
          <cell r="A90" t="str">
            <v>Software (Entertainment)</v>
          </cell>
          <cell r="B90">
            <v>7</v>
          </cell>
          <cell r="C90">
            <v>5.9984733530836193E-2</v>
          </cell>
          <cell r="D90">
            <v>0.40206530841180615</v>
          </cell>
          <cell r="E90">
            <v>2.4117780387075665E-2</v>
          </cell>
        </row>
        <row r="91">
          <cell r="A91" t="str">
            <v>Software (Internet)</v>
          </cell>
          <cell r="B91">
            <v>7</v>
          </cell>
          <cell r="C91">
            <v>0.56789025146568062</v>
          </cell>
          <cell r="D91">
            <v>-6.4910136117351636E-2</v>
          </cell>
          <cell r="E91">
            <v>-3.6861833522354379E-2</v>
          </cell>
        </row>
        <row r="92">
          <cell r="A92" t="str">
            <v>Software (System &amp; Application)</v>
          </cell>
          <cell r="B92">
            <v>74</v>
          </cell>
          <cell r="C92">
            <v>0.25609235400320413</v>
          </cell>
          <cell r="D92">
            <v>0.64765322082496157</v>
          </cell>
          <cell r="E92">
            <v>0.16585903789882139</v>
          </cell>
        </row>
        <row r="93">
          <cell r="A93" t="str">
            <v>Steel</v>
          </cell>
          <cell r="B93">
            <v>157</v>
          </cell>
          <cell r="C93">
            <v>0.14882106776599549</v>
          </cell>
          <cell r="D93">
            <v>0.70318179051250562</v>
          </cell>
          <cell r="E93">
            <v>0.10464826489767565</v>
          </cell>
        </row>
        <row r="94">
          <cell r="A94" t="str">
            <v>Telecom (Wireless)</v>
          </cell>
          <cell r="B94">
            <v>3</v>
          </cell>
          <cell r="C94">
            <v>5.1824329356923132E-2</v>
          </cell>
          <cell r="D94">
            <v>-2.3517457986135066</v>
          </cell>
          <cell r="E94">
            <v>-0.12187764883110659</v>
          </cell>
        </row>
        <row r="95">
          <cell r="A95" t="str">
            <v>Telecom. Equipment</v>
          </cell>
          <cell r="B95">
            <v>20</v>
          </cell>
          <cell r="C95">
            <v>1.450058269482798E-2</v>
          </cell>
          <cell r="D95">
            <v>28.45881005219238</v>
          </cell>
          <cell r="E95">
            <v>0.41266932855821736</v>
          </cell>
        </row>
        <row r="96">
          <cell r="A96" t="str">
            <v>Telecom. Services</v>
          </cell>
          <cell r="B96">
            <v>13</v>
          </cell>
          <cell r="C96">
            <v>0.32090346766296463</v>
          </cell>
          <cell r="D96">
            <v>6.8645420617679684E-2</v>
          </cell>
          <cell r="E96">
            <v>2.2028553515396176E-2</v>
          </cell>
        </row>
        <row r="97">
          <cell r="A97" t="str">
            <v>Tobacco</v>
          </cell>
          <cell r="B97">
            <v>5</v>
          </cell>
          <cell r="C97">
            <v>0.26418872028879609</v>
          </cell>
          <cell r="D97">
            <v>0.13033908033352262</v>
          </cell>
          <cell r="E97">
            <v>3.4434114836931928E-2</v>
          </cell>
        </row>
        <row r="98">
          <cell r="A98" t="str">
            <v>Transportation</v>
          </cell>
          <cell r="B98">
            <v>38</v>
          </cell>
          <cell r="C98">
            <v>7.0164053490356385E-2</v>
          </cell>
          <cell r="D98">
            <v>0.35104671237328089</v>
          </cell>
          <cell r="E98">
            <v>2.4630860304572632E-2</v>
          </cell>
        </row>
        <row r="99">
          <cell r="A99" t="str">
            <v>Transportation (Railroads)</v>
          </cell>
          <cell r="B99">
            <v>1</v>
          </cell>
          <cell r="C99">
            <v>0.10595896968298314</v>
          </cell>
          <cell r="D99">
            <v>4.8611039557436616E-3</v>
          </cell>
          <cell r="E99">
            <v>5.1507756667247204E-4</v>
          </cell>
        </row>
        <row r="100">
          <cell r="A100" t="str">
            <v>Trucking</v>
          </cell>
          <cell r="B100">
            <v>12</v>
          </cell>
          <cell r="C100">
            <v>0.15991983580506577</v>
          </cell>
          <cell r="D100">
            <v>0.62135436003497624</v>
          </cell>
          <cell r="E100">
            <v>9.9366887233555121E-2</v>
          </cell>
        </row>
        <row r="101">
          <cell r="A101" t="str">
            <v>Utility (General)</v>
          </cell>
          <cell r="B101">
            <v>0</v>
          </cell>
          <cell r="C101" t="str">
            <v>NA</v>
          </cell>
          <cell r="D101" t="str">
            <v>NA</v>
          </cell>
          <cell r="E101" t="str">
            <v>NA</v>
          </cell>
        </row>
        <row r="102">
          <cell r="A102" t="str">
            <v>Utility (Water)</v>
          </cell>
          <cell r="B102">
            <v>1</v>
          </cell>
          <cell r="C102">
            <v>6.9675444864296276E-2</v>
          </cell>
          <cell r="D102">
            <v>2.2068538367665012</v>
          </cell>
          <cell r="E102">
            <v>0.15376352282718506</v>
          </cell>
        </row>
        <row r="103">
          <cell r="A103" t="str">
            <v>Total Market</v>
          </cell>
          <cell r="B103">
            <v>4149</v>
          </cell>
          <cell r="C103">
            <v>6.9675444864296276E-2</v>
          </cell>
          <cell r="D103">
            <v>0.65584879328164536</v>
          </cell>
          <cell r="E103">
            <v>4.5696556435610526E-2</v>
          </cell>
        </row>
        <row r="104">
          <cell r="A104" t="str">
            <v>Total Market (without financials)</v>
          </cell>
          <cell r="B104">
            <v>3577</v>
          </cell>
          <cell r="C104">
            <v>0.1108387439979267</v>
          </cell>
          <cell r="D104">
            <v>0.63841266876545721</v>
          </cell>
          <cell r="E104">
            <v>7.0760858358327683E-2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698D6-27DB-44FF-9DA9-089144718E13}">
  <dimension ref="B3:M101"/>
  <sheetViews>
    <sheetView showGridLines="0" tabSelected="1" workbookViewId="0">
      <pane ySplit="5" topLeftCell="A9" activePane="bottomLeft" state="frozen"/>
      <selection pane="bottomLeft" activeCell="H18" sqref="H18"/>
    </sheetView>
  </sheetViews>
  <sheetFormatPr defaultRowHeight="14.5"/>
  <cols>
    <col min="1" max="1" width="1.81640625" customWidth="1"/>
    <col min="2" max="2" width="38.7265625" bestFit="1" customWidth="1"/>
    <col min="3" max="3" width="11.7265625" customWidth="1"/>
    <col min="4" max="4" width="17" customWidth="1"/>
    <col min="5" max="5" width="15" customWidth="1"/>
    <col min="6" max="6" width="17.54296875" customWidth="1"/>
    <col min="7" max="7" width="13.453125" customWidth="1"/>
    <col min="8" max="8" width="13.26953125" customWidth="1"/>
    <col min="9" max="9" width="14.7265625" customWidth="1"/>
    <col min="10" max="10" width="15.453125" customWidth="1"/>
    <col min="11" max="11" width="11.7265625" customWidth="1"/>
    <col min="12" max="12" width="16" customWidth="1"/>
    <col min="13" max="13" width="15" customWidth="1"/>
  </cols>
  <sheetData>
    <row r="3" spans="2:13" ht="21">
      <c r="B3" s="31" t="s">
        <v>110</v>
      </c>
    </row>
    <row r="4" spans="2:13">
      <c r="B4" t="s">
        <v>109</v>
      </c>
    </row>
    <row r="5" spans="2:13" ht="42.5">
      <c r="B5" s="1" t="s">
        <v>0</v>
      </c>
      <c r="C5" s="1" t="s">
        <v>1</v>
      </c>
      <c r="D5" s="1" t="s">
        <v>104</v>
      </c>
      <c r="E5" s="1" t="s">
        <v>105</v>
      </c>
      <c r="F5" s="1" t="s">
        <v>108</v>
      </c>
      <c r="G5" s="1" t="s">
        <v>106</v>
      </c>
      <c r="H5" s="1" t="s">
        <v>107</v>
      </c>
      <c r="I5" s="1" t="s">
        <v>2</v>
      </c>
      <c r="J5" s="1" t="s">
        <v>3</v>
      </c>
      <c r="K5" s="1" t="s">
        <v>4</v>
      </c>
      <c r="L5" s="2" t="s">
        <v>102</v>
      </c>
      <c r="M5" s="1" t="s">
        <v>103</v>
      </c>
    </row>
    <row r="6" spans="2:13">
      <c r="B6" s="3" t="s">
        <v>5</v>
      </c>
      <c r="C6" s="4">
        <v>13</v>
      </c>
      <c r="D6" s="5">
        <v>12.254999999999999</v>
      </c>
      <c r="E6" s="5">
        <v>6.1719999999999988</v>
      </c>
      <c r="F6" s="6">
        <v>1.9855800388852887</v>
      </c>
      <c r="G6" s="5">
        <v>15.7</v>
      </c>
      <c r="H6" s="5">
        <v>1.9499999999999993</v>
      </c>
      <c r="I6" s="6">
        <v>0.11509866777887166</v>
      </c>
      <c r="J6" s="6">
        <v>0.92871967524177057</v>
      </c>
      <c r="K6" s="7">
        <v>4.3520758141792797</v>
      </c>
      <c r="L6" s="8">
        <f>1/K6</f>
        <v>0.22977540895357343</v>
      </c>
      <c r="M6" s="9">
        <f>VLOOKUP(B6,'[1]Industry Averages'!$A$9:$E$104,5,0)</f>
        <v>0.5859619601682664</v>
      </c>
    </row>
    <row r="7" spans="2:13">
      <c r="B7" s="3" t="s">
        <v>6</v>
      </c>
      <c r="C7" s="4">
        <v>13</v>
      </c>
      <c r="D7" s="5">
        <v>179.85599999999999</v>
      </c>
      <c r="E7" s="5">
        <v>230.04299999999998</v>
      </c>
      <c r="F7" s="6">
        <v>0.78183643927439661</v>
      </c>
      <c r="G7" s="5">
        <v>0</v>
      </c>
      <c r="H7" s="5">
        <v>130.91380000000004</v>
      </c>
      <c r="I7" s="6">
        <v>1.1286262733025205E-2</v>
      </c>
      <c r="J7" s="6">
        <v>8.590057130269689E-2</v>
      </c>
      <c r="K7" s="7">
        <v>2.3987361826292801</v>
      </c>
      <c r="L7" s="8">
        <f t="shared" ref="L7:L70" si="0">1/K7</f>
        <v>0.41688619500619256</v>
      </c>
      <c r="M7" s="9">
        <f>VLOOKUP(B7,'[1]Industry Averages'!$A$9:$E$104,5,0)</f>
        <v>3.398413975620472E-2</v>
      </c>
    </row>
    <row r="8" spans="2:13">
      <c r="B8" s="3" t="s">
        <v>7</v>
      </c>
      <c r="C8" s="4">
        <v>6</v>
      </c>
      <c r="D8" s="5">
        <v>522.1389999999999</v>
      </c>
      <c r="E8" s="5">
        <v>907.27300000000002</v>
      </c>
      <c r="F8" s="6">
        <v>0.57550373481851647</v>
      </c>
      <c r="G8" s="5">
        <v>0</v>
      </c>
      <c r="H8" s="5">
        <v>0</v>
      </c>
      <c r="I8" s="6">
        <v>-5.2425788869725737E-2</v>
      </c>
      <c r="J8" s="6">
        <v>-30.163963317758547</v>
      </c>
      <c r="K8" s="7">
        <v>0.99250581619997469</v>
      </c>
      <c r="L8" s="8">
        <f t="shared" si="0"/>
        <v>1.0075507706632072</v>
      </c>
      <c r="M8" s="9">
        <f>VLOOKUP(B8,'[1]Industry Averages'!$A$9:$E$104,5,0)</f>
        <v>-0.59810780376869188</v>
      </c>
    </row>
    <row r="9" spans="2:13">
      <c r="B9" s="3" t="s">
        <v>8</v>
      </c>
      <c r="C9" s="4">
        <v>323</v>
      </c>
      <c r="D9" s="5">
        <v>1319.1549999999995</v>
      </c>
      <c r="E9" s="5">
        <v>1037.4009999999992</v>
      </c>
      <c r="F9" s="6">
        <v>1.2715960366338577</v>
      </c>
      <c r="G9" s="5">
        <v>18.023</v>
      </c>
      <c r="H9" s="5">
        <v>19.954000000001088</v>
      </c>
      <c r="I9" s="6">
        <v>4.4862222418410296E-3</v>
      </c>
      <c r="J9" s="6">
        <v>0.1324811729154258</v>
      </c>
      <c r="K9" s="7">
        <v>2.8247623583292145</v>
      </c>
      <c r="L9" s="8">
        <f t="shared" si="0"/>
        <v>0.35401208071587242</v>
      </c>
      <c r="M9" s="9">
        <f>VLOOKUP(B9,'[1]Industry Averages'!$A$9:$E$104,5,0)</f>
        <v>9.5153899651068408E-2</v>
      </c>
    </row>
    <row r="10" spans="2:13">
      <c r="B10" s="3" t="s">
        <v>9</v>
      </c>
      <c r="C10" s="4">
        <v>12</v>
      </c>
      <c r="D10" s="5">
        <v>2055.7350000000001</v>
      </c>
      <c r="E10" s="5">
        <v>4078.6380000000004</v>
      </c>
      <c r="F10" s="6">
        <v>0.50402487300907806</v>
      </c>
      <c r="G10" s="5">
        <v>103.39999999999999</v>
      </c>
      <c r="H10" s="5">
        <v>106.72619999999915</v>
      </c>
      <c r="I10" s="6">
        <v>-2.3678847600735676E-2</v>
      </c>
      <c r="J10" s="6">
        <v>-0.48880651837000005</v>
      </c>
      <c r="K10" s="7">
        <v>1.1695525313659343</v>
      </c>
      <c r="L10" s="8">
        <f t="shared" si="0"/>
        <v>0.85502786166610933</v>
      </c>
      <c r="M10" s="9">
        <f>VLOOKUP(B10,'[1]Industry Averages'!$A$9:$E$104,5,0)</f>
        <v>-3.5019143033347938E-2</v>
      </c>
    </row>
    <row r="11" spans="2:13">
      <c r="B11" s="3" t="s">
        <v>10</v>
      </c>
      <c r="C11" s="4">
        <v>107</v>
      </c>
      <c r="D11" s="5">
        <v>1610.9509999999998</v>
      </c>
      <c r="E11" s="5">
        <v>1354.4360000000001</v>
      </c>
      <c r="F11" s="6">
        <v>1.1893887935642582</v>
      </c>
      <c r="G11" s="5">
        <v>188.833</v>
      </c>
      <c r="H11" s="5">
        <v>14.640199999999822</v>
      </c>
      <c r="I11" s="6">
        <v>1.2636963472964002E-2</v>
      </c>
      <c r="J11" s="6">
        <v>0.25411285871330636</v>
      </c>
      <c r="K11" s="7">
        <v>1.9351196747785298</v>
      </c>
      <c r="L11" s="8">
        <f t="shared" si="0"/>
        <v>0.51676390511323178</v>
      </c>
      <c r="M11" s="9">
        <f>VLOOKUP(B11,'[1]Industry Averages'!$A$9:$E$104,5,0)</f>
        <v>5.9256669670706655E-2</v>
      </c>
    </row>
    <row r="12" spans="2:13">
      <c r="B12" s="3" t="s">
        <v>11</v>
      </c>
      <c r="C12" s="4">
        <v>32</v>
      </c>
      <c r="D12" s="5">
        <v>2515.3199999999997</v>
      </c>
      <c r="E12" s="5">
        <v>9.25</v>
      </c>
      <c r="F12" s="6" t="s">
        <v>12</v>
      </c>
      <c r="G12" s="5">
        <v>283.76100000000002</v>
      </c>
      <c r="H12" s="5">
        <v>0</v>
      </c>
      <c r="I12" s="6">
        <v>2.8561625183255935E-2</v>
      </c>
      <c r="J12" s="6">
        <v>95.33594666973957</v>
      </c>
      <c r="K12" s="7">
        <v>0.4374686930360836</v>
      </c>
      <c r="L12" s="8">
        <f t="shared" si="0"/>
        <v>2.2858778603330072</v>
      </c>
      <c r="M12" s="9">
        <f>VLOOKUP(B12,'[1]Industry Averages'!$A$9:$E$104,5,0)</f>
        <v>1.176175134580692E-2</v>
      </c>
    </row>
    <row r="13" spans="2:13">
      <c r="B13" s="3" t="s">
        <v>13</v>
      </c>
      <c r="C13" s="4">
        <v>5</v>
      </c>
      <c r="D13" s="5">
        <v>90.31</v>
      </c>
      <c r="E13" s="5">
        <v>0</v>
      </c>
      <c r="F13" s="6" t="s">
        <v>12</v>
      </c>
      <c r="G13" s="5">
        <v>0</v>
      </c>
      <c r="H13" s="5">
        <v>0</v>
      </c>
      <c r="I13" s="6">
        <v>4.0481420054686447E-2</v>
      </c>
      <c r="J13" s="6">
        <v>14.611621092579158</v>
      </c>
      <c r="K13" s="7">
        <v>0.52508707334008453</v>
      </c>
      <c r="L13" s="8">
        <f t="shared" si="0"/>
        <v>1.9044460448035585</v>
      </c>
      <c r="M13" s="9">
        <f>VLOOKUP(B13,'[1]Industry Averages'!$A$9:$E$104,5,0)</f>
        <v>2.1963454228465167E-2</v>
      </c>
    </row>
    <row r="14" spans="2:13">
      <c r="B14" s="3" t="s">
        <v>14</v>
      </c>
      <c r="C14" s="4">
        <v>19</v>
      </c>
      <c r="D14" s="5">
        <v>132.85499999999999</v>
      </c>
      <c r="E14" s="5">
        <v>94.073999999999998</v>
      </c>
      <c r="F14" s="6">
        <v>1.4122393009758274</v>
      </c>
      <c r="G14" s="5">
        <v>31.029999999999998</v>
      </c>
      <c r="H14" s="5">
        <v>1.3230000000000359</v>
      </c>
      <c r="I14" s="6">
        <v>1.9774489535232507E-2</v>
      </c>
      <c r="J14" s="6">
        <v>0.23780071124215976</v>
      </c>
      <c r="K14" s="7">
        <v>1.8773559185600828</v>
      </c>
      <c r="L14" s="8">
        <f t="shared" si="0"/>
        <v>0.5326640463397011</v>
      </c>
      <c r="M14" s="9">
        <f>VLOOKUP(B14,'[1]Industry Averages'!$A$9:$E$104,5,0)</f>
        <v>4.3070540726236804E-2</v>
      </c>
    </row>
    <row r="15" spans="2:13">
      <c r="B15" s="3" t="s">
        <v>15</v>
      </c>
      <c r="C15" s="4">
        <v>5</v>
      </c>
      <c r="D15" s="5">
        <v>1.59</v>
      </c>
      <c r="E15" s="5">
        <v>70.091000000000008</v>
      </c>
      <c r="F15" s="6">
        <v>2.2684795480161501E-2</v>
      </c>
      <c r="G15" s="5">
        <v>0</v>
      </c>
      <c r="H15" s="5">
        <v>0</v>
      </c>
      <c r="I15" s="6">
        <v>-4.3484802124820511E-2</v>
      </c>
      <c r="J15" s="6">
        <v>-0.34007573967155907</v>
      </c>
      <c r="K15" s="7">
        <v>2.0035510469356326</v>
      </c>
      <c r="L15" s="8">
        <f t="shared" si="0"/>
        <v>0.49911381171419023</v>
      </c>
      <c r="M15" s="9">
        <f>VLOOKUP(B15,'[1]Industry Averages'!$A$9:$E$104,5,0)</f>
        <v>-0.10415246868424263</v>
      </c>
    </row>
    <row r="16" spans="2:13">
      <c r="B16" s="3" t="s">
        <v>16</v>
      </c>
      <c r="C16" s="4">
        <v>17</v>
      </c>
      <c r="D16" s="5">
        <v>182.505</v>
      </c>
      <c r="E16" s="5">
        <v>165.614</v>
      </c>
      <c r="F16" s="6">
        <v>1.1019901699131716</v>
      </c>
      <c r="G16" s="5">
        <v>4.95</v>
      </c>
      <c r="H16" s="5">
        <v>4.0799999999990177E-2</v>
      </c>
      <c r="I16" s="6">
        <v>6.484380093286779E-3</v>
      </c>
      <c r="J16" s="6">
        <v>4.8500550382375579E-2</v>
      </c>
      <c r="K16" s="7">
        <v>1.0879530894503171</v>
      </c>
      <c r="L16" s="8">
        <f t="shared" si="0"/>
        <v>0.91915727773266864</v>
      </c>
      <c r="M16" s="9">
        <f>VLOOKUP(B16,'[1]Industry Averages'!$A$9:$E$104,5,0)</f>
        <v>0.17417747786795842</v>
      </c>
    </row>
    <row r="17" spans="2:13">
      <c r="B17" s="3" t="s">
        <v>17</v>
      </c>
      <c r="C17" s="4">
        <v>174</v>
      </c>
      <c r="D17" s="5">
        <v>98.346000000000089</v>
      </c>
      <c r="E17" s="5">
        <v>60.774000000000022</v>
      </c>
      <c r="F17" s="6">
        <v>1.6182248988054111</v>
      </c>
      <c r="G17" s="5">
        <v>1.6089999999999998</v>
      </c>
      <c r="H17" s="5">
        <v>0.97879999999999967</v>
      </c>
      <c r="I17" s="6">
        <v>5.718692742478557E-3</v>
      </c>
      <c r="J17" s="6">
        <v>2.6058980419272868</v>
      </c>
      <c r="K17" s="7">
        <v>0.7957445803487172</v>
      </c>
      <c r="L17" s="8">
        <f t="shared" si="0"/>
        <v>1.2566846506975549</v>
      </c>
      <c r="M17" s="9">
        <f>VLOOKUP(B17,'[1]Industry Averages'!$A$9:$E$104,5,0)</f>
        <v>1.1229890259896977E-2</v>
      </c>
    </row>
    <row r="18" spans="2:13">
      <c r="B18" s="3" t="s">
        <v>18</v>
      </c>
      <c r="C18" s="4">
        <v>48</v>
      </c>
      <c r="D18" s="5">
        <v>294.06299999999999</v>
      </c>
      <c r="E18" s="5">
        <v>132.08999999999997</v>
      </c>
      <c r="F18" s="6">
        <v>2.2262321144674089</v>
      </c>
      <c r="G18" s="5">
        <v>-2.7E-2</v>
      </c>
      <c r="H18" s="5">
        <v>0.48220000000009122</v>
      </c>
      <c r="I18" s="6">
        <v>3.0565548896952174E-2</v>
      </c>
      <c r="J18" s="6">
        <v>0.5501661862388435</v>
      </c>
      <c r="K18" s="7">
        <v>2.0105271975176731</v>
      </c>
      <c r="L18" s="8">
        <f t="shared" si="0"/>
        <v>0.497381980823072</v>
      </c>
      <c r="M18" s="9">
        <f>VLOOKUP(B18,'[1]Industry Averages'!$A$9:$E$104,5,0)</f>
        <v>0.1715718544183254</v>
      </c>
    </row>
    <row r="19" spans="2:13">
      <c r="B19" s="3" t="s">
        <v>19</v>
      </c>
      <c r="C19" s="4">
        <v>58</v>
      </c>
      <c r="D19" s="5">
        <v>141.79699999999997</v>
      </c>
      <c r="E19" s="5">
        <v>125.52300000000002</v>
      </c>
      <c r="F19" s="6">
        <v>1.1296495462982874</v>
      </c>
      <c r="G19" s="5">
        <v>-26.311</v>
      </c>
      <c r="H19" s="5">
        <v>7.9599999999913962E-2</v>
      </c>
      <c r="I19" s="6">
        <v>-1.5559103624124143E-3</v>
      </c>
      <c r="J19" s="6">
        <v>-2.2128621978277325E-2</v>
      </c>
      <c r="K19" s="7">
        <v>4.0759056231095938</v>
      </c>
      <c r="L19" s="8">
        <f t="shared" si="0"/>
        <v>0.24534424799489812</v>
      </c>
      <c r="M19" s="9">
        <f>VLOOKUP(B19,'[1]Industry Averages'!$A$9:$E$104,5,0)</f>
        <v>0.13481714734660222</v>
      </c>
    </row>
    <row r="20" spans="2:13">
      <c r="B20" s="3" t="s">
        <v>20</v>
      </c>
      <c r="C20" s="4">
        <v>8</v>
      </c>
      <c r="D20" s="5">
        <v>207.31</v>
      </c>
      <c r="E20" s="5">
        <v>272.43100000000004</v>
      </c>
      <c r="F20" s="6">
        <v>0.76096332649368081</v>
      </c>
      <c r="G20" s="5">
        <v>-0.42799999999999999</v>
      </c>
      <c r="H20" s="5">
        <v>0</v>
      </c>
      <c r="I20" s="6">
        <v>-5.0339982459454806E-2</v>
      </c>
      <c r="J20" s="6">
        <v>-0.91369890717302304</v>
      </c>
      <c r="K20" s="7">
        <v>0.98018147410448508</v>
      </c>
      <c r="L20" s="8">
        <f t="shared" si="0"/>
        <v>1.0202192414558964</v>
      </c>
      <c r="M20" s="9">
        <f>VLOOKUP(B20,'[1]Industry Averages'!$A$9:$E$104,5,0)</f>
        <v>-3.5265425948056281E-3</v>
      </c>
    </row>
    <row r="21" spans="2:13">
      <c r="B21" s="3" t="s">
        <v>21</v>
      </c>
      <c r="C21" s="4">
        <v>128</v>
      </c>
      <c r="D21" s="5">
        <v>1638.4330000000004</v>
      </c>
      <c r="E21" s="5">
        <v>741.08699999999999</v>
      </c>
      <c r="F21" s="6">
        <v>2.2108510876590746</v>
      </c>
      <c r="G21" s="5">
        <v>29.027999999999999</v>
      </c>
      <c r="H21" s="5">
        <v>4.4913999999994303</v>
      </c>
      <c r="I21" s="6">
        <v>3.651505614599599E-2</v>
      </c>
      <c r="J21" s="6">
        <v>0.36157794125719617</v>
      </c>
      <c r="K21" s="7">
        <v>1.4829760826656215</v>
      </c>
      <c r="L21" s="8">
        <f t="shared" si="0"/>
        <v>0.67431970865134849</v>
      </c>
      <c r="M21" s="9">
        <f>VLOOKUP(B21,'[1]Industry Averages'!$A$9:$E$104,5,0)</f>
        <v>0.11908758671978847</v>
      </c>
    </row>
    <row r="22" spans="2:13">
      <c r="B22" s="3" t="s">
        <v>22</v>
      </c>
      <c r="C22" s="4">
        <v>10</v>
      </c>
      <c r="D22" s="5">
        <v>678.43</v>
      </c>
      <c r="E22" s="5">
        <v>188.09999999999994</v>
      </c>
      <c r="F22" s="6">
        <v>3.6067517278043604</v>
      </c>
      <c r="G22" s="5">
        <v>33.42</v>
      </c>
      <c r="H22" s="5">
        <v>1.6743999999996504</v>
      </c>
      <c r="I22" s="6">
        <v>6.8788133485199535E-2</v>
      </c>
      <c r="J22" s="6">
        <v>0.69803448886853148</v>
      </c>
      <c r="K22" s="7">
        <v>1.9394418222297922</v>
      </c>
      <c r="L22" s="8">
        <f t="shared" si="0"/>
        <v>0.51561226974588581</v>
      </c>
      <c r="M22" s="9">
        <f>VLOOKUP(B22,'[1]Industry Averages'!$A$9:$E$104,5,0)</f>
        <v>0.221375215652759</v>
      </c>
    </row>
    <row r="23" spans="2:13">
      <c r="B23" s="3" t="s">
        <v>23</v>
      </c>
      <c r="C23" s="4">
        <v>167</v>
      </c>
      <c r="D23" s="5">
        <v>2136.2280000000005</v>
      </c>
      <c r="E23" s="5">
        <v>1159.7210000000005</v>
      </c>
      <c r="F23" s="6">
        <v>1.8420188993732109</v>
      </c>
      <c r="G23" s="5">
        <v>149.75400000000002</v>
      </c>
      <c r="H23" s="5">
        <v>-8.0283999999992375</v>
      </c>
      <c r="I23" s="6">
        <v>2.2489217526960082E-2</v>
      </c>
      <c r="J23" s="6">
        <v>0.23451832048916638</v>
      </c>
      <c r="K23" s="7">
        <v>2.0349819285044326</v>
      </c>
      <c r="L23" s="8">
        <f t="shared" si="0"/>
        <v>0.49140485524356919</v>
      </c>
      <c r="M23" s="9">
        <f>VLOOKUP(B23,'[1]Industry Averages'!$A$9:$E$104,5,0)</f>
        <v>0.20753919314975397</v>
      </c>
    </row>
    <row r="24" spans="2:13">
      <c r="B24" s="3" t="s">
        <v>24</v>
      </c>
      <c r="C24" s="4">
        <v>2</v>
      </c>
      <c r="D24" s="5">
        <v>1808.8</v>
      </c>
      <c r="E24" s="5">
        <v>550.29999999999995</v>
      </c>
      <c r="F24" s="6">
        <v>3.2869343994184992</v>
      </c>
      <c r="G24" s="5">
        <v>0</v>
      </c>
      <c r="H24" s="5">
        <v>0.78600000000005821</v>
      </c>
      <c r="I24" s="6">
        <v>8.2890844583698109E-2</v>
      </c>
      <c r="J24" s="6">
        <v>0.43299617791782347</v>
      </c>
      <c r="K24" s="7">
        <v>4.0386197113756372</v>
      </c>
      <c r="L24" s="8">
        <f t="shared" si="0"/>
        <v>0.24760934959617165</v>
      </c>
      <c r="M24" s="9">
        <f>VLOOKUP(B24,'[1]Industry Averages'!$A$9:$E$104,5,0)</f>
        <v>0.29707528166542035</v>
      </c>
    </row>
    <row r="25" spans="2:13">
      <c r="B25" s="3" t="s">
        <v>25</v>
      </c>
      <c r="C25" s="4">
        <v>132</v>
      </c>
      <c r="D25" s="5">
        <v>1553.5179999999993</v>
      </c>
      <c r="E25" s="5">
        <v>2311.905999999999</v>
      </c>
      <c r="F25" s="6">
        <v>0.67196417155368771</v>
      </c>
      <c r="G25" s="5">
        <v>1856.9579999999999</v>
      </c>
      <c r="H25" s="5">
        <v>-15.583800000000338</v>
      </c>
      <c r="I25" s="6">
        <v>1.1830690502188625E-2</v>
      </c>
      <c r="J25" s="6">
        <v>8.9775143517130118E-2</v>
      </c>
      <c r="K25" s="7">
        <v>2.3636028584024564</v>
      </c>
      <c r="L25" s="8">
        <f t="shared" si="0"/>
        <v>0.42308292040055046</v>
      </c>
      <c r="M25" s="9">
        <f>VLOOKUP(B25,'[1]Industry Averages'!$A$9:$E$104,5,0)</f>
        <v>0.13864803973032297</v>
      </c>
    </row>
    <row r="26" spans="2:13">
      <c r="B26" s="3" t="s">
        <v>26</v>
      </c>
      <c r="C26" s="4">
        <v>6</v>
      </c>
      <c r="D26" s="5">
        <v>1.4159999999999999</v>
      </c>
      <c r="E26" s="5">
        <v>1.145</v>
      </c>
      <c r="F26" s="6">
        <v>1.2366812227074235</v>
      </c>
      <c r="G26" s="5">
        <v>0</v>
      </c>
      <c r="H26" s="5">
        <v>0</v>
      </c>
      <c r="I26" s="6">
        <v>4.5590659802833E-3</v>
      </c>
      <c r="J26" s="6">
        <v>0.1367178137238407</v>
      </c>
      <c r="K26" s="7">
        <v>1.8150229007633587</v>
      </c>
      <c r="L26" s="8">
        <f t="shared" si="0"/>
        <v>0.55095723562464249</v>
      </c>
      <c r="M26" s="9">
        <f>VLOOKUP(B26,'[1]Industry Averages'!$A$9:$E$104,5,0)</f>
        <v>8.0008171038542325E-2</v>
      </c>
    </row>
    <row r="27" spans="2:13">
      <c r="B27" s="3" t="s">
        <v>27</v>
      </c>
      <c r="C27" s="4">
        <v>92</v>
      </c>
      <c r="D27" s="5">
        <v>4110.0010000000002</v>
      </c>
      <c r="E27" s="5">
        <v>2184.752</v>
      </c>
      <c r="F27" s="6">
        <v>1.8812208433726119</v>
      </c>
      <c r="G27" s="5">
        <v>89.38900000000001</v>
      </c>
      <c r="H27" s="5">
        <v>18.402200000002267</v>
      </c>
      <c r="I27" s="6">
        <v>4.1099200956765662E-2</v>
      </c>
      <c r="J27" s="6">
        <v>0.48172167480265604</v>
      </c>
      <c r="K27" s="7">
        <v>0.95495638161746377</v>
      </c>
      <c r="L27" s="8">
        <f t="shared" si="0"/>
        <v>1.0471682468954691</v>
      </c>
      <c r="M27" s="9">
        <f>VLOOKUP(B27,'[1]Industry Averages'!$A$9:$E$104,5,0)</f>
        <v>5.3265356814775004E-2</v>
      </c>
    </row>
    <row r="28" spans="2:13">
      <c r="B28" s="3" t="s">
        <v>28</v>
      </c>
      <c r="C28" s="4">
        <v>13</v>
      </c>
      <c r="D28" s="5">
        <v>164.44300000000001</v>
      </c>
      <c r="E28" s="5">
        <v>222.017</v>
      </c>
      <c r="F28" s="6">
        <v>0.74067751568573581</v>
      </c>
      <c r="G28" s="5">
        <v>9.2309999999999999</v>
      </c>
      <c r="H28" s="5">
        <v>-2.2498000000001639</v>
      </c>
      <c r="I28" s="6">
        <v>-6.2112043729173278E-3</v>
      </c>
      <c r="J28" s="6">
        <v>-8.6913482771074024E-2</v>
      </c>
      <c r="K28" s="7">
        <v>0.60656203573712342</v>
      </c>
      <c r="L28" s="8">
        <f t="shared" si="0"/>
        <v>1.6486359862347002</v>
      </c>
      <c r="M28" s="9">
        <f>VLOOKUP(B28,'[1]Industry Averages'!$A$9:$E$104,5,0)</f>
        <v>2.1566234409499157E-2</v>
      </c>
    </row>
    <row r="29" spans="2:13">
      <c r="B29" s="3" t="s">
        <v>29</v>
      </c>
      <c r="C29" s="4">
        <v>8</v>
      </c>
      <c r="D29" s="5">
        <v>228.45800000000003</v>
      </c>
      <c r="E29" s="5">
        <v>115.92200000000001</v>
      </c>
      <c r="F29" s="6">
        <v>1.9707907040941324</v>
      </c>
      <c r="G29" s="5">
        <v>1.2E-2</v>
      </c>
      <c r="H29" s="5">
        <v>-106.18860000000001</v>
      </c>
      <c r="I29" s="6">
        <v>5.2157139025832567E-3</v>
      </c>
      <c r="J29" s="6">
        <v>6.7797118914613846E-2</v>
      </c>
      <c r="K29" s="7">
        <v>0.8111705878752562</v>
      </c>
      <c r="L29" s="8">
        <f t="shared" si="0"/>
        <v>1.2327863151687428</v>
      </c>
      <c r="M29" s="9">
        <f>VLOOKUP(B29,'[1]Industry Averages'!$A$9:$E$104,5,0)</f>
        <v>5.5785785478105164E-3</v>
      </c>
    </row>
    <row r="30" spans="2:13">
      <c r="B30" s="3" t="s">
        <v>30</v>
      </c>
      <c r="C30" s="4">
        <v>156</v>
      </c>
      <c r="D30" s="5">
        <v>2186.7790000000009</v>
      </c>
      <c r="E30" s="5">
        <v>1565.3380000000004</v>
      </c>
      <c r="F30" s="6">
        <v>1.3970011588551485</v>
      </c>
      <c r="G30" s="5">
        <v>407.00899999999996</v>
      </c>
      <c r="H30" s="5">
        <v>93.16939999999704</v>
      </c>
      <c r="I30" s="6">
        <v>3.1780616216509919E-2</v>
      </c>
      <c r="J30" s="6">
        <v>0.29197518924808835</v>
      </c>
      <c r="K30" s="7">
        <v>0.92891089839558916</v>
      </c>
      <c r="L30" s="8">
        <f t="shared" si="0"/>
        <v>1.0765295161540205</v>
      </c>
      <c r="M30" s="9">
        <f>VLOOKUP(B30,'[1]Industry Averages'!$A$9:$E$104,5,0)</f>
        <v>5.4942200303473188E-2</v>
      </c>
    </row>
    <row r="31" spans="2:13">
      <c r="B31" s="3" t="s">
        <v>31</v>
      </c>
      <c r="C31" s="4">
        <v>26</v>
      </c>
      <c r="D31" s="5">
        <v>9.1889999999999983</v>
      </c>
      <c r="E31" s="5">
        <v>17.787000000000006</v>
      </c>
      <c r="F31" s="6">
        <v>0.51661325687299686</v>
      </c>
      <c r="G31" s="5">
        <v>4.2090000000000005</v>
      </c>
      <c r="H31" s="5">
        <v>0.30079999999999896</v>
      </c>
      <c r="I31" s="6">
        <v>-2.5667072665402673E-2</v>
      </c>
      <c r="J31" s="6" t="s">
        <v>12</v>
      </c>
      <c r="K31" s="7">
        <v>0.46552026137843255</v>
      </c>
      <c r="L31" s="8">
        <f t="shared" si="0"/>
        <v>2.1481342123303975</v>
      </c>
      <c r="M31" s="9" t="str">
        <f>VLOOKUP(B31,'[1]Industry Averages'!$A$9:$E$104,5,0)</f>
        <v>NA</v>
      </c>
    </row>
    <row r="32" spans="2:13">
      <c r="B32" s="3" t="s">
        <v>32</v>
      </c>
      <c r="C32" s="4">
        <v>102</v>
      </c>
      <c r="D32" s="5">
        <v>563.66300000000012</v>
      </c>
      <c r="E32" s="5">
        <v>356.55100000000033</v>
      </c>
      <c r="F32" s="6">
        <v>1.5808762280851816</v>
      </c>
      <c r="G32" s="5">
        <v>1.613</v>
      </c>
      <c r="H32" s="5">
        <v>32.251199999999926</v>
      </c>
      <c r="I32" s="6">
        <v>1.3219963238289219E-2</v>
      </c>
      <c r="J32" s="6">
        <v>0.28987966912953128</v>
      </c>
      <c r="K32" s="7">
        <v>1.5318773983427414</v>
      </c>
      <c r="L32" s="8">
        <f t="shared" si="0"/>
        <v>0.65279375561115272</v>
      </c>
      <c r="M32" s="9">
        <f>VLOOKUP(B32,'[1]Industry Averages'!$A$9:$E$104,5,0)</f>
        <v>5.4779301194835844E-2</v>
      </c>
    </row>
    <row r="33" spans="2:13">
      <c r="B33" s="3" t="s">
        <v>33</v>
      </c>
      <c r="C33" s="4">
        <v>8</v>
      </c>
      <c r="D33" s="5">
        <v>57.395999999999994</v>
      </c>
      <c r="E33" s="5">
        <v>14.183000000000003</v>
      </c>
      <c r="F33" s="6">
        <v>4.046816611436225</v>
      </c>
      <c r="G33" s="5">
        <v>0</v>
      </c>
      <c r="H33" s="5">
        <v>0.41819999999999879</v>
      </c>
      <c r="I33" s="6">
        <v>2.4886209893978418E-2</v>
      </c>
      <c r="J33" s="6">
        <v>1.2335301560243535</v>
      </c>
      <c r="K33" s="7">
        <v>8.0284903363834275</v>
      </c>
      <c r="L33" s="8">
        <f t="shared" si="0"/>
        <v>0.12455641821828078</v>
      </c>
      <c r="M33" s="9">
        <f>VLOOKUP(B33,'[1]Industry Averages'!$A$9:$E$104,5,0)</f>
        <v>0.32618520356113251</v>
      </c>
    </row>
    <row r="34" spans="2:13">
      <c r="B34" s="3" t="s">
        <v>34</v>
      </c>
      <c r="C34" s="4">
        <v>27</v>
      </c>
      <c r="D34" s="5">
        <v>56.801000000000009</v>
      </c>
      <c r="E34" s="5">
        <v>29.396999999999991</v>
      </c>
      <c r="F34" s="6">
        <v>1.9322039663911292</v>
      </c>
      <c r="G34" s="5">
        <v>38.200000000000003</v>
      </c>
      <c r="H34" s="5">
        <v>1.4602000000000146</v>
      </c>
      <c r="I34" s="6">
        <v>4.8774070052516501E-2</v>
      </c>
      <c r="J34" s="6">
        <v>0.76100466033512837</v>
      </c>
      <c r="K34" s="7">
        <v>2.4268056179172435</v>
      </c>
      <c r="L34" s="8">
        <f t="shared" si="0"/>
        <v>0.41206431723123738</v>
      </c>
      <c r="M34" s="9">
        <f>VLOOKUP(B34,'[1]Industry Averages'!$A$9:$E$104,5,0)</f>
        <v>0.27119359131932486</v>
      </c>
    </row>
    <row r="35" spans="2:13">
      <c r="B35" s="3" t="s">
        <v>35</v>
      </c>
      <c r="C35" s="4">
        <v>144</v>
      </c>
      <c r="D35" s="5">
        <v>1658.8349999999991</v>
      </c>
      <c r="E35" s="5">
        <v>1125.7489999999993</v>
      </c>
      <c r="F35" s="6">
        <v>1.4735389505120591</v>
      </c>
      <c r="G35" s="5">
        <v>31.045000000000005</v>
      </c>
      <c r="H35" s="5">
        <v>41.382199999999102</v>
      </c>
      <c r="I35" s="6">
        <v>1.2229110161280348E-2</v>
      </c>
      <c r="J35" s="6">
        <v>0.18999347335267988</v>
      </c>
      <c r="K35" s="7">
        <v>0.97947460971731182</v>
      </c>
      <c r="L35" s="8">
        <f t="shared" si="0"/>
        <v>1.0209555103103816</v>
      </c>
      <c r="M35" s="9">
        <f>VLOOKUP(B35,'[1]Industry Averages'!$A$9:$E$104,5,0)</f>
        <v>4.8665675034765175E-2</v>
      </c>
    </row>
    <row r="36" spans="2:13">
      <c r="B36" s="3" t="s">
        <v>36</v>
      </c>
      <c r="C36" s="4">
        <v>60</v>
      </c>
      <c r="D36" s="5">
        <v>108.20100000000001</v>
      </c>
      <c r="E36" s="5">
        <v>238.99400000000006</v>
      </c>
      <c r="F36" s="6">
        <v>0.4527352151100027</v>
      </c>
      <c r="G36" s="5">
        <v>14.456000000000001</v>
      </c>
      <c r="H36" s="5">
        <v>0.22699999999997544</v>
      </c>
      <c r="I36" s="6">
        <v>-6.3295762547399617E-2</v>
      </c>
      <c r="J36" s="6">
        <v>-0.90136253583662951</v>
      </c>
      <c r="K36" s="7">
        <v>0.67995090932629787</v>
      </c>
      <c r="L36" s="8">
        <f t="shared" si="0"/>
        <v>1.4706944079107269</v>
      </c>
      <c r="M36" s="9">
        <f>VLOOKUP(B36,'[1]Industry Averages'!$A$9:$E$104,5,0)</f>
        <v>6.6039226657281618E-3</v>
      </c>
    </row>
    <row r="37" spans="2:13">
      <c r="B37" s="3" t="s">
        <v>37</v>
      </c>
      <c r="C37" s="4">
        <v>10</v>
      </c>
      <c r="D37" s="5">
        <v>37.591000000000001</v>
      </c>
      <c r="E37" s="5">
        <v>8.3019999999999996</v>
      </c>
      <c r="F37" s="6">
        <v>4.5279450734762712</v>
      </c>
      <c r="G37" s="5">
        <v>0</v>
      </c>
      <c r="H37" s="5">
        <v>0.12040000000000362</v>
      </c>
      <c r="I37" s="6">
        <v>4.7153118486451824E-2</v>
      </c>
      <c r="J37" s="6">
        <v>0.31870481467573086</v>
      </c>
      <c r="K37" s="7">
        <v>5.2712447135424583</v>
      </c>
      <c r="L37" s="8">
        <f t="shared" si="0"/>
        <v>0.18970851370851374</v>
      </c>
      <c r="M37" s="9">
        <f>VLOOKUP(B37,'[1]Industry Averages'!$A$9:$E$104,5,0)</f>
        <v>0.84345976944175927</v>
      </c>
    </row>
    <row r="38" spans="2:13">
      <c r="B38" s="3" t="s">
        <v>38</v>
      </c>
      <c r="C38" s="4">
        <v>57</v>
      </c>
      <c r="D38" s="5">
        <v>161.96200000000005</v>
      </c>
      <c r="E38" s="5">
        <v>119.33699999999997</v>
      </c>
      <c r="F38" s="6">
        <v>1.3571817625715417</v>
      </c>
      <c r="G38" s="5">
        <v>-3.7859999999999996</v>
      </c>
      <c r="H38" s="5">
        <v>2.4352000000000658</v>
      </c>
      <c r="I38" s="6">
        <v>7.7462767885144116E-3</v>
      </c>
      <c r="J38" s="6">
        <v>0.13946671212312556</v>
      </c>
      <c r="K38" s="7">
        <v>1.499299489143417</v>
      </c>
      <c r="L38" s="8">
        <f t="shared" si="0"/>
        <v>0.66697815029025465</v>
      </c>
      <c r="M38" s="9">
        <f>VLOOKUP(B38,'[1]Industry Averages'!$A$9:$E$104,5,0)</f>
        <v>4.1177374405029624E-2</v>
      </c>
    </row>
    <row r="39" spans="2:13">
      <c r="B39" s="3" t="s">
        <v>39</v>
      </c>
      <c r="C39" s="4">
        <v>254</v>
      </c>
      <c r="D39" s="5">
        <v>906.47899999999925</v>
      </c>
      <c r="E39" s="5">
        <v>620.97899999999879</v>
      </c>
      <c r="F39" s="6">
        <v>1.4597578984152459</v>
      </c>
      <c r="G39" s="5">
        <v>287.91599999999994</v>
      </c>
      <c r="H39" s="5">
        <v>0.36240000000043437</v>
      </c>
      <c r="I39" s="6">
        <v>1.1353578117487301E-2</v>
      </c>
      <c r="J39" s="6">
        <v>0.19426990353303017</v>
      </c>
      <c r="K39" s="7">
        <v>0.10361553672669978</v>
      </c>
      <c r="L39" s="8">
        <f t="shared" si="0"/>
        <v>9.6510622980956757</v>
      </c>
      <c r="M39" s="9">
        <f>VLOOKUP(B39,'[1]Industry Averages'!$A$9:$E$104,5,0)</f>
        <v>1.6319973349452094E-3</v>
      </c>
    </row>
    <row r="40" spans="2:13">
      <c r="B40" s="3" t="s">
        <v>40</v>
      </c>
      <c r="C40" s="4">
        <v>185</v>
      </c>
      <c r="D40" s="5">
        <v>1139.2389999999998</v>
      </c>
      <c r="E40" s="5">
        <v>609.47200000000021</v>
      </c>
      <c r="F40" s="6">
        <v>1.8692228683188061</v>
      </c>
      <c r="G40" s="5">
        <v>99.592999999999989</v>
      </c>
      <c r="H40" s="5">
        <v>3.0955999999996493</v>
      </c>
      <c r="I40" s="6">
        <v>1.654482844947593E-2</v>
      </c>
      <c r="J40" s="6">
        <v>0.34667722096273373</v>
      </c>
      <c r="K40" s="7">
        <v>2.3987393584917776</v>
      </c>
      <c r="L40" s="8">
        <f t="shared" si="0"/>
        <v>0.41688564306076015</v>
      </c>
      <c r="M40" s="9">
        <f>VLOOKUP(B40,'[1]Industry Averages'!$A$9:$E$104,5,0)</f>
        <v>5.4777162946450651E-2</v>
      </c>
    </row>
    <row r="41" spans="2:13">
      <c r="B41" s="3" t="s">
        <v>41</v>
      </c>
      <c r="C41" s="4">
        <v>32</v>
      </c>
      <c r="D41" s="5">
        <v>6.987000000000001</v>
      </c>
      <c r="E41" s="5">
        <v>5.0289999999999973</v>
      </c>
      <c r="F41" s="6">
        <v>1.3893418174587402</v>
      </c>
      <c r="G41" s="5">
        <v>0</v>
      </c>
      <c r="H41" s="5">
        <v>1.440000000000019E-2</v>
      </c>
      <c r="I41" s="6">
        <v>1.9393915557216219E-3</v>
      </c>
      <c r="J41" s="6">
        <v>0.2785279810024085</v>
      </c>
      <c r="K41" s="7">
        <v>6.2547509341966405</v>
      </c>
      <c r="L41" s="8">
        <f t="shared" si="0"/>
        <v>0.15987846846669682</v>
      </c>
      <c r="M41" s="9">
        <f>VLOOKUP(B41,'[1]Industry Averages'!$A$9:$E$104,5,0)</f>
        <v>-0.12880591650667342</v>
      </c>
    </row>
    <row r="42" spans="2:13">
      <c r="B42" s="3" t="s">
        <v>42</v>
      </c>
      <c r="C42" s="4">
        <v>38</v>
      </c>
      <c r="D42" s="5">
        <v>205.1639999999999</v>
      </c>
      <c r="E42" s="5">
        <v>125.40899999999999</v>
      </c>
      <c r="F42" s="6">
        <v>1.635959141688395</v>
      </c>
      <c r="G42" s="5">
        <v>258.56399999999996</v>
      </c>
      <c r="H42" s="5">
        <v>0.71700000000015507</v>
      </c>
      <c r="I42" s="6">
        <v>5.678549822224991E-2</v>
      </c>
      <c r="J42" s="6">
        <v>1.2293976587488495</v>
      </c>
      <c r="K42" s="7">
        <v>2.8429462461480384</v>
      </c>
      <c r="L42" s="8">
        <f t="shared" si="0"/>
        <v>0.35174776918660311</v>
      </c>
      <c r="M42" s="9">
        <f>VLOOKUP(B42,'[1]Industry Averages'!$A$9:$E$104,5,0)</f>
        <v>0.16055101798163096</v>
      </c>
    </row>
    <row r="43" spans="2:13">
      <c r="B43" s="3" t="s">
        <v>43</v>
      </c>
      <c r="C43" s="4">
        <v>18</v>
      </c>
      <c r="D43" s="5">
        <v>2209.9460000000008</v>
      </c>
      <c r="E43" s="5">
        <v>407.41700000000003</v>
      </c>
      <c r="F43" s="6">
        <v>5.4242851918304851</v>
      </c>
      <c r="G43" s="5">
        <v>155.48400000000001</v>
      </c>
      <c r="H43" s="5">
        <v>1.8600000000105865E-2</v>
      </c>
      <c r="I43" s="6">
        <v>0.62222232108695863</v>
      </c>
      <c r="J43" s="6">
        <v>1.7375867271130236</v>
      </c>
      <c r="K43" s="7">
        <v>0.17791576151384964</v>
      </c>
      <c r="L43" s="8">
        <f t="shared" si="0"/>
        <v>5.620637494346763</v>
      </c>
      <c r="M43" s="9">
        <f>VLOOKUP(B43,'[1]Industry Averages'!$A$9:$E$104,5,0)</f>
        <v>0.12033880405733269</v>
      </c>
    </row>
    <row r="44" spans="2:13">
      <c r="B44" s="3" t="s">
        <v>44</v>
      </c>
      <c r="C44" s="4">
        <v>13</v>
      </c>
      <c r="D44" s="5">
        <v>28.855000000000004</v>
      </c>
      <c r="E44" s="5">
        <v>8.5590000000000011</v>
      </c>
      <c r="F44" s="6">
        <v>3.37130505900222</v>
      </c>
      <c r="G44" s="5">
        <v>0</v>
      </c>
      <c r="H44" s="5">
        <v>-6.1599999999998545E-2</v>
      </c>
      <c r="I44" s="6">
        <v>9.3935229889326344E-2</v>
      </c>
      <c r="J44" s="6">
        <v>1.078518650966914</v>
      </c>
      <c r="K44" s="7">
        <v>1.0103972299070223</v>
      </c>
      <c r="L44" s="8">
        <f t="shared" si="0"/>
        <v>0.98970976008319123</v>
      </c>
      <c r="M44" s="9">
        <f>VLOOKUP(B44,'[1]Industry Averages'!$A$9:$E$104,5,0)</f>
        <v>0.13112550858463776</v>
      </c>
    </row>
    <row r="45" spans="2:13">
      <c r="B45" s="3" t="s">
        <v>45</v>
      </c>
      <c r="C45" s="4">
        <v>30</v>
      </c>
      <c r="D45" s="5">
        <v>58.57</v>
      </c>
      <c r="E45" s="5">
        <v>48.622000000000007</v>
      </c>
      <c r="F45" s="6">
        <v>1.2045987413105177</v>
      </c>
      <c r="G45" s="5">
        <v>139.298</v>
      </c>
      <c r="H45" s="5">
        <v>0.11639999999999873</v>
      </c>
      <c r="I45" s="6">
        <v>0.21153810202272269</v>
      </c>
      <c r="J45" s="6">
        <v>1.598799920268565</v>
      </c>
      <c r="K45" s="7">
        <v>2.2587325328416026</v>
      </c>
      <c r="L45" s="8">
        <f t="shared" si="0"/>
        <v>0.44272616853043162</v>
      </c>
      <c r="M45" s="9">
        <f>VLOOKUP(B45,'[1]Industry Averages'!$A$9:$E$104,5,0)</f>
        <v>0.5607973554348672</v>
      </c>
    </row>
    <row r="46" spans="2:13">
      <c r="B46" s="3" t="s">
        <v>46</v>
      </c>
      <c r="C46" s="4">
        <v>14</v>
      </c>
      <c r="D46" s="5">
        <v>245.56200000000001</v>
      </c>
      <c r="E46" s="5">
        <v>130.38100000000003</v>
      </c>
      <c r="F46" s="6">
        <v>1.8834185962678609</v>
      </c>
      <c r="G46" s="5">
        <v>0</v>
      </c>
      <c r="H46" s="5">
        <v>-5.9585999999999331</v>
      </c>
      <c r="I46" s="6">
        <v>5.2776095978677454E-2</v>
      </c>
      <c r="J46" s="6">
        <v>0.27452649041740573</v>
      </c>
      <c r="K46" s="7">
        <v>0.8419131155581171</v>
      </c>
      <c r="L46" s="8">
        <f t="shared" si="0"/>
        <v>1.187771019978807</v>
      </c>
      <c r="M46" s="9">
        <f>VLOOKUP(B46,'[1]Industry Averages'!$A$9:$E$104,5,0)</f>
        <v>6.8925325537212895E-2</v>
      </c>
    </row>
    <row r="47" spans="2:13">
      <c r="B47" s="3" t="s">
        <v>47</v>
      </c>
      <c r="C47" s="4">
        <v>1</v>
      </c>
      <c r="D47" s="5">
        <v>0</v>
      </c>
      <c r="E47" s="5">
        <v>0</v>
      </c>
      <c r="F47" s="6" t="s">
        <v>12</v>
      </c>
      <c r="G47" s="5">
        <v>0</v>
      </c>
      <c r="H47" s="5">
        <v>0</v>
      </c>
      <c r="I47" s="6">
        <v>0</v>
      </c>
      <c r="J47" s="6">
        <v>0</v>
      </c>
      <c r="K47" s="7">
        <v>0.39187227866473157</v>
      </c>
      <c r="L47" s="8">
        <f t="shared" si="0"/>
        <v>2.5518518518518514</v>
      </c>
      <c r="M47" s="9">
        <f>VLOOKUP(B47,'[1]Industry Averages'!$A$9:$E$104,5,0)</f>
        <v>-8.7953555878084178E-2</v>
      </c>
    </row>
    <row r="48" spans="2:13">
      <c r="B48" s="3" t="s">
        <v>48</v>
      </c>
      <c r="C48" s="4">
        <v>24</v>
      </c>
      <c r="D48" s="5">
        <v>359.25599999999991</v>
      </c>
      <c r="E48" s="5">
        <v>253.76999999999998</v>
      </c>
      <c r="F48" s="6">
        <v>1.4156756117744411</v>
      </c>
      <c r="G48" s="5">
        <v>37.39</v>
      </c>
      <c r="H48" s="5">
        <v>-0.227800000000002</v>
      </c>
      <c r="I48" s="6">
        <v>2.8952690929321033E-2</v>
      </c>
      <c r="J48" s="6">
        <v>0.27604457399917059</v>
      </c>
      <c r="K48" s="7">
        <v>1.5637777259650962</v>
      </c>
      <c r="L48" s="8">
        <f t="shared" si="0"/>
        <v>0.6394770710670169</v>
      </c>
      <c r="M48" s="9">
        <f>VLOOKUP(B48,'[1]Industry Averages'!$A$9:$E$104,5,0)</f>
        <v>6.18346216636518E-2</v>
      </c>
    </row>
    <row r="49" spans="2:13">
      <c r="B49" s="3" t="s">
        <v>49</v>
      </c>
      <c r="C49" s="4">
        <v>57</v>
      </c>
      <c r="D49" s="5">
        <v>148.63600000000005</v>
      </c>
      <c r="E49" s="5">
        <v>218.17899999999997</v>
      </c>
      <c r="F49" s="6">
        <v>0.68125713290463363</v>
      </c>
      <c r="G49" s="5">
        <v>2.8319999999999999</v>
      </c>
      <c r="H49" s="5">
        <v>-0.28880000000003747</v>
      </c>
      <c r="I49" s="6">
        <v>-2.4199394941083311E-2</v>
      </c>
      <c r="J49" s="6">
        <v>-0.28817138514468504</v>
      </c>
      <c r="K49" s="7">
        <v>0.54590969046030613</v>
      </c>
      <c r="L49" s="8">
        <f t="shared" si="0"/>
        <v>1.8318048158419922</v>
      </c>
      <c r="M49" s="9">
        <f>VLOOKUP(B49,'[1]Industry Averages'!$A$9:$E$104,5,0)</f>
        <v>-1.6908550269373573E-2</v>
      </c>
    </row>
    <row r="50" spans="2:13">
      <c r="B50" s="3" t="s">
        <v>50</v>
      </c>
      <c r="C50" s="4">
        <v>36</v>
      </c>
      <c r="D50" s="5">
        <v>349.27199999999999</v>
      </c>
      <c r="E50" s="5">
        <v>289.44400000000013</v>
      </c>
      <c r="F50" s="6">
        <v>1.206699741573499</v>
      </c>
      <c r="G50" s="5">
        <v>7.234</v>
      </c>
      <c r="H50" s="5">
        <v>0.22779999999966094</v>
      </c>
      <c r="I50" s="6">
        <v>5.3128495228211186E-3</v>
      </c>
      <c r="J50" s="6">
        <v>3.4634031632731738E-2</v>
      </c>
      <c r="K50" s="7">
        <v>1.8467133773836284</v>
      </c>
      <c r="L50" s="8">
        <f t="shared" si="0"/>
        <v>0.54150254839046652</v>
      </c>
      <c r="M50" s="9">
        <f>VLOOKUP(B50,'[1]Industry Averages'!$A$9:$E$104,5,0)</f>
        <v>4.9129456316730782E-2</v>
      </c>
    </row>
    <row r="51" spans="2:13">
      <c r="B51" s="3" t="s">
        <v>51</v>
      </c>
      <c r="C51" s="4">
        <v>24</v>
      </c>
      <c r="D51" s="5">
        <v>242.60499999999999</v>
      </c>
      <c r="E51" s="5">
        <v>190.98800000000006</v>
      </c>
      <c r="F51" s="6">
        <v>1.2702630531761154</v>
      </c>
      <c r="G51" s="5">
        <v>152.81300000000002</v>
      </c>
      <c r="H51" s="5">
        <v>0.80420000000000158</v>
      </c>
      <c r="I51" s="6">
        <v>5.4409208363942217E-2</v>
      </c>
      <c r="J51" s="6" t="s">
        <v>12</v>
      </c>
      <c r="K51" s="7">
        <v>2.016158684729112</v>
      </c>
      <c r="L51" s="8">
        <f t="shared" si="0"/>
        <v>0.49599270512497307</v>
      </c>
      <c r="M51" s="9" t="str">
        <f>VLOOKUP(B51,'[1]Industry Averages'!$A$9:$E$104,5,0)</f>
        <v>NA</v>
      </c>
    </row>
    <row r="52" spans="2:13">
      <c r="B52" s="3" t="s">
        <v>52</v>
      </c>
      <c r="C52" s="4">
        <v>2</v>
      </c>
      <c r="D52" s="5">
        <v>22.009999999999998</v>
      </c>
      <c r="E52" s="5">
        <v>20.84</v>
      </c>
      <c r="F52" s="6">
        <v>1.0561420345489443</v>
      </c>
      <c r="G52" s="5">
        <v>0</v>
      </c>
      <c r="H52" s="5">
        <v>0</v>
      </c>
      <c r="I52" s="6">
        <v>5.9022347777833736E-4</v>
      </c>
      <c r="J52" s="6" t="s">
        <v>12</v>
      </c>
      <c r="K52" s="7">
        <v>2.0227551020408163</v>
      </c>
      <c r="L52" s="8">
        <f t="shared" si="0"/>
        <v>0.49437522070322354</v>
      </c>
      <c r="M52" s="9" t="str">
        <f>VLOOKUP(B52,'[1]Industry Averages'!$A$9:$E$104,5,0)</f>
        <v>NA</v>
      </c>
    </row>
    <row r="53" spans="2:13">
      <c r="B53" s="3" t="s">
        <v>53</v>
      </c>
      <c r="C53" s="4">
        <v>7</v>
      </c>
      <c r="D53" s="5">
        <v>159.36000000000001</v>
      </c>
      <c r="E53" s="5">
        <v>-1789.213</v>
      </c>
      <c r="F53" s="6" t="s">
        <v>12</v>
      </c>
      <c r="G53" s="5">
        <v>0</v>
      </c>
      <c r="H53" s="5">
        <v>0</v>
      </c>
      <c r="I53" s="6">
        <v>1.5894366174205841E-2</v>
      </c>
      <c r="J53" s="6">
        <v>1.0830438797279165</v>
      </c>
      <c r="K53" s="7">
        <v>27.659866021622332</v>
      </c>
      <c r="L53" s="8">
        <f t="shared" si="0"/>
        <v>3.6153465068062073E-2</v>
      </c>
      <c r="M53" s="9">
        <f>VLOOKUP(B53,'[1]Industry Averages'!$A$9:$E$104,5,0)</f>
        <v>0.52271365920868906</v>
      </c>
    </row>
    <row r="54" spans="2:13">
      <c r="B54" s="3" t="s">
        <v>54</v>
      </c>
      <c r="C54" s="4">
        <v>2</v>
      </c>
      <c r="D54" s="5">
        <v>20.020000000000003</v>
      </c>
      <c r="E54" s="5">
        <v>7.7999999999999545</v>
      </c>
      <c r="F54" s="6">
        <v>2.566666666666682</v>
      </c>
      <c r="G54" s="5">
        <v>0</v>
      </c>
      <c r="H54" s="5">
        <v>0</v>
      </c>
      <c r="I54" s="6">
        <v>1.7839155632764555E-3</v>
      </c>
      <c r="J54" s="6">
        <v>2.3687101478835789E-2</v>
      </c>
      <c r="K54" s="7">
        <v>1.1971135683141541</v>
      </c>
      <c r="L54" s="8">
        <f t="shared" si="0"/>
        <v>0.83534263287004507</v>
      </c>
      <c r="M54" s="9">
        <f>VLOOKUP(B54,'[1]Industry Averages'!$A$9:$E$104,5,0)</f>
        <v>2.1071216029695549E-3</v>
      </c>
    </row>
    <row r="55" spans="2:13">
      <c r="B55" s="3" t="s">
        <v>55</v>
      </c>
      <c r="C55" s="4">
        <v>96</v>
      </c>
      <c r="D55" s="5">
        <v>123.97400000000006</v>
      </c>
      <c r="E55" s="5">
        <v>152.52400000000011</v>
      </c>
      <c r="F55" s="6">
        <v>0.81281634365739142</v>
      </c>
      <c r="G55" s="5">
        <v>1.4E-2</v>
      </c>
      <c r="H55" s="5">
        <v>0.79800000000000182</v>
      </c>
      <c r="I55" s="6">
        <v>-6.2420506007113043E-3</v>
      </c>
      <c r="J55" s="6">
        <v>-3.2318517770407194E-2</v>
      </c>
      <c r="K55" s="7">
        <v>0.23998447600853637</v>
      </c>
      <c r="L55" s="8">
        <f t="shared" si="0"/>
        <v>4.1669361978415198</v>
      </c>
      <c r="M55" s="9">
        <f>VLOOKUP(B55,'[1]Industry Averages'!$A$9:$E$104,5,0)</f>
        <v>-9.1890334416287415E-3</v>
      </c>
    </row>
    <row r="56" spans="2:13">
      <c r="B56" s="3" t="s">
        <v>56</v>
      </c>
      <c r="C56" s="4">
        <v>149</v>
      </c>
      <c r="D56" s="5">
        <v>364.84599999999972</v>
      </c>
      <c r="E56" s="5">
        <v>282.70999999999981</v>
      </c>
      <c r="F56" s="6">
        <v>1.2905309327579497</v>
      </c>
      <c r="G56" s="5">
        <v>47.929000000000009</v>
      </c>
      <c r="H56" s="5">
        <v>-203.96879999999976</v>
      </c>
      <c r="I56" s="6">
        <v>-6.5319394531836742E-3</v>
      </c>
      <c r="J56" s="6">
        <v>-8.107268208736218E-2</v>
      </c>
      <c r="K56" s="7">
        <v>1.749101753442039</v>
      </c>
      <c r="L56" s="8">
        <f t="shared" si="0"/>
        <v>0.57172202705309194</v>
      </c>
      <c r="M56" s="9">
        <f>VLOOKUP(B56,'[1]Industry Averages'!$A$9:$E$104,5,0)</f>
        <v>5.711745461804045E-2</v>
      </c>
    </row>
    <row r="57" spans="2:13">
      <c r="B57" s="3" t="s">
        <v>57</v>
      </c>
      <c r="C57" s="4">
        <v>39</v>
      </c>
      <c r="D57" s="5">
        <v>3290.7089999999994</v>
      </c>
      <c r="E57" s="5">
        <v>2544.5460000000012</v>
      </c>
      <c r="F57" s="6">
        <v>1.2932401300664236</v>
      </c>
      <c r="G57" s="5">
        <v>50.6</v>
      </c>
      <c r="H57" s="5">
        <v>2.4316000000017084</v>
      </c>
      <c r="I57" s="6">
        <v>1.5023865210204128E-2</v>
      </c>
      <c r="J57" s="6">
        <v>0.12188782901690641</v>
      </c>
      <c r="K57" s="7">
        <v>1.5089391479616288</v>
      </c>
      <c r="L57" s="8">
        <f t="shared" si="0"/>
        <v>0.66271724830710621</v>
      </c>
      <c r="M57" s="9">
        <f>VLOOKUP(B57,'[1]Industry Averages'!$A$9:$E$104,5,0)</f>
        <v>4.7486807148475557E-2</v>
      </c>
    </row>
    <row r="58" spans="2:13">
      <c r="B58" s="3" t="s">
        <v>58</v>
      </c>
      <c r="C58" s="4">
        <v>13</v>
      </c>
      <c r="D58" s="5">
        <v>11.138000000000002</v>
      </c>
      <c r="E58" s="5">
        <v>8.6159999999999997</v>
      </c>
      <c r="F58" s="6">
        <v>1.2927112349117922</v>
      </c>
      <c r="G58" s="5">
        <v>0</v>
      </c>
      <c r="H58" s="5">
        <v>4.3399999999998329E-2</v>
      </c>
      <c r="I58" s="6">
        <v>1.0388842543472452E-2</v>
      </c>
      <c r="J58" s="6">
        <v>0.16317856165464587</v>
      </c>
      <c r="K58" s="7">
        <v>1.9836940038374806</v>
      </c>
      <c r="L58" s="8">
        <f t="shared" si="0"/>
        <v>0.5041100079273757</v>
      </c>
      <c r="M58" s="9">
        <f>VLOOKUP(B58,'[1]Industry Averages'!$A$9:$E$104,5,0)</f>
        <v>9.4608582412233591E-2</v>
      </c>
    </row>
    <row r="59" spans="2:13">
      <c r="B59" s="3" t="s">
        <v>59</v>
      </c>
      <c r="C59" s="4">
        <v>1</v>
      </c>
      <c r="D59" s="5">
        <v>5441.3</v>
      </c>
      <c r="E59" s="5">
        <v>3108.8</v>
      </c>
      <c r="F59" s="6">
        <v>1.7502895007720021</v>
      </c>
      <c r="G59" s="5">
        <v>0</v>
      </c>
      <c r="H59" s="5">
        <v>6.7600000000002183</v>
      </c>
      <c r="I59" s="6">
        <v>3.1070945187593728E-2</v>
      </c>
      <c r="J59" s="6">
        <v>0.44887612996332521</v>
      </c>
      <c r="K59" s="7">
        <v>1.5854294393906911</v>
      </c>
      <c r="L59" s="8">
        <f t="shared" si="0"/>
        <v>0.63074393293990927</v>
      </c>
      <c r="M59" s="9">
        <f>VLOOKUP(B59,'[1]Industry Averages'!$A$9:$E$104,5,0)</f>
        <v>3.9412351988456329E-2</v>
      </c>
    </row>
    <row r="60" spans="2:13">
      <c r="B60" s="3" t="s">
        <v>60</v>
      </c>
      <c r="C60" s="4">
        <v>6</v>
      </c>
      <c r="D60" s="5">
        <v>984.04099999999994</v>
      </c>
      <c r="E60" s="5">
        <v>356.79100000000005</v>
      </c>
      <c r="F60" s="6">
        <v>2.7580320131393443</v>
      </c>
      <c r="G60" s="5">
        <v>0</v>
      </c>
      <c r="H60" s="5">
        <v>3.3999999999998636</v>
      </c>
      <c r="I60" s="6">
        <v>0.12979088160659558</v>
      </c>
      <c r="J60" s="6">
        <v>0.55508674543788539</v>
      </c>
      <c r="K60" s="7">
        <v>0.76607135875001109</v>
      </c>
      <c r="L60" s="8">
        <f t="shared" si="0"/>
        <v>1.3053614243347869</v>
      </c>
      <c r="M60" s="9">
        <f>VLOOKUP(B60,'[1]Industry Averages'!$A$9:$E$104,5,0)</f>
        <v>0.1360487245614464</v>
      </c>
    </row>
    <row r="61" spans="2:13">
      <c r="B61" s="3" t="s">
        <v>61</v>
      </c>
      <c r="C61" s="4">
        <v>11</v>
      </c>
      <c r="D61" s="5">
        <v>175.249</v>
      </c>
      <c r="E61" s="5">
        <v>307.99700000000001</v>
      </c>
      <c r="F61" s="6">
        <v>0.56899580190716137</v>
      </c>
      <c r="G61" s="5">
        <v>24.6</v>
      </c>
      <c r="H61" s="5">
        <v>0</v>
      </c>
      <c r="I61" s="6">
        <v>-1.2710918169556327E-2</v>
      </c>
      <c r="J61" s="6">
        <v>-0.13728573957960782</v>
      </c>
      <c r="K61" s="7">
        <v>2.4712319074834248</v>
      </c>
      <c r="L61" s="8">
        <f t="shared" si="0"/>
        <v>0.40465647799859805</v>
      </c>
      <c r="M61" s="9">
        <f>VLOOKUP(B61,'[1]Industry Averages'!$A$9:$E$104,5,0)</f>
        <v>5.1078271283413475E-2</v>
      </c>
    </row>
    <row r="62" spans="2:13">
      <c r="B62" s="3" t="s">
        <v>62</v>
      </c>
      <c r="C62" s="4">
        <v>22</v>
      </c>
      <c r="D62" s="5">
        <v>20972.774000000001</v>
      </c>
      <c r="E62" s="5">
        <v>7314.3220000000019</v>
      </c>
      <c r="F62" s="6">
        <v>2.8673572205325382</v>
      </c>
      <c r="G62" s="5">
        <v>303.3</v>
      </c>
      <c r="H62" s="5">
        <v>20.54859999999826</v>
      </c>
      <c r="I62" s="6">
        <v>4.307572207484802E-2</v>
      </c>
      <c r="J62" s="6">
        <v>1.2697498286588713</v>
      </c>
      <c r="K62" s="7">
        <v>1.7169471150374962</v>
      </c>
      <c r="L62" s="8">
        <f t="shared" si="0"/>
        <v>0.58242912157382387</v>
      </c>
      <c r="M62" s="9">
        <f>VLOOKUP(B62,'[1]Industry Averages'!$A$9:$E$104,5,0)</f>
        <v>0.14364011191390805</v>
      </c>
    </row>
    <row r="63" spans="2:13">
      <c r="B63" s="3" t="s">
        <v>63</v>
      </c>
      <c r="C63" s="4">
        <v>79</v>
      </c>
      <c r="D63" s="5">
        <v>496.73400000000004</v>
      </c>
      <c r="E63" s="5">
        <v>241.19500000000011</v>
      </c>
      <c r="F63" s="6">
        <v>2.0594705528721566</v>
      </c>
      <c r="G63" s="5">
        <v>-2.1000000000000001E-2</v>
      </c>
      <c r="H63" s="5">
        <v>0.70659999999998035</v>
      </c>
      <c r="I63" s="6">
        <v>3.951158378589182E-2</v>
      </c>
      <c r="J63" s="6">
        <v>0.69052921631519515</v>
      </c>
      <c r="K63" s="7">
        <v>1.478543060181414</v>
      </c>
      <c r="L63" s="8">
        <f t="shared" si="0"/>
        <v>0.67634147894029018</v>
      </c>
      <c r="M63" s="9">
        <f>VLOOKUP(B63,'[1]Industry Averages'!$A$9:$E$104,5,0)</f>
        <v>0.12924755000991897</v>
      </c>
    </row>
    <row r="64" spans="2:13">
      <c r="B64" s="3" t="s">
        <v>64</v>
      </c>
      <c r="C64" s="4">
        <v>50</v>
      </c>
      <c r="D64" s="5">
        <v>383.40699999999975</v>
      </c>
      <c r="E64" s="5">
        <v>200.15199999999996</v>
      </c>
      <c r="F64" s="6">
        <v>1.9155791598385219</v>
      </c>
      <c r="G64" s="5">
        <v>6.6289999999999996</v>
      </c>
      <c r="H64" s="5">
        <v>0.80820000000016989</v>
      </c>
      <c r="I64" s="6">
        <v>3.5064032631662356E-2</v>
      </c>
      <c r="J64" s="6">
        <v>0.36737281198455657</v>
      </c>
      <c r="K64" s="7">
        <v>1.2129510738707308</v>
      </c>
      <c r="L64" s="8">
        <f t="shared" si="0"/>
        <v>0.82443556178142607</v>
      </c>
      <c r="M64" s="9">
        <f>VLOOKUP(B64,'[1]Industry Averages'!$A$9:$E$104,5,0)</f>
        <v>5.7808054027391566E-2</v>
      </c>
    </row>
    <row r="65" spans="2:13">
      <c r="B65" s="3" t="s">
        <v>65</v>
      </c>
      <c r="C65" s="4">
        <v>30</v>
      </c>
      <c r="D65" s="5">
        <v>9577.5750000000044</v>
      </c>
      <c r="E65" s="5">
        <v>6046.0380000000014</v>
      </c>
      <c r="F65" s="6">
        <v>1.5841076420624551</v>
      </c>
      <c r="G65" s="5">
        <v>136.30000000000001</v>
      </c>
      <c r="H65" s="5">
        <v>11.251600000001417</v>
      </c>
      <c r="I65" s="6">
        <v>4.9610993909065593E-2</v>
      </c>
      <c r="J65" s="6">
        <v>0.33518376876360284</v>
      </c>
      <c r="K65" s="7">
        <v>0.54234523967187198</v>
      </c>
      <c r="L65" s="8">
        <f t="shared" si="0"/>
        <v>1.8438439703186422</v>
      </c>
      <c r="M65" s="9">
        <f>VLOOKUP(B65,'[1]Industry Averages'!$A$9:$E$104,5,0)</f>
        <v>5.2286628677512687E-2</v>
      </c>
    </row>
    <row r="66" spans="2:13">
      <c r="B66" s="3" t="s">
        <v>66</v>
      </c>
      <c r="C66" s="4">
        <v>1</v>
      </c>
      <c r="D66" s="5">
        <v>3.7999999999999999E-2</v>
      </c>
      <c r="E66" s="5">
        <v>3.0000000000000001E-3</v>
      </c>
      <c r="F66" s="6">
        <v>12.666666666666666</v>
      </c>
      <c r="G66" s="5">
        <v>0</v>
      </c>
      <c r="H66" s="5">
        <v>0</v>
      </c>
      <c r="I66" s="6">
        <v>8.7499999999999982</v>
      </c>
      <c r="J66" s="6" t="s">
        <v>12</v>
      </c>
      <c r="K66" s="7">
        <v>6.8622405215302803E-4</v>
      </c>
      <c r="L66" s="8">
        <f t="shared" si="0"/>
        <v>1457.2499999999998</v>
      </c>
      <c r="M66" s="9" t="str">
        <f>VLOOKUP(B66,'[1]Industry Averages'!$A$9:$E$104,5,0)</f>
        <v>NA</v>
      </c>
    </row>
    <row r="67" spans="2:13">
      <c r="B67" s="3" t="s">
        <v>67</v>
      </c>
      <c r="C67" s="4">
        <v>25</v>
      </c>
      <c r="D67" s="5">
        <v>22.612000000000002</v>
      </c>
      <c r="E67" s="5">
        <v>66.911999999999992</v>
      </c>
      <c r="F67" s="6">
        <v>0.33793639406982312</v>
      </c>
      <c r="G67" s="5">
        <v>4.9950000000000001</v>
      </c>
      <c r="H67" s="5">
        <v>0.10119999999997731</v>
      </c>
      <c r="I67" s="6">
        <v>-3.1455569703840829E-2</v>
      </c>
      <c r="J67" s="6">
        <v>-0.47283571497967053</v>
      </c>
      <c r="K67" s="7">
        <v>0.79541061078468267</v>
      </c>
      <c r="L67" s="8">
        <f t="shared" si="0"/>
        <v>1.2572122956889993</v>
      </c>
      <c r="M67" s="9">
        <f>VLOOKUP(B67,'[1]Industry Averages'!$A$9:$E$104,5,0)</f>
        <v>-2.0872202952572742E-3</v>
      </c>
    </row>
    <row r="68" spans="2:13">
      <c r="B68" s="3" t="s">
        <v>68</v>
      </c>
      <c r="C68" s="4">
        <v>4</v>
      </c>
      <c r="D68" s="5">
        <v>0.47899999999999998</v>
      </c>
      <c r="E68" s="5">
        <v>221.09999999999997</v>
      </c>
      <c r="F68" s="6">
        <v>2.1664405246494801E-3</v>
      </c>
      <c r="G68" s="5">
        <v>167.4</v>
      </c>
      <c r="H68" s="5">
        <v>0</v>
      </c>
      <c r="I68" s="6">
        <v>-5.5450093769535268E-2</v>
      </c>
      <c r="J68" s="6">
        <v>-0.1196015143947952</v>
      </c>
      <c r="K68" s="7">
        <v>0.10401742654947817</v>
      </c>
      <c r="L68" s="8">
        <f t="shared" si="0"/>
        <v>9.613773702854763</v>
      </c>
      <c r="M68" s="9">
        <f>VLOOKUP(B68,'[1]Industry Averages'!$A$9:$E$104,5,0)</f>
        <v>-5.255710794257038E-3</v>
      </c>
    </row>
    <row r="69" spans="2:13">
      <c r="B69" s="3" t="s">
        <v>69</v>
      </c>
      <c r="C69" s="4">
        <v>137</v>
      </c>
      <c r="D69" s="5">
        <v>458.39599999999967</v>
      </c>
      <c r="E69" s="5">
        <v>132.47399999999999</v>
      </c>
      <c r="F69" s="6">
        <v>3.4602714494919735</v>
      </c>
      <c r="G69" s="5">
        <v>-1.0689999999999991</v>
      </c>
      <c r="H69" s="5">
        <v>0.21940000000006421</v>
      </c>
      <c r="I69" s="6">
        <v>6.5727372224622632E-2</v>
      </c>
      <c r="J69" s="6">
        <v>0.46036074137383692</v>
      </c>
      <c r="K69" s="7">
        <v>0.3554555570308639</v>
      </c>
      <c r="L69" s="8">
        <f t="shared" si="0"/>
        <v>2.813291226484246</v>
      </c>
      <c r="M69" s="9">
        <f>VLOOKUP(B69,'[1]Industry Averages'!$A$9:$E$104,5,0)</f>
        <v>4.6094470092084644E-2</v>
      </c>
    </row>
    <row r="70" spans="2:13">
      <c r="B70" s="3" t="s">
        <v>70</v>
      </c>
      <c r="C70" s="4">
        <v>15</v>
      </c>
      <c r="D70" s="5">
        <v>43.756</v>
      </c>
      <c r="E70" s="5">
        <v>91.657000000000025</v>
      </c>
      <c r="F70" s="6">
        <v>0.47738852460804942</v>
      </c>
      <c r="G70" s="5">
        <v>114.001</v>
      </c>
      <c r="H70" s="5">
        <v>6.779999999997699E-2</v>
      </c>
      <c r="I70" s="6">
        <v>3.7157452992883269E-2</v>
      </c>
      <c r="J70" s="6">
        <v>0.1909782731680417</v>
      </c>
      <c r="K70" s="7">
        <v>0.18337935269557221</v>
      </c>
      <c r="L70" s="8">
        <f t="shared" si="0"/>
        <v>5.4531766270333524</v>
      </c>
      <c r="M70" s="9">
        <f>VLOOKUP(B70,'[1]Industry Averages'!$A$9:$E$104,5,0)</f>
        <v>-5.5160550821569329E-3</v>
      </c>
    </row>
    <row r="71" spans="2:13">
      <c r="B71" s="3" t="s">
        <v>71</v>
      </c>
      <c r="C71" s="4">
        <v>30</v>
      </c>
      <c r="D71" s="5">
        <v>2.4489999999999994</v>
      </c>
      <c r="E71" s="5">
        <v>24.219999999999995</v>
      </c>
      <c r="F71" s="6">
        <v>0.10111478117258464</v>
      </c>
      <c r="G71" s="5">
        <v>0</v>
      </c>
      <c r="H71" s="5">
        <v>2.0600000000001728E-2</v>
      </c>
      <c r="I71" s="6">
        <v>-0.12135806946575531</v>
      </c>
      <c r="J71" s="6">
        <v>-0.35085282609750534</v>
      </c>
      <c r="K71" s="7">
        <v>0.2223747310359025</v>
      </c>
      <c r="L71" s="8">
        <f t="shared" ref="L71:L101" si="1">1/K71</f>
        <v>4.4969138145401493</v>
      </c>
      <c r="M71" s="9">
        <f>VLOOKUP(B71,'[1]Industry Averages'!$A$9:$E$104,5,0)</f>
        <v>-3.2764428544759978E-2</v>
      </c>
    </row>
    <row r="72" spans="2:13">
      <c r="B72" s="3" t="s">
        <v>72</v>
      </c>
      <c r="C72" s="4">
        <v>11</v>
      </c>
      <c r="D72" s="5">
        <v>3.5510000000000002</v>
      </c>
      <c r="E72" s="5">
        <v>18.690000000000005</v>
      </c>
      <c r="F72" s="6">
        <v>0.18999464954521131</v>
      </c>
      <c r="G72" s="5">
        <v>0</v>
      </c>
      <c r="H72" s="5">
        <v>-3.5999999999987153E-3</v>
      </c>
      <c r="I72" s="6">
        <v>-0.13896245721260175</v>
      </c>
      <c r="J72" s="6">
        <v>-0.87944317733493726</v>
      </c>
      <c r="K72" s="7">
        <v>0.39546291225931024</v>
      </c>
      <c r="L72" s="8">
        <f t="shared" si="1"/>
        <v>2.5286821317501622</v>
      </c>
      <c r="M72" s="9">
        <f>VLOOKUP(B72,'[1]Industry Averages'!$A$9:$E$104,5,0)</f>
        <v>-4.8298479733488581E-2</v>
      </c>
    </row>
    <row r="73" spans="2:13">
      <c r="B73" s="3" t="s">
        <v>73</v>
      </c>
      <c r="C73" s="4">
        <v>1</v>
      </c>
      <c r="D73" s="5">
        <v>2.48</v>
      </c>
      <c r="E73" s="5">
        <v>0.79999999999995453</v>
      </c>
      <c r="F73" s="6">
        <v>3.1000000000001764</v>
      </c>
      <c r="G73" s="5">
        <v>0</v>
      </c>
      <c r="H73" s="5">
        <v>0</v>
      </c>
      <c r="I73" s="6">
        <v>2.8865483410938736E-4</v>
      </c>
      <c r="J73" s="6">
        <v>3.4129116353550874E-3</v>
      </c>
      <c r="K73" s="7">
        <v>1.0845425526562449</v>
      </c>
      <c r="L73" s="8">
        <f t="shared" si="1"/>
        <v>0.92204773113864036</v>
      </c>
      <c r="M73" s="9">
        <f>VLOOKUP(B73,'[1]Industry Averages'!$A$9:$E$104,5,0)</f>
        <v>3.1305845062155988E-4</v>
      </c>
    </row>
    <row r="74" spans="2:13">
      <c r="B74" s="3" t="s">
        <v>74</v>
      </c>
      <c r="C74" s="4">
        <v>13</v>
      </c>
      <c r="D74" s="5">
        <v>238.21899999999997</v>
      </c>
      <c r="E74" s="5">
        <v>197.71199999999996</v>
      </c>
      <c r="F74" s="6">
        <v>1.2048788136279034</v>
      </c>
      <c r="G74" s="5">
        <v>96.355000000000004</v>
      </c>
      <c r="H74" s="5">
        <v>0</v>
      </c>
      <c r="I74" s="6">
        <v>6.9807000694183399E-2</v>
      </c>
      <c r="J74" s="6">
        <v>0.88382400419783902</v>
      </c>
      <c r="K74" s="7">
        <v>1.1162340170939109</v>
      </c>
      <c r="L74" s="8">
        <f t="shared" si="1"/>
        <v>0.89586949034529206</v>
      </c>
      <c r="M74" s="9">
        <f>VLOOKUP(B74,'[1]Industry Averages'!$A$9:$E$104,5,0)</f>
        <v>8.9699132232692561E-2</v>
      </c>
    </row>
    <row r="75" spans="2:13">
      <c r="B75" s="3" t="s">
        <v>75</v>
      </c>
      <c r="C75" s="4">
        <v>4</v>
      </c>
      <c r="D75" s="5">
        <v>2.09</v>
      </c>
      <c r="E75" s="5">
        <v>2.9610000000000003</v>
      </c>
      <c r="F75" s="6">
        <v>0.7058426207362376</v>
      </c>
      <c r="G75" s="5">
        <v>0</v>
      </c>
      <c r="H75" s="5">
        <v>0</v>
      </c>
      <c r="I75" s="6">
        <v>-4.0863816990152355E-3</v>
      </c>
      <c r="J75" s="6">
        <v>-0.29761597466706147</v>
      </c>
      <c r="K75" s="7">
        <v>3.913251817580965</v>
      </c>
      <c r="L75" s="8">
        <f t="shared" si="1"/>
        <v>0.25554194992188489</v>
      </c>
      <c r="M75" s="9">
        <f>VLOOKUP(B75,'[1]Industry Averages'!$A$9:$E$104,5,0)</f>
        <v>0.11542089413722149</v>
      </c>
    </row>
    <row r="76" spans="2:13">
      <c r="B76" s="3" t="s">
        <v>76</v>
      </c>
      <c r="C76" s="4">
        <v>2</v>
      </c>
      <c r="D76" s="5">
        <v>5.16</v>
      </c>
      <c r="E76" s="5">
        <v>6.35</v>
      </c>
      <c r="F76" s="6">
        <v>0.81259842519685044</v>
      </c>
      <c r="G76" s="5">
        <v>0</v>
      </c>
      <c r="H76" s="5">
        <v>0</v>
      </c>
      <c r="I76" s="6">
        <v>-2.7262313860251992E-3</v>
      </c>
      <c r="J76" s="6">
        <v>-0.47387853055196599</v>
      </c>
      <c r="K76" s="7">
        <v>3.9317240136912268</v>
      </c>
      <c r="L76" s="8">
        <f t="shared" si="1"/>
        <v>0.2543413516609393</v>
      </c>
      <c r="M76" s="9">
        <f>VLOOKUP(B76,'[1]Industry Averages'!$A$9:$E$104,5,0)</f>
        <v>-7.0849812703902906E-2</v>
      </c>
    </row>
    <row r="77" spans="2:13">
      <c r="B77" s="3" t="s">
        <v>77</v>
      </c>
      <c r="C77" s="4">
        <v>239</v>
      </c>
      <c r="D77" s="5">
        <v>1877.3529999999996</v>
      </c>
      <c r="E77" s="5">
        <v>270.19499999999977</v>
      </c>
      <c r="F77" s="6">
        <v>6.9481411573123157</v>
      </c>
      <c r="G77" s="5">
        <v>66.355000000000004</v>
      </c>
      <c r="H77" s="5">
        <v>3.0000000000086402E-2</v>
      </c>
      <c r="I77" s="6">
        <v>8.6444957619814869E-2</v>
      </c>
      <c r="J77" s="6">
        <v>3.0138247652546903</v>
      </c>
      <c r="K77" s="7">
        <v>1.8495472161548048</v>
      </c>
      <c r="L77" s="8">
        <f t="shared" si="1"/>
        <v>0.54067286915712953</v>
      </c>
      <c r="M77" s="9">
        <f>VLOOKUP(B77,'[1]Industry Averages'!$A$9:$E$104,5,0)</f>
        <v>0.13155020801505649</v>
      </c>
    </row>
    <row r="78" spans="2:13">
      <c r="B78" s="3" t="s">
        <v>78</v>
      </c>
      <c r="C78" s="4">
        <v>5</v>
      </c>
      <c r="D78" s="5">
        <v>37.169999999999995</v>
      </c>
      <c r="E78" s="5">
        <v>304.18</v>
      </c>
      <c r="F78" s="6">
        <v>0.12219738312841079</v>
      </c>
      <c r="G78" s="5">
        <v>0</v>
      </c>
      <c r="H78" s="5">
        <v>0</v>
      </c>
      <c r="I78" s="6">
        <v>-0.11824019130280755</v>
      </c>
      <c r="J78" s="6" t="s">
        <v>12</v>
      </c>
      <c r="K78" s="7">
        <v>0.78189759225955302</v>
      </c>
      <c r="L78" s="8">
        <f t="shared" si="1"/>
        <v>1.2789398636081837</v>
      </c>
      <c r="M78" s="9" t="str">
        <f>VLOOKUP(B78,'[1]Industry Averages'!$A$9:$E$104,5,0)</f>
        <v>NA</v>
      </c>
    </row>
    <row r="79" spans="2:13">
      <c r="B79" s="3" t="s">
        <v>79</v>
      </c>
      <c r="C79" s="4">
        <v>5</v>
      </c>
      <c r="D79" s="5">
        <v>290.51799999999997</v>
      </c>
      <c r="E79" s="5">
        <v>72.546000000000006</v>
      </c>
      <c r="F79" s="6">
        <v>4.0046039754087053</v>
      </c>
      <c r="G79" s="5">
        <v>0</v>
      </c>
      <c r="H79" s="5">
        <v>0</v>
      </c>
      <c r="I79" s="6">
        <v>4.4944867420352821E-2</v>
      </c>
      <c r="J79" s="6">
        <v>0.77377882336589843</v>
      </c>
      <c r="K79" s="7">
        <v>2.8303328399949574</v>
      </c>
      <c r="L79" s="8">
        <f t="shared" si="1"/>
        <v>0.35331533658132647</v>
      </c>
      <c r="M79" s="9">
        <f>VLOOKUP(B79,'[1]Industry Averages'!$A$9:$E$104,5,0)</f>
        <v>0.21158284062596186</v>
      </c>
    </row>
    <row r="80" spans="2:13">
      <c r="B80" s="3" t="s">
        <v>80</v>
      </c>
      <c r="C80" s="4">
        <v>13</v>
      </c>
      <c r="D80" s="5">
        <v>35.311</v>
      </c>
      <c r="E80" s="5">
        <v>47.831000000000003</v>
      </c>
      <c r="F80" s="6">
        <v>0.73824507118814153</v>
      </c>
      <c r="G80" s="5">
        <v>26.27</v>
      </c>
      <c r="H80" s="5">
        <v>0.42920000000003711</v>
      </c>
      <c r="I80" s="6">
        <v>8.3257489192944192E-3</v>
      </c>
      <c r="J80" s="6" t="s">
        <v>12</v>
      </c>
      <c r="K80" s="7">
        <v>0.90286408066942947</v>
      </c>
      <c r="L80" s="8">
        <f t="shared" si="1"/>
        <v>1.1075864256982613</v>
      </c>
      <c r="M80" s="9" t="str">
        <f>VLOOKUP(B80,'[1]Industry Averages'!$A$9:$E$104,5,0)</f>
        <v>NA</v>
      </c>
    </row>
    <row r="81" spans="2:13">
      <c r="B81" s="3" t="s">
        <v>81</v>
      </c>
      <c r="C81" s="4">
        <v>28</v>
      </c>
      <c r="D81" s="5">
        <v>130.67999999999998</v>
      </c>
      <c r="E81" s="5">
        <v>208.64199999999997</v>
      </c>
      <c r="F81" s="6">
        <v>0.62633602055195026</v>
      </c>
      <c r="G81" s="5">
        <v>-0.12</v>
      </c>
      <c r="H81" s="5">
        <v>0.13580000000001746</v>
      </c>
      <c r="I81" s="6">
        <v>-1.6713976996844022E-2</v>
      </c>
      <c r="J81" s="6">
        <v>-0.7382619924875593</v>
      </c>
      <c r="K81" s="7">
        <v>1.5681994972937092</v>
      </c>
      <c r="L81" s="8">
        <f t="shared" si="1"/>
        <v>0.6376739705156973</v>
      </c>
      <c r="M81" s="9">
        <f>VLOOKUP(B81,'[1]Industry Averages'!$A$9:$E$104,5,0)</f>
        <v>6.9002525312139878E-2</v>
      </c>
    </row>
    <row r="82" spans="2:13">
      <c r="B82" s="3" t="s">
        <v>82</v>
      </c>
      <c r="C82" s="4">
        <v>16</v>
      </c>
      <c r="D82" s="5">
        <v>867.07800000000009</v>
      </c>
      <c r="E82" s="5">
        <v>510.80799999999994</v>
      </c>
      <c r="F82" s="6">
        <v>1.697463626254875</v>
      </c>
      <c r="G82" s="5">
        <v>0</v>
      </c>
      <c r="H82" s="5">
        <v>2.4633999999999787</v>
      </c>
      <c r="I82" s="6">
        <v>3.4196272715001814E-2</v>
      </c>
      <c r="J82" s="6">
        <v>0.8589267525665949</v>
      </c>
      <c r="K82" s="7">
        <v>1.3204628527400293</v>
      </c>
      <c r="L82" s="8">
        <f t="shared" si="1"/>
        <v>0.75731020976845187</v>
      </c>
      <c r="M82" s="9">
        <f>VLOOKUP(B82,'[1]Industry Averages'!$A$9:$E$104,5,0)</f>
        <v>0.10110433623143425</v>
      </c>
    </row>
    <row r="83" spans="2:13">
      <c r="B83" s="3" t="s">
        <v>83</v>
      </c>
      <c r="C83" s="4">
        <v>8</v>
      </c>
      <c r="D83" s="5">
        <v>11.166</v>
      </c>
      <c r="E83" s="5">
        <v>3.5999999999999996</v>
      </c>
      <c r="F83" s="6">
        <v>3.101666666666667</v>
      </c>
      <c r="G83" s="5">
        <v>0</v>
      </c>
      <c r="H83" s="5">
        <v>5.119999999999969E-2</v>
      </c>
      <c r="I83" s="6">
        <v>9.8898987276032205E-2</v>
      </c>
      <c r="J83" s="6">
        <v>6.4894376296640539</v>
      </c>
      <c r="K83" s="7">
        <v>0.90744999717231878</v>
      </c>
      <c r="L83" s="8">
        <f t="shared" si="1"/>
        <v>1.1019890937418853</v>
      </c>
      <c r="M83" s="9">
        <f>VLOOKUP(B83,'[1]Industry Averages'!$A$9:$E$104,5,0)</f>
        <v>0.15848687566684819</v>
      </c>
    </row>
    <row r="84" spans="2:13">
      <c r="B84" s="3" t="s">
        <v>84</v>
      </c>
      <c r="C84" s="4">
        <v>1</v>
      </c>
      <c r="D84" s="5">
        <v>59.9</v>
      </c>
      <c r="E84" s="5">
        <v>5.22</v>
      </c>
      <c r="F84" s="6">
        <v>11.475095785440613</v>
      </c>
      <c r="G84" s="5">
        <v>0</v>
      </c>
      <c r="H84" s="5">
        <v>0</v>
      </c>
      <c r="I84" s="6">
        <v>0.64481132075471703</v>
      </c>
      <c r="J84" s="6">
        <v>3.1907520266412459</v>
      </c>
      <c r="K84" s="7">
        <v>0.84453739667363803</v>
      </c>
      <c r="L84" s="8">
        <f t="shared" si="1"/>
        <v>1.1840801886792454</v>
      </c>
      <c r="M84" s="9">
        <f>VLOOKUP(B84,'[1]Industry Averages'!$A$9:$E$104,5,0)</f>
        <v>0.63668957275171789</v>
      </c>
    </row>
    <row r="85" spans="2:13">
      <c r="B85" s="3" t="s">
        <v>85</v>
      </c>
      <c r="C85" s="4">
        <v>20</v>
      </c>
      <c r="D85" s="5">
        <v>931.37200000000007</v>
      </c>
      <c r="E85" s="5">
        <v>501.19700000000017</v>
      </c>
      <c r="F85" s="6">
        <v>1.8582952411925844</v>
      </c>
      <c r="G85" s="5">
        <v>186.8</v>
      </c>
      <c r="H85" s="5">
        <v>0</v>
      </c>
      <c r="I85" s="6">
        <v>0.16691158846212736</v>
      </c>
      <c r="J85" s="6">
        <v>0.53795637574683053</v>
      </c>
      <c r="K85" s="7">
        <v>0.33701841721371267</v>
      </c>
      <c r="L85" s="8">
        <f t="shared" si="1"/>
        <v>2.9671968916935256</v>
      </c>
      <c r="M85" s="9">
        <f>VLOOKUP(B85,'[1]Industry Averages'!$A$9:$E$104,5,0)</f>
        <v>5.3748694638332047E-2</v>
      </c>
    </row>
    <row r="86" spans="2:13">
      <c r="B86" s="3" t="s">
        <v>86</v>
      </c>
      <c r="C86" s="4">
        <v>12</v>
      </c>
      <c r="D86" s="5">
        <v>59.263999999999989</v>
      </c>
      <c r="E86" s="5">
        <v>69.007000000000005</v>
      </c>
      <c r="F86" s="6">
        <v>0.85881142492790563</v>
      </c>
      <c r="G86" s="5">
        <v>-1E-3</v>
      </c>
      <c r="H86" s="5">
        <v>0.39379999999999882</v>
      </c>
      <c r="I86" s="6">
        <v>-7.1880933894018367E-3</v>
      </c>
      <c r="J86" s="6">
        <v>-8.5463059597548505E-2</v>
      </c>
      <c r="K86" s="7">
        <v>1.6084227196896292</v>
      </c>
      <c r="L86" s="8">
        <f t="shared" si="1"/>
        <v>0.62172710429815736</v>
      </c>
      <c r="M86" s="9">
        <f>VLOOKUP(B86,'[1]Industry Averages'!$A$9:$E$104,5,0)</f>
        <v>0.11401249404090913</v>
      </c>
    </row>
    <row r="87" spans="2:13">
      <c r="B87" s="3" t="s">
        <v>87</v>
      </c>
      <c r="C87" s="4">
        <v>7</v>
      </c>
      <c r="D87" s="5">
        <v>10.950000000000001</v>
      </c>
      <c r="E87" s="5">
        <v>48.873999999999988</v>
      </c>
      <c r="F87" s="6">
        <v>0.22404550476736104</v>
      </c>
      <c r="G87" s="5">
        <v>12.31</v>
      </c>
      <c r="H87" s="5">
        <v>1.2372000000000298</v>
      </c>
      <c r="I87" s="6">
        <v>-1.9746166083978358E-2</v>
      </c>
      <c r="J87" s="6">
        <v>-0.12663169957560894</v>
      </c>
      <c r="K87" s="7">
        <v>0.34598690857922021</v>
      </c>
      <c r="L87" s="8">
        <f t="shared" si="1"/>
        <v>2.8902827685199286</v>
      </c>
      <c r="M87" s="9">
        <f>VLOOKUP(B87,'[1]Industry Averages'!$A$9:$E$104,5,0)</f>
        <v>2.4117780387075665E-2</v>
      </c>
    </row>
    <row r="88" spans="2:13">
      <c r="B88" s="3" t="s">
        <v>88</v>
      </c>
      <c r="C88" s="4">
        <v>7</v>
      </c>
      <c r="D88" s="5">
        <v>2.84</v>
      </c>
      <c r="E88" s="5">
        <v>2.6119999999999997</v>
      </c>
      <c r="F88" s="6">
        <v>1.0872894333843799</v>
      </c>
      <c r="G88" s="5">
        <v>0</v>
      </c>
      <c r="H88" s="5">
        <v>0</v>
      </c>
      <c r="I88" s="6">
        <v>7.0634158431178238E-3</v>
      </c>
      <c r="J88" s="6">
        <v>4.4442976080348924E-2</v>
      </c>
      <c r="K88" s="7">
        <v>2.8522576654590441</v>
      </c>
      <c r="L88" s="8">
        <f t="shared" si="1"/>
        <v>0.35059946094984351</v>
      </c>
      <c r="M88" s="9">
        <f>VLOOKUP(B88,'[1]Industry Averages'!$A$9:$E$104,5,0)</f>
        <v>-3.6861833522354379E-2</v>
      </c>
    </row>
    <row r="89" spans="2:13">
      <c r="B89" s="3" t="s">
        <v>89</v>
      </c>
      <c r="C89" s="4">
        <v>74</v>
      </c>
      <c r="D89" s="5">
        <v>144.428</v>
      </c>
      <c r="E89" s="5">
        <v>159.71399999999994</v>
      </c>
      <c r="F89" s="6">
        <v>0.90429142091488568</v>
      </c>
      <c r="G89" s="5">
        <v>196.19200000000001</v>
      </c>
      <c r="H89" s="5">
        <v>32.915199999999686</v>
      </c>
      <c r="I89" s="6">
        <v>4.4408638596875938E-2</v>
      </c>
      <c r="J89" s="6">
        <v>0.35783811019503092</v>
      </c>
      <c r="K89" s="7">
        <v>1.7224831308002928</v>
      </c>
      <c r="L89" s="8">
        <f t="shared" si="1"/>
        <v>0.58055720959971568</v>
      </c>
      <c r="M89" s="9">
        <f>VLOOKUP(B89,'[1]Industry Averages'!$A$9:$E$104,5,0)</f>
        <v>0.16585903789882139</v>
      </c>
    </row>
    <row r="90" spans="2:13">
      <c r="B90" s="3" t="s">
        <v>90</v>
      </c>
      <c r="C90" s="4">
        <v>157</v>
      </c>
      <c r="D90" s="5">
        <v>6002.2589999999982</v>
      </c>
      <c r="E90" s="5">
        <v>3615.0210000000015</v>
      </c>
      <c r="F90" s="6">
        <v>1.6603662883286143</v>
      </c>
      <c r="G90" s="5">
        <v>1294.383</v>
      </c>
      <c r="H90" s="5">
        <v>53.603199999999561</v>
      </c>
      <c r="I90" s="6">
        <v>3.5892631528412898E-2</v>
      </c>
      <c r="J90" s="6">
        <v>0.38824087955432512</v>
      </c>
      <c r="K90" s="7">
        <v>1.4225481431856728</v>
      </c>
      <c r="L90" s="8">
        <f t="shared" si="1"/>
        <v>0.70296390655755736</v>
      </c>
      <c r="M90" s="9">
        <f>VLOOKUP(B90,'[1]Industry Averages'!$A$9:$E$104,5,0)</f>
        <v>0.10464826489767565</v>
      </c>
    </row>
    <row r="91" spans="2:13">
      <c r="B91" s="3" t="s">
        <v>91</v>
      </c>
      <c r="C91" s="4">
        <v>3</v>
      </c>
      <c r="D91" s="5">
        <v>3793.3300000000004</v>
      </c>
      <c r="E91" s="5">
        <v>7141.7999999999993</v>
      </c>
      <c r="F91" s="6">
        <v>0.53114480943179598</v>
      </c>
      <c r="G91" s="5">
        <v>0</v>
      </c>
      <c r="H91" s="5">
        <v>0</v>
      </c>
      <c r="I91" s="6">
        <v>-0.15952387758213274</v>
      </c>
      <c r="J91" s="6">
        <v>-1.8400342115345576</v>
      </c>
      <c r="K91" s="7">
        <v>0.40842598465950875</v>
      </c>
      <c r="L91" s="8">
        <f t="shared" si="1"/>
        <v>2.4484240414665757</v>
      </c>
      <c r="M91" s="9">
        <f>VLOOKUP(B91,'[1]Industry Averages'!$A$9:$E$104,5,0)</f>
        <v>-0.12187764883110659</v>
      </c>
    </row>
    <row r="92" spans="2:13">
      <c r="B92" s="3" t="s">
        <v>92</v>
      </c>
      <c r="C92" s="4">
        <v>20</v>
      </c>
      <c r="D92" s="5">
        <v>99.47499999999998</v>
      </c>
      <c r="E92" s="5">
        <v>74.324999999999989</v>
      </c>
      <c r="F92" s="6">
        <v>1.3383787420114361</v>
      </c>
      <c r="G92" s="5">
        <v>29.494</v>
      </c>
      <c r="H92" s="5">
        <v>12.539400000000001</v>
      </c>
      <c r="I92" s="6">
        <v>4.2849452832908363E-2</v>
      </c>
      <c r="J92" s="6">
        <v>8.5530831082903198</v>
      </c>
      <c r="K92" s="7">
        <v>0.72113930050829955</v>
      </c>
      <c r="L92" s="8">
        <f t="shared" si="1"/>
        <v>1.386694636244542</v>
      </c>
      <c r="M92" s="9">
        <f>VLOOKUP(B92,'[1]Industry Averages'!$A$9:$E$104,5,0)</f>
        <v>0.41266932855821736</v>
      </c>
    </row>
    <row r="93" spans="2:13">
      <c r="B93" s="3" t="s">
        <v>93</v>
      </c>
      <c r="C93" s="4">
        <v>13</v>
      </c>
      <c r="D93" s="5">
        <v>631.6880000000001</v>
      </c>
      <c r="E93" s="5">
        <v>1110.921</v>
      </c>
      <c r="F93" s="6">
        <v>0.5686164902814872</v>
      </c>
      <c r="G93" s="5">
        <v>2.1800000000000002</v>
      </c>
      <c r="H93" s="5">
        <v>1.5380000000000109</v>
      </c>
      <c r="I93" s="6">
        <v>-6.8482063377970318E-2</v>
      </c>
      <c r="J93" s="6">
        <v>-0.51772315476876751</v>
      </c>
      <c r="K93" s="7">
        <v>1.9842149074666495</v>
      </c>
      <c r="L93" s="8">
        <f t="shared" si="1"/>
        <v>0.50397766705459945</v>
      </c>
      <c r="M93" s="9">
        <f>VLOOKUP(B93,'[1]Industry Averages'!$A$9:$E$104,5,0)</f>
        <v>2.2028553515396176E-2</v>
      </c>
    </row>
    <row r="94" spans="2:13">
      <c r="B94" s="3" t="s">
        <v>94</v>
      </c>
      <c r="C94" s="4">
        <v>5</v>
      </c>
      <c r="D94" s="5">
        <v>394.26600000000002</v>
      </c>
      <c r="E94" s="5">
        <v>243.61600000000001</v>
      </c>
      <c r="F94" s="6">
        <v>1.6183912386706949</v>
      </c>
      <c r="G94" s="5">
        <v>8.76</v>
      </c>
      <c r="H94" s="5">
        <v>-2.0200000000386353E-2</v>
      </c>
      <c r="I94" s="6">
        <v>1.7551893721658003E-2</v>
      </c>
      <c r="J94" s="6">
        <v>7.6115496138828051E-2</v>
      </c>
      <c r="K94" s="7">
        <v>1.0789829296784386</v>
      </c>
      <c r="L94" s="8">
        <f t="shared" si="1"/>
        <v>0.92679872173512767</v>
      </c>
      <c r="M94" s="9">
        <f>VLOOKUP(B94,'[1]Industry Averages'!$A$9:$E$104,5,0)</f>
        <v>3.4434114836931928E-2</v>
      </c>
    </row>
    <row r="95" spans="2:13">
      <c r="B95" s="3" t="s">
        <v>95</v>
      </c>
      <c r="C95" s="4">
        <v>38</v>
      </c>
      <c r="D95" s="5">
        <v>412.60900000000004</v>
      </c>
      <c r="E95" s="5">
        <v>335.01199999999989</v>
      </c>
      <c r="F95" s="6">
        <v>1.2316245388224905</v>
      </c>
      <c r="G95" s="5">
        <v>4.7799999999999994</v>
      </c>
      <c r="H95" s="5">
        <v>-5.0200000000074851E-2</v>
      </c>
      <c r="I95" s="6">
        <v>1.1583083397924708E-2</v>
      </c>
      <c r="J95" s="6">
        <v>0.30380125344752773</v>
      </c>
      <c r="K95" s="7">
        <v>1.5809663907316838</v>
      </c>
      <c r="L95" s="8">
        <f t="shared" si="1"/>
        <v>0.63252451529800835</v>
      </c>
      <c r="M95" s="9">
        <f>VLOOKUP(B95,'[1]Industry Averages'!$A$9:$E$104,5,0)</f>
        <v>2.4630860304572632E-2</v>
      </c>
    </row>
    <row r="96" spans="2:13">
      <c r="B96" s="3" t="s">
        <v>96</v>
      </c>
      <c r="C96" s="4">
        <v>1</v>
      </c>
      <c r="D96" s="5">
        <v>69.8</v>
      </c>
      <c r="E96" s="5">
        <v>68.2</v>
      </c>
      <c r="F96" s="6">
        <v>1.0234604105571847</v>
      </c>
      <c r="G96" s="5">
        <v>0</v>
      </c>
      <c r="H96" s="5">
        <v>0</v>
      </c>
      <c r="I96" s="6">
        <v>1.6323199347071968E-3</v>
      </c>
      <c r="J96" s="6">
        <v>1.3160349118764644E-2</v>
      </c>
      <c r="K96" s="7">
        <v>0.85427924002091704</v>
      </c>
      <c r="L96" s="8">
        <f t="shared" si="1"/>
        <v>1.1705774331769023</v>
      </c>
      <c r="M96" s="9">
        <f>VLOOKUP(B96,'[1]Industry Averages'!$A$9:$E$104,5,0)</f>
        <v>5.1507756667247204E-4</v>
      </c>
    </row>
    <row r="97" spans="2:13">
      <c r="B97" s="3" t="s">
        <v>97</v>
      </c>
      <c r="C97" s="4">
        <v>12</v>
      </c>
      <c r="D97" s="5">
        <v>39.138999999999996</v>
      </c>
      <c r="E97" s="5">
        <v>24.734999999999996</v>
      </c>
      <c r="F97" s="6">
        <v>1.5823327269051952</v>
      </c>
      <c r="G97" s="5">
        <v>0</v>
      </c>
      <c r="H97" s="5">
        <v>0</v>
      </c>
      <c r="I97" s="6">
        <v>2.3913404389547425E-2</v>
      </c>
      <c r="J97" s="6">
        <v>0.39030082429653307</v>
      </c>
      <c r="K97" s="7">
        <v>2.4414306327923612</v>
      </c>
      <c r="L97" s="8">
        <f t="shared" si="1"/>
        <v>0.40959590928711348</v>
      </c>
      <c r="M97" s="9">
        <f>VLOOKUP(B97,'[1]Industry Averages'!$A$9:$E$104,5,0)</f>
        <v>9.9366887233555121E-2</v>
      </c>
    </row>
    <row r="98" spans="2:13">
      <c r="B98" s="3" t="s">
        <v>98</v>
      </c>
      <c r="C98" s="4">
        <v>0</v>
      </c>
      <c r="D98" s="5">
        <v>0</v>
      </c>
      <c r="E98" s="5">
        <v>0</v>
      </c>
      <c r="F98" s="6" t="s">
        <v>12</v>
      </c>
      <c r="G98" s="5">
        <v>0</v>
      </c>
      <c r="H98" s="5">
        <v>0</v>
      </c>
      <c r="I98" s="6" t="s">
        <v>12</v>
      </c>
      <c r="J98" s="6" t="s">
        <v>12</v>
      </c>
      <c r="K98" s="7" t="s">
        <v>12</v>
      </c>
      <c r="L98" s="8" t="e">
        <f t="shared" si="1"/>
        <v>#VALUE!</v>
      </c>
      <c r="M98" s="9" t="str">
        <f>VLOOKUP(B98,'[1]Industry Averages'!$A$9:$E$104,5,0)</f>
        <v>NA</v>
      </c>
    </row>
    <row r="99" spans="2:13" ht="15" thickBot="1">
      <c r="B99" s="10" t="s">
        <v>99</v>
      </c>
      <c r="C99" s="11">
        <v>1</v>
      </c>
      <c r="D99" s="12">
        <v>0.33100000000000002</v>
      </c>
      <c r="E99" s="12">
        <v>1.1499999999999999</v>
      </c>
      <c r="F99" s="13">
        <v>0.28782608695652179</v>
      </c>
      <c r="G99" s="12">
        <v>0</v>
      </c>
      <c r="H99" s="12">
        <v>1.2620000000000005</v>
      </c>
      <c r="I99" s="13">
        <v>1.1937483158178401E-3</v>
      </c>
      <c r="J99" s="13">
        <v>2.1168747151279928E-2</v>
      </c>
      <c r="K99" s="14">
        <v>1.5152257527131978</v>
      </c>
      <c r="L99" s="15">
        <f t="shared" si="1"/>
        <v>0.65996766370250581</v>
      </c>
      <c r="M99" s="16">
        <f>VLOOKUP(B99,'[1]Industry Averages'!$A$9:$E$104,5,0)</f>
        <v>0.15376352282718506</v>
      </c>
    </row>
    <row r="100" spans="2:13">
      <c r="B100" s="17" t="s">
        <v>100</v>
      </c>
      <c r="C100" s="18">
        <v>4149</v>
      </c>
      <c r="D100" s="19">
        <v>91128.195999999996</v>
      </c>
      <c r="E100" s="19">
        <v>56787.84999999978</v>
      </c>
      <c r="F100" s="20">
        <v>1.6047129095396349</v>
      </c>
      <c r="G100" s="19">
        <v>7200.6379999999963</v>
      </c>
      <c r="H100" s="19">
        <v>290.68879999994533</v>
      </c>
      <c r="I100" s="20">
        <v>2.4042222648084761E-2</v>
      </c>
      <c r="J100" s="20">
        <v>0.35915811387293384</v>
      </c>
      <c r="K100" s="21">
        <v>0.92986384073918371</v>
      </c>
      <c r="L100" s="22">
        <f t="shared" si="1"/>
        <v>1.0754262680061442</v>
      </c>
      <c r="M100" s="23">
        <f>VLOOKUP(B100,'[1]Industry Averages'!$A$9:$E$104,5,0)</f>
        <v>4.5696556435610526E-2</v>
      </c>
    </row>
    <row r="101" spans="2:13" ht="15" thickBot="1">
      <c r="B101" s="24" t="s">
        <v>101</v>
      </c>
      <c r="C101" s="25">
        <v>3577</v>
      </c>
      <c r="D101" s="26">
        <v>87192.377000000008</v>
      </c>
      <c r="E101" s="26">
        <v>57704.895999999782</v>
      </c>
      <c r="F101" s="27">
        <v>1.5110048374404892</v>
      </c>
      <c r="G101" s="26">
        <v>6627.3379999999952</v>
      </c>
      <c r="H101" s="26">
        <v>288.54959999994026</v>
      </c>
      <c r="I101" s="27">
        <v>2.5165026512248102E-2</v>
      </c>
      <c r="J101" s="27">
        <v>0.32789454018099928</v>
      </c>
      <c r="K101" s="28">
        <v>1.2945771705117866</v>
      </c>
      <c r="L101" s="29">
        <f t="shared" si="1"/>
        <v>0.77245298525129169</v>
      </c>
      <c r="M101" s="30">
        <f>VLOOKUP(B101,'[1]Industry Averages'!$A$9:$E$104,5,0)</f>
        <v>7.0760858358327683E-2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Valuation School</dc:creator>
  <cp:lastModifiedBy>Swagat Dash</cp:lastModifiedBy>
  <dcterms:created xsi:type="dcterms:W3CDTF">2023-03-21T03:46:27Z</dcterms:created>
  <dcterms:modified xsi:type="dcterms:W3CDTF">2024-04-16T05:30:27Z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{D46BBE89-B450-4D0D-A94A-547A68678FD1}</vt:lpwstr>
  </property>
</Properties>
</file>