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D:\google data analyst\capstone_project\Track A\Case Study-1\DataSets\"/>
    </mc:Choice>
  </mc:AlternateContent>
  <xr:revisionPtr revIDLastSave="0" documentId="13_ncr:1_{995DA560-777F-4230-BB9B-21F770A94900}" xr6:coauthVersionLast="47" xr6:coauthVersionMax="47" xr10:uidLastSave="{00000000-0000-0000-0000-000000000000}"/>
  <bookViews>
    <workbookView xWindow="-110" yWindow="-110" windowWidth="25820" windowHeight="15500" xr2:uid="{00000000-000D-0000-FFFF-FFFF00000000}"/>
  </bookViews>
  <sheets>
    <sheet name="IMP" sheetId="6" r:id="rId1"/>
    <sheet name="DataBase" sheetId="1" r:id="rId2"/>
    <sheet name="PivotData" sheetId="4" r:id="rId3"/>
    <sheet name="DashBoard" sheetId="5" r:id="rId4"/>
  </sheets>
  <definedNames>
    <definedName name="_xlnm._FilterDatabase" localSheetId="1" hidden="1">DataBase!$B$2:$I$2</definedName>
    <definedName name="ExternalData_1" localSheetId="1">DataBase!#REF!</definedName>
    <definedName name="Slicer_Month">#N/A</definedName>
    <definedName name="Slicer_Month1">#N/A</definedName>
    <definedName name="Slicer_Month2">#N/A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3" i="1"/>
  <c r="B71" i="4"/>
  <c r="C71" i="4"/>
  <c r="D71" i="4"/>
  <c r="E71" i="4"/>
  <c r="B72" i="4"/>
  <c r="C72" i="4"/>
  <c r="D72" i="4"/>
  <c r="E72" i="4"/>
  <c r="B73" i="4"/>
  <c r="C73" i="4"/>
  <c r="D73" i="4"/>
  <c r="E73" i="4"/>
  <c r="B74" i="4"/>
  <c r="C74" i="4"/>
  <c r="D74" i="4"/>
  <c r="E74" i="4"/>
  <c r="B75" i="4"/>
  <c r="C75" i="4"/>
  <c r="D75" i="4"/>
  <c r="E75" i="4"/>
  <c r="B76" i="4"/>
  <c r="C76" i="4"/>
  <c r="D76" i="4"/>
  <c r="E76" i="4"/>
  <c r="B77" i="4"/>
  <c r="C77" i="4"/>
  <c r="D77" i="4"/>
  <c r="E77" i="4"/>
  <c r="B78" i="4"/>
  <c r="C78" i="4"/>
  <c r="D78" i="4"/>
  <c r="E78" i="4"/>
  <c r="B79" i="4"/>
  <c r="C79" i="4"/>
  <c r="D79" i="4"/>
  <c r="E79" i="4"/>
  <c r="B80" i="4"/>
  <c r="C80" i="4"/>
  <c r="D80" i="4"/>
  <c r="E80" i="4"/>
  <c r="B81" i="4"/>
  <c r="C81" i="4"/>
  <c r="D81" i="4"/>
  <c r="E81" i="4"/>
  <c r="B82" i="4"/>
  <c r="C82" i="4"/>
  <c r="D82" i="4"/>
  <c r="E82" i="4"/>
  <c r="B83" i="4"/>
  <c r="C83" i="4"/>
  <c r="D83" i="4"/>
  <c r="E83" i="4"/>
  <c r="B84" i="4"/>
  <c r="C84" i="4"/>
  <c r="D84" i="4"/>
  <c r="E84" i="4"/>
  <c r="B85" i="4"/>
  <c r="C85" i="4"/>
  <c r="D85" i="4"/>
  <c r="E85" i="4"/>
  <c r="B86" i="4"/>
  <c r="C86" i="4"/>
  <c r="D86" i="4"/>
  <c r="E86" i="4"/>
  <c r="B87" i="4"/>
  <c r="C87" i="4"/>
  <c r="D87" i="4"/>
  <c r="E87" i="4"/>
  <c r="B88" i="4"/>
  <c r="C88" i="4"/>
  <c r="D88" i="4"/>
  <c r="E88" i="4"/>
  <c r="B89" i="4"/>
  <c r="C89" i="4"/>
  <c r="D89" i="4"/>
  <c r="E89" i="4"/>
  <c r="B90" i="4"/>
  <c r="C90" i="4"/>
  <c r="D90" i="4"/>
  <c r="E90" i="4"/>
  <c r="B91" i="4"/>
  <c r="C91" i="4"/>
  <c r="D91" i="4"/>
  <c r="E91" i="4"/>
  <c r="B92" i="4"/>
  <c r="C92" i="4"/>
  <c r="D92" i="4"/>
  <c r="E92" i="4"/>
  <c r="B93" i="4"/>
  <c r="C93" i="4"/>
  <c r="D93" i="4"/>
  <c r="E93" i="4"/>
  <c r="B94" i="4"/>
  <c r="C94" i="4"/>
  <c r="D94" i="4"/>
  <c r="E94" i="4"/>
  <c r="B95" i="4"/>
  <c r="C95" i="4"/>
  <c r="D95" i="4"/>
  <c r="E95" i="4"/>
  <c r="B96" i="4"/>
  <c r="C96" i="4"/>
  <c r="D96" i="4"/>
  <c r="E96" i="4"/>
  <c r="B97" i="4"/>
  <c r="C97" i="4"/>
  <c r="D97" i="4"/>
  <c r="E97" i="4"/>
  <c r="B98" i="4"/>
  <c r="C98" i="4"/>
  <c r="D98" i="4"/>
  <c r="E98" i="4"/>
  <c r="B99" i="4"/>
  <c r="C99" i="4"/>
  <c r="D99" i="4"/>
  <c r="E99" i="4"/>
  <c r="B100" i="4"/>
  <c r="C100" i="4"/>
  <c r="D100" i="4"/>
  <c r="E100" i="4"/>
  <c r="B101" i="4"/>
  <c r="C101" i="4"/>
  <c r="D101" i="4"/>
  <c r="E101" i="4"/>
  <c r="A72" i="4"/>
  <c r="F72" i="4" s="1"/>
  <c r="A73" i="4"/>
  <c r="F73" i="4" s="1"/>
  <c r="A74" i="4"/>
  <c r="F74" i="4" s="1"/>
  <c r="A75" i="4"/>
  <c r="F75" i="4" s="1"/>
  <c r="A76" i="4"/>
  <c r="F76" i="4" s="1"/>
  <c r="A77" i="4"/>
  <c r="F77" i="4" s="1"/>
  <c r="A78" i="4"/>
  <c r="F78" i="4" s="1"/>
  <c r="A79" i="4"/>
  <c r="F79" i="4" s="1"/>
  <c r="A80" i="4"/>
  <c r="F80" i="4" s="1"/>
  <c r="A81" i="4"/>
  <c r="F81" i="4" s="1"/>
  <c r="A82" i="4"/>
  <c r="F82" i="4" s="1"/>
  <c r="A83" i="4"/>
  <c r="F83" i="4" s="1"/>
  <c r="A84" i="4"/>
  <c r="F84" i="4" s="1"/>
  <c r="A85" i="4"/>
  <c r="F85" i="4" s="1"/>
  <c r="A86" i="4"/>
  <c r="F86" i="4" s="1"/>
  <c r="A87" i="4"/>
  <c r="F87" i="4" s="1"/>
  <c r="A88" i="4"/>
  <c r="F88" i="4" s="1"/>
  <c r="A89" i="4"/>
  <c r="F89" i="4" s="1"/>
  <c r="A90" i="4"/>
  <c r="F90" i="4" s="1"/>
  <c r="A91" i="4"/>
  <c r="F91" i="4" s="1"/>
  <c r="A92" i="4"/>
  <c r="F92" i="4" s="1"/>
  <c r="A93" i="4"/>
  <c r="F93" i="4" s="1"/>
  <c r="A94" i="4"/>
  <c r="F94" i="4" s="1"/>
  <c r="A95" i="4"/>
  <c r="F95" i="4" s="1"/>
  <c r="A96" i="4"/>
  <c r="F96" i="4" s="1"/>
  <c r="A97" i="4"/>
  <c r="F97" i="4" s="1"/>
  <c r="A98" i="4"/>
  <c r="F98" i="4" s="1"/>
  <c r="A99" i="4"/>
  <c r="F99" i="4" s="1"/>
  <c r="A100" i="4"/>
  <c r="F100" i="4" s="1"/>
  <c r="A101" i="4"/>
  <c r="F101" i="4" s="1"/>
  <c r="A71" i="4"/>
  <c r="F71" i="4" s="1"/>
  <c r="A43" i="4"/>
  <c r="F43" i="4" s="1"/>
  <c r="B43" i="4"/>
  <c r="C43" i="4"/>
  <c r="D43" i="4"/>
  <c r="E43" i="4"/>
  <c r="A44" i="4"/>
  <c r="F44" i="4" s="1"/>
  <c r="B44" i="4"/>
  <c r="C44" i="4"/>
  <c r="D44" i="4"/>
  <c r="E44" i="4"/>
  <c r="A45" i="4"/>
  <c r="F45" i="4" s="1"/>
  <c r="B45" i="4"/>
  <c r="C45" i="4"/>
  <c r="D45" i="4"/>
  <c r="E45" i="4"/>
  <c r="A46" i="4"/>
  <c r="F46" i="4" s="1"/>
  <c r="B46" i="4"/>
  <c r="C46" i="4"/>
  <c r="D46" i="4"/>
  <c r="E46" i="4"/>
  <c r="A47" i="4"/>
  <c r="F47" i="4" s="1"/>
  <c r="B47" i="4"/>
  <c r="C47" i="4"/>
  <c r="D47" i="4"/>
  <c r="E47" i="4"/>
  <c r="A48" i="4"/>
  <c r="F48" i="4" s="1"/>
  <c r="B48" i="4"/>
  <c r="C48" i="4"/>
  <c r="D48" i="4"/>
  <c r="E48" i="4"/>
  <c r="A49" i="4"/>
  <c r="F49" i="4" s="1"/>
  <c r="B49" i="4"/>
  <c r="C49" i="4"/>
  <c r="D49" i="4"/>
  <c r="E49" i="4"/>
  <c r="A50" i="4"/>
  <c r="F50" i="4" s="1"/>
  <c r="B50" i="4"/>
  <c r="C50" i="4"/>
  <c r="D50" i="4"/>
  <c r="E50" i="4"/>
  <c r="B42" i="4"/>
  <c r="C42" i="4"/>
  <c r="D42" i="4"/>
  <c r="E42" i="4"/>
  <c r="A42" i="4"/>
  <c r="F42" i="4" s="1"/>
  <c r="A63" i="4"/>
  <c r="A64" i="4"/>
  <c r="A65" i="4"/>
  <c r="A52" i="4"/>
  <c r="A53" i="4"/>
  <c r="E56" i="4" l="1"/>
  <c r="D62" i="4"/>
  <c r="D56" i="4"/>
  <c r="D61" i="4"/>
  <c r="D60" i="4"/>
  <c r="D59" i="4"/>
  <c r="D58" i="4"/>
  <c r="D57" i="4"/>
  <c r="E62" i="4"/>
  <c r="E61" i="4"/>
  <c r="E60" i="4"/>
  <c r="E59" i="4"/>
  <c r="E58" i="4"/>
  <c r="E57" i="4"/>
  <c r="G98" i="4"/>
  <c r="G94" i="4"/>
  <c r="G90" i="4"/>
  <c r="G86" i="4"/>
  <c r="C124" i="4"/>
  <c r="G91" i="4"/>
  <c r="G87" i="4"/>
  <c r="G83" i="4"/>
  <c r="G75" i="4"/>
  <c r="G71" i="4"/>
  <c r="C125" i="4"/>
  <c r="B125" i="4"/>
  <c r="B119" i="4"/>
  <c r="G82" i="4"/>
  <c r="G78" i="4"/>
  <c r="G74" i="4"/>
  <c r="C119" i="4"/>
  <c r="B120" i="4"/>
  <c r="C120" i="4"/>
  <c r="B121" i="4"/>
  <c r="G89" i="4"/>
  <c r="G85" i="4"/>
  <c r="G81" i="4"/>
  <c r="G77" i="4"/>
  <c r="C121" i="4"/>
  <c r="B122" i="4"/>
  <c r="C122" i="4"/>
  <c r="B123" i="4"/>
  <c r="G76" i="4"/>
  <c r="C123" i="4"/>
  <c r="B124" i="4"/>
  <c r="G97" i="4"/>
  <c r="G73" i="4"/>
  <c r="G101" i="4"/>
  <c r="G100" i="4"/>
  <c r="G96" i="4"/>
  <c r="G92" i="4"/>
  <c r="G88" i="4"/>
  <c r="G84" i="4"/>
  <c r="G80" i="4"/>
  <c r="G72" i="4"/>
  <c r="G93" i="4"/>
  <c r="G99" i="4"/>
  <c r="G95" i="4"/>
  <c r="G79" i="4"/>
  <c r="E108" i="4"/>
  <c r="B109" i="4"/>
  <c r="E110" i="4"/>
  <c r="C109" i="4"/>
  <c r="C108" i="4"/>
  <c r="C114" i="4"/>
  <c r="D108" i="4"/>
  <c r="D114" i="4"/>
  <c r="B110" i="4"/>
  <c r="E112" i="4"/>
  <c r="B108" i="4"/>
  <c r="D113" i="4"/>
  <c r="B114" i="4"/>
  <c r="D112" i="4"/>
  <c r="B113" i="4"/>
  <c r="D111" i="4"/>
  <c r="B112" i="4"/>
  <c r="D110" i="4"/>
  <c r="B111" i="4"/>
  <c r="D109" i="4"/>
  <c r="E114" i="4"/>
  <c r="E113" i="4"/>
  <c r="C113" i="4"/>
  <c r="E111" i="4"/>
  <c r="C112" i="4"/>
  <c r="C111" i="4"/>
  <c r="E109" i="4"/>
  <c r="C110" i="4"/>
  <c r="C60" i="4"/>
  <c r="B57" i="4"/>
  <c r="B60" i="4"/>
  <c r="B56" i="4"/>
  <c r="C56" i="4"/>
  <c r="C59" i="4"/>
  <c r="B59" i="4"/>
  <c r="C62" i="4"/>
  <c r="C58" i="4"/>
  <c r="B62" i="4"/>
  <c r="B58" i="4"/>
  <c r="C61" i="4"/>
  <c r="C57" i="4"/>
  <c r="B61" i="4"/>
  <c r="F59" i="4" l="1"/>
  <c r="G59" i="4" s="1"/>
  <c r="F56" i="4"/>
  <c r="G56" i="4" s="1"/>
  <c r="F58" i="4"/>
  <c r="G58" i="4" s="1"/>
  <c r="D119" i="4"/>
  <c r="F60" i="4"/>
  <c r="G60" i="4" s="1"/>
  <c r="F62" i="4"/>
  <c r="G62" i="4" s="1"/>
  <c r="F57" i="4"/>
  <c r="G57" i="4" s="1"/>
  <c r="F61" i="4"/>
  <c r="G61" i="4" s="1"/>
  <c r="D124" i="4"/>
  <c r="F124" i="4"/>
  <c r="D122" i="4"/>
  <c r="F122" i="4"/>
  <c r="F119" i="4"/>
  <c r="D121" i="4"/>
  <c r="F121" i="4" s="1"/>
  <c r="D120" i="4"/>
  <c r="F120" i="4" s="1"/>
  <c r="D123" i="4"/>
  <c r="F123" i="4" s="1"/>
  <c r="D125" i="4"/>
  <c r="F125" i="4" s="1"/>
</calcChain>
</file>

<file path=xl/sharedStrings.xml><?xml version="1.0" encoding="utf-8"?>
<sst xmlns="http://schemas.openxmlformats.org/spreadsheetml/2006/main" count="2312" uniqueCount="54">
  <si>
    <t>Month</t>
  </si>
  <si>
    <t>Date</t>
  </si>
  <si>
    <t>WeekDay</t>
  </si>
  <si>
    <t>Casual</t>
  </si>
  <si>
    <t>Member</t>
  </si>
  <si>
    <t>Jan</t>
  </si>
  <si>
    <t>Sat</t>
  </si>
  <si>
    <t>Sun</t>
  </si>
  <si>
    <t>Mon</t>
  </si>
  <si>
    <t>Tue</t>
  </si>
  <si>
    <t>Wed</t>
  </si>
  <si>
    <t>Thu</t>
  </si>
  <si>
    <t>Fri</t>
  </si>
  <si>
    <t>Row Labels</t>
  </si>
  <si>
    <t>Grand Total</t>
  </si>
  <si>
    <t>Column Labels</t>
  </si>
  <si>
    <t>Type</t>
  </si>
  <si>
    <t>Feb</t>
  </si>
  <si>
    <t>Mar</t>
  </si>
  <si>
    <t>Apr</t>
  </si>
  <si>
    <t>Duration</t>
  </si>
  <si>
    <t>Traffic</t>
  </si>
  <si>
    <t>Max duration</t>
  </si>
  <si>
    <t>May</t>
  </si>
  <si>
    <t>Jun</t>
  </si>
  <si>
    <t>Jul</t>
  </si>
  <si>
    <t>Aug</t>
  </si>
  <si>
    <t>Sep</t>
  </si>
  <si>
    <t>Oct</t>
  </si>
  <si>
    <t>Nov</t>
  </si>
  <si>
    <t>Dec</t>
  </si>
  <si>
    <t>Total Sum of Traffic</t>
  </si>
  <si>
    <t>Sum of Traffic</t>
  </si>
  <si>
    <t>Total Average of Duration</t>
  </si>
  <si>
    <t>Average of Duration</t>
  </si>
  <si>
    <t>WEEK OF MONTH</t>
  </si>
  <si>
    <t>Pivot table 1</t>
  </si>
  <si>
    <t>Pivot table 2</t>
  </si>
  <si>
    <t>Pivot table 3</t>
  </si>
  <si>
    <r>
      <t>Choose month for WeekWise trend</t>
    </r>
    <r>
      <rPr>
        <b/>
        <vertAlign val="superscript"/>
        <sz val="12"/>
        <color theme="0"/>
        <rFont val="Calibri"/>
        <family val="2"/>
      </rPr>
      <t xml:space="preserve"> 1</t>
    </r>
  </si>
  <si>
    <r>
      <t xml:space="preserve">Choose a week to see its trend </t>
    </r>
    <r>
      <rPr>
        <b/>
        <vertAlign val="superscript"/>
        <sz val="12"/>
        <color theme="0"/>
        <rFont val="Calibri"/>
        <family val="2"/>
      </rPr>
      <t>1</t>
    </r>
  </si>
  <si>
    <t>Day</t>
  </si>
  <si>
    <t>Ride Duration and Traffic trends Overall 2023</t>
  </si>
  <si>
    <t>CASUAL</t>
  </si>
  <si>
    <t>MEMBER</t>
  </si>
  <si>
    <t>Ride Duration and Traffic trends Weekly</t>
  </si>
  <si>
    <t>Ride Duration and Traffic trends Monthly comparables</t>
  </si>
  <si>
    <t>Stop</t>
  </si>
  <si>
    <t>Total</t>
  </si>
  <si>
    <t>Choose Traffic type</t>
  </si>
  <si>
    <t>Field Data</t>
  </si>
  <si>
    <t>Duration in minutes</t>
  </si>
  <si>
    <t>&gt;&gt;&gt; To create the DataBase for analysis I have used Divvy TripData for the year 2022.</t>
  </si>
  <si>
    <t>&gt;&gt;&gt; I combined the data from all of the months categorizing as "Member Type", "Average Duration", "Max Duration", "Traffic count" and "Week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</si>
</sst>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h:mm:ss;@"/>
    <numFmt numFmtId="165" formatCode="dd:hh:mm:ss"/>
    <numFmt numFmtId="166" formatCode="[$-409]d\-mmm;@"/>
    <numFmt numFmtId="167" formatCode="hh:mm:ss"/>
    <numFmt numFmtId="168" formatCode="dd"/>
    <numFmt numFmtId="169" formatCode="0.000"/>
  </numFmts>
  <fonts count="10" x14ac:knownFonts="1">
    <font>
      <sz val="11"/>
      <color theme="1"/>
      <name val="Calibri"/>
      <family val="2"/>
      <scheme val="minor"/>
    </font>
    <font>
      <sz val="8"/>
      <name val="Calibri"/>
      <family val="2"/>
      <scheme val="minor"/>
    </font>
    <font>
      <b/>
      <sz val="11"/>
      <color theme="1"/>
      <name val="Calibri"/>
      <family val="2"/>
      <scheme val="minor"/>
    </font>
    <font>
      <b/>
      <sz val="12"/>
      <color theme="0"/>
      <name val="Calibri"/>
      <family val="2"/>
      <scheme val="minor"/>
    </font>
    <font>
      <b/>
      <sz val="16"/>
      <color theme="1"/>
      <name val="Calibri"/>
      <family val="2"/>
      <scheme val="minor"/>
    </font>
    <font>
      <b/>
      <sz val="16"/>
      <color theme="4" tint="-0.249977111117893"/>
      <name val="Calibri"/>
      <family val="2"/>
      <scheme val="minor"/>
    </font>
    <font>
      <b/>
      <sz val="11"/>
      <color theme="0"/>
      <name val="Calibri"/>
      <family val="2"/>
      <scheme val="minor"/>
    </font>
    <font>
      <b/>
      <vertAlign val="superscript"/>
      <sz val="12"/>
      <color theme="0"/>
      <name val="Calibri"/>
      <family val="2"/>
    </font>
    <font>
      <b/>
      <sz val="20"/>
      <color theme="0"/>
      <name val="Calibri"/>
      <family val="2"/>
      <scheme val="minor"/>
    </font>
    <font>
      <b/>
      <sz val="12"/>
      <color theme="1"/>
      <name val="Calibri"/>
      <family val="2"/>
      <scheme val="minor"/>
    </font>
  </fonts>
  <fills count="12">
    <fill>
      <patternFill patternType="none"/>
    </fill>
    <fill>
      <patternFill patternType="gray125"/>
    </fill>
    <fill>
      <patternFill patternType="solid">
        <fgColor theme="3" tint="-0.249977111117893"/>
        <bgColor indexed="64"/>
      </patternFill>
    </fill>
    <fill>
      <patternFill patternType="solid">
        <fgColor theme="9" tint="0.79998168889431442"/>
        <bgColor indexed="64"/>
      </patternFill>
    </fill>
    <fill>
      <gradientFill type="path" left="0.5" right="0.5" top="0.5" bottom="0.5">
        <stop position="0">
          <color theme="9" tint="0.80001220740379042"/>
        </stop>
        <stop position="1">
          <color theme="9" tint="0.40000610370189521"/>
        </stop>
      </gradient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theme="4" tint="-0.249977111117893"/>
        <bgColor indexed="64"/>
      </patternFill>
    </fill>
    <fill>
      <patternFill patternType="solid">
        <fgColor theme="3" tint="-0.499984740745262"/>
        <bgColor indexed="64"/>
      </patternFill>
    </fill>
    <fill>
      <patternFill patternType="solid">
        <fgColor rgb="FFFF0000"/>
        <bgColor indexed="64"/>
      </patternFill>
    </fill>
    <fill>
      <patternFill patternType="solid">
        <fgColor rgb="FF92D050"/>
        <bgColor indexed="64"/>
      </patternFill>
    </fill>
    <fill>
      <patternFill patternType="solid">
        <fgColor theme="9" tint="0.59999389629810485"/>
        <bgColor indexed="64"/>
      </patternFill>
    </fill>
  </fills>
  <borders count="11">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bottom style="thin">
        <color theme="4" tint="0.39997558519241921"/>
      </bottom>
      <diagonal/>
    </border>
    <border>
      <left style="thin">
        <color indexed="65"/>
      </left>
      <right/>
      <top style="thin">
        <color rgb="FFABABAB"/>
      </top>
      <bottom/>
      <diagonal/>
    </border>
    <border>
      <left style="thin">
        <color indexed="65"/>
      </left>
      <right/>
      <top style="thin">
        <color indexed="65"/>
      </top>
      <bottom/>
      <diagonal/>
    </border>
    <border>
      <left style="thin">
        <color indexed="65"/>
      </left>
      <right/>
      <top style="thin">
        <color indexed="65"/>
      </top>
      <bottom style="thin">
        <color rgb="FFABABAB"/>
      </bottom>
      <diagonal/>
    </border>
  </borders>
  <cellStyleXfs count="1">
    <xf numFmtId="0" fontId="0" fillId="0" borderId="0"/>
  </cellStyleXfs>
  <cellXfs count="47">
    <xf numFmtId="0" fontId="0" fillId="0" borderId="0" xfId="0"/>
    <xf numFmtId="164" fontId="0" fillId="0" borderId="0" xfId="0" applyNumberFormat="1"/>
    <xf numFmtId="165" fontId="0" fillId="0" borderId="0" xfId="0" applyNumberFormat="1"/>
    <xf numFmtId="0" fontId="0" fillId="0" borderId="0" xfId="0" applyAlignment="1">
      <alignment horizontal="right"/>
    </xf>
    <xf numFmtId="164"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0" fontId="0" fillId="0" borderId="0" xfId="0" pivotButton="1"/>
    <xf numFmtId="166" fontId="0" fillId="0" borderId="0" xfId="0" applyNumberFormat="1" applyAlignment="1">
      <alignment horizontal="left"/>
    </xf>
    <xf numFmtId="167" fontId="0" fillId="0" borderId="0" xfId="0" applyNumberFormat="1" applyAlignment="1">
      <alignment horizontal="right"/>
    </xf>
    <xf numFmtId="1" fontId="0" fillId="0" borderId="0" xfId="0" applyNumberFormat="1"/>
    <xf numFmtId="0" fontId="2" fillId="0" borderId="0" xfId="0" applyFont="1"/>
    <xf numFmtId="0" fontId="2" fillId="0" borderId="0" xfId="0" applyFont="1" applyAlignment="1">
      <alignment horizontal="right"/>
    </xf>
    <xf numFmtId="166" fontId="0" fillId="0" borderId="0" xfId="0" applyNumberFormat="1"/>
    <xf numFmtId="0" fontId="2" fillId="5" borderId="0" xfId="0" applyFont="1" applyFill="1"/>
    <xf numFmtId="164" fontId="6" fillId="2" borderId="0" xfId="0" applyNumberFormat="1" applyFont="1" applyFill="1"/>
    <xf numFmtId="168" fontId="0" fillId="0" borderId="0" xfId="0" applyNumberFormat="1"/>
    <xf numFmtId="168" fontId="0" fillId="0" borderId="0" xfId="0" pivotButton="1" applyNumberFormat="1"/>
    <xf numFmtId="168" fontId="0" fillId="0" borderId="0" xfId="0" applyNumberFormat="1" applyAlignment="1">
      <alignment horizontal="left"/>
    </xf>
    <xf numFmtId="168" fontId="2" fillId="5" borderId="0" xfId="0" applyNumberFormat="1" applyFont="1" applyFill="1"/>
    <xf numFmtId="168" fontId="2" fillId="5" borderId="7" xfId="0" applyNumberFormat="1" applyFont="1" applyFill="1" applyBorder="1"/>
    <xf numFmtId="164" fontId="2" fillId="5" borderId="7" xfId="0" applyNumberFormat="1" applyFont="1" applyFill="1" applyBorder="1" applyAlignment="1">
      <alignment horizontal="right"/>
    </xf>
    <xf numFmtId="164" fontId="2" fillId="5" borderId="7" xfId="0" applyNumberFormat="1" applyFont="1" applyFill="1" applyBorder="1"/>
    <xf numFmtId="0" fontId="0" fillId="6" borderId="0" xfId="0" applyFill="1"/>
    <xf numFmtId="0" fontId="3" fillId="6" borderId="0" xfId="0" applyFont="1" applyFill="1" applyAlignment="1">
      <alignment horizontal="center"/>
    </xf>
    <xf numFmtId="0" fontId="6" fillId="8" borderId="0" xfId="0" applyFont="1" applyFill="1"/>
    <xf numFmtId="0" fontId="0" fillId="9" borderId="0" xfId="0" applyFill="1"/>
    <xf numFmtId="0" fontId="0" fillId="10" borderId="0" xfId="0" applyFill="1"/>
    <xf numFmtId="0" fontId="0" fillId="0" borderId="8" xfId="0" applyBorder="1"/>
    <xf numFmtId="0" fontId="0" fillId="0" borderId="9" xfId="0" applyBorder="1"/>
    <xf numFmtId="0" fontId="0" fillId="0" borderId="10" xfId="0" applyBorder="1"/>
    <xf numFmtId="164" fontId="0" fillId="0" borderId="0" xfId="0" pivotButton="1" applyNumberFormat="1"/>
    <xf numFmtId="0" fontId="2" fillId="6" borderId="0" xfId="0" applyFont="1" applyFill="1" applyAlignment="1">
      <alignment horizontal="right"/>
    </xf>
    <xf numFmtId="0" fontId="4" fillId="6" borderId="0" xfId="0" applyFont="1" applyFill="1" applyAlignment="1">
      <alignment horizontal="center" vertical="center"/>
    </xf>
    <xf numFmtId="169" fontId="0" fillId="0" borderId="0" xfId="0" applyNumberFormat="1" applyAlignment="1">
      <alignment horizontal="right"/>
    </xf>
    <xf numFmtId="169" fontId="0" fillId="0" borderId="0" xfId="0" applyNumberFormat="1"/>
    <xf numFmtId="0" fontId="2" fillId="0" borderId="0" xfId="0" applyFont="1" applyAlignment="1">
      <alignment horizontal="center"/>
    </xf>
    <xf numFmtId="0" fontId="8" fillId="7" borderId="0" xfId="0" applyFont="1" applyFill="1" applyAlignment="1">
      <alignment horizontal="center" vertical="center"/>
    </xf>
    <xf numFmtId="0" fontId="3" fillId="2" borderId="0" xfId="0" applyFont="1" applyFill="1" applyAlignment="1">
      <alignment horizontal="center"/>
    </xf>
    <xf numFmtId="0" fontId="4" fillId="3" borderId="3" xfId="0" applyFont="1" applyFill="1" applyBorder="1" applyAlignment="1">
      <alignment horizontal="center" vertical="center"/>
    </xf>
    <xf numFmtId="0" fontId="4" fillId="3" borderId="6"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9" fillId="11" borderId="0" xfId="0" applyFont="1" applyFill="1" applyAlignment="1">
      <alignment horizontal="center" vertical="center"/>
    </xf>
    <xf numFmtId="0" fontId="0" fillId="0" borderId="0" xfId="0" applyFont="1"/>
  </cellXfs>
  <cellStyles count="1">
    <cellStyle name="Normal" xfId="0" builtinId="0"/>
  </cellStyles>
  <dxfs count="22">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8" formatCode="dd"/>
    </dxf>
    <dxf>
      <numFmt numFmtId="168" formatCode="dd"/>
    </dxf>
    <dxf>
      <numFmt numFmtId="168" formatCode="dd"/>
    </dxf>
    <dxf>
      <numFmt numFmtId="168" formatCode="dd"/>
    </dxf>
    <dxf>
      <alignment horizontal="right"/>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
      <numFmt numFmtId="164" formatCode="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a:t>
            </a:r>
            <a:r>
              <a:rPr lang="en-US" b="1" baseline="0">
                <a:solidFill>
                  <a:schemeClr val="bg1"/>
                </a:solidFill>
              </a:rPr>
              <a:t> Ride Duration per day Monthwise</a:t>
            </a:r>
            <a:endParaRPr lang="en-US" b="1">
              <a:solidFill>
                <a:schemeClr val="bg1"/>
              </a:solidFill>
            </a:endParaRPr>
          </a:p>
        </c:rich>
      </c:tx>
      <c:layout>
        <c:manualLayout>
          <c:xMode val="edge"/>
          <c:yMode val="edge"/>
          <c:x val="7.3071303891044017E-3"/>
          <c:y val="2.5477707006369428E-2"/>
        </c:manualLayout>
      </c:layout>
      <c:overlay val="0"/>
      <c:spPr>
        <a:solidFill>
          <a:schemeClr val="tx2">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PivotData!$B$70</c:f>
              <c:strCache>
                <c:ptCount val="1"/>
                <c:pt idx="0">
                  <c:v>Casual</c:v>
                </c:pt>
              </c:strCache>
            </c:strRef>
          </c:tx>
          <c:spPr>
            <a:solidFill>
              <a:srgbClr val="FF0000"/>
            </a:solidFill>
            <a:ln>
              <a:noFill/>
            </a:ln>
            <a:effectLst/>
          </c:spPr>
          <c:invertIfNegative val="0"/>
          <c:val>
            <c:numRef>
              <c:f>PivotData!$B$71:$B$101</c:f>
              <c:numCache>
                <c:formatCode>h:mm:ss;@</c:formatCode>
                <c:ptCount val="31"/>
                <c:pt idx="0">
                  <c:v>1.3090277777777777E-2</c:v>
                </c:pt>
                <c:pt idx="1">
                  <c:v>1.3101851851851852E-2</c:v>
                </c:pt>
                <c:pt idx="2">
                  <c:v>1.1666666666666667E-2</c:v>
                </c:pt>
                <c:pt idx="3">
                  <c:v>9.7453703703703695E-3</c:v>
                </c:pt>
                <c:pt idx="4">
                  <c:v>9.2939814814814812E-3</c:v>
                </c:pt>
                <c:pt idx="5">
                  <c:v>1.0833333333333334E-2</c:v>
                </c:pt>
                <c:pt idx="6">
                  <c:v>8.9930555555555562E-3</c:v>
                </c:pt>
                <c:pt idx="7">
                  <c:v>1.150462962962963E-2</c:v>
                </c:pt>
                <c:pt idx="8">
                  <c:v>1.2152777777777778E-2</c:v>
                </c:pt>
                <c:pt idx="9">
                  <c:v>1.005787037037037E-2</c:v>
                </c:pt>
                <c:pt idx="10">
                  <c:v>1.0347222222222223E-2</c:v>
                </c:pt>
                <c:pt idx="11">
                  <c:v>1.0844907407407407E-2</c:v>
                </c:pt>
                <c:pt idx="12">
                  <c:v>1.0914351851851852E-2</c:v>
                </c:pt>
                <c:pt idx="13">
                  <c:v>1.1041666666666667E-2</c:v>
                </c:pt>
                <c:pt idx="14">
                  <c:v>1.2337962962962964E-2</c:v>
                </c:pt>
                <c:pt idx="15">
                  <c:v>1.2650462962962962E-2</c:v>
                </c:pt>
                <c:pt idx="16">
                  <c:v>1.1412037037037037E-2</c:v>
                </c:pt>
                <c:pt idx="17">
                  <c:v>1.0231481481481482E-2</c:v>
                </c:pt>
                <c:pt idx="18">
                  <c:v>9.2129629629629627E-3</c:v>
                </c:pt>
                <c:pt idx="19">
                  <c:v>8.472222222222223E-3</c:v>
                </c:pt>
                <c:pt idx="20">
                  <c:v>9.571759259259259E-3</c:v>
                </c:pt>
                <c:pt idx="21">
                  <c:v>1.1469907407407408E-2</c:v>
                </c:pt>
                <c:pt idx="22">
                  <c:v>1.3831018518518519E-2</c:v>
                </c:pt>
                <c:pt idx="23">
                  <c:v>1.4328703703703703E-2</c:v>
                </c:pt>
                <c:pt idx="24">
                  <c:v>1.0972222222222222E-2</c:v>
                </c:pt>
                <c:pt idx="25">
                  <c:v>9.7685185185185184E-3</c:v>
                </c:pt>
                <c:pt idx="26">
                  <c:v>1.2060185185185186E-2</c:v>
                </c:pt>
                <c:pt idx="27">
                  <c:v>1.4953703703703703E-2</c:v>
                </c:pt>
                <c:pt idx="28">
                  <c:v>1.3159722222222222E-2</c:v>
                </c:pt>
                <c:pt idx="29">
                  <c:v>1.3194444444444444E-2</c:v>
                </c:pt>
                <c:pt idx="30">
                  <c:v>1.170138888888889E-2</c:v>
                </c:pt>
              </c:numCache>
            </c:numRef>
          </c:val>
          <c:extLst>
            <c:ext xmlns:c16="http://schemas.microsoft.com/office/drawing/2014/chart" uri="{C3380CC4-5D6E-409C-BE32-E72D297353CC}">
              <c16:uniqueId val="{00000000-5256-42EE-A546-09BB5B98A72C}"/>
            </c:ext>
          </c:extLst>
        </c:ser>
        <c:ser>
          <c:idx val="1"/>
          <c:order val="1"/>
          <c:tx>
            <c:strRef>
              <c:f>PivotData!$C$70</c:f>
              <c:strCache>
                <c:ptCount val="1"/>
                <c:pt idx="0">
                  <c:v>Member</c:v>
                </c:pt>
              </c:strCache>
            </c:strRef>
          </c:tx>
          <c:spPr>
            <a:solidFill>
              <a:srgbClr val="92D050"/>
            </a:solidFill>
            <a:ln>
              <a:noFill/>
            </a:ln>
            <a:effectLst/>
          </c:spPr>
          <c:invertIfNegative val="0"/>
          <c:val>
            <c:numRef>
              <c:f>PivotData!$C$71:$C$101</c:f>
              <c:numCache>
                <c:formatCode>h:mm:ss;@</c:formatCode>
                <c:ptCount val="31"/>
                <c:pt idx="0">
                  <c:v>7.6851851851851855E-3</c:v>
                </c:pt>
                <c:pt idx="1">
                  <c:v>8.5532407407407415E-3</c:v>
                </c:pt>
                <c:pt idx="2">
                  <c:v>7.4305555555555557E-3</c:v>
                </c:pt>
                <c:pt idx="3">
                  <c:v>7.8819444444444449E-3</c:v>
                </c:pt>
                <c:pt idx="4">
                  <c:v>7.083333333333333E-3</c:v>
                </c:pt>
                <c:pt idx="5">
                  <c:v>7.2106481481481483E-3</c:v>
                </c:pt>
                <c:pt idx="6">
                  <c:v>6.7013888888888887E-3</c:v>
                </c:pt>
                <c:pt idx="7">
                  <c:v>7.6967592592592591E-3</c:v>
                </c:pt>
                <c:pt idx="8">
                  <c:v>8.819444444444444E-3</c:v>
                </c:pt>
                <c:pt idx="9">
                  <c:v>7.7314814814814815E-3</c:v>
                </c:pt>
                <c:pt idx="10">
                  <c:v>7.1180555555555554E-3</c:v>
                </c:pt>
                <c:pt idx="11">
                  <c:v>7.5347222222222222E-3</c:v>
                </c:pt>
                <c:pt idx="12">
                  <c:v>7.2337962962962963E-3</c:v>
                </c:pt>
                <c:pt idx="13">
                  <c:v>7.3726851851851852E-3</c:v>
                </c:pt>
                <c:pt idx="14">
                  <c:v>7.4189814814814813E-3</c:v>
                </c:pt>
                <c:pt idx="15">
                  <c:v>7.4652777777777781E-3</c:v>
                </c:pt>
                <c:pt idx="16">
                  <c:v>7.2569444444444443E-3</c:v>
                </c:pt>
                <c:pt idx="17">
                  <c:v>7.3379629629629628E-3</c:v>
                </c:pt>
                <c:pt idx="18">
                  <c:v>6.9328703703703705E-3</c:v>
                </c:pt>
                <c:pt idx="19">
                  <c:v>7.766203703703704E-3</c:v>
                </c:pt>
                <c:pt idx="20">
                  <c:v>7.0023148148148145E-3</c:v>
                </c:pt>
                <c:pt idx="21">
                  <c:v>7.4074074074074077E-3</c:v>
                </c:pt>
                <c:pt idx="22">
                  <c:v>8.6805555555555559E-3</c:v>
                </c:pt>
                <c:pt idx="23">
                  <c:v>8.2291666666666659E-3</c:v>
                </c:pt>
                <c:pt idx="24">
                  <c:v>7.1064814814814819E-3</c:v>
                </c:pt>
                <c:pt idx="25">
                  <c:v>7.766203703703704E-3</c:v>
                </c:pt>
                <c:pt idx="26">
                  <c:v>7.4189814814814813E-3</c:v>
                </c:pt>
                <c:pt idx="27">
                  <c:v>8.5763888888888886E-3</c:v>
                </c:pt>
                <c:pt idx="28">
                  <c:v>7.789351851851852E-3</c:v>
                </c:pt>
                <c:pt idx="29">
                  <c:v>7.905092592592592E-3</c:v>
                </c:pt>
                <c:pt idx="30">
                  <c:v>7.2916666666666668E-3</c:v>
                </c:pt>
              </c:numCache>
            </c:numRef>
          </c:val>
          <c:extLst>
            <c:ext xmlns:c16="http://schemas.microsoft.com/office/drawing/2014/chart" uri="{C3380CC4-5D6E-409C-BE32-E72D297353CC}">
              <c16:uniqueId val="{00000001-5256-42EE-A546-09BB5B98A72C}"/>
            </c:ext>
          </c:extLst>
        </c:ser>
        <c:dLbls>
          <c:showLegendKey val="0"/>
          <c:showVal val="0"/>
          <c:showCatName val="0"/>
          <c:showSerName val="0"/>
          <c:showPercent val="0"/>
          <c:showBubbleSize val="0"/>
        </c:dLbls>
        <c:gapWidth val="80"/>
        <c:overlap val="-10"/>
        <c:axId val="1014391887"/>
        <c:axId val="1014410127"/>
      </c:barChart>
      <c:catAx>
        <c:axId val="10143918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410127"/>
        <c:crosses val="autoZero"/>
        <c:auto val="1"/>
        <c:lblAlgn val="ctr"/>
        <c:lblOffset val="100"/>
        <c:noMultiLvlLbl val="0"/>
      </c:catAx>
      <c:valAx>
        <c:axId val="1014410127"/>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39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DayWise</a:t>
            </a:r>
            <a:r>
              <a:rPr lang="en-US" b="1" baseline="0">
                <a:solidFill>
                  <a:schemeClr val="bg1"/>
                </a:solidFill>
              </a:rPr>
              <a:t> Traffic comparision</a:t>
            </a:r>
            <a:endParaRPr lang="en-US" b="1">
              <a:solidFill>
                <a:schemeClr val="bg1"/>
              </a:solidFill>
            </a:endParaRPr>
          </a:p>
        </c:rich>
      </c:tx>
      <c:overlay val="0"/>
      <c:spPr>
        <a:solidFill>
          <a:schemeClr val="tx2">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40-4837-BB38-BE97CB5575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40-4837-BB38-BE97CB5575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40-4837-BB38-BE97CB5575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40-4837-BB38-BE97CB5575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740-4837-BB38-BE97CB5575A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740-4837-BB38-BE97CB5575A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740-4837-BB38-BE97CB5575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PivotData!$A$56:$A$62</c:f>
              <c:strCache>
                <c:ptCount val="7"/>
                <c:pt idx="0">
                  <c:v>Sun</c:v>
                </c:pt>
                <c:pt idx="1">
                  <c:v>Mon</c:v>
                </c:pt>
                <c:pt idx="2">
                  <c:v>Tue</c:v>
                </c:pt>
                <c:pt idx="3">
                  <c:v>Wed</c:v>
                </c:pt>
                <c:pt idx="4">
                  <c:v>Thu</c:v>
                </c:pt>
                <c:pt idx="5">
                  <c:v>Fri</c:v>
                </c:pt>
                <c:pt idx="6">
                  <c:v>Sat</c:v>
                </c:pt>
              </c:strCache>
            </c:strRef>
          </c:cat>
          <c:val>
            <c:numRef>
              <c:f>PivotData!$G$56:$G$62</c:f>
              <c:numCache>
                <c:formatCode>General</c:formatCode>
                <c:ptCount val="7"/>
                <c:pt idx="0">
                  <c:v>4158</c:v>
                </c:pt>
                <c:pt idx="1">
                  <c:v>3128</c:v>
                </c:pt>
                <c:pt idx="2">
                  <c:v>4367</c:v>
                </c:pt>
                <c:pt idx="3">
                  <c:v>2701</c:v>
                </c:pt>
                <c:pt idx="4">
                  <c:v>2847</c:v>
                </c:pt>
                <c:pt idx="5">
                  <c:v>2413</c:v>
                </c:pt>
                <c:pt idx="6">
                  <c:v>5157</c:v>
                </c:pt>
              </c:numCache>
            </c:numRef>
          </c:val>
          <c:extLst>
            <c:ext xmlns:c16="http://schemas.microsoft.com/office/drawing/2014/chart" uri="{C3380CC4-5D6E-409C-BE32-E72D297353CC}">
              <c16:uniqueId val="{0000000E-4740-4837-BB38-BE97CB5575A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Total Traffic</a:t>
            </a:r>
            <a:r>
              <a:rPr lang="en-US" b="1" baseline="0">
                <a:solidFill>
                  <a:schemeClr val="bg1"/>
                </a:solidFill>
              </a:rPr>
              <a:t> per day Month wise</a:t>
            </a:r>
            <a:endParaRPr lang="en-US" b="1">
              <a:solidFill>
                <a:schemeClr val="bg1"/>
              </a:solidFill>
            </a:endParaRPr>
          </a:p>
        </c:rich>
      </c:tx>
      <c:layout>
        <c:manualLayout>
          <c:xMode val="edge"/>
          <c:yMode val="edge"/>
          <c:x val="7.2500000000000385E-3"/>
          <c:y val="2.5369978858350951E-2"/>
        </c:manualLayout>
      </c:layout>
      <c:overlay val="0"/>
      <c:spPr>
        <a:solidFill>
          <a:schemeClr val="tx2">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PivotData!$D$70</c:f>
              <c:strCache>
                <c:ptCount val="1"/>
                <c:pt idx="0">
                  <c:v>Casual</c:v>
                </c:pt>
              </c:strCache>
            </c:strRef>
          </c:tx>
          <c:spPr>
            <a:ln w="28575" cap="rnd">
              <a:solidFill>
                <a:srgbClr val="FF0000"/>
              </a:solidFill>
              <a:round/>
            </a:ln>
            <a:effectLst/>
          </c:spPr>
          <c:marker>
            <c:symbol val="none"/>
          </c:marker>
          <c:val>
            <c:numRef>
              <c:f>PivotData!$D$71:$D$101</c:f>
              <c:numCache>
                <c:formatCode>0</c:formatCode>
                <c:ptCount val="31"/>
                <c:pt idx="0">
                  <c:v>1085</c:v>
                </c:pt>
                <c:pt idx="1">
                  <c:v>531</c:v>
                </c:pt>
                <c:pt idx="2">
                  <c:v>532</c:v>
                </c:pt>
                <c:pt idx="3">
                  <c:v>676</c:v>
                </c:pt>
                <c:pt idx="4">
                  <c:v>412</c:v>
                </c:pt>
                <c:pt idx="5">
                  <c:v>392</c:v>
                </c:pt>
                <c:pt idx="6">
                  <c:v>415</c:v>
                </c:pt>
                <c:pt idx="7">
                  <c:v>516</c:v>
                </c:pt>
                <c:pt idx="8">
                  <c:v>427</c:v>
                </c:pt>
                <c:pt idx="9">
                  <c:v>394</c:v>
                </c:pt>
                <c:pt idx="10">
                  <c:v>478</c:v>
                </c:pt>
                <c:pt idx="11">
                  <c:v>1043</c:v>
                </c:pt>
                <c:pt idx="12">
                  <c:v>1048</c:v>
                </c:pt>
                <c:pt idx="13">
                  <c:v>931</c:v>
                </c:pt>
                <c:pt idx="14">
                  <c:v>766</c:v>
                </c:pt>
                <c:pt idx="15">
                  <c:v>810</c:v>
                </c:pt>
                <c:pt idx="16">
                  <c:v>638</c:v>
                </c:pt>
                <c:pt idx="17">
                  <c:v>930</c:v>
                </c:pt>
                <c:pt idx="18">
                  <c:v>680</c:v>
                </c:pt>
                <c:pt idx="19">
                  <c:v>551</c:v>
                </c:pt>
                <c:pt idx="20">
                  <c:v>802</c:v>
                </c:pt>
                <c:pt idx="21">
                  <c:v>923</c:v>
                </c:pt>
                <c:pt idx="22">
                  <c:v>240</c:v>
                </c:pt>
                <c:pt idx="23">
                  <c:v>247</c:v>
                </c:pt>
                <c:pt idx="24">
                  <c:v>293</c:v>
                </c:pt>
                <c:pt idx="25">
                  <c:v>224</c:v>
                </c:pt>
                <c:pt idx="26">
                  <c:v>537</c:v>
                </c:pt>
                <c:pt idx="27">
                  <c:v>285</c:v>
                </c:pt>
                <c:pt idx="28">
                  <c:v>483</c:v>
                </c:pt>
                <c:pt idx="29">
                  <c:v>491</c:v>
                </c:pt>
                <c:pt idx="30">
                  <c:v>606</c:v>
                </c:pt>
              </c:numCache>
            </c:numRef>
          </c:val>
          <c:smooth val="0"/>
          <c:extLst>
            <c:ext xmlns:c16="http://schemas.microsoft.com/office/drawing/2014/chart" uri="{C3380CC4-5D6E-409C-BE32-E72D297353CC}">
              <c16:uniqueId val="{00000000-3534-4A73-96F5-33B1956FEF59}"/>
            </c:ext>
          </c:extLst>
        </c:ser>
        <c:ser>
          <c:idx val="1"/>
          <c:order val="1"/>
          <c:tx>
            <c:strRef>
              <c:f>PivotData!$E$70</c:f>
              <c:strCache>
                <c:ptCount val="1"/>
                <c:pt idx="0">
                  <c:v>Member</c:v>
                </c:pt>
              </c:strCache>
            </c:strRef>
          </c:tx>
          <c:spPr>
            <a:ln w="28575" cap="rnd">
              <a:solidFill>
                <a:srgbClr val="92D050"/>
              </a:solidFill>
              <a:round/>
            </a:ln>
            <a:effectLst/>
          </c:spPr>
          <c:marker>
            <c:symbol val="none"/>
          </c:marker>
          <c:val>
            <c:numRef>
              <c:f>PivotData!$E$71:$E$101</c:f>
              <c:numCache>
                <c:formatCode>0</c:formatCode>
                <c:ptCount val="31"/>
                <c:pt idx="0">
                  <c:v>1477</c:v>
                </c:pt>
                <c:pt idx="1">
                  <c:v>1520</c:v>
                </c:pt>
                <c:pt idx="2">
                  <c:v>2596</c:v>
                </c:pt>
                <c:pt idx="3">
                  <c:v>3691</c:v>
                </c:pt>
                <c:pt idx="4">
                  <c:v>2289</c:v>
                </c:pt>
                <c:pt idx="5">
                  <c:v>2455</c:v>
                </c:pt>
                <c:pt idx="6">
                  <c:v>1998</c:v>
                </c:pt>
                <c:pt idx="7">
                  <c:v>2079</c:v>
                </c:pt>
                <c:pt idx="8">
                  <c:v>1680</c:v>
                </c:pt>
                <c:pt idx="9">
                  <c:v>2281</c:v>
                </c:pt>
                <c:pt idx="10">
                  <c:v>3078</c:v>
                </c:pt>
                <c:pt idx="11">
                  <c:v>4663</c:v>
                </c:pt>
                <c:pt idx="12">
                  <c:v>4929</c:v>
                </c:pt>
                <c:pt idx="13">
                  <c:v>3980</c:v>
                </c:pt>
                <c:pt idx="14">
                  <c:v>2364</c:v>
                </c:pt>
                <c:pt idx="15">
                  <c:v>2535</c:v>
                </c:pt>
                <c:pt idx="16">
                  <c:v>3006</c:v>
                </c:pt>
                <c:pt idx="17">
                  <c:v>4824</c:v>
                </c:pt>
                <c:pt idx="18">
                  <c:v>4071</c:v>
                </c:pt>
                <c:pt idx="19">
                  <c:v>3294</c:v>
                </c:pt>
                <c:pt idx="20">
                  <c:v>3754</c:v>
                </c:pt>
                <c:pt idx="21">
                  <c:v>3155</c:v>
                </c:pt>
                <c:pt idx="22">
                  <c:v>1197</c:v>
                </c:pt>
                <c:pt idx="23">
                  <c:v>1547</c:v>
                </c:pt>
                <c:pt idx="24">
                  <c:v>2129</c:v>
                </c:pt>
                <c:pt idx="25">
                  <c:v>1732</c:v>
                </c:pt>
                <c:pt idx="26">
                  <c:v>3304</c:v>
                </c:pt>
                <c:pt idx="27">
                  <c:v>1584</c:v>
                </c:pt>
                <c:pt idx="28">
                  <c:v>1860</c:v>
                </c:pt>
                <c:pt idx="29">
                  <c:v>2035</c:v>
                </c:pt>
                <c:pt idx="30">
                  <c:v>3919</c:v>
                </c:pt>
              </c:numCache>
            </c:numRef>
          </c:val>
          <c:smooth val="0"/>
          <c:extLst>
            <c:ext xmlns:c16="http://schemas.microsoft.com/office/drawing/2014/chart" uri="{C3380CC4-5D6E-409C-BE32-E72D297353CC}">
              <c16:uniqueId val="{00000001-3534-4A73-96F5-33B1956FEF59}"/>
            </c:ext>
          </c:extLst>
        </c:ser>
        <c:dLbls>
          <c:showLegendKey val="0"/>
          <c:showVal val="0"/>
          <c:showCatName val="0"/>
          <c:showSerName val="0"/>
          <c:showPercent val="0"/>
          <c:showBubbleSize val="0"/>
        </c:dLbls>
        <c:smooth val="0"/>
        <c:axId val="995439503"/>
        <c:axId val="995432303"/>
      </c:lineChart>
      <c:catAx>
        <c:axId val="9954395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32303"/>
        <c:crosses val="autoZero"/>
        <c:auto val="1"/>
        <c:lblAlgn val="ctr"/>
        <c:lblOffset val="100"/>
        <c:noMultiLvlLbl val="0"/>
      </c:catAx>
      <c:valAx>
        <c:axId val="9954323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39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Ride duration</a:t>
            </a:r>
            <a:r>
              <a:rPr lang="en-US" b="1" baseline="0">
                <a:solidFill>
                  <a:schemeClr val="bg1"/>
                </a:solidFill>
              </a:rPr>
              <a:t> DayWise</a:t>
            </a:r>
            <a:endParaRPr lang="en-US" b="1">
              <a:solidFill>
                <a:schemeClr val="bg1"/>
              </a:solidFill>
            </a:endParaRPr>
          </a:p>
        </c:rich>
      </c:tx>
      <c:layout>
        <c:manualLayout>
          <c:xMode val="edge"/>
          <c:yMode val="edge"/>
          <c:x val="2.0790020790020791E-2"/>
          <c:y val="3.1347962382445138E-2"/>
        </c:manualLayout>
      </c:layout>
      <c:overlay val="0"/>
      <c:spPr>
        <a:solidFill>
          <a:schemeClr val="tx2">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PivotData!$B$107</c:f>
              <c:strCache>
                <c:ptCount val="1"/>
                <c:pt idx="0">
                  <c:v>Casual</c:v>
                </c:pt>
              </c:strCache>
            </c:strRef>
          </c:tx>
          <c:spPr>
            <a:solidFill>
              <a:srgbClr val="FF0000"/>
            </a:solidFill>
            <a:ln>
              <a:noFill/>
            </a:ln>
            <a:effectLst/>
          </c:spPr>
          <c:invertIfNegative val="0"/>
          <c:cat>
            <c:strRef>
              <c:f>PivotData!$A$108:$A$114</c:f>
              <c:strCache>
                <c:ptCount val="7"/>
                <c:pt idx="0">
                  <c:v>Sun</c:v>
                </c:pt>
                <c:pt idx="1">
                  <c:v>Mon</c:v>
                </c:pt>
                <c:pt idx="2">
                  <c:v>Tue</c:v>
                </c:pt>
                <c:pt idx="3">
                  <c:v>Wed</c:v>
                </c:pt>
                <c:pt idx="4">
                  <c:v>Thu</c:v>
                </c:pt>
                <c:pt idx="5">
                  <c:v>Fri</c:v>
                </c:pt>
                <c:pt idx="6">
                  <c:v>Sat</c:v>
                </c:pt>
              </c:strCache>
            </c:strRef>
          </c:cat>
          <c:val>
            <c:numRef>
              <c:f>PivotData!$B$108:$B$114</c:f>
              <c:numCache>
                <c:formatCode>h:mm:ss;@</c:formatCode>
                <c:ptCount val="7"/>
                <c:pt idx="0">
                  <c:v>1.2986111111111111E-2</c:v>
                </c:pt>
                <c:pt idx="1">
                  <c:v>1.1833333333333331E-2</c:v>
                </c:pt>
                <c:pt idx="2">
                  <c:v>1.0324074074074074E-2</c:v>
                </c:pt>
                <c:pt idx="3">
                  <c:v>9.780092592592592E-3</c:v>
                </c:pt>
                <c:pt idx="4">
                  <c:v>1.057002314814815E-2</c:v>
                </c:pt>
                <c:pt idx="5">
                  <c:v>1.1140046296296297E-2</c:v>
                </c:pt>
                <c:pt idx="6">
                  <c:v>1.2312499999999999E-2</c:v>
                </c:pt>
              </c:numCache>
            </c:numRef>
          </c:val>
          <c:extLst>
            <c:ext xmlns:c16="http://schemas.microsoft.com/office/drawing/2014/chart" uri="{C3380CC4-5D6E-409C-BE32-E72D297353CC}">
              <c16:uniqueId val="{00000000-344F-4960-A5CC-0F716313E221}"/>
            </c:ext>
          </c:extLst>
        </c:ser>
        <c:ser>
          <c:idx val="1"/>
          <c:order val="1"/>
          <c:tx>
            <c:strRef>
              <c:f>PivotData!$C$107</c:f>
              <c:strCache>
                <c:ptCount val="1"/>
                <c:pt idx="0">
                  <c:v>Member</c:v>
                </c:pt>
              </c:strCache>
            </c:strRef>
          </c:tx>
          <c:spPr>
            <a:solidFill>
              <a:srgbClr val="92D050"/>
            </a:solidFill>
            <a:ln>
              <a:noFill/>
            </a:ln>
            <a:effectLst/>
          </c:spPr>
          <c:invertIfNegative val="0"/>
          <c:cat>
            <c:strRef>
              <c:f>PivotData!$A$108:$A$114</c:f>
              <c:strCache>
                <c:ptCount val="7"/>
                <c:pt idx="0">
                  <c:v>Sun</c:v>
                </c:pt>
                <c:pt idx="1">
                  <c:v>Mon</c:v>
                </c:pt>
                <c:pt idx="2">
                  <c:v>Tue</c:v>
                </c:pt>
                <c:pt idx="3">
                  <c:v>Wed</c:v>
                </c:pt>
                <c:pt idx="4">
                  <c:v>Thu</c:v>
                </c:pt>
                <c:pt idx="5">
                  <c:v>Fri</c:v>
                </c:pt>
                <c:pt idx="6">
                  <c:v>Sat</c:v>
                </c:pt>
              </c:strCache>
            </c:strRef>
          </c:cat>
          <c:val>
            <c:numRef>
              <c:f>PivotData!$C$108:$C$114</c:f>
              <c:numCache>
                <c:formatCode>h:mm:ss;@</c:formatCode>
                <c:ptCount val="7"/>
                <c:pt idx="0">
                  <c:v>8.2847222222222211E-3</c:v>
                </c:pt>
                <c:pt idx="1">
                  <c:v>7.587962962962963E-3</c:v>
                </c:pt>
                <c:pt idx="2">
                  <c:v>7.3611111111111108E-3</c:v>
                </c:pt>
                <c:pt idx="3">
                  <c:v>7.3292824074074076E-3</c:v>
                </c:pt>
                <c:pt idx="4">
                  <c:v>7.4074074074074068E-3</c:v>
                </c:pt>
                <c:pt idx="5">
                  <c:v>7.4131944444444445E-3</c:v>
                </c:pt>
                <c:pt idx="6">
                  <c:v>7.5995370370370366E-3</c:v>
                </c:pt>
              </c:numCache>
            </c:numRef>
          </c:val>
          <c:extLst>
            <c:ext xmlns:c16="http://schemas.microsoft.com/office/drawing/2014/chart" uri="{C3380CC4-5D6E-409C-BE32-E72D297353CC}">
              <c16:uniqueId val="{00000001-344F-4960-A5CC-0F716313E221}"/>
            </c:ext>
          </c:extLst>
        </c:ser>
        <c:dLbls>
          <c:showLegendKey val="0"/>
          <c:showVal val="0"/>
          <c:showCatName val="0"/>
          <c:showSerName val="0"/>
          <c:showPercent val="0"/>
          <c:showBubbleSize val="0"/>
        </c:dLbls>
        <c:gapWidth val="120"/>
        <c:overlap val="-8"/>
        <c:axId val="994427679"/>
        <c:axId val="994438239"/>
      </c:barChart>
      <c:catAx>
        <c:axId val="99442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38239"/>
        <c:crosses val="autoZero"/>
        <c:auto val="1"/>
        <c:lblAlgn val="ctr"/>
        <c:lblOffset val="100"/>
        <c:noMultiLvlLbl val="0"/>
      </c:catAx>
      <c:valAx>
        <c:axId val="994438239"/>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27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Traffic DayWise</a:t>
            </a:r>
          </a:p>
        </c:rich>
      </c:tx>
      <c:layout>
        <c:manualLayout>
          <c:xMode val="edge"/>
          <c:yMode val="edge"/>
          <c:x val="2.2125000000000009E-2"/>
          <c:y val="1.8749999999999999E-2"/>
        </c:manualLayout>
      </c:layout>
      <c:overlay val="0"/>
      <c:spPr>
        <a:solidFill>
          <a:schemeClr val="tx2">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PivotData!$D$107</c:f>
              <c:strCache>
                <c:ptCount val="1"/>
                <c:pt idx="0">
                  <c:v>Casual</c:v>
                </c:pt>
              </c:strCache>
            </c:strRef>
          </c:tx>
          <c:spPr>
            <a:solidFill>
              <a:srgbClr val="FF0000"/>
            </a:solidFill>
            <a:ln>
              <a:noFill/>
            </a:ln>
            <a:effectLst/>
          </c:spPr>
          <c:invertIfNegative val="0"/>
          <c:cat>
            <c:strRef>
              <c:f>PivotData!$A$108:$A$114</c:f>
              <c:strCache>
                <c:ptCount val="7"/>
                <c:pt idx="0">
                  <c:v>Sun</c:v>
                </c:pt>
                <c:pt idx="1">
                  <c:v>Mon</c:v>
                </c:pt>
                <c:pt idx="2">
                  <c:v>Tue</c:v>
                </c:pt>
                <c:pt idx="3">
                  <c:v>Wed</c:v>
                </c:pt>
                <c:pt idx="4">
                  <c:v>Thu</c:v>
                </c:pt>
                <c:pt idx="5">
                  <c:v>Fri</c:v>
                </c:pt>
                <c:pt idx="6">
                  <c:v>Sat</c:v>
                </c:pt>
              </c:strCache>
            </c:strRef>
          </c:cat>
          <c:val>
            <c:numRef>
              <c:f>PivotData!$D$108:$D$114</c:f>
              <c:numCache>
                <c:formatCode>0</c:formatCode>
                <c:ptCount val="7"/>
                <c:pt idx="0">
                  <c:v>2499</c:v>
                </c:pt>
                <c:pt idx="1">
                  <c:v>2417</c:v>
                </c:pt>
                <c:pt idx="2">
                  <c:v>2377</c:v>
                </c:pt>
                <c:pt idx="3">
                  <c:v>2359</c:v>
                </c:pt>
                <c:pt idx="4">
                  <c:v>2528</c:v>
                </c:pt>
                <c:pt idx="5">
                  <c:v>2433</c:v>
                </c:pt>
                <c:pt idx="6">
                  <c:v>3773</c:v>
                </c:pt>
              </c:numCache>
            </c:numRef>
          </c:val>
          <c:extLst>
            <c:ext xmlns:c16="http://schemas.microsoft.com/office/drawing/2014/chart" uri="{C3380CC4-5D6E-409C-BE32-E72D297353CC}">
              <c16:uniqueId val="{00000000-2F1B-42FA-A67B-5606328367A3}"/>
            </c:ext>
          </c:extLst>
        </c:ser>
        <c:ser>
          <c:idx val="1"/>
          <c:order val="1"/>
          <c:tx>
            <c:strRef>
              <c:f>PivotData!$E$107</c:f>
              <c:strCache>
                <c:ptCount val="1"/>
                <c:pt idx="0">
                  <c:v>Member</c:v>
                </c:pt>
              </c:strCache>
            </c:strRef>
          </c:tx>
          <c:spPr>
            <a:solidFill>
              <a:srgbClr val="92D050"/>
            </a:solidFill>
            <a:ln>
              <a:noFill/>
            </a:ln>
            <a:effectLst/>
          </c:spPr>
          <c:invertIfNegative val="0"/>
          <c:cat>
            <c:strRef>
              <c:f>PivotData!$A$108:$A$114</c:f>
              <c:strCache>
                <c:ptCount val="7"/>
                <c:pt idx="0">
                  <c:v>Sun</c:v>
                </c:pt>
                <c:pt idx="1">
                  <c:v>Mon</c:v>
                </c:pt>
                <c:pt idx="2">
                  <c:v>Tue</c:v>
                </c:pt>
                <c:pt idx="3">
                  <c:v>Wed</c:v>
                </c:pt>
                <c:pt idx="4">
                  <c:v>Thu</c:v>
                </c:pt>
                <c:pt idx="5">
                  <c:v>Fri</c:v>
                </c:pt>
                <c:pt idx="6">
                  <c:v>Sat</c:v>
                </c:pt>
              </c:strCache>
            </c:strRef>
          </c:cat>
          <c:val>
            <c:numRef>
              <c:f>PivotData!$E$108:$E$114</c:f>
              <c:numCache>
                <c:formatCode>0</c:formatCode>
                <c:ptCount val="7"/>
                <c:pt idx="0">
                  <c:v>8967</c:v>
                </c:pt>
                <c:pt idx="1">
                  <c:v>13349</c:v>
                </c:pt>
                <c:pt idx="2">
                  <c:v>13722</c:v>
                </c:pt>
                <c:pt idx="3">
                  <c:v>12755</c:v>
                </c:pt>
                <c:pt idx="4">
                  <c:v>13982</c:v>
                </c:pt>
                <c:pt idx="5">
                  <c:v>11316</c:v>
                </c:pt>
                <c:pt idx="6">
                  <c:v>10935</c:v>
                </c:pt>
              </c:numCache>
            </c:numRef>
          </c:val>
          <c:extLst>
            <c:ext xmlns:c16="http://schemas.microsoft.com/office/drawing/2014/chart" uri="{C3380CC4-5D6E-409C-BE32-E72D297353CC}">
              <c16:uniqueId val="{00000001-2F1B-42FA-A67B-5606328367A3}"/>
            </c:ext>
          </c:extLst>
        </c:ser>
        <c:dLbls>
          <c:showLegendKey val="0"/>
          <c:showVal val="0"/>
          <c:showCatName val="0"/>
          <c:showSerName val="0"/>
          <c:showPercent val="0"/>
          <c:showBubbleSize val="0"/>
        </c:dLbls>
        <c:gapWidth val="120"/>
        <c:overlap val="-8"/>
        <c:axId val="994432479"/>
        <c:axId val="994429599"/>
      </c:barChart>
      <c:catAx>
        <c:axId val="99443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29599"/>
        <c:crosses val="autoZero"/>
        <c:auto val="1"/>
        <c:lblAlgn val="ctr"/>
        <c:lblOffset val="100"/>
        <c:noMultiLvlLbl val="0"/>
      </c:catAx>
      <c:valAx>
        <c:axId val="994429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32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DataSet.xlsx]PivotData!PivotTable1</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PivotData!$O$3:$O$4</c:f>
              <c:strCache>
                <c:ptCount val="1"/>
                <c:pt idx="0">
                  <c:v>Casual</c:v>
                </c:pt>
              </c:strCache>
            </c:strRef>
          </c:tx>
          <c:spPr>
            <a:ln w="28575" cap="rnd">
              <a:solidFill>
                <a:srgbClr val="FF0000"/>
              </a:solidFill>
              <a:round/>
            </a:ln>
            <a:effectLst/>
          </c:spPr>
          <c:marker>
            <c:symbol val="none"/>
          </c:marker>
          <c:cat>
            <c:strRef>
              <c:f>PivotData!$N$5:$N$370</c:f>
              <c:strCache>
                <c:ptCount val="365"/>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7-Dec</c:v>
                </c:pt>
                <c:pt idx="341">
                  <c:v>8-Dec</c:v>
                </c:pt>
                <c:pt idx="342">
                  <c:v>9-Dec</c:v>
                </c:pt>
                <c:pt idx="343">
                  <c:v>10-Dec</c:v>
                </c:pt>
                <c:pt idx="344">
                  <c:v>11-Dec</c:v>
                </c:pt>
                <c:pt idx="345">
                  <c:v>12-Dec</c:v>
                </c:pt>
                <c:pt idx="346">
                  <c:v>13-Dec</c:v>
                </c:pt>
                <c:pt idx="347">
                  <c:v>14-Dec</c:v>
                </c:pt>
                <c:pt idx="348">
                  <c:v>15-Dec</c:v>
                </c:pt>
                <c:pt idx="349">
                  <c:v>16-Dec</c:v>
                </c:pt>
                <c:pt idx="350">
                  <c:v>17-Dec</c:v>
                </c:pt>
                <c:pt idx="351">
                  <c:v>18-Dec</c:v>
                </c:pt>
                <c:pt idx="352">
                  <c:v>19-Dec</c:v>
                </c:pt>
                <c:pt idx="353">
                  <c:v>20-Dec</c:v>
                </c:pt>
                <c:pt idx="354">
                  <c:v>21-Dec</c:v>
                </c:pt>
                <c:pt idx="355">
                  <c:v>22-Dec</c:v>
                </c:pt>
                <c:pt idx="356">
                  <c:v>23-Dec</c:v>
                </c:pt>
                <c:pt idx="357">
                  <c:v>24-Dec</c:v>
                </c:pt>
                <c:pt idx="358">
                  <c:v>25-Dec</c:v>
                </c:pt>
                <c:pt idx="359">
                  <c:v>26-Dec</c:v>
                </c:pt>
                <c:pt idx="360">
                  <c:v>27-Dec</c:v>
                </c:pt>
                <c:pt idx="361">
                  <c:v>28-Dec</c:v>
                </c:pt>
                <c:pt idx="362">
                  <c:v>29-Dec</c:v>
                </c:pt>
                <c:pt idx="363">
                  <c:v>30-Dec</c:v>
                </c:pt>
                <c:pt idx="364">
                  <c:v>31-Dec</c:v>
                </c:pt>
              </c:strCache>
            </c:strRef>
          </c:cat>
          <c:val>
            <c:numRef>
              <c:f>PivotData!$O$5:$O$370</c:f>
              <c:numCache>
                <c:formatCode>General</c:formatCode>
                <c:ptCount val="365"/>
                <c:pt idx="0">
                  <c:v>1085</c:v>
                </c:pt>
                <c:pt idx="1">
                  <c:v>531</c:v>
                </c:pt>
                <c:pt idx="2">
                  <c:v>532</c:v>
                </c:pt>
                <c:pt idx="3">
                  <c:v>676</c:v>
                </c:pt>
                <c:pt idx="4">
                  <c:v>412</c:v>
                </c:pt>
                <c:pt idx="5">
                  <c:v>392</c:v>
                </c:pt>
                <c:pt idx="6">
                  <c:v>415</c:v>
                </c:pt>
                <c:pt idx="7">
                  <c:v>516</c:v>
                </c:pt>
                <c:pt idx="8">
                  <c:v>427</c:v>
                </c:pt>
                <c:pt idx="9">
                  <c:v>394</c:v>
                </c:pt>
                <c:pt idx="10">
                  <c:v>478</c:v>
                </c:pt>
                <c:pt idx="11">
                  <c:v>1043</c:v>
                </c:pt>
                <c:pt idx="12">
                  <c:v>1048</c:v>
                </c:pt>
                <c:pt idx="13">
                  <c:v>931</c:v>
                </c:pt>
                <c:pt idx="14">
                  <c:v>766</c:v>
                </c:pt>
                <c:pt idx="15">
                  <c:v>810</c:v>
                </c:pt>
                <c:pt idx="16">
                  <c:v>638</c:v>
                </c:pt>
                <c:pt idx="17">
                  <c:v>930</c:v>
                </c:pt>
                <c:pt idx="18">
                  <c:v>680</c:v>
                </c:pt>
                <c:pt idx="19">
                  <c:v>551</c:v>
                </c:pt>
                <c:pt idx="20">
                  <c:v>802</c:v>
                </c:pt>
                <c:pt idx="21">
                  <c:v>923</c:v>
                </c:pt>
                <c:pt idx="22">
                  <c:v>240</c:v>
                </c:pt>
                <c:pt idx="23">
                  <c:v>247</c:v>
                </c:pt>
                <c:pt idx="24">
                  <c:v>293</c:v>
                </c:pt>
                <c:pt idx="25">
                  <c:v>224</c:v>
                </c:pt>
                <c:pt idx="26">
                  <c:v>537</c:v>
                </c:pt>
                <c:pt idx="27">
                  <c:v>285</c:v>
                </c:pt>
                <c:pt idx="28">
                  <c:v>483</c:v>
                </c:pt>
                <c:pt idx="29">
                  <c:v>491</c:v>
                </c:pt>
                <c:pt idx="30">
                  <c:v>606</c:v>
                </c:pt>
                <c:pt idx="31">
                  <c:v>656</c:v>
                </c:pt>
                <c:pt idx="32">
                  <c:v>127</c:v>
                </c:pt>
                <c:pt idx="33">
                  <c:v>231</c:v>
                </c:pt>
                <c:pt idx="34">
                  <c:v>488</c:v>
                </c:pt>
                <c:pt idx="35">
                  <c:v>398</c:v>
                </c:pt>
                <c:pt idx="36">
                  <c:v>497</c:v>
                </c:pt>
                <c:pt idx="37">
                  <c:v>476</c:v>
                </c:pt>
                <c:pt idx="38">
                  <c:v>634</c:v>
                </c:pt>
                <c:pt idx="39">
                  <c:v>817</c:v>
                </c:pt>
                <c:pt idx="40">
                  <c:v>731</c:v>
                </c:pt>
                <c:pt idx="41">
                  <c:v>1125</c:v>
                </c:pt>
                <c:pt idx="42">
                  <c:v>737</c:v>
                </c:pt>
                <c:pt idx="43">
                  <c:v>651</c:v>
                </c:pt>
                <c:pt idx="44">
                  <c:v>674</c:v>
                </c:pt>
                <c:pt idx="45">
                  <c:v>930</c:v>
                </c:pt>
                <c:pt idx="46">
                  <c:v>943</c:v>
                </c:pt>
                <c:pt idx="47">
                  <c:v>356</c:v>
                </c:pt>
                <c:pt idx="48">
                  <c:v>468</c:v>
                </c:pt>
                <c:pt idx="49">
                  <c:v>621</c:v>
                </c:pt>
                <c:pt idx="50">
                  <c:v>1428</c:v>
                </c:pt>
                <c:pt idx="51">
                  <c:v>1591</c:v>
                </c:pt>
                <c:pt idx="52">
                  <c:v>567</c:v>
                </c:pt>
                <c:pt idx="53">
                  <c:v>736</c:v>
                </c:pt>
                <c:pt idx="54">
                  <c:v>561</c:v>
                </c:pt>
                <c:pt idx="55">
                  <c:v>617</c:v>
                </c:pt>
                <c:pt idx="56">
                  <c:v>1062</c:v>
                </c:pt>
                <c:pt idx="57">
                  <c:v>1630</c:v>
                </c:pt>
                <c:pt idx="58">
                  <c:v>1664</c:v>
                </c:pt>
                <c:pt idx="59">
                  <c:v>1856</c:v>
                </c:pt>
                <c:pt idx="60">
                  <c:v>2323</c:v>
                </c:pt>
                <c:pt idx="61">
                  <c:v>1387</c:v>
                </c:pt>
                <c:pt idx="62">
                  <c:v>1924</c:v>
                </c:pt>
                <c:pt idx="63">
                  <c:v>9910</c:v>
                </c:pt>
                <c:pt idx="64">
                  <c:v>2346</c:v>
                </c:pt>
                <c:pt idx="65">
                  <c:v>785</c:v>
                </c:pt>
                <c:pt idx="66">
                  <c:v>1653</c:v>
                </c:pt>
                <c:pt idx="67">
                  <c:v>2009</c:v>
                </c:pt>
                <c:pt idx="68">
                  <c:v>1304</c:v>
                </c:pt>
                <c:pt idx="69">
                  <c:v>1191</c:v>
                </c:pt>
                <c:pt idx="70">
                  <c:v>1507</c:v>
                </c:pt>
                <c:pt idx="71">
                  <c:v>3720</c:v>
                </c:pt>
                <c:pt idx="72">
                  <c:v>4014</c:v>
                </c:pt>
                <c:pt idx="73">
                  <c:v>2923</c:v>
                </c:pt>
                <c:pt idx="74">
                  <c:v>7424</c:v>
                </c:pt>
                <c:pt idx="75">
                  <c:v>6077</c:v>
                </c:pt>
                <c:pt idx="76">
                  <c:v>1403</c:v>
                </c:pt>
                <c:pt idx="77">
                  <c:v>1757</c:v>
                </c:pt>
                <c:pt idx="78">
                  <c:v>8642</c:v>
                </c:pt>
                <c:pt idx="79">
                  <c:v>8177</c:v>
                </c:pt>
                <c:pt idx="80">
                  <c:v>1976</c:v>
                </c:pt>
                <c:pt idx="81">
                  <c:v>1749</c:v>
                </c:pt>
                <c:pt idx="82">
                  <c:v>1700</c:v>
                </c:pt>
                <c:pt idx="83">
                  <c:v>2638</c:v>
                </c:pt>
                <c:pt idx="84">
                  <c:v>1808</c:v>
                </c:pt>
                <c:pt idx="85">
                  <c:v>1867</c:v>
                </c:pt>
                <c:pt idx="86">
                  <c:v>1472</c:v>
                </c:pt>
                <c:pt idx="87">
                  <c:v>1744</c:v>
                </c:pt>
                <c:pt idx="88">
                  <c:v>1035</c:v>
                </c:pt>
                <c:pt idx="89">
                  <c:v>1555</c:v>
                </c:pt>
                <c:pt idx="90">
                  <c:v>3147</c:v>
                </c:pt>
                <c:pt idx="91">
                  <c:v>2010</c:v>
                </c:pt>
                <c:pt idx="92">
                  <c:v>3250</c:v>
                </c:pt>
                <c:pt idx="93">
                  <c:v>2685</c:v>
                </c:pt>
                <c:pt idx="94">
                  <c:v>2804</c:v>
                </c:pt>
                <c:pt idx="95">
                  <c:v>3113</c:v>
                </c:pt>
                <c:pt idx="96">
                  <c:v>2364</c:v>
                </c:pt>
                <c:pt idx="97">
                  <c:v>1643</c:v>
                </c:pt>
                <c:pt idx="98">
                  <c:v>4095</c:v>
                </c:pt>
                <c:pt idx="99">
                  <c:v>7304</c:v>
                </c:pt>
                <c:pt idx="100">
                  <c:v>4345</c:v>
                </c:pt>
                <c:pt idx="101">
                  <c:v>5597</c:v>
                </c:pt>
                <c:pt idx="102">
                  <c:v>2361</c:v>
                </c:pt>
                <c:pt idx="103">
                  <c:v>3257</c:v>
                </c:pt>
                <c:pt idx="104">
                  <c:v>3869</c:v>
                </c:pt>
                <c:pt idx="105">
                  <c:v>5614</c:v>
                </c:pt>
                <c:pt idx="106">
                  <c:v>2776</c:v>
                </c:pt>
                <c:pt idx="107">
                  <c:v>1665</c:v>
                </c:pt>
                <c:pt idx="108">
                  <c:v>2963</c:v>
                </c:pt>
                <c:pt idx="109">
                  <c:v>2364</c:v>
                </c:pt>
                <c:pt idx="110">
                  <c:v>7884</c:v>
                </c:pt>
                <c:pt idx="111">
                  <c:v>2381</c:v>
                </c:pt>
                <c:pt idx="112">
                  <c:v>20285</c:v>
                </c:pt>
                <c:pt idx="113">
                  <c:v>6054</c:v>
                </c:pt>
                <c:pt idx="114">
                  <c:v>3364</c:v>
                </c:pt>
                <c:pt idx="115">
                  <c:v>3183</c:v>
                </c:pt>
                <c:pt idx="116">
                  <c:v>2619</c:v>
                </c:pt>
                <c:pt idx="117">
                  <c:v>3272</c:v>
                </c:pt>
                <c:pt idx="118">
                  <c:v>5808</c:v>
                </c:pt>
                <c:pt idx="119">
                  <c:v>4322</c:v>
                </c:pt>
                <c:pt idx="120">
                  <c:v>5113</c:v>
                </c:pt>
                <c:pt idx="121">
                  <c:v>3734</c:v>
                </c:pt>
                <c:pt idx="122">
                  <c:v>1408</c:v>
                </c:pt>
                <c:pt idx="123">
                  <c:v>4536</c:v>
                </c:pt>
                <c:pt idx="124">
                  <c:v>2367</c:v>
                </c:pt>
                <c:pt idx="125">
                  <c:v>2363</c:v>
                </c:pt>
                <c:pt idx="126">
                  <c:v>10854</c:v>
                </c:pt>
                <c:pt idx="127">
                  <c:v>7563</c:v>
                </c:pt>
                <c:pt idx="128">
                  <c:v>8884</c:v>
                </c:pt>
                <c:pt idx="129">
                  <c:v>10727</c:v>
                </c:pt>
                <c:pt idx="130">
                  <c:v>9578</c:v>
                </c:pt>
                <c:pt idx="131">
                  <c:v>10769</c:v>
                </c:pt>
                <c:pt idx="132">
                  <c:v>13730</c:v>
                </c:pt>
                <c:pt idx="133">
                  <c:v>16903</c:v>
                </c:pt>
                <c:pt idx="134">
                  <c:v>9963</c:v>
                </c:pt>
                <c:pt idx="135">
                  <c:v>9789</c:v>
                </c:pt>
                <c:pt idx="136">
                  <c:v>6396</c:v>
                </c:pt>
                <c:pt idx="137">
                  <c:v>4922</c:v>
                </c:pt>
                <c:pt idx="138">
                  <c:v>11417</c:v>
                </c:pt>
                <c:pt idx="139">
                  <c:v>9402</c:v>
                </c:pt>
                <c:pt idx="140">
                  <c:v>6183</c:v>
                </c:pt>
                <c:pt idx="141">
                  <c:v>11545</c:v>
                </c:pt>
                <c:pt idx="142">
                  <c:v>6748</c:v>
                </c:pt>
                <c:pt idx="143">
                  <c:v>7306</c:v>
                </c:pt>
                <c:pt idx="144">
                  <c:v>5024</c:v>
                </c:pt>
                <c:pt idx="145">
                  <c:v>8843</c:v>
                </c:pt>
                <c:pt idx="146">
                  <c:v>6742</c:v>
                </c:pt>
                <c:pt idx="147">
                  <c:v>18907</c:v>
                </c:pt>
                <c:pt idx="148">
                  <c:v>21133</c:v>
                </c:pt>
                <c:pt idx="149">
                  <c:v>18311</c:v>
                </c:pt>
                <c:pt idx="150">
                  <c:v>9228</c:v>
                </c:pt>
                <c:pt idx="151">
                  <c:v>8677</c:v>
                </c:pt>
                <c:pt idx="152">
                  <c:v>10251</c:v>
                </c:pt>
                <c:pt idx="153">
                  <c:v>14098</c:v>
                </c:pt>
                <c:pt idx="154">
                  <c:v>13894</c:v>
                </c:pt>
                <c:pt idx="155">
                  <c:v>15727</c:v>
                </c:pt>
                <c:pt idx="156">
                  <c:v>5190</c:v>
                </c:pt>
                <c:pt idx="157">
                  <c:v>7698</c:v>
                </c:pt>
                <c:pt idx="158">
                  <c:v>5522</c:v>
                </c:pt>
                <c:pt idx="159">
                  <c:v>11249</c:v>
                </c:pt>
                <c:pt idx="160">
                  <c:v>10602</c:v>
                </c:pt>
                <c:pt idx="161">
                  <c:v>18682</c:v>
                </c:pt>
                <c:pt idx="162">
                  <c:v>13186</c:v>
                </c:pt>
                <c:pt idx="163">
                  <c:v>7555</c:v>
                </c:pt>
                <c:pt idx="164">
                  <c:v>10504</c:v>
                </c:pt>
                <c:pt idx="165">
                  <c:v>11199</c:v>
                </c:pt>
                <c:pt idx="166">
                  <c:v>11627</c:v>
                </c:pt>
                <c:pt idx="167">
                  <c:v>15840</c:v>
                </c:pt>
                <c:pt idx="168">
                  <c:v>20245</c:v>
                </c:pt>
                <c:pt idx="169">
                  <c:v>17441</c:v>
                </c:pt>
                <c:pt idx="170">
                  <c:v>13651</c:v>
                </c:pt>
                <c:pt idx="171">
                  <c:v>9854</c:v>
                </c:pt>
                <c:pt idx="172">
                  <c:v>11292</c:v>
                </c:pt>
                <c:pt idx="173">
                  <c:v>11903</c:v>
                </c:pt>
                <c:pt idx="174">
                  <c:v>15327</c:v>
                </c:pt>
                <c:pt idx="175">
                  <c:v>12311</c:v>
                </c:pt>
                <c:pt idx="176">
                  <c:v>19493</c:v>
                </c:pt>
                <c:pt idx="177">
                  <c:v>10606</c:v>
                </c:pt>
                <c:pt idx="178">
                  <c:v>10768</c:v>
                </c:pt>
                <c:pt idx="179">
                  <c:v>11695</c:v>
                </c:pt>
                <c:pt idx="180">
                  <c:v>12942</c:v>
                </c:pt>
                <c:pt idx="181">
                  <c:v>11375</c:v>
                </c:pt>
                <c:pt idx="182">
                  <c:v>18481</c:v>
                </c:pt>
                <c:pt idx="183">
                  <c:v>18827</c:v>
                </c:pt>
                <c:pt idx="184">
                  <c:v>13700</c:v>
                </c:pt>
                <c:pt idx="185">
                  <c:v>8738</c:v>
                </c:pt>
                <c:pt idx="186">
                  <c:v>9210</c:v>
                </c:pt>
                <c:pt idx="187">
                  <c:v>10964</c:v>
                </c:pt>
                <c:pt idx="188">
                  <c:v>10945</c:v>
                </c:pt>
                <c:pt idx="189">
                  <c:v>20985</c:v>
                </c:pt>
                <c:pt idx="190">
                  <c:v>16488</c:v>
                </c:pt>
                <c:pt idx="191">
                  <c:v>9236</c:v>
                </c:pt>
                <c:pt idx="192">
                  <c:v>11136</c:v>
                </c:pt>
                <c:pt idx="193">
                  <c:v>11809</c:v>
                </c:pt>
                <c:pt idx="194">
                  <c:v>12850</c:v>
                </c:pt>
                <c:pt idx="195">
                  <c:v>5093</c:v>
                </c:pt>
                <c:pt idx="196">
                  <c:v>18512</c:v>
                </c:pt>
                <c:pt idx="197">
                  <c:v>12087</c:v>
                </c:pt>
                <c:pt idx="198">
                  <c:v>10623</c:v>
                </c:pt>
                <c:pt idx="199">
                  <c:v>10846</c:v>
                </c:pt>
                <c:pt idx="200">
                  <c:v>11587</c:v>
                </c:pt>
                <c:pt idx="201">
                  <c:v>11518</c:v>
                </c:pt>
                <c:pt idx="202">
                  <c:v>13693</c:v>
                </c:pt>
                <c:pt idx="203">
                  <c:v>17835</c:v>
                </c:pt>
                <c:pt idx="204">
                  <c:v>14312</c:v>
                </c:pt>
                <c:pt idx="205">
                  <c:v>10410</c:v>
                </c:pt>
                <c:pt idx="206">
                  <c:v>10730</c:v>
                </c:pt>
                <c:pt idx="207">
                  <c:v>10244</c:v>
                </c:pt>
                <c:pt idx="208">
                  <c:v>12455</c:v>
                </c:pt>
                <c:pt idx="209">
                  <c:v>15392</c:v>
                </c:pt>
                <c:pt idx="210">
                  <c:v>19409</c:v>
                </c:pt>
                <c:pt idx="211">
                  <c:v>16532</c:v>
                </c:pt>
                <c:pt idx="212">
                  <c:v>10437</c:v>
                </c:pt>
                <c:pt idx="213">
                  <c:v>10828</c:v>
                </c:pt>
                <c:pt idx="214">
                  <c:v>8634</c:v>
                </c:pt>
                <c:pt idx="215">
                  <c:v>10887</c:v>
                </c:pt>
                <c:pt idx="216">
                  <c:v>14890</c:v>
                </c:pt>
                <c:pt idx="217">
                  <c:v>18113</c:v>
                </c:pt>
                <c:pt idx="218">
                  <c:v>8463</c:v>
                </c:pt>
                <c:pt idx="219">
                  <c:v>5099</c:v>
                </c:pt>
                <c:pt idx="220">
                  <c:v>10588</c:v>
                </c:pt>
                <c:pt idx="221">
                  <c:v>11607</c:v>
                </c:pt>
                <c:pt idx="222">
                  <c:v>11386</c:v>
                </c:pt>
                <c:pt idx="223">
                  <c:v>13236</c:v>
                </c:pt>
                <c:pt idx="224">
                  <c:v>17256</c:v>
                </c:pt>
                <c:pt idx="225">
                  <c:v>12661</c:v>
                </c:pt>
                <c:pt idx="226">
                  <c:v>10221</c:v>
                </c:pt>
                <c:pt idx="227">
                  <c:v>10317</c:v>
                </c:pt>
                <c:pt idx="228">
                  <c:v>10516</c:v>
                </c:pt>
                <c:pt idx="229">
                  <c:v>11654</c:v>
                </c:pt>
                <c:pt idx="230">
                  <c:v>16311</c:v>
                </c:pt>
                <c:pt idx="231">
                  <c:v>13351</c:v>
                </c:pt>
                <c:pt idx="232">
                  <c:v>14782</c:v>
                </c:pt>
                <c:pt idx="233">
                  <c:v>10037</c:v>
                </c:pt>
                <c:pt idx="234">
                  <c:v>10472</c:v>
                </c:pt>
                <c:pt idx="235">
                  <c:v>11047</c:v>
                </c:pt>
                <c:pt idx="236">
                  <c:v>8423</c:v>
                </c:pt>
                <c:pt idx="237">
                  <c:v>12423</c:v>
                </c:pt>
                <c:pt idx="238">
                  <c:v>17463</c:v>
                </c:pt>
                <c:pt idx="239">
                  <c:v>12245</c:v>
                </c:pt>
                <c:pt idx="240">
                  <c:v>6565</c:v>
                </c:pt>
                <c:pt idx="241">
                  <c:v>9299</c:v>
                </c:pt>
                <c:pt idx="242">
                  <c:v>9682</c:v>
                </c:pt>
                <c:pt idx="243">
                  <c:v>10069</c:v>
                </c:pt>
                <c:pt idx="244">
                  <c:v>12710</c:v>
                </c:pt>
                <c:pt idx="245">
                  <c:v>18016</c:v>
                </c:pt>
                <c:pt idx="246">
                  <c:v>10216</c:v>
                </c:pt>
                <c:pt idx="247">
                  <c:v>11256</c:v>
                </c:pt>
                <c:pt idx="248">
                  <c:v>8626</c:v>
                </c:pt>
                <c:pt idx="249">
                  <c:v>9669</c:v>
                </c:pt>
                <c:pt idx="250">
                  <c:v>9843</c:v>
                </c:pt>
                <c:pt idx="251">
                  <c:v>12803</c:v>
                </c:pt>
                <c:pt idx="252">
                  <c:v>17072</c:v>
                </c:pt>
                <c:pt idx="253">
                  <c:v>4038</c:v>
                </c:pt>
                <c:pt idx="254">
                  <c:v>5892</c:v>
                </c:pt>
                <c:pt idx="255">
                  <c:v>8129</c:v>
                </c:pt>
                <c:pt idx="256">
                  <c:v>9114</c:v>
                </c:pt>
                <c:pt idx="257">
                  <c:v>10488</c:v>
                </c:pt>
                <c:pt idx="258">
                  <c:v>13492</c:v>
                </c:pt>
                <c:pt idx="259">
                  <c:v>16775</c:v>
                </c:pt>
                <c:pt idx="260">
                  <c:v>12951</c:v>
                </c:pt>
                <c:pt idx="261">
                  <c:v>7727</c:v>
                </c:pt>
                <c:pt idx="262">
                  <c:v>6825</c:v>
                </c:pt>
                <c:pt idx="263">
                  <c:v>8424</c:v>
                </c:pt>
                <c:pt idx="264">
                  <c:v>8108</c:v>
                </c:pt>
                <c:pt idx="265">
                  <c:v>8380</c:v>
                </c:pt>
                <c:pt idx="266">
                  <c:v>12203</c:v>
                </c:pt>
                <c:pt idx="267">
                  <c:v>9048</c:v>
                </c:pt>
                <c:pt idx="268">
                  <c:v>6173</c:v>
                </c:pt>
                <c:pt idx="269">
                  <c:v>6004</c:v>
                </c:pt>
                <c:pt idx="270">
                  <c:v>6295</c:v>
                </c:pt>
                <c:pt idx="271">
                  <c:v>7326</c:v>
                </c:pt>
                <c:pt idx="272">
                  <c:v>8995</c:v>
                </c:pt>
                <c:pt idx="273">
                  <c:v>12429</c:v>
                </c:pt>
                <c:pt idx="274">
                  <c:v>8555</c:v>
                </c:pt>
                <c:pt idx="275">
                  <c:v>6157</c:v>
                </c:pt>
                <c:pt idx="276">
                  <c:v>6568</c:v>
                </c:pt>
                <c:pt idx="277">
                  <c:v>7525</c:v>
                </c:pt>
                <c:pt idx="278">
                  <c:v>5814</c:v>
                </c:pt>
                <c:pt idx="279">
                  <c:v>5451</c:v>
                </c:pt>
                <c:pt idx="280">
                  <c:v>9481</c:v>
                </c:pt>
                <c:pt idx="281">
                  <c:v>13680</c:v>
                </c:pt>
                <c:pt idx="282">
                  <c:v>7954</c:v>
                </c:pt>
                <c:pt idx="283">
                  <c:v>3996</c:v>
                </c:pt>
                <c:pt idx="284">
                  <c:v>4506</c:v>
                </c:pt>
                <c:pt idx="285">
                  <c:v>6795</c:v>
                </c:pt>
                <c:pt idx="286">
                  <c:v>5968</c:v>
                </c:pt>
                <c:pt idx="287">
                  <c:v>7627</c:v>
                </c:pt>
                <c:pt idx="288">
                  <c:v>5562</c:v>
                </c:pt>
                <c:pt idx="289">
                  <c:v>2860</c:v>
                </c:pt>
                <c:pt idx="290">
                  <c:v>3083</c:v>
                </c:pt>
                <c:pt idx="291">
                  <c:v>3771</c:v>
                </c:pt>
                <c:pt idx="292">
                  <c:v>4929</c:v>
                </c:pt>
                <c:pt idx="293">
                  <c:v>8278</c:v>
                </c:pt>
                <c:pt idx="294">
                  <c:v>13608</c:v>
                </c:pt>
                <c:pt idx="295">
                  <c:v>10739</c:v>
                </c:pt>
                <c:pt idx="296">
                  <c:v>6250</c:v>
                </c:pt>
                <c:pt idx="297">
                  <c:v>2045</c:v>
                </c:pt>
                <c:pt idx="298">
                  <c:v>4788</c:v>
                </c:pt>
                <c:pt idx="299">
                  <c:v>5045</c:v>
                </c:pt>
                <c:pt idx="300">
                  <c:v>6278</c:v>
                </c:pt>
                <c:pt idx="301">
                  <c:v>9068</c:v>
                </c:pt>
                <c:pt idx="302">
                  <c:v>6140</c:v>
                </c:pt>
                <c:pt idx="303">
                  <c:v>4012</c:v>
                </c:pt>
                <c:pt idx="304">
                  <c:v>5500</c:v>
                </c:pt>
                <c:pt idx="305">
                  <c:v>6141</c:v>
                </c:pt>
                <c:pt idx="306">
                  <c:v>6958</c:v>
                </c:pt>
                <c:pt idx="307">
                  <c:v>5779</c:v>
                </c:pt>
                <c:pt idx="308">
                  <c:v>3913</c:v>
                </c:pt>
                <c:pt idx="309">
                  <c:v>6838</c:v>
                </c:pt>
                <c:pt idx="310">
                  <c:v>3855</c:v>
                </c:pt>
                <c:pt idx="311">
                  <c:v>3931</c:v>
                </c:pt>
                <c:pt idx="312">
                  <c:v>5042</c:v>
                </c:pt>
                <c:pt idx="313">
                  <c:v>6882</c:v>
                </c:pt>
                <c:pt idx="314">
                  <c:v>4209</c:v>
                </c:pt>
                <c:pt idx="315">
                  <c:v>2820</c:v>
                </c:pt>
                <c:pt idx="316">
                  <c:v>2897</c:v>
                </c:pt>
                <c:pt idx="317">
                  <c:v>2197</c:v>
                </c:pt>
                <c:pt idx="318">
                  <c:v>1196</c:v>
                </c:pt>
                <c:pt idx="319">
                  <c:v>1680</c:v>
                </c:pt>
                <c:pt idx="320">
                  <c:v>1904</c:v>
                </c:pt>
                <c:pt idx="321">
                  <c:v>1594</c:v>
                </c:pt>
                <c:pt idx="322">
                  <c:v>1265</c:v>
                </c:pt>
                <c:pt idx="323">
                  <c:v>1163</c:v>
                </c:pt>
                <c:pt idx="324">
                  <c:v>2027</c:v>
                </c:pt>
                <c:pt idx="325">
                  <c:v>2398</c:v>
                </c:pt>
                <c:pt idx="326">
                  <c:v>3363</c:v>
                </c:pt>
                <c:pt idx="327">
                  <c:v>2236</c:v>
                </c:pt>
                <c:pt idx="328">
                  <c:v>2956</c:v>
                </c:pt>
                <c:pt idx="329">
                  <c:v>3871</c:v>
                </c:pt>
                <c:pt idx="330">
                  <c:v>1598</c:v>
                </c:pt>
                <c:pt idx="331">
                  <c:v>2220</c:v>
                </c:pt>
                <c:pt idx="332">
                  <c:v>2781</c:v>
                </c:pt>
                <c:pt idx="333">
                  <c:v>1553</c:v>
                </c:pt>
                <c:pt idx="334">
                  <c:v>1788</c:v>
                </c:pt>
                <c:pt idx="335">
                  <c:v>2781</c:v>
                </c:pt>
                <c:pt idx="336">
                  <c:v>2226</c:v>
                </c:pt>
                <c:pt idx="337">
                  <c:v>2093</c:v>
                </c:pt>
                <c:pt idx="338">
                  <c:v>1845</c:v>
                </c:pt>
                <c:pt idx="339">
                  <c:v>2157</c:v>
                </c:pt>
                <c:pt idx="340">
                  <c:v>2421</c:v>
                </c:pt>
                <c:pt idx="341">
                  <c:v>2425</c:v>
                </c:pt>
                <c:pt idx="342">
                  <c:v>1174</c:v>
                </c:pt>
                <c:pt idx="343">
                  <c:v>2516</c:v>
                </c:pt>
                <c:pt idx="344">
                  <c:v>2122</c:v>
                </c:pt>
                <c:pt idx="345">
                  <c:v>1786</c:v>
                </c:pt>
                <c:pt idx="346">
                  <c:v>1950</c:v>
                </c:pt>
                <c:pt idx="347">
                  <c:v>932</c:v>
                </c:pt>
                <c:pt idx="348">
                  <c:v>1567</c:v>
                </c:pt>
                <c:pt idx="349">
                  <c:v>1086</c:v>
                </c:pt>
                <c:pt idx="350">
                  <c:v>1079</c:v>
                </c:pt>
                <c:pt idx="351">
                  <c:v>1038</c:v>
                </c:pt>
                <c:pt idx="352">
                  <c:v>1033</c:v>
                </c:pt>
                <c:pt idx="353">
                  <c:v>1370</c:v>
                </c:pt>
                <c:pt idx="354">
                  <c:v>1432</c:v>
                </c:pt>
                <c:pt idx="355">
                  <c:v>558</c:v>
                </c:pt>
                <c:pt idx="356">
                  <c:v>40</c:v>
                </c:pt>
                <c:pt idx="357">
                  <c:v>85</c:v>
                </c:pt>
                <c:pt idx="358">
                  <c:v>87</c:v>
                </c:pt>
                <c:pt idx="359">
                  <c:v>272</c:v>
                </c:pt>
                <c:pt idx="360">
                  <c:v>440</c:v>
                </c:pt>
                <c:pt idx="361">
                  <c:v>893</c:v>
                </c:pt>
                <c:pt idx="362">
                  <c:v>1839</c:v>
                </c:pt>
                <c:pt idx="363">
                  <c:v>2075</c:v>
                </c:pt>
                <c:pt idx="364">
                  <c:v>1781</c:v>
                </c:pt>
              </c:numCache>
            </c:numRef>
          </c:val>
          <c:smooth val="0"/>
          <c:extLst>
            <c:ext xmlns:c16="http://schemas.microsoft.com/office/drawing/2014/chart" uri="{C3380CC4-5D6E-409C-BE32-E72D297353CC}">
              <c16:uniqueId val="{00000000-A8B0-41B6-A116-3C078A52B234}"/>
            </c:ext>
          </c:extLst>
        </c:ser>
        <c:ser>
          <c:idx val="1"/>
          <c:order val="1"/>
          <c:tx>
            <c:strRef>
              <c:f>PivotData!$P$3:$P$4</c:f>
              <c:strCache>
                <c:ptCount val="1"/>
                <c:pt idx="0">
                  <c:v>Member</c:v>
                </c:pt>
              </c:strCache>
            </c:strRef>
          </c:tx>
          <c:spPr>
            <a:ln w="28575" cap="rnd">
              <a:solidFill>
                <a:srgbClr val="92D050"/>
              </a:solidFill>
              <a:round/>
            </a:ln>
            <a:effectLst/>
          </c:spPr>
          <c:marker>
            <c:symbol val="none"/>
          </c:marker>
          <c:cat>
            <c:strRef>
              <c:f>PivotData!$N$5:$N$370</c:f>
              <c:strCache>
                <c:ptCount val="365"/>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7-Dec</c:v>
                </c:pt>
                <c:pt idx="341">
                  <c:v>8-Dec</c:v>
                </c:pt>
                <c:pt idx="342">
                  <c:v>9-Dec</c:v>
                </c:pt>
                <c:pt idx="343">
                  <c:v>10-Dec</c:v>
                </c:pt>
                <c:pt idx="344">
                  <c:v>11-Dec</c:v>
                </c:pt>
                <c:pt idx="345">
                  <c:v>12-Dec</c:v>
                </c:pt>
                <c:pt idx="346">
                  <c:v>13-Dec</c:v>
                </c:pt>
                <c:pt idx="347">
                  <c:v>14-Dec</c:v>
                </c:pt>
                <c:pt idx="348">
                  <c:v>15-Dec</c:v>
                </c:pt>
                <c:pt idx="349">
                  <c:v>16-Dec</c:v>
                </c:pt>
                <c:pt idx="350">
                  <c:v>17-Dec</c:v>
                </c:pt>
                <c:pt idx="351">
                  <c:v>18-Dec</c:v>
                </c:pt>
                <c:pt idx="352">
                  <c:v>19-Dec</c:v>
                </c:pt>
                <c:pt idx="353">
                  <c:v>20-Dec</c:v>
                </c:pt>
                <c:pt idx="354">
                  <c:v>21-Dec</c:v>
                </c:pt>
                <c:pt idx="355">
                  <c:v>22-Dec</c:v>
                </c:pt>
                <c:pt idx="356">
                  <c:v>23-Dec</c:v>
                </c:pt>
                <c:pt idx="357">
                  <c:v>24-Dec</c:v>
                </c:pt>
                <c:pt idx="358">
                  <c:v>25-Dec</c:v>
                </c:pt>
                <c:pt idx="359">
                  <c:v>26-Dec</c:v>
                </c:pt>
                <c:pt idx="360">
                  <c:v>27-Dec</c:v>
                </c:pt>
                <c:pt idx="361">
                  <c:v>28-Dec</c:v>
                </c:pt>
                <c:pt idx="362">
                  <c:v>29-Dec</c:v>
                </c:pt>
                <c:pt idx="363">
                  <c:v>30-Dec</c:v>
                </c:pt>
                <c:pt idx="364">
                  <c:v>31-Dec</c:v>
                </c:pt>
              </c:strCache>
            </c:strRef>
          </c:cat>
          <c:val>
            <c:numRef>
              <c:f>PivotData!$P$5:$P$370</c:f>
              <c:numCache>
                <c:formatCode>General</c:formatCode>
                <c:ptCount val="365"/>
                <c:pt idx="0">
                  <c:v>1477</c:v>
                </c:pt>
                <c:pt idx="1">
                  <c:v>1520</c:v>
                </c:pt>
                <c:pt idx="2">
                  <c:v>2596</c:v>
                </c:pt>
                <c:pt idx="3">
                  <c:v>3691</c:v>
                </c:pt>
                <c:pt idx="4">
                  <c:v>2289</c:v>
                </c:pt>
                <c:pt idx="5">
                  <c:v>2455</c:v>
                </c:pt>
                <c:pt idx="6">
                  <c:v>1998</c:v>
                </c:pt>
                <c:pt idx="7">
                  <c:v>2079</c:v>
                </c:pt>
                <c:pt idx="8">
                  <c:v>1680</c:v>
                </c:pt>
                <c:pt idx="9">
                  <c:v>2281</c:v>
                </c:pt>
                <c:pt idx="10">
                  <c:v>3078</c:v>
                </c:pt>
                <c:pt idx="11">
                  <c:v>4663</c:v>
                </c:pt>
                <c:pt idx="12">
                  <c:v>4929</c:v>
                </c:pt>
                <c:pt idx="13">
                  <c:v>3980</c:v>
                </c:pt>
                <c:pt idx="14">
                  <c:v>2364</c:v>
                </c:pt>
                <c:pt idx="15">
                  <c:v>2535</c:v>
                </c:pt>
                <c:pt idx="16">
                  <c:v>3006</c:v>
                </c:pt>
                <c:pt idx="17">
                  <c:v>4824</c:v>
                </c:pt>
                <c:pt idx="18">
                  <c:v>4071</c:v>
                </c:pt>
                <c:pt idx="19">
                  <c:v>3294</c:v>
                </c:pt>
                <c:pt idx="20">
                  <c:v>3754</c:v>
                </c:pt>
                <c:pt idx="21">
                  <c:v>3155</c:v>
                </c:pt>
                <c:pt idx="22">
                  <c:v>1197</c:v>
                </c:pt>
                <c:pt idx="23">
                  <c:v>1547</c:v>
                </c:pt>
                <c:pt idx="24">
                  <c:v>2129</c:v>
                </c:pt>
                <c:pt idx="25">
                  <c:v>1732</c:v>
                </c:pt>
                <c:pt idx="26">
                  <c:v>3304</c:v>
                </c:pt>
                <c:pt idx="27">
                  <c:v>1584</c:v>
                </c:pt>
                <c:pt idx="28">
                  <c:v>1860</c:v>
                </c:pt>
                <c:pt idx="29">
                  <c:v>2035</c:v>
                </c:pt>
                <c:pt idx="30">
                  <c:v>3919</c:v>
                </c:pt>
                <c:pt idx="31">
                  <c:v>4029</c:v>
                </c:pt>
                <c:pt idx="32">
                  <c:v>576</c:v>
                </c:pt>
                <c:pt idx="33">
                  <c:v>1692</c:v>
                </c:pt>
                <c:pt idx="34">
                  <c:v>2216</c:v>
                </c:pt>
                <c:pt idx="35">
                  <c:v>1727</c:v>
                </c:pt>
                <c:pt idx="36">
                  <c:v>2137</c:v>
                </c:pt>
                <c:pt idx="37">
                  <c:v>3206</c:v>
                </c:pt>
                <c:pt idx="38">
                  <c:v>4139</c:v>
                </c:pt>
                <c:pt idx="39">
                  <c:v>4656</c:v>
                </c:pt>
                <c:pt idx="40">
                  <c:v>4274</c:v>
                </c:pt>
                <c:pt idx="41">
                  <c:v>4483</c:v>
                </c:pt>
                <c:pt idx="42">
                  <c:v>2639</c:v>
                </c:pt>
                <c:pt idx="43">
                  <c:v>2443</c:v>
                </c:pt>
                <c:pt idx="44">
                  <c:v>3787</c:v>
                </c:pt>
                <c:pt idx="45">
                  <c:v>4900</c:v>
                </c:pt>
                <c:pt idx="46">
                  <c:v>4987</c:v>
                </c:pt>
                <c:pt idx="47">
                  <c:v>2216</c:v>
                </c:pt>
                <c:pt idx="48">
                  <c:v>2390</c:v>
                </c:pt>
                <c:pt idx="49">
                  <c:v>2194</c:v>
                </c:pt>
                <c:pt idx="50">
                  <c:v>3417</c:v>
                </c:pt>
                <c:pt idx="51">
                  <c:v>5109</c:v>
                </c:pt>
                <c:pt idx="52">
                  <c:v>3191</c:v>
                </c:pt>
                <c:pt idx="53">
                  <c:v>4390</c:v>
                </c:pt>
                <c:pt idx="54">
                  <c:v>3453</c:v>
                </c:pt>
                <c:pt idx="55">
                  <c:v>2871</c:v>
                </c:pt>
                <c:pt idx="56">
                  <c:v>3109</c:v>
                </c:pt>
                <c:pt idx="57">
                  <c:v>3689</c:v>
                </c:pt>
                <c:pt idx="58">
                  <c:v>6273</c:v>
                </c:pt>
                <c:pt idx="59">
                  <c:v>6870</c:v>
                </c:pt>
                <c:pt idx="60">
                  <c:v>7323</c:v>
                </c:pt>
                <c:pt idx="61">
                  <c:v>5622</c:v>
                </c:pt>
                <c:pt idx="62">
                  <c:v>5824</c:v>
                </c:pt>
                <c:pt idx="63">
                  <c:v>8954</c:v>
                </c:pt>
                <c:pt idx="64">
                  <c:v>4261</c:v>
                </c:pt>
                <c:pt idx="65">
                  <c:v>3937</c:v>
                </c:pt>
                <c:pt idx="66">
                  <c:v>6878</c:v>
                </c:pt>
                <c:pt idx="67">
                  <c:v>7081</c:v>
                </c:pt>
                <c:pt idx="68">
                  <c:v>5409</c:v>
                </c:pt>
                <c:pt idx="69">
                  <c:v>4364</c:v>
                </c:pt>
                <c:pt idx="70">
                  <c:v>3262</c:v>
                </c:pt>
                <c:pt idx="71">
                  <c:v>5185</c:v>
                </c:pt>
                <c:pt idx="72">
                  <c:v>8331</c:v>
                </c:pt>
                <c:pt idx="73">
                  <c:v>7903</c:v>
                </c:pt>
                <c:pt idx="74">
                  <c:v>11557</c:v>
                </c:pt>
                <c:pt idx="75">
                  <c:v>10107</c:v>
                </c:pt>
                <c:pt idx="76">
                  <c:v>3923</c:v>
                </c:pt>
                <c:pt idx="77">
                  <c:v>3588</c:v>
                </c:pt>
                <c:pt idx="78">
                  <c:v>8574</c:v>
                </c:pt>
                <c:pt idx="79">
                  <c:v>11195</c:v>
                </c:pt>
                <c:pt idx="80">
                  <c:v>5753</c:v>
                </c:pt>
                <c:pt idx="81">
                  <c:v>5476</c:v>
                </c:pt>
                <c:pt idx="82">
                  <c:v>5359</c:v>
                </c:pt>
                <c:pt idx="83">
                  <c:v>6381</c:v>
                </c:pt>
                <c:pt idx="84">
                  <c:v>3843</c:v>
                </c:pt>
                <c:pt idx="85">
                  <c:v>4044</c:v>
                </c:pt>
                <c:pt idx="86">
                  <c:v>5984</c:v>
                </c:pt>
                <c:pt idx="87">
                  <c:v>7001</c:v>
                </c:pt>
                <c:pt idx="88">
                  <c:v>4519</c:v>
                </c:pt>
                <c:pt idx="89">
                  <c:v>5642</c:v>
                </c:pt>
                <c:pt idx="90">
                  <c:v>7563</c:v>
                </c:pt>
                <c:pt idx="91">
                  <c:v>3991</c:v>
                </c:pt>
                <c:pt idx="92">
                  <c:v>5615</c:v>
                </c:pt>
                <c:pt idx="93">
                  <c:v>8368</c:v>
                </c:pt>
                <c:pt idx="94">
                  <c:v>9299</c:v>
                </c:pt>
                <c:pt idx="95">
                  <c:v>8615</c:v>
                </c:pt>
                <c:pt idx="96">
                  <c:v>7489</c:v>
                </c:pt>
                <c:pt idx="97">
                  <c:v>5325</c:v>
                </c:pt>
                <c:pt idx="98">
                  <c:v>6530</c:v>
                </c:pt>
                <c:pt idx="99">
                  <c:v>8572</c:v>
                </c:pt>
                <c:pt idx="100">
                  <c:v>9961</c:v>
                </c:pt>
                <c:pt idx="101">
                  <c:v>11633</c:v>
                </c:pt>
                <c:pt idx="102">
                  <c:v>6560</c:v>
                </c:pt>
                <c:pt idx="103">
                  <c:v>8546</c:v>
                </c:pt>
                <c:pt idx="104">
                  <c:v>6855</c:v>
                </c:pt>
                <c:pt idx="105">
                  <c:v>6880</c:v>
                </c:pt>
                <c:pt idx="106">
                  <c:v>4619</c:v>
                </c:pt>
                <c:pt idx="107">
                  <c:v>6204</c:v>
                </c:pt>
                <c:pt idx="108">
                  <c:v>9372</c:v>
                </c:pt>
                <c:pt idx="109">
                  <c:v>8197</c:v>
                </c:pt>
                <c:pt idx="110">
                  <c:v>13396</c:v>
                </c:pt>
                <c:pt idx="111">
                  <c:v>6075</c:v>
                </c:pt>
                <c:pt idx="112">
                  <c:v>14674</c:v>
                </c:pt>
                <c:pt idx="113">
                  <c:v>6650</c:v>
                </c:pt>
                <c:pt idx="114">
                  <c:v>9395</c:v>
                </c:pt>
                <c:pt idx="115">
                  <c:v>10127</c:v>
                </c:pt>
                <c:pt idx="116">
                  <c:v>9013</c:v>
                </c:pt>
                <c:pt idx="117">
                  <c:v>9163</c:v>
                </c:pt>
                <c:pt idx="118">
                  <c:v>10143</c:v>
                </c:pt>
                <c:pt idx="119">
                  <c:v>5990</c:v>
                </c:pt>
                <c:pt idx="120">
                  <c:v>7283</c:v>
                </c:pt>
                <c:pt idx="121">
                  <c:v>10016</c:v>
                </c:pt>
                <c:pt idx="122">
                  <c:v>4609</c:v>
                </c:pt>
                <c:pt idx="123">
                  <c:v>11081</c:v>
                </c:pt>
                <c:pt idx="124">
                  <c:v>7161</c:v>
                </c:pt>
                <c:pt idx="125">
                  <c:v>5788</c:v>
                </c:pt>
                <c:pt idx="126">
                  <c:v>11045</c:v>
                </c:pt>
                <c:pt idx="127">
                  <c:v>8702</c:v>
                </c:pt>
                <c:pt idx="128">
                  <c:v>13903</c:v>
                </c:pt>
                <c:pt idx="129">
                  <c:v>15598</c:v>
                </c:pt>
                <c:pt idx="130">
                  <c:v>14239</c:v>
                </c:pt>
                <c:pt idx="131">
                  <c:v>14847</c:v>
                </c:pt>
                <c:pt idx="132">
                  <c:v>14632</c:v>
                </c:pt>
                <c:pt idx="133">
                  <c:v>13884</c:v>
                </c:pt>
                <c:pt idx="134">
                  <c:v>9642</c:v>
                </c:pt>
                <c:pt idx="135">
                  <c:v>14143</c:v>
                </c:pt>
                <c:pt idx="136">
                  <c:v>12376</c:v>
                </c:pt>
                <c:pt idx="137">
                  <c:v>10055</c:v>
                </c:pt>
                <c:pt idx="138">
                  <c:v>15652</c:v>
                </c:pt>
                <c:pt idx="139">
                  <c:v>12273</c:v>
                </c:pt>
                <c:pt idx="140">
                  <c:v>7042</c:v>
                </c:pt>
                <c:pt idx="141">
                  <c:v>10903</c:v>
                </c:pt>
                <c:pt idx="142">
                  <c:v>11839</c:v>
                </c:pt>
                <c:pt idx="143">
                  <c:v>13199</c:v>
                </c:pt>
                <c:pt idx="144">
                  <c:v>9720</c:v>
                </c:pt>
                <c:pt idx="145">
                  <c:v>13999</c:v>
                </c:pt>
                <c:pt idx="146">
                  <c:v>9614</c:v>
                </c:pt>
                <c:pt idx="147">
                  <c:v>13022</c:v>
                </c:pt>
                <c:pt idx="148">
                  <c:v>12240</c:v>
                </c:pt>
                <c:pt idx="149">
                  <c:v>12158</c:v>
                </c:pt>
                <c:pt idx="150">
                  <c:v>13758</c:v>
                </c:pt>
                <c:pt idx="151">
                  <c:v>13812</c:v>
                </c:pt>
                <c:pt idx="152">
                  <c:v>14651</c:v>
                </c:pt>
                <c:pt idx="153">
                  <c:v>14787</c:v>
                </c:pt>
                <c:pt idx="154">
                  <c:v>11725</c:v>
                </c:pt>
                <c:pt idx="155">
                  <c:v>12600</c:v>
                </c:pt>
                <c:pt idx="156">
                  <c:v>8812</c:v>
                </c:pt>
                <c:pt idx="157">
                  <c:v>12948</c:v>
                </c:pt>
                <c:pt idx="158">
                  <c:v>10677</c:v>
                </c:pt>
                <c:pt idx="159">
                  <c:v>14597</c:v>
                </c:pt>
                <c:pt idx="160">
                  <c:v>12639</c:v>
                </c:pt>
                <c:pt idx="161">
                  <c:v>13827</c:v>
                </c:pt>
                <c:pt idx="162">
                  <c:v>11102</c:v>
                </c:pt>
                <c:pt idx="163">
                  <c:v>11082</c:v>
                </c:pt>
                <c:pt idx="164">
                  <c:v>13611</c:v>
                </c:pt>
                <c:pt idx="165">
                  <c:v>13667</c:v>
                </c:pt>
                <c:pt idx="166">
                  <c:v>14021</c:v>
                </c:pt>
                <c:pt idx="167">
                  <c:v>14896</c:v>
                </c:pt>
                <c:pt idx="168">
                  <c:v>14057</c:v>
                </c:pt>
                <c:pt idx="169">
                  <c:v>11852</c:v>
                </c:pt>
                <c:pt idx="170">
                  <c:v>13416</c:v>
                </c:pt>
                <c:pt idx="171">
                  <c:v>13487</c:v>
                </c:pt>
                <c:pt idx="172">
                  <c:v>15449</c:v>
                </c:pt>
                <c:pt idx="173">
                  <c:v>15253</c:v>
                </c:pt>
                <c:pt idx="174">
                  <c:v>14997</c:v>
                </c:pt>
                <c:pt idx="175">
                  <c:v>10080</c:v>
                </c:pt>
                <c:pt idx="176">
                  <c:v>13503</c:v>
                </c:pt>
                <c:pt idx="177">
                  <c:v>13475</c:v>
                </c:pt>
                <c:pt idx="178">
                  <c:v>14938</c:v>
                </c:pt>
                <c:pt idx="179">
                  <c:v>15186</c:v>
                </c:pt>
                <c:pt idx="180">
                  <c:v>14974</c:v>
                </c:pt>
                <c:pt idx="181">
                  <c:v>12473</c:v>
                </c:pt>
                <c:pt idx="182">
                  <c:v>12446</c:v>
                </c:pt>
                <c:pt idx="183">
                  <c:v>11723</c:v>
                </c:pt>
                <c:pt idx="184">
                  <c:v>8826</c:v>
                </c:pt>
                <c:pt idx="185">
                  <c:v>11887</c:v>
                </c:pt>
                <c:pt idx="186">
                  <c:v>13542</c:v>
                </c:pt>
                <c:pt idx="187">
                  <c:v>14814</c:v>
                </c:pt>
                <c:pt idx="188">
                  <c:v>12847</c:v>
                </c:pt>
                <c:pt idx="189">
                  <c:v>15161</c:v>
                </c:pt>
                <c:pt idx="190">
                  <c:v>12414</c:v>
                </c:pt>
                <c:pt idx="191">
                  <c:v>12825</c:v>
                </c:pt>
                <c:pt idx="192">
                  <c:v>15237</c:v>
                </c:pt>
                <c:pt idx="193">
                  <c:v>15825</c:v>
                </c:pt>
                <c:pt idx="194">
                  <c:v>15922</c:v>
                </c:pt>
                <c:pt idx="195">
                  <c:v>6889</c:v>
                </c:pt>
                <c:pt idx="196">
                  <c:v>14029</c:v>
                </c:pt>
                <c:pt idx="197">
                  <c:v>10859</c:v>
                </c:pt>
                <c:pt idx="198">
                  <c:v>14231</c:v>
                </c:pt>
                <c:pt idx="199">
                  <c:v>15382</c:v>
                </c:pt>
                <c:pt idx="200">
                  <c:v>15643</c:v>
                </c:pt>
                <c:pt idx="201">
                  <c:v>15060</c:v>
                </c:pt>
                <c:pt idx="202">
                  <c:v>14505</c:v>
                </c:pt>
                <c:pt idx="203">
                  <c:v>13295</c:v>
                </c:pt>
                <c:pt idx="204">
                  <c:v>11078</c:v>
                </c:pt>
                <c:pt idx="205">
                  <c:v>13965</c:v>
                </c:pt>
                <c:pt idx="206">
                  <c:v>15014</c:v>
                </c:pt>
                <c:pt idx="207">
                  <c:v>14598</c:v>
                </c:pt>
                <c:pt idx="208">
                  <c:v>15355</c:v>
                </c:pt>
                <c:pt idx="209">
                  <c:v>14928</c:v>
                </c:pt>
                <c:pt idx="210">
                  <c:v>13933</c:v>
                </c:pt>
                <c:pt idx="211">
                  <c:v>12704</c:v>
                </c:pt>
                <c:pt idx="212">
                  <c:v>13560</c:v>
                </c:pt>
                <c:pt idx="213">
                  <c:v>15033</c:v>
                </c:pt>
                <c:pt idx="214">
                  <c:v>13201</c:v>
                </c:pt>
                <c:pt idx="215">
                  <c:v>14495</c:v>
                </c:pt>
                <c:pt idx="216">
                  <c:v>14423</c:v>
                </c:pt>
                <c:pt idx="217">
                  <c:v>12901</c:v>
                </c:pt>
                <c:pt idx="218">
                  <c:v>8197</c:v>
                </c:pt>
                <c:pt idx="219">
                  <c:v>8703</c:v>
                </c:pt>
                <c:pt idx="220">
                  <c:v>15495</c:v>
                </c:pt>
                <c:pt idx="221">
                  <c:v>15708</c:v>
                </c:pt>
                <c:pt idx="222">
                  <c:v>15092</c:v>
                </c:pt>
                <c:pt idx="223">
                  <c:v>13920</c:v>
                </c:pt>
                <c:pt idx="224">
                  <c:v>13357</c:v>
                </c:pt>
                <c:pt idx="225">
                  <c:v>10890</c:v>
                </c:pt>
                <c:pt idx="226">
                  <c:v>13798</c:v>
                </c:pt>
                <c:pt idx="227">
                  <c:v>14555</c:v>
                </c:pt>
                <c:pt idx="228">
                  <c:v>15369</c:v>
                </c:pt>
                <c:pt idx="229">
                  <c:v>15047</c:v>
                </c:pt>
                <c:pt idx="230">
                  <c:v>15438</c:v>
                </c:pt>
                <c:pt idx="231">
                  <c:v>10882</c:v>
                </c:pt>
                <c:pt idx="232">
                  <c:v>12544</c:v>
                </c:pt>
                <c:pt idx="233">
                  <c:v>14263</c:v>
                </c:pt>
                <c:pt idx="234">
                  <c:v>15634</c:v>
                </c:pt>
                <c:pt idx="235">
                  <c:v>16196</c:v>
                </c:pt>
                <c:pt idx="236">
                  <c:v>12872</c:v>
                </c:pt>
                <c:pt idx="237">
                  <c:v>14916</c:v>
                </c:pt>
                <c:pt idx="238">
                  <c:v>14743</c:v>
                </c:pt>
                <c:pt idx="239">
                  <c:v>11337</c:v>
                </c:pt>
                <c:pt idx="240">
                  <c:v>12275</c:v>
                </c:pt>
                <c:pt idx="241">
                  <c:v>15994</c:v>
                </c:pt>
                <c:pt idx="242">
                  <c:v>16139</c:v>
                </c:pt>
                <c:pt idx="243">
                  <c:v>15525</c:v>
                </c:pt>
                <c:pt idx="244">
                  <c:v>14610</c:v>
                </c:pt>
                <c:pt idx="245">
                  <c:v>12587</c:v>
                </c:pt>
                <c:pt idx="246">
                  <c:v>8526</c:v>
                </c:pt>
                <c:pt idx="247">
                  <c:v>9722</c:v>
                </c:pt>
                <c:pt idx="248">
                  <c:v>15030</c:v>
                </c:pt>
                <c:pt idx="249">
                  <c:v>16503</c:v>
                </c:pt>
                <c:pt idx="250">
                  <c:v>16469</c:v>
                </c:pt>
                <c:pt idx="251">
                  <c:v>15750</c:v>
                </c:pt>
                <c:pt idx="252">
                  <c:v>14833</c:v>
                </c:pt>
                <c:pt idx="253">
                  <c:v>5042</c:v>
                </c:pt>
                <c:pt idx="254">
                  <c:v>11682</c:v>
                </c:pt>
                <c:pt idx="255">
                  <c:v>14831</c:v>
                </c:pt>
                <c:pt idx="256">
                  <c:v>15690</c:v>
                </c:pt>
                <c:pt idx="257">
                  <c:v>15930</c:v>
                </c:pt>
                <c:pt idx="258">
                  <c:v>15429</c:v>
                </c:pt>
                <c:pt idx="259">
                  <c:v>13912</c:v>
                </c:pt>
                <c:pt idx="260">
                  <c:v>11977</c:v>
                </c:pt>
                <c:pt idx="261">
                  <c:v>13480</c:v>
                </c:pt>
                <c:pt idx="262">
                  <c:v>13486</c:v>
                </c:pt>
                <c:pt idx="263">
                  <c:v>15811</c:v>
                </c:pt>
                <c:pt idx="264">
                  <c:v>14548</c:v>
                </c:pt>
                <c:pt idx="265">
                  <c:v>12807</c:v>
                </c:pt>
                <c:pt idx="266">
                  <c:v>12682</c:v>
                </c:pt>
                <c:pt idx="267">
                  <c:v>10192</c:v>
                </c:pt>
                <c:pt idx="268">
                  <c:v>12533</c:v>
                </c:pt>
                <c:pt idx="269">
                  <c:v>13681</c:v>
                </c:pt>
                <c:pt idx="270">
                  <c:v>13501</c:v>
                </c:pt>
                <c:pt idx="271">
                  <c:v>14110</c:v>
                </c:pt>
                <c:pt idx="272">
                  <c:v>13730</c:v>
                </c:pt>
                <c:pt idx="273">
                  <c:v>12933</c:v>
                </c:pt>
                <c:pt idx="274">
                  <c:v>10135</c:v>
                </c:pt>
                <c:pt idx="275">
                  <c:v>12946</c:v>
                </c:pt>
                <c:pt idx="276">
                  <c:v>14556</c:v>
                </c:pt>
                <c:pt idx="277">
                  <c:v>14935</c:v>
                </c:pt>
                <c:pt idx="278">
                  <c:v>12008</c:v>
                </c:pt>
                <c:pt idx="279">
                  <c:v>9062</c:v>
                </c:pt>
                <c:pt idx="280">
                  <c:v>10496</c:v>
                </c:pt>
                <c:pt idx="281">
                  <c:v>11692</c:v>
                </c:pt>
                <c:pt idx="282">
                  <c:v>12775</c:v>
                </c:pt>
                <c:pt idx="283">
                  <c:v>9157</c:v>
                </c:pt>
                <c:pt idx="284">
                  <c:v>10858</c:v>
                </c:pt>
                <c:pt idx="285">
                  <c:v>12683</c:v>
                </c:pt>
                <c:pt idx="286">
                  <c:v>10783</c:v>
                </c:pt>
                <c:pt idx="287">
                  <c:v>9763</c:v>
                </c:pt>
                <c:pt idx="288">
                  <c:v>8075</c:v>
                </c:pt>
                <c:pt idx="289">
                  <c:v>8578</c:v>
                </c:pt>
                <c:pt idx="290">
                  <c:v>10073</c:v>
                </c:pt>
                <c:pt idx="291">
                  <c:v>10868</c:v>
                </c:pt>
                <c:pt idx="292">
                  <c:v>12011</c:v>
                </c:pt>
                <c:pt idx="293">
                  <c:v>13345</c:v>
                </c:pt>
                <c:pt idx="294">
                  <c:v>13658</c:v>
                </c:pt>
                <c:pt idx="295">
                  <c:v>12111</c:v>
                </c:pt>
                <c:pt idx="296">
                  <c:v>13469</c:v>
                </c:pt>
                <c:pt idx="297">
                  <c:v>5956</c:v>
                </c:pt>
                <c:pt idx="298">
                  <c:v>12226</c:v>
                </c:pt>
                <c:pt idx="299">
                  <c:v>12532</c:v>
                </c:pt>
                <c:pt idx="300">
                  <c:v>11827</c:v>
                </c:pt>
                <c:pt idx="301">
                  <c:v>11283</c:v>
                </c:pt>
                <c:pt idx="302">
                  <c:v>8350</c:v>
                </c:pt>
                <c:pt idx="303">
                  <c:v>10518</c:v>
                </c:pt>
                <c:pt idx="304">
                  <c:v>13830</c:v>
                </c:pt>
                <c:pt idx="305">
                  <c:v>14738</c:v>
                </c:pt>
                <c:pt idx="306">
                  <c:v>14906</c:v>
                </c:pt>
                <c:pt idx="307">
                  <c:v>11488</c:v>
                </c:pt>
                <c:pt idx="308">
                  <c:v>6523</c:v>
                </c:pt>
                <c:pt idx="309">
                  <c:v>9296</c:v>
                </c:pt>
                <c:pt idx="310">
                  <c:v>10440</c:v>
                </c:pt>
                <c:pt idx="311">
                  <c:v>11061</c:v>
                </c:pt>
                <c:pt idx="312">
                  <c:v>12625</c:v>
                </c:pt>
                <c:pt idx="313">
                  <c:v>14140</c:v>
                </c:pt>
                <c:pt idx="314">
                  <c:v>8979</c:v>
                </c:pt>
                <c:pt idx="315">
                  <c:v>5640</c:v>
                </c:pt>
                <c:pt idx="316">
                  <c:v>5186</c:v>
                </c:pt>
                <c:pt idx="317">
                  <c:v>7715</c:v>
                </c:pt>
                <c:pt idx="318">
                  <c:v>4924</c:v>
                </c:pt>
                <c:pt idx="319">
                  <c:v>6646</c:v>
                </c:pt>
                <c:pt idx="320">
                  <c:v>7000</c:v>
                </c:pt>
                <c:pt idx="321">
                  <c:v>5131</c:v>
                </c:pt>
                <c:pt idx="322">
                  <c:v>3114</c:v>
                </c:pt>
                <c:pt idx="323">
                  <c:v>3140</c:v>
                </c:pt>
                <c:pt idx="324">
                  <c:v>6477</c:v>
                </c:pt>
                <c:pt idx="325">
                  <c:v>7258</c:v>
                </c:pt>
                <c:pt idx="326">
                  <c:v>7145</c:v>
                </c:pt>
                <c:pt idx="327">
                  <c:v>3078</c:v>
                </c:pt>
                <c:pt idx="328">
                  <c:v>4723</c:v>
                </c:pt>
                <c:pt idx="329">
                  <c:v>5163</c:v>
                </c:pt>
                <c:pt idx="330">
                  <c:v>3584</c:v>
                </c:pt>
                <c:pt idx="331">
                  <c:v>7673</c:v>
                </c:pt>
                <c:pt idx="332">
                  <c:v>9039</c:v>
                </c:pt>
                <c:pt idx="333">
                  <c:v>6289</c:v>
                </c:pt>
                <c:pt idx="334">
                  <c:v>6700</c:v>
                </c:pt>
                <c:pt idx="335">
                  <c:v>7654</c:v>
                </c:pt>
                <c:pt idx="336">
                  <c:v>4945</c:v>
                </c:pt>
                <c:pt idx="337">
                  <c:v>4407</c:v>
                </c:pt>
                <c:pt idx="338">
                  <c:v>7016</c:v>
                </c:pt>
                <c:pt idx="339">
                  <c:v>8048</c:v>
                </c:pt>
                <c:pt idx="340">
                  <c:v>8665</c:v>
                </c:pt>
                <c:pt idx="341">
                  <c:v>8168</c:v>
                </c:pt>
                <c:pt idx="342">
                  <c:v>3604</c:v>
                </c:pt>
                <c:pt idx="343">
                  <c:v>5315</c:v>
                </c:pt>
                <c:pt idx="344">
                  <c:v>4684</c:v>
                </c:pt>
                <c:pt idx="345">
                  <c:v>6590</c:v>
                </c:pt>
                <c:pt idx="346">
                  <c:v>7010</c:v>
                </c:pt>
                <c:pt idx="347">
                  <c:v>3418</c:v>
                </c:pt>
                <c:pt idx="348">
                  <c:v>5590</c:v>
                </c:pt>
                <c:pt idx="349">
                  <c:v>3863</c:v>
                </c:pt>
                <c:pt idx="350">
                  <c:v>2954</c:v>
                </c:pt>
                <c:pt idx="351">
                  <c:v>2632</c:v>
                </c:pt>
                <c:pt idx="352">
                  <c:v>4308</c:v>
                </c:pt>
                <c:pt idx="353">
                  <c:v>5185</c:v>
                </c:pt>
                <c:pt idx="354">
                  <c:v>4896</c:v>
                </c:pt>
                <c:pt idx="355">
                  <c:v>2065</c:v>
                </c:pt>
                <c:pt idx="356">
                  <c:v>228</c:v>
                </c:pt>
                <c:pt idx="357">
                  <c:v>391</c:v>
                </c:pt>
                <c:pt idx="358">
                  <c:v>394</c:v>
                </c:pt>
                <c:pt idx="359">
                  <c:v>973</c:v>
                </c:pt>
                <c:pt idx="360">
                  <c:v>1863</c:v>
                </c:pt>
                <c:pt idx="361">
                  <c:v>3183</c:v>
                </c:pt>
                <c:pt idx="362">
                  <c:v>4569</c:v>
                </c:pt>
                <c:pt idx="363">
                  <c:v>4311</c:v>
                </c:pt>
                <c:pt idx="364">
                  <c:v>3272</c:v>
                </c:pt>
              </c:numCache>
            </c:numRef>
          </c:val>
          <c:smooth val="0"/>
          <c:extLst>
            <c:ext xmlns:c16="http://schemas.microsoft.com/office/drawing/2014/chart" uri="{C3380CC4-5D6E-409C-BE32-E72D297353CC}">
              <c16:uniqueId val="{00000001-A8B0-41B6-A116-3C078A52B234}"/>
            </c:ext>
          </c:extLst>
        </c:ser>
        <c:dLbls>
          <c:showLegendKey val="0"/>
          <c:showVal val="0"/>
          <c:showCatName val="0"/>
          <c:showSerName val="0"/>
          <c:showPercent val="0"/>
          <c:showBubbleSize val="0"/>
        </c:dLbls>
        <c:smooth val="0"/>
        <c:axId val="1199611503"/>
        <c:axId val="1199618703"/>
      </c:lineChart>
      <c:catAx>
        <c:axId val="119961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18703"/>
        <c:crosses val="autoZero"/>
        <c:auto val="1"/>
        <c:lblAlgn val="ctr"/>
        <c:lblOffset val="100"/>
        <c:noMultiLvlLbl val="0"/>
      </c:catAx>
      <c:valAx>
        <c:axId val="119961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1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DataSet.xlsx]PivotData!PivotTable2</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PivotData!$J$3:$J$4</c:f>
              <c:strCache>
                <c:ptCount val="1"/>
                <c:pt idx="0">
                  <c:v>Casual</c:v>
                </c:pt>
              </c:strCache>
            </c:strRef>
          </c:tx>
          <c:spPr>
            <a:ln w="28575" cap="rnd">
              <a:solidFill>
                <a:srgbClr val="FF0000"/>
              </a:solidFill>
              <a:round/>
            </a:ln>
            <a:effectLst/>
          </c:spPr>
          <c:marker>
            <c:symbol val="none"/>
          </c:marker>
          <c:cat>
            <c:strRef>
              <c:f>PivotData!$I$5:$I$370</c:f>
              <c:strCache>
                <c:ptCount val="365"/>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7-Dec</c:v>
                </c:pt>
                <c:pt idx="341">
                  <c:v>8-Dec</c:v>
                </c:pt>
                <c:pt idx="342">
                  <c:v>9-Dec</c:v>
                </c:pt>
                <c:pt idx="343">
                  <c:v>10-Dec</c:v>
                </c:pt>
                <c:pt idx="344">
                  <c:v>11-Dec</c:v>
                </c:pt>
                <c:pt idx="345">
                  <c:v>12-Dec</c:v>
                </c:pt>
                <c:pt idx="346">
                  <c:v>13-Dec</c:v>
                </c:pt>
                <c:pt idx="347">
                  <c:v>14-Dec</c:v>
                </c:pt>
                <c:pt idx="348">
                  <c:v>15-Dec</c:v>
                </c:pt>
                <c:pt idx="349">
                  <c:v>16-Dec</c:v>
                </c:pt>
                <c:pt idx="350">
                  <c:v>17-Dec</c:v>
                </c:pt>
                <c:pt idx="351">
                  <c:v>18-Dec</c:v>
                </c:pt>
                <c:pt idx="352">
                  <c:v>19-Dec</c:v>
                </c:pt>
                <c:pt idx="353">
                  <c:v>20-Dec</c:v>
                </c:pt>
                <c:pt idx="354">
                  <c:v>21-Dec</c:v>
                </c:pt>
                <c:pt idx="355">
                  <c:v>22-Dec</c:v>
                </c:pt>
                <c:pt idx="356">
                  <c:v>23-Dec</c:v>
                </c:pt>
                <c:pt idx="357">
                  <c:v>24-Dec</c:v>
                </c:pt>
                <c:pt idx="358">
                  <c:v>25-Dec</c:v>
                </c:pt>
                <c:pt idx="359">
                  <c:v>26-Dec</c:v>
                </c:pt>
                <c:pt idx="360">
                  <c:v>27-Dec</c:v>
                </c:pt>
                <c:pt idx="361">
                  <c:v>28-Dec</c:v>
                </c:pt>
                <c:pt idx="362">
                  <c:v>29-Dec</c:v>
                </c:pt>
                <c:pt idx="363">
                  <c:v>30-Dec</c:v>
                </c:pt>
                <c:pt idx="364">
                  <c:v>31-Dec</c:v>
                </c:pt>
              </c:strCache>
            </c:strRef>
          </c:cat>
          <c:val>
            <c:numRef>
              <c:f>PivotData!$J$5:$J$370</c:f>
              <c:numCache>
                <c:formatCode>h:mm:ss;@</c:formatCode>
                <c:ptCount val="365"/>
                <c:pt idx="0">
                  <c:v>1.3090277777777777E-2</c:v>
                </c:pt>
                <c:pt idx="1">
                  <c:v>1.3101851851851852E-2</c:v>
                </c:pt>
                <c:pt idx="2">
                  <c:v>1.1666666666666667E-2</c:v>
                </c:pt>
                <c:pt idx="3">
                  <c:v>9.7453703703703695E-3</c:v>
                </c:pt>
                <c:pt idx="4">
                  <c:v>9.2939814814814812E-3</c:v>
                </c:pt>
                <c:pt idx="5">
                  <c:v>1.0833333333333334E-2</c:v>
                </c:pt>
                <c:pt idx="6">
                  <c:v>8.9930555555555562E-3</c:v>
                </c:pt>
                <c:pt idx="7">
                  <c:v>1.150462962962963E-2</c:v>
                </c:pt>
                <c:pt idx="8">
                  <c:v>1.2152777777777778E-2</c:v>
                </c:pt>
                <c:pt idx="9">
                  <c:v>1.005787037037037E-2</c:v>
                </c:pt>
                <c:pt idx="10">
                  <c:v>1.0347222222222223E-2</c:v>
                </c:pt>
                <c:pt idx="11">
                  <c:v>1.0844907407407407E-2</c:v>
                </c:pt>
                <c:pt idx="12">
                  <c:v>1.0914351851851852E-2</c:v>
                </c:pt>
                <c:pt idx="13">
                  <c:v>1.1041666666666667E-2</c:v>
                </c:pt>
                <c:pt idx="14">
                  <c:v>1.2337962962962964E-2</c:v>
                </c:pt>
                <c:pt idx="15">
                  <c:v>1.2650462962962962E-2</c:v>
                </c:pt>
                <c:pt idx="16">
                  <c:v>1.1412037037037037E-2</c:v>
                </c:pt>
                <c:pt idx="17">
                  <c:v>1.0231481481481482E-2</c:v>
                </c:pt>
                <c:pt idx="18">
                  <c:v>9.2129629629629627E-3</c:v>
                </c:pt>
                <c:pt idx="19">
                  <c:v>8.472222222222223E-3</c:v>
                </c:pt>
                <c:pt idx="20">
                  <c:v>9.571759259259259E-3</c:v>
                </c:pt>
                <c:pt idx="21">
                  <c:v>1.1469907407407408E-2</c:v>
                </c:pt>
                <c:pt idx="22">
                  <c:v>1.3831018518518519E-2</c:v>
                </c:pt>
                <c:pt idx="23">
                  <c:v>1.4328703703703703E-2</c:v>
                </c:pt>
                <c:pt idx="24">
                  <c:v>1.0972222222222222E-2</c:v>
                </c:pt>
                <c:pt idx="25">
                  <c:v>9.7685185185185184E-3</c:v>
                </c:pt>
                <c:pt idx="26">
                  <c:v>1.2060185185185186E-2</c:v>
                </c:pt>
                <c:pt idx="27">
                  <c:v>1.4953703703703703E-2</c:v>
                </c:pt>
                <c:pt idx="28">
                  <c:v>1.3159722222222222E-2</c:v>
                </c:pt>
                <c:pt idx="29">
                  <c:v>1.3194444444444444E-2</c:v>
                </c:pt>
                <c:pt idx="30">
                  <c:v>1.170138888888889E-2</c:v>
                </c:pt>
                <c:pt idx="31">
                  <c:v>1.5428240740740741E-2</c:v>
                </c:pt>
                <c:pt idx="32">
                  <c:v>1.3194444444444444E-2</c:v>
                </c:pt>
                <c:pt idx="33">
                  <c:v>2.599537037037037E-2</c:v>
                </c:pt>
                <c:pt idx="34">
                  <c:v>1.4895833333333334E-2</c:v>
                </c:pt>
                <c:pt idx="35">
                  <c:v>1.2118055555555556E-2</c:v>
                </c:pt>
                <c:pt idx="36">
                  <c:v>3.5902777777777777E-2</c:v>
                </c:pt>
                <c:pt idx="37">
                  <c:v>1.5196759259259259E-2</c:v>
                </c:pt>
                <c:pt idx="38">
                  <c:v>2.9652777777777778E-2</c:v>
                </c:pt>
                <c:pt idx="39">
                  <c:v>1.9166666666666665E-2</c:v>
                </c:pt>
                <c:pt idx="40">
                  <c:v>1.9756944444444445E-2</c:v>
                </c:pt>
                <c:pt idx="41">
                  <c:v>1.511574074074074E-2</c:v>
                </c:pt>
                <c:pt idx="42">
                  <c:v>1.3587962962962963E-2</c:v>
                </c:pt>
                <c:pt idx="43">
                  <c:v>3.1898148148148148E-2</c:v>
                </c:pt>
                <c:pt idx="44">
                  <c:v>1.5335648148148149E-2</c:v>
                </c:pt>
                <c:pt idx="45">
                  <c:v>1.5555555555555555E-2</c:v>
                </c:pt>
                <c:pt idx="46">
                  <c:v>1.3599537037037037E-2</c:v>
                </c:pt>
                <c:pt idx="47">
                  <c:v>1.3599537037037037E-2</c:v>
                </c:pt>
                <c:pt idx="48">
                  <c:v>1.4837962962962963E-2</c:v>
                </c:pt>
                <c:pt idx="49">
                  <c:v>3.1122685185185184E-2</c:v>
                </c:pt>
                <c:pt idx="50">
                  <c:v>1.9780092592592592E-2</c:v>
                </c:pt>
                <c:pt idx="51">
                  <c:v>2.1307870370370369E-2</c:v>
                </c:pt>
                <c:pt idx="52">
                  <c:v>1.5266203703703704E-2</c:v>
                </c:pt>
                <c:pt idx="53">
                  <c:v>1.6307870370370372E-2</c:v>
                </c:pt>
                <c:pt idx="54">
                  <c:v>1.8854166666666668E-2</c:v>
                </c:pt>
                <c:pt idx="55">
                  <c:v>1.6574074074074074E-2</c:v>
                </c:pt>
                <c:pt idx="56">
                  <c:v>1.7858796296296296E-2</c:v>
                </c:pt>
                <c:pt idx="57">
                  <c:v>1.8124999999999999E-2</c:v>
                </c:pt>
                <c:pt idx="58">
                  <c:v>1.4849537037037038E-2</c:v>
                </c:pt>
                <c:pt idx="59">
                  <c:v>1.3784722222222223E-2</c:v>
                </c:pt>
                <c:pt idx="60">
                  <c:v>1.4502314814814815E-2</c:v>
                </c:pt>
                <c:pt idx="61">
                  <c:v>1.2361111111111111E-2</c:v>
                </c:pt>
                <c:pt idx="62">
                  <c:v>1.4907407407407407E-2</c:v>
                </c:pt>
                <c:pt idx="63">
                  <c:v>2.3275462962962963E-2</c:v>
                </c:pt>
                <c:pt idx="64">
                  <c:v>1.6851851851851851E-2</c:v>
                </c:pt>
                <c:pt idx="65">
                  <c:v>1.3657407407407408E-2</c:v>
                </c:pt>
                <c:pt idx="66">
                  <c:v>1.380787037037037E-2</c:v>
                </c:pt>
                <c:pt idx="67">
                  <c:v>1.3703703703703704E-2</c:v>
                </c:pt>
                <c:pt idx="68">
                  <c:v>1.1979166666666667E-2</c:v>
                </c:pt>
                <c:pt idx="69">
                  <c:v>1.3194444444444444E-2</c:v>
                </c:pt>
                <c:pt idx="70">
                  <c:v>1.5127314814814816E-2</c:v>
                </c:pt>
                <c:pt idx="71">
                  <c:v>2.148148148148148E-2</c:v>
                </c:pt>
                <c:pt idx="72">
                  <c:v>1.6608796296296295E-2</c:v>
                </c:pt>
                <c:pt idx="73">
                  <c:v>1.4467592592592593E-2</c:v>
                </c:pt>
                <c:pt idx="74">
                  <c:v>1.9525462962962963E-2</c:v>
                </c:pt>
                <c:pt idx="75">
                  <c:v>1.6469907407407409E-2</c:v>
                </c:pt>
                <c:pt idx="76">
                  <c:v>1.1597222222222222E-2</c:v>
                </c:pt>
                <c:pt idx="77">
                  <c:v>1.4236111111111111E-2</c:v>
                </c:pt>
                <c:pt idx="78">
                  <c:v>2.1851851851851851E-2</c:v>
                </c:pt>
                <c:pt idx="79">
                  <c:v>2.2025462962962962E-2</c:v>
                </c:pt>
                <c:pt idx="80">
                  <c:v>1.2280092592592592E-2</c:v>
                </c:pt>
                <c:pt idx="81">
                  <c:v>1.2210648148148148E-2</c:v>
                </c:pt>
                <c:pt idx="82">
                  <c:v>1.1944444444444445E-2</c:v>
                </c:pt>
                <c:pt idx="83">
                  <c:v>1.2812499999999999E-2</c:v>
                </c:pt>
                <c:pt idx="84">
                  <c:v>1.2685185185185185E-2</c:v>
                </c:pt>
                <c:pt idx="85">
                  <c:v>1.6747685185185185E-2</c:v>
                </c:pt>
                <c:pt idx="86">
                  <c:v>1.275462962962963E-2</c:v>
                </c:pt>
                <c:pt idx="87">
                  <c:v>1.0601851851851852E-2</c:v>
                </c:pt>
                <c:pt idx="88">
                  <c:v>1.074074074074074E-2</c:v>
                </c:pt>
                <c:pt idx="89">
                  <c:v>9.9074074074074082E-3</c:v>
                </c:pt>
                <c:pt idx="90">
                  <c:v>1.6944444444444446E-2</c:v>
                </c:pt>
                <c:pt idx="91">
                  <c:v>1.462962962962963E-2</c:v>
                </c:pt>
                <c:pt idx="92">
                  <c:v>2.5555555555555557E-2</c:v>
                </c:pt>
                <c:pt idx="93">
                  <c:v>1.7916666666666668E-2</c:v>
                </c:pt>
                <c:pt idx="94">
                  <c:v>1.6481481481481482E-2</c:v>
                </c:pt>
                <c:pt idx="95">
                  <c:v>1.6122685185185184E-2</c:v>
                </c:pt>
                <c:pt idx="96">
                  <c:v>1.2546296296296297E-2</c:v>
                </c:pt>
                <c:pt idx="97">
                  <c:v>2.329861111111111E-2</c:v>
                </c:pt>
                <c:pt idx="98">
                  <c:v>1.8472222222222223E-2</c:v>
                </c:pt>
                <c:pt idx="99">
                  <c:v>2.4479166666666666E-2</c:v>
                </c:pt>
                <c:pt idx="100">
                  <c:v>2.8298611111111111E-2</c:v>
                </c:pt>
                <c:pt idx="101">
                  <c:v>2.2164351851851852E-2</c:v>
                </c:pt>
                <c:pt idx="102">
                  <c:v>1.7650462962962962E-2</c:v>
                </c:pt>
                <c:pt idx="103">
                  <c:v>1.7719907407407406E-2</c:v>
                </c:pt>
                <c:pt idx="104">
                  <c:v>2.1423611111111112E-2</c:v>
                </c:pt>
                <c:pt idx="105">
                  <c:v>2.326388888888889E-2</c:v>
                </c:pt>
                <c:pt idx="106">
                  <c:v>1.8379629629629631E-2</c:v>
                </c:pt>
                <c:pt idx="107">
                  <c:v>1.2129629629629629E-2</c:v>
                </c:pt>
                <c:pt idx="108">
                  <c:v>1.545138888888889E-2</c:v>
                </c:pt>
                <c:pt idx="109">
                  <c:v>1.3090277777777777E-2</c:v>
                </c:pt>
                <c:pt idx="110">
                  <c:v>2.1562499999999998E-2</c:v>
                </c:pt>
                <c:pt idx="111">
                  <c:v>1.3402777777777777E-2</c:v>
                </c:pt>
                <c:pt idx="112">
                  <c:v>2.8206018518518519E-2</c:v>
                </c:pt>
                <c:pt idx="113">
                  <c:v>2.162037037037037E-2</c:v>
                </c:pt>
                <c:pt idx="114">
                  <c:v>1.5659722222222221E-2</c:v>
                </c:pt>
                <c:pt idx="115">
                  <c:v>1.5671296296296298E-2</c:v>
                </c:pt>
                <c:pt idx="116">
                  <c:v>1.2280092592592592E-2</c:v>
                </c:pt>
                <c:pt idx="117">
                  <c:v>1.3460648148148149E-2</c:v>
                </c:pt>
                <c:pt idx="118">
                  <c:v>1.7106481481481483E-2</c:v>
                </c:pt>
                <c:pt idx="119">
                  <c:v>1.5960648148148147E-2</c:v>
                </c:pt>
                <c:pt idx="120">
                  <c:v>1.7303240740740741E-2</c:v>
                </c:pt>
                <c:pt idx="121">
                  <c:v>1.5289351851851853E-2</c:v>
                </c:pt>
                <c:pt idx="122">
                  <c:v>1.0277777777777778E-2</c:v>
                </c:pt>
                <c:pt idx="123">
                  <c:v>1.6898148148148148E-2</c:v>
                </c:pt>
                <c:pt idx="124">
                  <c:v>1.7013888888888887E-2</c:v>
                </c:pt>
                <c:pt idx="125">
                  <c:v>1.337962962962963E-2</c:v>
                </c:pt>
                <c:pt idx="126">
                  <c:v>1.9942129629629629E-2</c:v>
                </c:pt>
                <c:pt idx="127">
                  <c:v>2.673611111111111E-2</c:v>
                </c:pt>
                <c:pt idx="128">
                  <c:v>2.6643518518518518E-2</c:v>
                </c:pt>
                <c:pt idx="129">
                  <c:v>2.3333333333333334E-2</c:v>
                </c:pt>
                <c:pt idx="130">
                  <c:v>2.210648148148148E-2</c:v>
                </c:pt>
                <c:pt idx="131">
                  <c:v>2.2083333333333333E-2</c:v>
                </c:pt>
                <c:pt idx="132">
                  <c:v>2.5659722222222223E-2</c:v>
                </c:pt>
                <c:pt idx="133">
                  <c:v>2.7962962962962964E-2</c:v>
                </c:pt>
                <c:pt idx="134">
                  <c:v>2.3796296296296298E-2</c:v>
                </c:pt>
                <c:pt idx="135">
                  <c:v>2.1516203703703704E-2</c:v>
                </c:pt>
                <c:pt idx="136">
                  <c:v>1.8171296296296297E-2</c:v>
                </c:pt>
                <c:pt idx="137">
                  <c:v>1.4004629629629629E-2</c:v>
                </c:pt>
                <c:pt idx="138">
                  <c:v>2.255787037037037E-2</c:v>
                </c:pt>
                <c:pt idx="139">
                  <c:v>1.832175925925926E-2</c:v>
                </c:pt>
                <c:pt idx="140">
                  <c:v>1.7199074074074075E-2</c:v>
                </c:pt>
                <c:pt idx="141">
                  <c:v>2.3113425925925926E-2</c:v>
                </c:pt>
                <c:pt idx="142">
                  <c:v>1.7523148148148149E-2</c:v>
                </c:pt>
                <c:pt idx="143">
                  <c:v>1.4884259259259259E-2</c:v>
                </c:pt>
                <c:pt idx="144">
                  <c:v>1.4675925925925926E-2</c:v>
                </c:pt>
                <c:pt idx="145">
                  <c:v>1.6168981481481482E-2</c:v>
                </c:pt>
                <c:pt idx="146">
                  <c:v>1.5381944444444445E-2</c:v>
                </c:pt>
                <c:pt idx="147">
                  <c:v>2.2754629629629628E-2</c:v>
                </c:pt>
                <c:pt idx="148">
                  <c:v>2.3692129629629629E-2</c:v>
                </c:pt>
                <c:pt idx="149">
                  <c:v>2.4398148148148148E-2</c:v>
                </c:pt>
                <c:pt idx="150">
                  <c:v>1.7511574074074075E-2</c:v>
                </c:pt>
                <c:pt idx="151">
                  <c:v>1.7037037037037038E-2</c:v>
                </c:pt>
                <c:pt idx="152">
                  <c:v>1.7233796296296296E-2</c:v>
                </c:pt>
                <c:pt idx="153">
                  <c:v>2.3761574074074074E-2</c:v>
                </c:pt>
                <c:pt idx="154">
                  <c:v>2.0983796296296296E-2</c:v>
                </c:pt>
                <c:pt idx="155">
                  <c:v>2.4375000000000001E-2</c:v>
                </c:pt>
                <c:pt idx="156">
                  <c:v>1.4976851851851852E-2</c:v>
                </c:pt>
                <c:pt idx="157">
                  <c:v>1.8101851851851852E-2</c:v>
                </c:pt>
                <c:pt idx="158">
                  <c:v>1.3449074074074073E-2</c:v>
                </c:pt>
                <c:pt idx="159">
                  <c:v>2.4189814814814813E-2</c:v>
                </c:pt>
                <c:pt idx="160">
                  <c:v>2.162037037037037E-2</c:v>
                </c:pt>
                <c:pt idx="161">
                  <c:v>2.3599537037037037E-2</c:v>
                </c:pt>
                <c:pt idx="162">
                  <c:v>2.2604166666666668E-2</c:v>
                </c:pt>
                <c:pt idx="163">
                  <c:v>2.3518518518518518E-2</c:v>
                </c:pt>
                <c:pt idx="164">
                  <c:v>2.3275462962962963E-2</c:v>
                </c:pt>
                <c:pt idx="165">
                  <c:v>2.4328703703703703E-2</c:v>
                </c:pt>
                <c:pt idx="166">
                  <c:v>1.8657407407407407E-2</c:v>
                </c:pt>
                <c:pt idx="167">
                  <c:v>2.5972222222222223E-2</c:v>
                </c:pt>
                <c:pt idx="168">
                  <c:v>2.34375E-2</c:v>
                </c:pt>
                <c:pt idx="169">
                  <c:v>2.4375000000000001E-2</c:v>
                </c:pt>
                <c:pt idx="170">
                  <c:v>2.3738425925925927E-2</c:v>
                </c:pt>
                <c:pt idx="171">
                  <c:v>2.2499999999999999E-2</c:v>
                </c:pt>
                <c:pt idx="172">
                  <c:v>2.1076388888888888E-2</c:v>
                </c:pt>
                <c:pt idx="173">
                  <c:v>2.0775462962962964E-2</c:v>
                </c:pt>
                <c:pt idx="174">
                  <c:v>1.8969907407407408E-2</c:v>
                </c:pt>
                <c:pt idx="175">
                  <c:v>2.0370370370370372E-2</c:v>
                </c:pt>
                <c:pt idx="176">
                  <c:v>2.8009259259259258E-2</c:v>
                </c:pt>
                <c:pt idx="177">
                  <c:v>2.1631944444444443E-2</c:v>
                </c:pt>
                <c:pt idx="178">
                  <c:v>2.2511574074074073E-2</c:v>
                </c:pt>
                <c:pt idx="179">
                  <c:v>2.087962962962963E-2</c:v>
                </c:pt>
                <c:pt idx="180">
                  <c:v>2.3391203703703702E-2</c:v>
                </c:pt>
                <c:pt idx="181">
                  <c:v>1.8553240740740742E-2</c:v>
                </c:pt>
                <c:pt idx="182">
                  <c:v>2.5312500000000002E-2</c:v>
                </c:pt>
                <c:pt idx="183">
                  <c:v>2.4155092592592593E-2</c:v>
                </c:pt>
                <c:pt idx="184">
                  <c:v>2.5879629629629631E-2</c:v>
                </c:pt>
                <c:pt idx="185">
                  <c:v>2.0486111111111111E-2</c:v>
                </c:pt>
                <c:pt idx="186">
                  <c:v>1.9166666666666665E-2</c:v>
                </c:pt>
                <c:pt idx="187">
                  <c:v>1.9212962962962963E-2</c:v>
                </c:pt>
                <c:pt idx="188">
                  <c:v>1.6145833333333335E-2</c:v>
                </c:pt>
                <c:pt idx="189">
                  <c:v>2.6990740740740742E-2</c:v>
                </c:pt>
                <c:pt idx="190">
                  <c:v>2.5474537037037039E-2</c:v>
                </c:pt>
                <c:pt idx="191">
                  <c:v>2.1099537037037038E-2</c:v>
                </c:pt>
                <c:pt idx="192">
                  <c:v>2.101851851851852E-2</c:v>
                </c:pt>
                <c:pt idx="193">
                  <c:v>1.5231481481481481E-2</c:v>
                </c:pt>
                <c:pt idx="194">
                  <c:v>1.653935185185185E-2</c:v>
                </c:pt>
                <c:pt idx="195">
                  <c:v>1.6458333333333332E-2</c:v>
                </c:pt>
                <c:pt idx="196">
                  <c:v>2.101851851851852E-2</c:v>
                </c:pt>
                <c:pt idx="197">
                  <c:v>2.6469907407407407E-2</c:v>
                </c:pt>
                <c:pt idx="198">
                  <c:v>2.0358796296296295E-2</c:v>
                </c:pt>
                <c:pt idx="199">
                  <c:v>1.6400462962962964E-2</c:v>
                </c:pt>
                <c:pt idx="200">
                  <c:v>1.7523148148148149E-2</c:v>
                </c:pt>
                <c:pt idx="201">
                  <c:v>1.6226851851851853E-2</c:v>
                </c:pt>
                <c:pt idx="202">
                  <c:v>1.9120370370370371E-2</c:v>
                </c:pt>
                <c:pt idx="203">
                  <c:v>1.9814814814814816E-2</c:v>
                </c:pt>
                <c:pt idx="204">
                  <c:v>2.1608796296296296E-2</c:v>
                </c:pt>
                <c:pt idx="205">
                  <c:v>1.7696759259259259E-2</c:v>
                </c:pt>
                <c:pt idx="206">
                  <c:v>1.5694444444444445E-2</c:v>
                </c:pt>
                <c:pt idx="207">
                  <c:v>1.5104166666666667E-2</c:v>
                </c:pt>
                <c:pt idx="208">
                  <c:v>1.5902777777777776E-2</c:v>
                </c:pt>
                <c:pt idx="209">
                  <c:v>1.8854166666666668E-2</c:v>
                </c:pt>
                <c:pt idx="210">
                  <c:v>2.0578703703703703E-2</c:v>
                </c:pt>
                <c:pt idx="211">
                  <c:v>1.9421296296296298E-2</c:v>
                </c:pt>
                <c:pt idx="212">
                  <c:v>1.8101851851851852E-2</c:v>
                </c:pt>
                <c:pt idx="213">
                  <c:v>2.3206018518518518E-2</c:v>
                </c:pt>
                <c:pt idx="214">
                  <c:v>2.0324074074074074E-2</c:v>
                </c:pt>
                <c:pt idx="215">
                  <c:v>1.5879629629629629E-2</c:v>
                </c:pt>
                <c:pt idx="216">
                  <c:v>2.3819444444444445E-2</c:v>
                </c:pt>
                <c:pt idx="217">
                  <c:v>2.3680555555555555E-2</c:v>
                </c:pt>
                <c:pt idx="218">
                  <c:v>2.0810185185185185E-2</c:v>
                </c:pt>
                <c:pt idx="219">
                  <c:v>1.7164351851851851E-2</c:v>
                </c:pt>
                <c:pt idx="220">
                  <c:v>2.2754629629629628E-2</c:v>
                </c:pt>
                <c:pt idx="221">
                  <c:v>2.1006944444444446E-2</c:v>
                </c:pt>
                <c:pt idx="222">
                  <c:v>2.1250000000000002E-2</c:v>
                </c:pt>
                <c:pt idx="223">
                  <c:v>1.9282407407407408E-2</c:v>
                </c:pt>
                <c:pt idx="224">
                  <c:v>2.2407407407407407E-2</c:v>
                </c:pt>
                <c:pt idx="225">
                  <c:v>2.6388888888888889E-2</c:v>
                </c:pt>
                <c:pt idx="226">
                  <c:v>2.6365740740740742E-2</c:v>
                </c:pt>
                <c:pt idx="227">
                  <c:v>2.2256944444444444E-2</c:v>
                </c:pt>
                <c:pt idx="228">
                  <c:v>1.7627314814814814E-2</c:v>
                </c:pt>
                <c:pt idx="229">
                  <c:v>1.6446759259259258E-2</c:v>
                </c:pt>
                <c:pt idx="230">
                  <c:v>2.1469907407407406E-2</c:v>
                </c:pt>
                <c:pt idx="231">
                  <c:v>2.0694444444444446E-2</c:v>
                </c:pt>
                <c:pt idx="232">
                  <c:v>2.3379629629629629E-2</c:v>
                </c:pt>
                <c:pt idx="233">
                  <c:v>1.8865740740740742E-2</c:v>
                </c:pt>
                <c:pt idx="234">
                  <c:v>1.5023148148148148E-2</c:v>
                </c:pt>
                <c:pt idx="235">
                  <c:v>1.6180555555555556E-2</c:v>
                </c:pt>
                <c:pt idx="236">
                  <c:v>1.5891203703703703E-2</c:v>
                </c:pt>
                <c:pt idx="237">
                  <c:v>1.8807870370370371E-2</c:v>
                </c:pt>
                <c:pt idx="238">
                  <c:v>2.1562499999999998E-2</c:v>
                </c:pt>
                <c:pt idx="239">
                  <c:v>2.2268518518518517E-2</c:v>
                </c:pt>
                <c:pt idx="240">
                  <c:v>1.7465277777777777E-2</c:v>
                </c:pt>
                <c:pt idx="241">
                  <c:v>1.3842592592592592E-2</c:v>
                </c:pt>
                <c:pt idx="242">
                  <c:v>1.3796296296296296E-2</c:v>
                </c:pt>
                <c:pt idx="243">
                  <c:v>1.4687499999999999E-2</c:v>
                </c:pt>
                <c:pt idx="244">
                  <c:v>1.8287037037037036E-2</c:v>
                </c:pt>
                <c:pt idx="245">
                  <c:v>2.2326388888888889E-2</c:v>
                </c:pt>
                <c:pt idx="246">
                  <c:v>2.5208333333333333E-2</c:v>
                </c:pt>
                <c:pt idx="247">
                  <c:v>2.2754629629629628E-2</c:v>
                </c:pt>
                <c:pt idx="248">
                  <c:v>1.525462962962963E-2</c:v>
                </c:pt>
                <c:pt idx="249">
                  <c:v>1.4918981481481481E-2</c:v>
                </c:pt>
                <c:pt idx="250">
                  <c:v>1.6180555555555556E-2</c:v>
                </c:pt>
                <c:pt idx="251">
                  <c:v>2.4155092592592593E-2</c:v>
                </c:pt>
                <c:pt idx="252">
                  <c:v>2.3449074074074074E-2</c:v>
                </c:pt>
                <c:pt idx="253">
                  <c:v>2.6215277777777778E-2</c:v>
                </c:pt>
                <c:pt idx="254">
                  <c:v>1.7106481481481483E-2</c:v>
                </c:pt>
                <c:pt idx="255">
                  <c:v>1.4305555555555556E-2</c:v>
                </c:pt>
                <c:pt idx="256">
                  <c:v>1.6770833333333332E-2</c:v>
                </c:pt>
                <c:pt idx="257">
                  <c:v>1.6006944444444445E-2</c:v>
                </c:pt>
                <c:pt idx="258">
                  <c:v>1.8287037037037036E-2</c:v>
                </c:pt>
                <c:pt idx="259">
                  <c:v>3.1944444444444442E-2</c:v>
                </c:pt>
                <c:pt idx="260">
                  <c:v>2.0659722222222222E-2</c:v>
                </c:pt>
                <c:pt idx="261">
                  <c:v>2.3599537037037037E-2</c:v>
                </c:pt>
                <c:pt idx="262">
                  <c:v>1.726851851851852E-2</c:v>
                </c:pt>
                <c:pt idx="263">
                  <c:v>1.8738425925925926E-2</c:v>
                </c:pt>
                <c:pt idx="264">
                  <c:v>1.3981481481481482E-2</c:v>
                </c:pt>
                <c:pt idx="265">
                  <c:v>1.667824074074074E-2</c:v>
                </c:pt>
                <c:pt idx="266">
                  <c:v>1.9351851851851853E-2</c:v>
                </c:pt>
                <c:pt idx="267">
                  <c:v>2.6689814814814816E-2</c:v>
                </c:pt>
                <c:pt idx="268">
                  <c:v>1.2627314814814815E-2</c:v>
                </c:pt>
                <c:pt idx="269">
                  <c:v>1.1527777777777777E-2</c:v>
                </c:pt>
                <c:pt idx="270">
                  <c:v>1.1956018518518519E-2</c:v>
                </c:pt>
                <c:pt idx="271">
                  <c:v>1.170138888888889E-2</c:v>
                </c:pt>
                <c:pt idx="272">
                  <c:v>1.4895833333333334E-2</c:v>
                </c:pt>
                <c:pt idx="273">
                  <c:v>2.4791666666666667E-2</c:v>
                </c:pt>
                <c:pt idx="274">
                  <c:v>2.0972222222222222E-2</c:v>
                </c:pt>
                <c:pt idx="275">
                  <c:v>1.5474537037037037E-2</c:v>
                </c:pt>
                <c:pt idx="276">
                  <c:v>1.2037037037037037E-2</c:v>
                </c:pt>
                <c:pt idx="277">
                  <c:v>1.40625E-2</c:v>
                </c:pt>
                <c:pt idx="278">
                  <c:v>1.6203703703703703E-2</c:v>
                </c:pt>
                <c:pt idx="279">
                  <c:v>2.3622685185185184E-2</c:v>
                </c:pt>
                <c:pt idx="280">
                  <c:v>2.1446759259259259E-2</c:v>
                </c:pt>
                <c:pt idx="281">
                  <c:v>2.974537037037037E-2</c:v>
                </c:pt>
                <c:pt idx="282">
                  <c:v>1.8472222222222223E-2</c:v>
                </c:pt>
                <c:pt idx="283">
                  <c:v>2.5347222222222222E-2</c:v>
                </c:pt>
                <c:pt idx="284">
                  <c:v>1.5358796296296296E-2</c:v>
                </c:pt>
                <c:pt idx="285">
                  <c:v>1.5358796296296296E-2</c:v>
                </c:pt>
                <c:pt idx="286">
                  <c:v>1.5706018518518518E-2</c:v>
                </c:pt>
                <c:pt idx="287">
                  <c:v>2.4363425925925927E-2</c:v>
                </c:pt>
                <c:pt idx="288">
                  <c:v>1.7881944444444443E-2</c:v>
                </c:pt>
                <c:pt idx="289">
                  <c:v>1.2650462962962962E-2</c:v>
                </c:pt>
                <c:pt idx="290">
                  <c:v>1.0625000000000001E-2</c:v>
                </c:pt>
                <c:pt idx="291">
                  <c:v>1.4270833333333333E-2</c:v>
                </c:pt>
                <c:pt idx="292">
                  <c:v>1.0949074074074075E-2</c:v>
                </c:pt>
                <c:pt idx="293">
                  <c:v>1.6018518518518519E-2</c:v>
                </c:pt>
                <c:pt idx="294">
                  <c:v>1.8692129629629628E-2</c:v>
                </c:pt>
                <c:pt idx="295">
                  <c:v>2.0659722222222222E-2</c:v>
                </c:pt>
                <c:pt idx="296">
                  <c:v>1.425925925925926E-2</c:v>
                </c:pt>
                <c:pt idx="297">
                  <c:v>2.0173611111111111E-2</c:v>
                </c:pt>
                <c:pt idx="298">
                  <c:v>1.2314814814814815E-2</c:v>
                </c:pt>
                <c:pt idx="299">
                  <c:v>1.0983796296296297E-2</c:v>
                </c:pt>
                <c:pt idx="300">
                  <c:v>1.6261574074074074E-2</c:v>
                </c:pt>
                <c:pt idx="301">
                  <c:v>1.6018518518518519E-2</c:v>
                </c:pt>
                <c:pt idx="302">
                  <c:v>1.5821759259259258E-2</c:v>
                </c:pt>
                <c:pt idx="303">
                  <c:v>1.3171296296296296E-2</c:v>
                </c:pt>
                <c:pt idx="304">
                  <c:v>1.1481481481481481E-2</c:v>
                </c:pt>
                <c:pt idx="305">
                  <c:v>1.1608796296296296E-2</c:v>
                </c:pt>
                <c:pt idx="306">
                  <c:v>1.6921296296296295E-2</c:v>
                </c:pt>
                <c:pt idx="307">
                  <c:v>1.4618055555555556E-2</c:v>
                </c:pt>
                <c:pt idx="308">
                  <c:v>1.2418981481481482E-2</c:v>
                </c:pt>
                <c:pt idx="309">
                  <c:v>2.5937499999999999E-2</c:v>
                </c:pt>
                <c:pt idx="310">
                  <c:v>1.5057870370370371E-2</c:v>
                </c:pt>
                <c:pt idx="311">
                  <c:v>1.1597222222222222E-2</c:v>
                </c:pt>
                <c:pt idx="312">
                  <c:v>1.1678240740740741E-2</c:v>
                </c:pt>
                <c:pt idx="313">
                  <c:v>1.5775462962962963E-2</c:v>
                </c:pt>
                <c:pt idx="314">
                  <c:v>1.1689814814814814E-2</c:v>
                </c:pt>
                <c:pt idx="315">
                  <c:v>1.3159722222222222E-2</c:v>
                </c:pt>
                <c:pt idx="316">
                  <c:v>2.8356481481481483E-2</c:v>
                </c:pt>
                <c:pt idx="317">
                  <c:v>1.03125E-2</c:v>
                </c:pt>
                <c:pt idx="318">
                  <c:v>1.773148148148148E-2</c:v>
                </c:pt>
                <c:pt idx="319">
                  <c:v>9.3981481481481485E-3</c:v>
                </c:pt>
                <c:pt idx="320">
                  <c:v>9.3055555555555548E-3</c:v>
                </c:pt>
                <c:pt idx="321">
                  <c:v>1.0659722222222221E-2</c:v>
                </c:pt>
                <c:pt idx="322">
                  <c:v>2.4699074074074075E-2</c:v>
                </c:pt>
                <c:pt idx="323">
                  <c:v>1.4641203703703703E-2</c:v>
                </c:pt>
                <c:pt idx="324">
                  <c:v>1.119212962962963E-2</c:v>
                </c:pt>
                <c:pt idx="325">
                  <c:v>1.2604166666666666E-2</c:v>
                </c:pt>
                <c:pt idx="326">
                  <c:v>1.2986111111111111E-2</c:v>
                </c:pt>
                <c:pt idx="327">
                  <c:v>2.5868055555555554E-2</c:v>
                </c:pt>
                <c:pt idx="328">
                  <c:v>1.4837962962962963E-2</c:v>
                </c:pt>
                <c:pt idx="329">
                  <c:v>1.7824074074074076E-2</c:v>
                </c:pt>
                <c:pt idx="330">
                  <c:v>1.1435185185185185E-2</c:v>
                </c:pt>
                <c:pt idx="331">
                  <c:v>1.050925925925926E-2</c:v>
                </c:pt>
                <c:pt idx="332">
                  <c:v>8.3101851851851843E-3</c:v>
                </c:pt>
                <c:pt idx="333">
                  <c:v>8.2754629629629636E-3</c:v>
                </c:pt>
                <c:pt idx="334">
                  <c:v>9.2245370370370363E-3</c:v>
                </c:pt>
                <c:pt idx="335">
                  <c:v>2.7800925925925927E-2</c:v>
                </c:pt>
                <c:pt idx="336">
                  <c:v>1.2453703703703703E-2</c:v>
                </c:pt>
                <c:pt idx="337">
                  <c:v>1.7662037037037039E-2</c:v>
                </c:pt>
                <c:pt idx="338">
                  <c:v>1.9293981481481481E-2</c:v>
                </c:pt>
                <c:pt idx="339">
                  <c:v>7.8819444444444449E-3</c:v>
                </c:pt>
                <c:pt idx="340">
                  <c:v>1.5243055555555555E-2</c:v>
                </c:pt>
                <c:pt idx="341">
                  <c:v>1.5474537037037037E-2</c:v>
                </c:pt>
                <c:pt idx="342">
                  <c:v>1.9618055555555555E-2</c:v>
                </c:pt>
                <c:pt idx="343">
                  <c:v>2.1041666666666667E-2</c:v>
                </c:pt>
                <c:pt idx="344">
                  <c:v>1.5138888888888889E-2</c:v>
                </c:pt>
                <c:pt idx="345">
                  <c:v>8.518518518518519E-3</c:v>
                </c:pt>
                <c:pt idx="346">
                  <c:v>1.5428240740740741E-2</c:v>
                </c:pt>
                <c:pt idx="347">
                  <c:v>3.019675925925926E-2</c:v>
                </c:pt>
                <c:pt idx="348">
                  <c:v>1.2604166666666666E-2</c:v>
                </c:pt>
                <c:pt idx="349">
                  <c:v>8.6342592592592599E-3</c:v>
                </c:pt>
                <c:pt idx="350">
                  <c:v>1.1377314814814814E-2</c:v>
                </c:pt>
                <c:pt idx="351">
                  <c:v>2.2476851851851852E-2</c:v>
                </c:pt>
                <c:pt idx="352">
                  <c:v>8.5995370370370375E-3</c:v>
                </c:pt>
                <c:pt idx="353">
                  <c:v>7.743055555555556E-3</c:v>
                </c:pt>
                <c:pt idx="354">
                  <c:v>8.773148148148148E-3</c:v>
                </c:pt>
                <c:pt idx="355">
                  <c:v>9.3749999999999997E-3</c:v>
                </c:pt>
                <c:pt idx="356">
                  <c:v>6.145833333333333E-2</c:v>
                </c:pt>
                <c:pt idx="357">
                  <c:v>2.0474537037037038E-2</c:v>
                </c:pt>
                <c:pt idx="358">
                  <c:v>8.3333333333333332E-3</c:v>
                </c:pt>
                <c:pt idx="359">
                  <c:v>1.0891203703703703E-2</c:v>
                </c:pt>
                <c:pt idx="360">
                  <c:v>1.1967592592592592E-2</c:v>
                </c:pt>
                <c:pt idx="361">
                  <c:v>2.0057870370370372E-2</c:v>
                </c:pt>
                <c:pt idx="362">
                  <c:v>1.7847222222222223E-2</c:v>
                </c:pt>
                <c:pt idx="363">
                  <c:v>1.5532407407407408E-2</c:v>
                </c:pt>
                <c:pt idx="364">
                  <c:v>1.6655092592592593E-2</c:v>
                </c:pt>
              </c:numCache>
            </c:numRef>
          </c:val>
          <c:smooth val="0"/>
          <c:extLst>
            <c:ext xmlns:c16="http://schemas.microsoft.com/office/drawing/2014/chart" uri="{C3380CC4-5D6E-409C-BE32-E72D297353CC}">
              <c16:uniqueId val="{00000000-F612-4C8B-B08B-6C1589B1C314}"/>
            </c:ext>
          </c:extLst>
        </c:ser>
        <c:ser>
          <c:idx val="1"/>
          <c:order val="1"/>
          <c:tx>
            <c:strRef>
              <c:f>PivotData!$K$3:$K$4</c:f>
              <c:strCache>
                <c:ptCount val="1"/>
                <c:pt idx="0">
                  <c:v>Member</c:v>
                </c:pt>
              </c:strCache>
            </c:strRef>
          </c:tx>
          <c:spPr>
            <a:ln w="28575" cap="rnd">
              <a:solidFill>
                <a:srgbClr val="92D050"/>
              </a:solidFill>
              <a:round/>
            </a:ln>
            <a:effectLst/>
          </c:spPr>
          <c:marker>
            <c:symbol val="none"/>
          </c:marker>
          <c:cat>
            <c:strRef>
              <c:f>PivotData!$I$5:$I$370</c:f>
              <c:strCache>
                <c:ptCount val="365"/>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7-Dec</c:v>
                </c:pt>
                <c:pt idx="341">
                  <c:v>8-Dec</c:v>
                </c:pt>
                <c:pt idx="342">
                  <c:v>9-Dec</c:v>
                </c:pt>
                <c:pt idx="343">
                  <c:v>10-Dec</c:v>
                </c:pt>
                <c:pt idx="344">
                  <c:v>11-Dec</c:v>
                </c:pt>
                <c:pt idx="345">
                  <c:v>12-Dec</c:v>
                </c:pt>
                <c:pt idx="346">
                  <c:v>13-Dec</c:v>
                </c:pt>
                <c:pt idx="347">
                  <c:v>14-Dec</c:v>
                </c:pt>
                <c:pt idx="348">
                  <c:v>15-Dec</c:v>
                </c:pt>
                <c:pt idx="349">
                  <c:v>16-Dec</c:v>
                </c:pt>
                <c:pt idx="350">
                  <c:v>17-Dec</c:v>
                </c:pt>
                <c:pt idx="351">
                  <c:v>18-Dec</c:v>
                </c:pt>
                <c:pt idx="352">
                  <c:v>19-Dec</c:v>
                </c:pt>
                <c:pt idx="353">
                  <c:v>20-Dec</c:v>
                </c:pt>
                <c:pt idx="354">
                  <c:v>21-Dec</c:v>
                </c:pt>
                <c:pt idx="355">
                  <c:v>22-Dec</c:v>
                </c:pt>
                <c:pt idx="356">
                  <c:v>23-Dec</c:v>
                </c:pt>
                <c:pt idx="357">
                  <c:v>24-Dec</c:v>
                </c:pt>
                <c:pt idx="358">
                  <c:v>25-Dec</c:v>
                </c:pt>
                <c:pt idx="359">
                  <c:v>26-Dec</c:v>
                </c:pt>
                <c:pt idx="360">
                  <c:v>27-Dec</c:v>
                </c:pt>
                <c:pt idx="361">
                  <c:v>28-Dec</c:v>
                </c:pt>
                <c:pt idx="362">
                  <c:v>29-Dec</c:v>
                </c:pt>
                <c:pt idx="363">
                  <c:v>30-Dec</c:v>
                </c:pt>
                <c:pt idx="364">
                  <c:v>31-Dec</c:v>
                </c:pt>
              </c:strCache>
            </c:strRef>
          </c:cat>
          <c:val>
            <c:numRef>
              <c:f>PivotData!$K$5:$K$370</c:f>
              <c:numCache>
                <c:formatCode>h:mm:ss;@</c:formatCode>
                <c:ptCount val="365"/>
                <c:pt idx="0">
                  <c:v>7.6851851851851855E-3</c:v>
                </c:pt>
                <c:pt idx="1">
                  <c:v>8.5532407407407415E-3</c:v>
                </c:pt>
                <c:pt idx="2">
                  <c:v>7.4305555555555557E-3</c:v>
                </c:pt>
                <c:pt idx="3">
                  <c:v>7.8819444444444449E-3</c:v>
                </c:pt>
                <c:pt idx="4">
                  <c:v>7.083333333333333E-3</c:v>
                </c:pt>
                <c:pt idx="5">
                  <c:v>7.2106481481481483E-3</c:v>
                </c:pt>
                <c:pt idx="6">
                  <c:v>6.7013888888888887E-3</c:v>
                </c:pt>
                <c:pt idx="7">
                  <c:v>7.6967592592592591E-3</c:v>
                </c:pt>
                <c:pt idx="8">
                  <c:v>8.819444444444444E-3</c:v>
                </c:pt>
                <c:pt idx="9">
                  <c:v>7.7314814814814815E-3</c:v>
                </c:pt>
                <c:pt idx="10">
                  <c:v>7.1180555555555554E-3</c:v>
                </c:pt>
                <c:pt idx="11">
                  <c:v>7.5347222222222222E-3</c:v>
                </c:pt>
                <c:pt idx="12">
                  <c:v>7.2337962962962963E-3</c:v>
                </c:pt>
                <c:pt idx="13">
                  <c:v>7.3726851851851852E-3</c:v>
                </c:pt>
                <c:pt idx="14">
                  <c:v>7.4189814814814813E-3</c:v>
                </c:pt>
                <c:pt idx="15">
                  <c:v>7.4652777777777781E-3</c:v>
                </c:pt>
                <c:pt idx="16">
                  <c:v>7.2569444444444443E-3</c:v>
                </c:pt>
                <c:pt idx="17">
                  <c:v>7.3379629629629628E-3</c:v>
                </c:pt>
                <c:pt idx="18">
                  <c:v>6.9328703703703705E-3</c:v>
                </c:pt>
                <c:pt idx="19">
                  <c:v>7.766203703703704E-3</c:v>
                </c:pt>
                <c:pt idx="20">
                  <c:v>7.0023148148148145E-3</c:v>
                </c:pt>
                <c:pt idx="21">
                  <c:v>7.4074074074074077E-3</c:v>
                </c:pt>
                <c:pt idx="22">
                  <c:v>8.6805555555555559E-3</c:v>
                </c:pt>
                <c:pt idx="23">
                  <c:v>8.2291666666666659E-3</c:v>
                </c:pt>
                <c:pt idx="24">
                  <c:v>7.1064814814814819E-3</c:v>
                </c:pt>
                <c:pt idx="25">
                  <c:v>7.766203703703704E-3</c:v>
                </c:pt>
                <c:pt idx="26">
                  <c:v>7.4189814814814813E-3</c:v>
                </c:pt>
                <c:pt idx="27">
                  <c:v>8.5763888888888886E-3</c:v>
                </c:pt>
                <c:pt idx="28">
                  <c:v>7.789351851851852E-3</c:v>
                </c:pt>
                <c:pt idx="29">
                  <c:v>7.905092592592592E-3</c:v>
                </c:pt>
                <c:pt idx="30">
                  <c:v>7.2916666666666668E-3</c:v>
                </c:pt>
                <c:pt idx="31">
                  <c:v>7.4421296296296293E-3</c:v>
                </c:pt>
                <c:pt idx="32">
                  <c:v>1.275462962962963E-2</c:v>
                </c:pt>
                <c:pt idx="33">
                  <c:v>1.0451388888888889E-2</c:v>
                </c:pt>
                <c:pt idx="34">
                  <c:v>9.6643518518518511E-3</c:v>
                </c:pt>
                <c:pt idx="35">
                  <c:v>9.5023148148148141E-3</c:v>
                </c:pt>
                <c:pt idx="36">
                  <c:v>8.819444444444444E-3</c:v>
                </c:pt>
                <c:pt idx="37">
                  <c:v>8.1597222222222227E-3</c:v>
                </c:pt>
                <c:pt idx="38">
                  <c:v>9.5138888888888894E-3</c:v>
                </c:pt>
                <c:pt idx="39">
                  <c:v>7.4884259259259262E-3</c:v>
                </c:pt>
                <c:pt idx="40">
                  <c:v>7.5578703703703702E-3</c:v>
                </c:pt>
                <c:pt idx="41">
                  <c:v>7.8125E-3</c:v>
                </c:pt>
                <c:pt idx="42">
                  <c:v>7.3379629629629628E-3</c:v>
                </c:pt>
                <c:pt idx="43">
                  <c:v>7.5578703703703702E-3</c:v>
                </c:pt>
                <c:pt idx="44">
                  <c:v>7.2916666666666668E-3</c:v>
                </c:pt>
                <c:pt idx="45">
                  <c:v>7.4884259259259262E-3</c:v>
                </c:pt>
                <c:pt idx="46">
                  <c:v>7.4189814814814813E-3</c:v>
                </c:pt>
                <c:pt idx="47">
                  <c:v>7.1527777777777779E-3</c:v>
                </c:pt>
                <c:pt idx="48">
                  <c:v>7.7777777777777776E-3</c:v>
                </c:pt>
                <c:pt idx="49">
                  <c:v>7.743055555555556E-3</c:v>
                </c:pt>
                <c:pt idx="50">
                  <c:v>8.9814814814814809E-3</c:v>
                </c:pt>
                <c:pt idx="51">
                  <c:v>8.0787037037037043E-3</c:v>
                </c:pt>
                <c:pt idx="52">
                  <c:v>6.6319444444444446E-3</c:v>
                </c:pt>
                <c:pt idx="53">
                  <c:v>7.0023148148148145E-3</c:v>
                </c:pt>
                <c:pt idx="54">
                  <c:v>6.7939814814814816E-3</c:v>
                </c:pt>
                <c:pt idx="55">
                  <c:v>7.6620370370370366E-3</c:v>
                </c:pt>
                <c:pt idx="56">
                  <c:v>8.1365740740740738E-3</c:v>
                </c:pt>
                <c:pt idx="57">
                  <c:v>8.518518518518519E-3</c:v>
                </c:pt>
                <c:pt idx="58">
                  <c:v>7.9745370370370369E-3</c:v>
                </c:pt>
                <c:pt idx="59">
                  <c:v>7.5694444444444446E-3</c:v>
                </c:pt>
                <c:pt idx="60">
                  <c:v>7.6620370370370366E-3</c:v>
                </c:pt>
                <c:pt idx="61">
                  <c:v>6.8402777777777776E-3</c:v>
                </c:pt>
                <c:pt idx="62">
                  <c:v>7.7777777777777776E-3</c:v>
                </c:pt>
                <c:pt idx="63">
                  <c:v>1.1481481481481481E-2</c:v>
                </c:pt>
                <c:pt idx="64">
                  <c:v>7.7777777777777776E-3</c:v>
                </c:pt>
                <c:pt idx="65">
                  <c:v>6.851851851851852E-3</c:v>
                </c:pt>
                <c:pt idx="66">
                  <c:v>7.2800925925925923E-3</c:v>
                </c:pt>
                <c:pt idx="67">
                  <c:v>7.9282407407407409E-3</c:v>
                </c:pt>
                <c:pt idx="68">
                  <c:v>7.1990740740740739E-3</c:v>
                </c:pt>
                <c:pt idx="69">
                  <c:v>7.1064814814814819E-3</c:v>
                </c:pt>
                <c:pt idx="70">
                  <c:v>7.3611111111111108E-3</c:v>
                </c:pt>
                <c:pt idx="71">
                  <c:v>9.2476851851851852E-3</c:v>
                </c:pt>
                <c:pt idx="72">
                  <c:v>8.3680555555555557E-3</c:v>
                </c:pt>
                <c:pt idx="73">
                  <c:v>7.951388888888888E-3</c:v>
                </c:pt>
                <c:pt idx="74">
                  <c:v>9.2476851851851852E-3</c:v>
                </c:pt>
                <c:pt idx="75">
                  <c:v>8.1134259259259267E-3</c:v>
                </c:pt>
                <c:pt idx="76">
                  <c:v>6.7476851851851856E-3</c:v>
                </c:pt>
                <c:pt idx="77">
                  <c:v>8.0787037037037043E-3</c:v>
                </c:pt>
                <c:pt idx="78">
                  <c:v>1.0659722222222221E-2</c:v>
                </c:pt>
                <c:pt idx="79">
                  <c:v>9.8611111111111104E-3</c:v>
                </c:pt>
                <c:pt idx="80">
                  <c:v>7.1875000000000003E-3</c:v>
                </c:pt>
                <c:pt idx="81">
                  <c:v>7.5810185185185182E-3</c:v>
                </c:pt>
                <c:pt idx="82">
                  <c:v>7.5115740740740742E-3</c:v>
                </c:pt>
                <c:pt idx="83">
                  <c:v>8.2870370370370372E-3</c:v>
                </c:pt>
                <c:pt idx="84">
                  <c:v>7.2453703703703708E-3</c:v>
                </c:pt>
                <c:pt idx="85">
                  <c:v>7.9398148148148145E-3</c:v>
                </c:pt>
                <c:pt idx="86">
                  <c:v>7.013888888888889E-3</c:v>
                </c:pt>
                <c:pt idx="87">
                  <c:v>6.8865740740740745E-3</c:v>
                </c:pt>
                <c:pt idx="88">
                  <c:v>6.8865740740740745E-3</c:v>
                </c:pt>
                <c:pt idx="89">
                  <c:v>6.8171296296296296E-3</c:v>
                </c:pt>
                <c:pt idx="90">
                  <c:v>7.8356481481481489E-3</c:v>
                </c:pt>
                <c:pt idx="91">
                  <c:v>7.4999999999999997E-3</c:v>
                </c:pt>
                <c:pt idx="92">
                  <c:v>8.1250000000000003E-3</c:v>
                </c:pt>
                <c:pt idx="93">
                  <c:v>7.2916666666666668E-3</c:v>
                </c:pt>
                <c:pt idx="94">
                  <c:v>7.3611111111111108E-3</c:v>
                </c:pt>
                <c:pt idx="95">
                  <c:v>7.743055555555556E-3</c:v>
                </c:pt>
                <c:pt idx="96">
                  <c:v>6.898148148148148E-3</c:v>
                </c:pt>
                <c:pt idx="97">
                  <c:v>6.7013888888888887E-3</c:v>
                </c:pt>
                <c:pt idx="98">
                  <c:v>8.067129629629629E-3</c:v>
                </c:pt>
                <c:pt idx="99">
                  <c:v>9.4675925925925934E-3</c:v>
                </c:pt>
                <c:pt idx="100">
                  <c:v>8.1944444444444452E-3</c:v>
                </c:pt>
                <c:pt idx="101">
                  <c:v>8.1365740740740738E-3</c:v>
                </c:pt>
                <c:pt idx="102">
                  <c:v>7.4189814814814813E-3</c:v>
                </c:pt>
                <c:pt idx="103">
                  <c:v>7.4305555555555557E-3</c:v>
                </c:pt>
                <c:pt idx="104">
                  <c:v>7.7777777777777776E-3</c:v>
                </c:pt>
                <c:pt idx="105">
                  <c:v>8.3912037037037045E-3</c:v>
                </c:pt>
                <c:pt idx="106">
                  <c:v>7.5462962962962966E-3</c:v>
                </c:pt>
                <c:pt idx="107">
                  <c:v>6.898148148148148E-3</c:v>
                </c:pt>
                <c:pt idx="108">
                  <c:v>7.2106481481481483E-3</c:v>
                </c:pt>
                <c:pt idx="109">
                  <c:v>7.2337962962962963E-3</c:v>
                </c:pt>
                <c:pt idx="110">
                  <c:v>9.3287037037037036E-3</c:v>
                </c:pt>
                <c:pt idx="111">
                  <c:v>7.1064814814814819E-3</c:v>
                </c:pt>
                <c:pt idx="112">
                  <c:v>1.1446759259259259E-2</c:v>
                </c:pt>
                <c:pt idx="113">
                  <c:v>8.726851851851852E-3</c:v>
                </c:pt>
                <c:pt idx="114">
                  <c:v>7.3611111111111108E-3</c:v>
                </c:pt>
                <c:pt idx="115">
                  <c:v>7.2685185185185188E-3</c:v>
                </c:pt>
                <c:pt idx="116">
                  <c:v>6.9212962962962961E-3</c:v>
                </c:pt>
                <c:pt idx="117">
                  <c:v>7.1296296296296299E-3</c:v>
                </c:pt>
                <c:pt idx="118">
                  <c:v>8.1365740740740738E-3</c:v>
                </c:pt>
                <c:pt idx="119">
                  <c:v>8.4837962962962966E-3</c:v>
                </c:pt>
                <c:pt idx="120">
                  <c:v>8.7962962962962968E-3</c:v>
                </c:pt>
                <c:pt idx="121">
                  <c:v>7.7546296296296295E-3</c:v>
                </c:pt>
                <c:pt idx="122">
                  <c:v>6.6782407407407407E-3</c:v>
                </c:pt>
                <c:pt idx="123">
                  <c:v>7.8472222222222224E-3</c:v>
                </c:pt>
                <c:pt idx="124">
                  <c:v>6.9444444444444441E-3</c:v>
                </c:pt>
                <c:pt idx="125">
                  <c:v>6.8865740740740745E-3</c:v>
                </c:pt>
                <c:pt idx="126">
                  <c:v>9.5486111111111119E-3</c:v>
                </c:pt>
                <c:pt idx="127">
                  <c:v>9.3402777777777772E-3</c:v>
                </c:pt>
                <c:pt idx="128">
                  <c:v>9.2013888888888892E-3</c:v>
                </c:pt>
                <c:pt idx="129">
                  <c:v>9.8032407407407408E-3</c:v>
                </c:pt>
                <c:pt idx="130">
                  <c:v>9.5023148148148141E-3</c:v>
                </c:pt>
                <c:pt idx="131">
                  <c:v>9.5949074074074079E-3</c:v>
                </c:pt>
                <c:pt idx="132">
                  <c:v>9.9074074074074082E-3</c:v>
                </c:pt>
                <c:pt idx="133">
                  <c:v>1.0914351851851852E-2</c:v>
                </c:pt>
                <c:pt idx="134">
                  <c:v>9.6759259259259264E-3</c:v>
                </c:pt>
                <c:pt idx="135">
                  <c:v>9.4097222222222221E-3</c:v>
                </c:pt>
                <c:pt idx="136">
                  <c:v>8.5069444444444437E-3</c:v>
                </c:pt>
                <c:pt idx="137">
                  <c:v>8.1134259259259267E-3</c:v>
                </c:pt>
                <c:pt idx="138">
                  <c:v>9.9189814814814817E-3</c:v>
                </c:pt>
                <c:pt idx="139">
                  <c:v>9.0740740740740747E-3</c:v>
                </c:pt>
                <c:pt idx="140">
                  <c:v>9.1898148148148156E-3</c:v>
                </c:pt>
                <c:pt idx="141">
                  <c:v>1.0474537037037037E-2</c:v>
                </c:pt>
                <c:pt idx="142">
                  <c:v>8.4606481481481477E-3</c:v>
                </c:pt>
                <c:pt idx="143">
                  <c:v>8.5879629629629622E-3</c:v>
                </c:pt>
                <c:pt idx="144">
                  <c:v>8.4375000000000006E-3</c:v>
                </c:pt>
                <c:pt idx="145">
                  <c:v>8.9004629629629625E-3</c:v>
                </c:pt>
                <c:pt idx="146">
                  <c:v>8.3680555555555557E-3</c:v>
                </c:pt>
                <c:pt idx="147">
                  <c:v>1.0578703703703703E-2</c:v>
                </c:pt>
                <c:pt idx="148">
                  <c:v>1.125E-2</c:v>
                </c:pt>
                <c:pt idx="149">
                  <c:v>1.1388888888888889E-2</c:v>
                </c:pt>
                <c:pt idx="150">
                  <c:v>9.1666666666666667E-3</c:v>
                </c:pt>
                <c:pt idx="151">
                  <c:v>8.7847222222222215E-3</c:v>
                </c:pt>
                <c:pt idx="152">
                  <c:v>9.4444444444444445E-3</c:v>
                </c:pt>
                <c:pt idx="153">
                  <c:v>9.6064814814814815E-3</c:v>
                </c:pt>
                <c:pt idx="154">
                  <c:v>9.5833333333333326E-3</c:v>
                </c:pt>
                <c:pt idx="155">
                  <c:v>1.0763888888888889E-2</c:v>
                </c:pt>
                <c:pt idx="156">
                  <c:v>8.8888888888888889E-3</c:v>
                </c:pt>
                <c:pt idx="157">
                  <c:v>9.3518518518518525E-3</c:v>
                </c:pt>
                <c:pt idx="158">
                  <c:v>8.3680555555555557E-3</c:v>
                </c:pt>
                <c:pt idx="159">
                  <c:v>1.0208333333333333E-2</c:v>
                </c:pt>
                <c:pt idx="160">
                  <c:v>8.9120370370370378E-3</c:v>
                </c:pt>
                <c:pt idx="161">
                  <c:v>1.1006944444444444E-2</c:v>
                </c:pt>
                <c:pt idx="162">
                  <c:v>1.0127314814814815E-2</c:v>
                </c:pt>
                <c:pt idx="163">
                  <c:v>8.7152777777777784E-3</c:v>
                </c:pt>
                <c:pt idx="164">
                  <c:v>1.0138888888888888E-2</c:v>
                </c:pt>
                <c:pt idx="165">
                  <c:v>9.4675925925925934E-3</c:v>
                </c:pt>
                <c:pt idx="166">
                  <c:v>9.0740740740740747E-3</c:v>
                </c:pt>
                <c:pt idx="167">
                  <c:v>1.0173611111111111E-2</c:v>
                </c:pt>
                <c:pt idx="168">
                  <c:v>1.1226851851851852E-2</c:v>
                </c:pt>
                <c:pt idx="169">
                  <c:v>1.1238425925925926E-2</c:v>
                </c:pt>
                <c:pt idx="170">
                  <c:v>9.6643518518518511E-3</c:v>
                </c:pt>
                <c:pt idx="171">
                  <c:v>9.4097222222222221E-3</c:v>
                </c:pt>
                <c:pt idx="172">
                  <c:v>9.5833333333333326E-3</c:v>
                </c:pt>
                <c:pt idx="173">
                  <c:v>9.6643518518518511E-3</c:v>
                </c:pt>
                <c:pt idx="174">
                  <c:v>9.5486111111111119E-3</c:v>
                </c:pt>
                <c:pt idx="175">
                  <c:v>1.0069444444444445E-2</c:v>
                </c:pt>
                <c:pt idx="176">
                  <c:v>1.1342592592592593E-2</c:v>
                </c:pt>
                <c:pt idx="177">
                  <c:v>9.7569444444444448E-3</c:v>
                </c:pt>
                <c:pt idx="178">
                  <c:v>9.0277777777777769E-3</c:v>
                </c:pt>
                <c:pt idx="179">
                  <c:v>9.0856481481481483E-3</c:v>
                </c:pt>
                <c:pt idx="180">
                  <c:v>9.1782407407407403E-3</c:v>
                </c:pt>
                <c:pt idx="181">
                  <c:v>9.2361111111111116E-3</c:v>
                </c:pt>
                <c:pt idx="182">
                  <c:v>1.1076388888888889E-2</c:v>
                </c:pt>
                <c:pt idx="183">
                  <c:v>1.1319444444444444E-2</c:v>
                </c:pt>
                <c:pt idx="184">
                  <c:v>1.0902777777777779E-2</c:v>
                </c:pt>
                <c:pt idx="185">
                  <c:v>8.9699074074074073E-3</c:v>
                </c:pt>
                <c:pt idx="186">
                  <c:v>8.9004629629629625E-3</c:v>
                </c:pt>
                <c:pt idx="187">
                  <c:v>9.1666666666666667E-3</c:v>
                </c:pt>
                <c:pt idx="188">
                  <c:v>8.9699074074074073E-3</c:v>
                </c:pt>
                <c:pt idx="189">
                  <c:v>1.0787037037037038E-2</c:v>
                </c:pt>
                <c:pt idx="190">
                  <c:v>1.1134259259259259E-2</c:v>
                </c:pt>
                <c:pt idx="191">
                  <c:v>8.9699074074074073E-3</c:v>
                </c:pt>
                <c:pt idx="192">
                  <c:v>9.0509259259259258E-3</c:v>
                </c:pt>
                <c:pt idx="193">
                  <c:v>8.9930555555555562E-3</c:v>
                </c:pt>
                <c:pt idx="194">
                  <c:v>9.2708333333333341E-3</c:v>
                </c:pt>
                <c:pt idx="195">
                  <c:v>8.1712962962962963E-3</c:v>
                </c:pt>
                <c:pt idx="196">
                  <c:v>1.0497685185185185E-2</c:v>
                </c:pt>
                <c:pt idx="197">
                  <c:v>9.9189814814814817E-3</c:v>
                </c:pt>
                <c:pt idx="198">
                  <c:v>8.9699074074074073E-3</c:v>
                </c:pt>
                <c:pt idx="199">
                  <c:v>9.1087962962962971E-3</c:v>
                </c:pt>
                <c:pt idx="200">
                  <c:v>8.9583333333333338E-3</c:v>
                </c:pt>
                <c:pt idx="201">
                  <c:v>8.7037037037037031E-3</c:v>
                </c:pt>
                <c:pt idx="202">
                  <c:v>8.8888888888888889E-3</c:v>
                </c:pt>
                <c:pt idx="203">
                  <c:v>1.0138888888888888E-2</c:v>
                </c:pt>
                <c:pt idx="204">
                  <c:v>1.0208333333333333E-2</c:v>
                </c:pt>
                <c:pt idx="205">
                  <c:v>8.9004629629629625E-3</c:v>
                </c:pt>
                <c:pt idx="206">
                  <c:v>8.7962962962962968E-3</c:v>
                </c:pt>
                <c:pt idx="207">
                  <c:v>8.9930555555555562E-3</c:v>
                </c:pt>
                <c:pt idx="208">
                  <c:v>9.0046296296296298E-3</c:v>
                </c:pt>
                <c:pt idx="209">
                  <c:v>9.4907407407407406E-3</c:v>
                </c:pt>
                <c:pt idx="210">
                  <c:v>1.0648148148148148E-2</c:v>
                </c:pt>
                <c:pt idx="211">
                  <c:v>1.0127314814814815E-2</c:v>
                </c:pt>
                <c:pt idx="212">
                  <c:v>8.9004629629629625E-3</c:v>
                </c:pt>
                <c:pt idx="213">
                  <c:v>9.0972222222222218E-3</c:v>
                </c:pt>
                <c:pt idx="214">
                  <c:v>8.611111111111111E-3</c:v>
                </c:pt>
                <c:pt idx="215">
                  <c:v>9.5370370370370366E-3</c:v>
                </c:pt>
                <c:pt idx="216">
                  <c:v>9.5949074074074079E-3</c:v>
                </c:pt>
                <c:pt idx="217">
                  <c:v>1.019675925925926E-2</c:v>
                </c:pt>
                <c:pt idx="218">
                  <c:v>9.5023148148148141E-3</c:v>
                </c:pt>
                <c:pt idx="219">
                  <c:v>7.8935185185185185E-3</c:v>
                </c:pt>
                <c:pt idx="220">
                  <c:v>9.1319444444444443E-3</c:v>
                </c:pt>
                <c:pt idx="221">
                  <c:v>9.2013888888888892E-3</c:v>
                </c:pt>
                <c:pt idx="222">
                  <c:v>9.1435185185185178E-3</c:v>
                </c:pt>
                <c:pt idx="223">
                  <c:v>9.5370370370370366E-3</c:v>
                </c:pt>
                <c:pt idx="224">
                  <c:v>1.0486111111111111E-2</c:v>
                </c:pt>
                <c:pt idx="225">
                  <c:v>1.0648148148148148E-2</c:v>
                </c:pt>
                <c:pt idx="226">
                  <c:v>8.9930555555555562E-3</c:v>
                </c:pt>
                <c:pt idx="227">
                  <c:v>9.3634259259259261E-3</c:v>
                </c:pt>
                <c:pt idx="228">
                  <c:v>9.1203703703703707E-3</c:v>
                </c:pt>
                <c:pt idx="229">
                  <c:v>8.9583333333333338E-3</c:v>
                </c:pt>
                <c:pt idx="230">
                  <c:v>9.3634259259259261E-3</c:v>
                </c:pt>
                <c:pt idx="231">
                  <c:v>9.4212962962962957E-3</c:v>
                </c:pt>
                <c:pt idx="232">
                  <c:v>1.0706018518518519E-2</c:v>
                </c:pt>
                <c:pt idx="233">
                  <c:v>9.0162037037037034E-3</c:v>
                </c:pt>
                <c:pt idx="234">
                  <c:v>8.9351851851851849E-3</c:v>
                </c:pt>
                <c:pt idx="235">
                  <c:v>8.9699074074074073E-3</c:v>
                </c:pt>
                <c:pt idx="236">
                  <c:v>8.5416666666666662E-3</c:v>
                </c:pt>
                <c:pt idx="237">
                  <c:v>9.1782407407407403E-3</c:v>
                </c:pt>
                <c:pt idx="238">
                  <c:v>1.050925925925926E-2</c:v>
                </c:pt>
                <c:pt idx="239">
                  <c:v>9.571759259259259E-3</c:v>
                </c:pt>
                <c:pt idx="240">
                  <c:v>8.1828703703703699E-3</c:v>
                </c:pt>
                <c:pt idx="241">
                  <c:v>8.8425925925925929E-3</c:v>
                </c:pt>
                <c:pt idx="242">
                  <c:v>9.1435185185185178E-3</c:v>
                </c:pt>
                <c:pt idx="243">
                  <c:v>8.773148148148148E-3</c:v>
                </c:pt>
                <c:pt idx="244">
                  <c:v>9.2013888888888892E-3</c:v>
                </c:pt>
                <c:pt idx="245">
                  <c:v>1.0324074074074074E-2</c:v>
                </c:pt>
                <c:pt idx="246">
                  <c:v>1.0185185185185186E-2</c:v>
                </c:pt>
                <c:pt idx="247">
                  <c:v>1.0173611111111111E-2</c:v>
                </c:pt>
                <c:pt idx="248">
                  <c:v>8.7152777777777784E-3</c:v>
                </c:pt>
                <c:pt idx="249">
                  <c:v>9.1550925925925931E-3</c:v>
                </c:pt>
                <c:pt idx="250">
                  <c:v>8.8425925925925929E-3</c:v>
                </c:pt>
                <c:pt idx="251">
                  <c:v>9.1782407407407403E-3</c:v>
                </c:pt>
                <c:pt idx="252">
                  <c:v>1.0590277777777778E-2</c:v>
                </c:pt>
                <c:pt idx="253">
                  <c:v>7.9976851851851858E-3</c:v>
                </c:pt>
                <c:pt idx="254">
                  <c:v>8.4375000000000006E-3</c:v>
                </c:pt>
                <c:pt idx="255">
                  <c:v>8.773148148148148E-3</c:v>
                </c:pt>
                <c:pt idx="256">
                  <c:v>8.611111111111111E-3</c:v>
                </c:pt>
                <c:pt idx="257">
                  <c:v>8.9004629629629625E-3</c:v>
                </c:pt>
                <c:pt idx="258">
                  <c:v>9.479166666666667E-3</c:v>
                </c:pt>
                <c:pt idx="259">
                  <c:v>1.0462962962962962E-2</c:v>
                </c:pt>
                <c:pt idx="260">
                  <c:v>1.0694444444444444E-2</c:v>
                </c:pt>
                <c:pt idx="261">
                  <c:v>8.7615740740740744E-3</c:v>
                </c:pt>
                <c:pt idx="262">
                  <c:v>8.6689814814814806E-3</c:v>
                </c:pt>
                <c:pt idx="263">
                  <c:v>8.611111111111111E-3</c:v>
                </c:pt>
                <c:pt idx="264">
                  <c:v>8.5995370370370375E-3</c:v>
                </c:pt>
                <c:pt idx="265">
                  <c:v>8.2407407407407412E-3</c:v>
                </c:pt>
                <c:pt idx="266">
                  <c:v>9.6412037037037039E-3</c:v>
                </c:pt>
                <c:pt idx="267">
                  <c:v>9.3981481481481485E-3</c:v>
                </c:pt>
                <c:pt idx="268">
                  <c:v>7.8009259259259256E-3</c:v>
                </c:pt>
                <c:pt idx="269">
                  <c:v>7.7777777777777776E-3</c:v>
                </c:pt>
                <c:pt idx="270">
                  <c:v>7.3726851851851852E-3</c:v>
                </c:pt>
                <c:pt idx="271">
                  <c:v>7.9629629629629634E-3</c:v>
                </c:pt>
                <c:pt idx="272">
                  <c:v>8.8541666666666664E-3</c:v>
                </c:pt>
                <c:pt idx="273">
                  <c:v>9.6990740740740735E-3</c:v>
                </c:pt>
                <c:pt idx="274">
                  <c:v>9.0856481481481483E-3</c:v>
                </c:pt>
                <c:pt idx="275">
                  <c:v>7.6620370370370366E-3</c:v>
                </c:pt>
                <c:pt idx="276">
                  <c:v>8.1828703703703699E-3</c:v>
                </c:pt>
                <c:pt idx="277">
                  <c:v>8.2523148148148148E-3</c:v>
                </c:pt>
                <c:pt idx="278">
                  <c:v>7.8356481481481489E-3</c:v>
                </c:pt>
                <c:pt idx="279">
                  <c:v>8.3101851851851843E-3</c:v>
                </c:pt>
                <c:pt idx="280">
                  <c:v>8.9351851851851849E-3</c:v>
                </c:pt>
                <c:pt idx="281">
                  <c:v>1.0208333333333333E-2</c:v>
                </c:pt>
                <c:pt idx="282">
                  <c:v>8.3333333333333332E-3</c:v>
                </c:pt>
                <c:pt idx="283">
                  <c:v>7.858796296296296E-3</c:v>
                </c:pt>
                <c:pt idx="284">
                  <c:v>7.4074074074074077E-3</c:v>
                </c:pt>
                <c:pt idx="285">
                  <c:v>7.8125E-3</c:v>
                </c:pt>
                <c:pt idx="286">
                  <c:v>7.6851851851851855E-3</c:v>
                </c:pt>
                <c:pt idx="287">
                  <c:v>8.819444444444444E-3</c:v>
                </c:pt>
                <c:pt idx="288">
                  <c:v>8.1365740740740738E-3</c:v>
                </c:pt>
                <c:pt idx="289">
                  <c:v>7.3263888888888892E-3</c:v>
                </c:pt>
                <c:pt idx="290">
                  <c:v>7.4768518518518517E-3</c:v>
                </c:pt>
                <c:pt idx="291">
                  <c:v>7.4884259259259262E-3</c:v>
                </c:pt>
                <c:pt idx="292">
                  <c:v>7.4884259259259262E-3</c:v>
                </c:pt>
                <c:pt idx="293">
                  <c:v>8.4606481481481477E-3</c:v>
                </c:pt>
                <c:pt idx="294">
                  <c:v>1.0104166666666666E-2</c:v>
                </c:pt>
                <c:pt idx="295">
                  <c:v>9.9768518518518513E-3</c:v>
                </c:pt>
                <c:pt idx="296">
                  <c:v>7.9861111111111105E-3</c:v>
                </c:pt>
                <c:pt idx="297">
                  <c:v>7.083333333333333E-3</c:v>
                </c:pt>
                <c:pt idx="298">
                  <c:v>7.9629629629629634E-3</c:v>
                </c:pt>
                <c:pt idx="299">
                  <c:v>7.2800925925925923E-3</c:v>
                </c:pt>
                <c:pt idx="300">
                  <c:v>8.0092592592592594E-3</c:v>
                </c:pt>
                <c:pt idx="301">
                  <c:v>8.9699074074074073E-3</c:v>
                </c:pt>
                <c:pt idx="302">
                  <c:v>8.1597222222222227E-3</c:v>
                </c:pt>
                <c:pt idx="303">
                  <c:v>8.1944444444444452E-3</c:v>
                </c:pt>
                <c:pt idx="304">
                  <c:v>7.8935185185185185E-3</c:v>
                </c:pt>
                <c:pt idx="305">
                  <c:v>7.9398148148148145E-3</c:v>
                </c:pt>
                <c:pt idx="306">
                  <c:v>7.8935185185185185E-3</c:v>
                </c:pt>
                <c:pt idx="307">
                  <c:v>8.1828703703703699E-3</c:v>
                </c:pt>
                <c:pt idx="308">
                  <c:v>7.2337962962962963E-3</c:v>
                </c:pt>
                <c:pt idx="309">
                  <c:v>8.7962962962962968E-3</c:v>
                </c:pt>
                <c:pt idx="310">
                  <c:v>7.1990740740740739E-3</c:v>
                </c:pt>
                <c:pt idx="311">
                  <c:v>7.4999999999999997E-3</c:v>
                </c:pt>
                <c:pt idx="312">
                  <c:v>7.789351851851852E-3</c:v>
                </c:pt>
                <c:pt idx="313">
                  <c:v>8.2870370370370372E-3</c:v>
                </c:pt>
                <c:pt idx="314">
                  <c:v>7.7314814814814815E-3</c:v>
                </c:pt>
                <c:pt idx="315">
                  <c:v>8.067129629629629E-3</c:v>
                </c:pt>
                <c:pt idx="316">
                  <c:v>7.9629629629629634E-3</c:v>
                </c:pt>
                <c:pt idx="317">
                  <c:v>7.7546296296296295E-3</c:v>
                </c:pt>
                <c:pt idx="318">
                  <c:v>6.8865740740740745E-3</c:v>
                </c:pt>
                <c:pt idx="319">
                  <c:v>7.4074074074074077E-3</c:v>
                </c:pt>
                <c:pt idx="320">
                  <c:v>6.828703703703704E-3</c:v>
                </c:pt>
                <c:pt idx="321">
                  <c:v>6.9907407407407409E-3</c:v>
                </c:pt>
                <c:pt idx="322">
                  <c:v>7.1064814814814819E-3</c:v>
                </c:pt>
                <c:pt idx="323">
                  <c:v>8.1365740740740738E-3</c:v>
                </c:pt>
                <c:pt idx="324">
                  <c:v>7.3032407407407404E-3</c:v>
                </c:pt>
                <c:pt idx="325">
                  <c:v>7.4421296296296293E-3</c:v>
                </c:pt>
                <c:pt idx="326">
                  <c:v>7.5925925925925926E-3</c:v>
                </c:pt>
                <c:pt idx="327">
                  <c:v>1.125E-2</c:v>
                </c:pt>
                <c:pt idx="328">
                  <c:v>8.4143518518518517E-3</c:v>
                </c:pt>
                <c:pt idx="329">
                  <c:v>8.4953703703703701E-3</c:v>
                </c:pt>
                <c:pt idx="330">
                  <c:v>7.1759259259259259E-3</c:v>
                </c:pt>
                <c:pt idx="331">
                  <c:v>7.1412037037037034E-3</c:v>
                </c:pt>
                <c:pt idx="332">
                  <c:v>7.2222222222222219E-3</c:v>
                </c:pt>
                <c:pt idx="333">
                  <c:v>6.5277777777777782E-3</c:v>
                </c:pt>
                <c:pt idx="334">
                  <c:v>7.013888888888889E-3</c:v>
                </c:pt>
                <c:pt idx="335">
                  <c:v>7.2569444444444443E-3</c:v>
                </c:pt>
                <c:pt idx="336">
                  <c:v>7.743055555555556E-3</c:v>
                </c:pt>
                <c:pt idx="337">
                  <c:v>7.3495370370370372E-3</c:v>
                </c:pt>
                <c:pt idx="338">
                  <c:v>7.0254629629629634E-3</c:v>
                </c:pt>
                <c:pt idx="339">
                  <c:v>7.0486111111111114E-3</c:v>
                </c:pt>
                <c:pt idx="340">
                  <c:v>7.1990740740740739E-3</c:v>
                </c:pt>
                <c:pt idx="341">
                  <c:v>6.9791666666666665E-3</c:v>
                </c:pt>
                <c:pt idx="342">
                  <c:v>7.0254629629629634E-3</c:v>
                </c:pt>
                <c:pt idx="343">
                  <c:v>8.0092592592592594E-3</c:v>
                </c:pt>
                <c:pt idx="344">
                  <c:v>7.8240740740740736E-3</c:v>
                </c:pt>
                <c:pt idx="345">
                  <c:v>7.1527777777777779E-3</c:v>
                </c:pt>
                <c:pt idx="346">
                  <c:v>7.3148148148148148E-3</c:v>
                </c:pt>
                <c:pt idx="347">
                  <c:v>6.8402777777777776E-3</c:v>
                </c:pt>
                <c:pt idx="348">
                  <c:v>6.8865740740740745E-3</c:v>
                </c:pt>
                <c:pt idx="349">
                  <c:v>7.6851851851851855E-3</c:v>
                </c:pt>
                <c:pt idx="350">
                  <c:v>6.9212962962962961E-3</c:v>
                </c:pt>
                <c:pt idx="351">
                  <c:v>7.0717592592592594E-3</c:v>
                </c:pt>
                <c:pt idx="352">
                  <c:v>6.5509259259259262E-3</c:v>
                </c:pt>
                <c:pt idx="353">
                  <c:v>6.851851851851852E-3</c:v>
                </c:pt>
                <c:pt idx="354">
                  <c:v>7.1759259259259259E-3</c:v>
                </c:pt>
                <c:pt idx="355">
                  <c:v>7.5347222222222222E-3</c:v>
                </c:pt>
                <c:pt idx="356">
                  <c:v>2.5381944444444443E-2</c:v>
                </c:pt>
                <c:pt idx="357">
                  <c:v>8.9930555555555562E-3</c:v>
                </c:pt>
                <c:pt idx="358">
                  <c:v>9.3171296296296301E-3</c:v>
                </c:pt>
                <c:pt idx="359">
                  <c:v>1.3333333333333334E-2</c:v>
                </c:pt>
                <c:pt idx="360">
                  <c:v>8.1365740740740738E-3</c:v>
                </c:pt>
                <c:pt idx="361">
                  <c:v>7.7199074074074071E-3</c:v>
                </c:pt>
                <c:pt idx="362">
                  <c:v>8.2407407407407412E-3</c:v>
                </c:pt>
                <c:pt idx="363">
                  <c:v>7.5115740740740742E-3</c:v>
                </c:pt>
                <c:pt idx="364">
                  <c:v>8.4027777777777781E-3</c:v>
                </c:pt>
              </c:numCache>
            </c:numRef>
          </c:val>
          <c:smooth val="0"/>
          <c:extLst>
            <c:ext xmlns:c16="http://schemas.microsoft.com/office/drawing/2014/chart" uri="{C3380CC4-5D6E-409C-BE32-E72D297353CC}">
              <c16:uniqueId val="{00000001-F612-4C8B-B08B-6C1589B1C314}"/>
            </c:ext>
          </c:extLst>
        </c:ser>
        <c:dLbls>
          <c:showLegendKey val="0"/>
          <c:showVal val="0"/>
          <c:showCatName val="0"/>
          <c:showSerName val="0"/>
          <c:showPercent val="0"/>
          <c:showBubbleSize val="0"/>
        </c:dLbls>
        <c:smooth val="0"/>
        <c:axId val="1211291359"/>
        <c:axId val="1211285599"/>
      </c:lineChart>
      <c:catAx>
        <c:axId val="121129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285599"/>
        <c:crosses val="autoZero"/>
        <c:auto val="1"/>
        <c:lblAlgn val="ctr"/>
        <c:lblOffset val="100"/>
        <c:noMultiLvlLbl val="0"/>
      </c:catAx>
      <c:valAx>
        <c:axId val="1211285599"/>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29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DayWise Traffic comparision</a:t>
            </a:r>
          </a:p>
        </c:rich>
      </c:tx>
      <c:layout>
        <c:manualLayout>
          <c:xMode val="edge"/>
          <c:yMode val="edge"/>
          <c:x val="0.13580152164523737"/>
          <c:y val="1.4851485148514851E-2"/>
        </c:manualLayout>
      </c:layout>
      <c:overlay val="0"/>
      <c:spPr>
        <a:solidFill>
          <a:schemeClr val="tx2">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3310143194126051"/>
          <c:y val="0.13410891089108912"/>
          <c:w val="0.72113924050632916"/>
          <c:h val="0.84608910891089106"/>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90-4808-8B94-9485A7007C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90-4808-8B94-9485A7007C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90-4808-8B94-9485A7007C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90-4808-8B94-9485A7007CE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90-4808-8B94-9485A7007CE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290-4808-8B94-9485A7007CE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290-4808-8B94-9485A7007CE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PivotData!$A$119:$A$125</c:f>
              <c:strCache>
                <c:ptCount val="7"/>
                <c:pt idx="0">
                  <c:v>Sun</c:v>
                </c:pt>
                <c:pt idx="1">
                  <c:v>Mon</c:v>
                </c:pt>
                <c:pt idx="2">
                  <c:v>Tue</c:v>
                </c:pt>
                <c:pt idx="3">
                  <c:v>Wed</c:v>
                </c:pt>
                <c:pt idx="4">
                  <c:v>Thu</c:v>
                </c:pt>
                <c:pt idx="5">
                  <c:v>Fri</c:v>
                </c:pt>
                <c:pt idx="6">
                  <c:v>Sat</c:v>
                </c:pt>
              </c:strCache>
            </c:strRef>
          </c:cat>
          <c:val>
            <c:numRef>
              <c:f>PivotData!$F$119:$F$125</c:f>
              <c:numCache>
                <c:formatCode>General</c:formatCode>
                <c:ptCount val="7"/>
                <c:pt idx="0">
                  <c:v>8967</c:v>
                </c:pt>
                <c:pt idx="1">
                  <c:v>13349</c:v>
                </c:pt>
                <c:pt idx="2">
                  <c:v>13722</c:v>
                </c:pt>
                <c:pt idx="3">
                  <c:v>12755</c:v>
                </c:pt>
                <c:pt idx="4">
                  <c:v>13982</c:v>
                </c:pt>
                <c:pt idx="5">
                  <c:v>11316</c:v>
                </c:pt>
                <c:pt idx="6">
                  <c:v>10935</c:v>
                </c:pt>
              </c:numCache>
            </c:numRef>
          </c:val>
          <c:extLst>
            <c:ext xmlns:c16="http://schemas.microsoft.com/office/drawing/2014/chart" uri="{C3380CC4-5D6E-409C-BE32-E72D297353CC}">
              <c16:uniqueId val="{0000000E-E290-4808-8B94-9485A7007CE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Ride duration DayWise</a:t>
            </a:r>
          </a:p>
        </c:rich>
      </c:tx>
      <c:layout>
        <c:manualLayout>
          <c:xMode val="edge"/>
          <c:yMode val="edge"/>
          <c:x val="1.4186390880244426E-2"/>
          <c:y val="2.3148148148148147E-2"/>
        </c:manualLayout>
      </c:layout>
      <c:overlay val="0"/>
      <c:spPr>
        <a:solidFill>
          <a:schemeClr val="tx2">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PivotData!$B$55</c:f>
              <c:strCache>
                <c:ptCount val="1"/>
                <c:pt idx="0">
                  <c:v>Casual</c:v>
                </c:pt>
              </c:strCache>
            </c:strRef>
          </c:tx>
          <c:spPr>
            <a:solidFill>
              <a:srgbClr val="FF0000"/>
            </a:solidFill>
            <a:ln>
              <a:noFill/>
            </a:ln>
            <a:effectLst/>
          </c:spPr>
          <c:invertIfNegative val="0"/>
          <c:cat>
            <c:strRef>
              <c:f>PivotData!$A$56:$A$62</c:f>
              <c:strCache>
                <c:ptCount val="7"/>
                <c:pt idx="0">
                  <c:v>Sun</c:v>
                </c:pt>
                <c:pt idx="1">
                  <c:v>Mon</c:v>
                </c:pt>
                <c:pt idx="2">
                  <c:v>Tue</c:v>
                </c:pt>
                <c:pt idx="3">
                  <c:v>Wed</c:v>
                </c:pt>
                <c:pt idx="4">
                  <c:v>Thu</c:v>
                </c:pt>
                <c:pt idx="5">
                  <c:v>Fri</c:v>
                </c:pt>
                <c:pt idx="6">
                  <c:v>Sat</c:v>
                </c:pt>
              </c:strCache>
            </c:strRef>
          </c:cat>
          <c:val>
            <c:numRef>
              <c:f>PivotData!$B$56:$B$62</c:f>
              <c:numCache>
                <c:formatCode>h:mm:ss;@</c:formatCode>
                <c:ptCount val="7"/>
                <c:pt idx="0">
                  <c:v>1.2627314814814815E-2</c:v>
                </c:pt>
                <c:pt idx="1">
                  <c:v>1.1666666666666667E-2</c:v>
                </c:pt>
                <c:pt idx="2">
                  <c:v>9.7453703703703695E-3</c:v>
                </c:pt>
                <c:pt idx="3">
                  <c:v>9.2939814814814812E-3</c:v>
                </c:pt>
                <c:pt idx="4">
                  <c:v>1.0833333333333334E-2</c:v>
                </c:pt>
                <c:pt idx="5">
                  <c:v>8.9930555555555562E-3</c:v>
                </c:pt>
                <c:pt idx="6">
                  <c:v>1.2297453703703703E-2</c:v>
                </c:pt>
              </c:numCache>
            </c:numRef>
          </c:val>
          <c:extLst>
            <c:ext xmlns:c16="http://schemas.microsoft.com/office/drawing/2014/chart" uri="{C3380CC4-5D6E-409C-BE32-E72D297353CC}">
              <c16:uniqueId val="{00000000-6547-4B5D-B9E5-E13C738E2C4D}"/>
            </c:ext>
          </c:extLst>
        </c:ser>
        <c:ser>
          <c:idx val="1"/>
          <c:order val="1"/>
          <c:tx>
            <c:strRef>
              <c:f>PivotData!$C$55</c:f>
              <c:strCache>
                <c:ptCount val="1"/>
                <c:pt idx="0">
                  <c:v>Member</c:v>
                </c:pt>
              </c:strCache>
            </c:strRef>
          </c:tx>
          <c:spPr>
            <a:solidFill>
              <a:srgbClr val="92D050"/>
            </a:solidFill>
            <a:ln>
              <a:noFill/>
            </a:ln>
            <a:effectLst/>
          </c:spPr>
          <c:invertIfNegative val="0"/>
          <c:cat>
            <c:strRef>
              <c:f>PivotData!$A$56:$A$62</c:f>
              <c:strCache>
                <c:ptCount val="7"/>
                <c:pt idx="0">
                  <c:v>Sun</c:v>
                </c:pt>
                <c:pt idx="1">
                  <c:v>Mon</c:v>
                </c:pt>
                <c:pt idx="2">
                  <c:v>Tue</c:v>
                </c:pt>
                <c:pt idx="3">
                  <c:v>Wed</c:v>
                </c:pt>
                <c:pt idx="4">
                  <c:v>Thu</c:v>
                </c:pt>
                <c:pt idx="5">
                  <c:v>Fri</c:v>
                </c:pt>
                <c:pt idx="6">
                  <c:v>Sat</c:v>
                </c:pt>
              </c:strCache>
            </c:strRef>
          </c:cat>
          <c:val>
            <c:numRef>
              <c:f>PivotData!$C$56:$C$62</c:f>
              <c:numCache>
                <c:formatCode>h:mm:ss;@</c:formatCode>
                <c:ptCount val="7"/>
                <c:pt idx="0">
                  <c:v>8.6863425925925927E-3</c:v>
                </c:pt>
                <c:pt idx="1">
                  <c:v>7.4305555555555557E-3</c:v>
                </c:pt>
                <c:pt idx="2">
                  <c:v>7.8819444444444449E-3</c:v>
                </c:pt>
                <c:pt idx="3">
                  <c:v>7.083333333333333E-3</c:v>
                </c:pt>
                <c:pt idx="4">
                  <c:v>7.2106481481481483E-3</c:v>
                </c:pt>
                <c:pt idx="5">
                  <c:v>6.7013888888888887E-3</c:v>
                </c:pt>
                <c:pt idx="6">
                  <c:v>7.6909722222222223E-3</c:v>
                </c:pt>
              </c:numCache>
            </c:numRef>
          </c:val>
          <c:extLst>
            <c:ext xmlns:c16="http://schemas.microsoft.com/office/drawing/2014/chart" uri="{C3380CC4-5D6E-409C-BE32-E72D297353CC}">
              <c16:uniqueId val="{00000001-6547-4B5D-B9E5-E13C738E2C4D}"/>
            </c:ext>
          </c:extLst>
        </c:ser>
        <c:dLbls>
          <c:showLegendKey val="0"/>
          <c:showVal val="0"/>
          <c:showCatName val="0"/>
          <c:showSerName val="0"/>
          <c:showPercent val="0"/>
          <c:showBubbleSize val="0"/>
        </c:dLbls>
        <c:gapWidth val="80"/>
        <c:overlap val="-8"/>
        <c:axId val="30018784"/>
        <c:axId val="1264411664"/>
      </c:barChart>
      <c:catAx>
        <c:axId val="3001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411664"/>
        <c:crosses val="autoZero"/>
        <c:auto val="1"/>
        <c:lblAlgn val="ctr"/>
        <c:lblOffset val="100"/>
        <c:noMultiLvlLbl val="0"/>
      </c:catAx>
      <c:valAx>
        <c:axId val="1264411664"/>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8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Traffic DayWise</a:t>
            </a:r>
          </a:p>
        </c:rich>
      </c:tx>
      <c:layout>
        <c:manualLayout>
          <c:xMode val="edge"/>
          <c:yMode val="edge"/>
          <c:x val="1.8062593144560365E-2"/>
          <c:y val="2.7088036117381489E-2"/>
        </c:manualLayout>
      </c:layout>
      <c:overlay val="0"/>
      <c:spPr>
        <a:solidFill>
          <a:schemeClr val="tx2">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PivotData!$D$55</c:f>
              <c:strCache>
                <c:ptCount val="1"/>
                <c:pt idx="0">
                  <c:v>Casual</c:v>
                </c:pt>
              </c:strCache>
            </c:strRef>
          </c:tx>
          <c:spPr>
            <a:solidFill>
              <a:srgbClr val="FF0000"/>
            </a:solidFill>
            <a:ln>
              <a:noFill/>
            </a:ln>
            <a:effectLst/>
          </c:spPr>
          <c:invertIfNegative val="0"/>
          <c:cat>
            <c:strRef>
              <c:f>PivotData!$A$56:$A$62</c:f>
              <c:strCache>
                <c:ptCount val="7"/>
                <c:pt idx="0">
                  <c:v>Sun</c:v>
                </c:pt>
                <c:pt idx="1">
                  <c:v>Mon</c:v>
                </c:pt>
                <c:pt idx="2">
                  <c:v>Tue</c:v>
                </c:pt>
                <c:pt idx="3">
                  <c:v>Wed</c:v>
                </c:pt>
                <c:pt idx="4">
                  <c:v>Thu</c:v>
                </c:pt>
                <c:pt idx="5">
                  <c:v>Fri</c:v>
                </c:pt>
                <c:pt idx="6">
                  <c:v>Sat</c:v>
                </c:pt>
              </c:strCache>
            </c:strRef>
          </c:cat>
          <c:val>
            <c:numRef>
              <c:f>PivotData!$D$56:$D$62</c:f>
              <c:numCache>
                <c:formatCode>0</c:formatCode>
                <c:ptCount val="7"/>
                <c:pt idx="0">
                  <c:v>958</c:v>
                </c:pt>
                <c:pt idx="1">
                  <c:v>532</c:v>
                </c:pt>
                <c:pt idx="2">
                  <c:v>676</c:v>
                </c:pt>
                <c:pt idx="3">
                  <c:v>412</c:v>
                </c:pt>
                <c:pt idx="4">
                  <c:v>392</c:v>
                </c:pt>
                <c:pt idx="5">
                  <c:v>415</c:v>
                </c:pt>
                <c:pt idx="6">
                  <c:v>1601</c:v>
                </c:pt>
              </c:numCache>
            </c:numRef>
          </c:val>
          <c:extLst>
            <c:ext xmlns:c16="http://schemas.microsoft.com/office/drawing/2014/chart" uri="{C3380CC4-5D6E-409C-BE32-E72D297353CC}">
              <c16:uniqueId val="{00000000-DA24-480D-94FF-FBB80E63811B}"/>
            </c:ext>
          </c:extLst>
        </c:ser>
        <c:ser>
          <c:idx val="1"/>
          <c:order val="1"/>
          <c:tx>
            <c:strRef>
              <c:f>PivotData!$E$55</c:f>
              <c:strCache>
                <c:ptCount val="1"/>
                <c:pt idx="0">
                  <c:v>Member</c:v>
                </c:pt>
              </c:strCache>
            </c:strRef>
          </c:tx>
          <c:spPr>
            <a:solidFill>
              <a:srgbClr val="92D050"/>
            </a:solidFill>
            <a:ln>
              <a:noFill/>
            </a:ln>
            <a:effectLst/>
          </c:spPr>
          <c:invertIfNegative val="0"/>
          <c:cat>
            <c:strRef>
              <c:f>PivotData!$A$56:$A$62</c:f>
              <c:strCache>
                <c:ptCount val="7"/>
                <c:pt idx="0">
                  <c:v>Sun</c:v>
                </c:pt>
                <c:pt idx="1">
                  <c:v>Mon</c:v>
                </c:pt>
                <c:pt idx="2">
                  <c:v>Tue</c:v>
                </c:pt>
                <c:pt idx="3">
                  <c:v>Wed</c:v>
                </c:pt>
                <c:pt idx="4">
                  <c:v>Thu</c:v>
                </c:pt>
                <c:pt idx="5">
                  <c:v>Fri</c:v>
                </c:pt>
                <c:pt idx="6">
                  <c:v>Sat</c:v>
                </c:pt>
              </c:strCache>
            </c:strRef>
          </c:cat>
          <c:val>
            <c:numRef>
              <c:f>PivotData!$E$56:$E$62</c:f>
              <c:numCache>
                <c:formatCode>0</c:formatCode>
                <c:ptCount val="7"/>
                <c:pt idx="0">
                  <c:v>3200</c:v>
                </c:pt>
                <c:pt idx="1">
                  <c:v>2596</c:v>
                </c:pt>
                <c:pt idx="2">
                  <c:v>3691</c:v>
                </c:pt>
                <c:pt idx="3">
                  <c:v>2289</c:v>
                </c:pt>
                <c:pt idx="4">
                  <c:v>2455</c:v>
                </c:pt>
                <c:pt idx="5">
                  <c:v>1998</c:v>
                </c:pt>
                <c:pt idx="6">
                  <c:v>3556</c:v>
                </c:pt>
              </c:numCache>
            </c:numRef>
          </c:val>
          <c:extLst>
            <c:ext xmlns:c16="http://schemas.microsoft.com/office/drawing/2014/chart" uri="{C3380CC4-5D6E-409C-BE32-E72D297353CC}">
              <c16:uniqueId val="{00000001-DA24-480D-94FF-FBB80E63811B}"/>
            </c:ext>
          </c:extLst>
        </c:ser>
        <c:dLbls>
          <c:showLegendKey val="0"/>
          <c:showVal val="0"/>
          <c:showCatName val="0"/>
          <c:showSerName val="0"/>
          <c:showPercent val="0"/>
          <c:showBubbleSize val="0"/>
        </c:dLbls>
        <c:gapWidth val="80"/>
        <c:overlap val="-8"/>
        <c:axId val="159578864"/>
        <c:axId val="159580304"/>
      </c:barChart>
      <c:catAx>
        <c:axId val="15957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80304"/>
        <c:crosses val="autoZero"/>
        <c:auto val="1"/>
        <c:lblAlgn val="ctr"/>
        <c:lblOffset val="100"/>
        <c:noMultiLvlLbl val="0"/>
      </c:catAx>
      <c:valAx>
        <c:axId val="159580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78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6350</xdr:colOff>
      <xdr:row>55</xdr:row>
      <xdr:rowOff>6350</xdr:rowOff>
    </xdr:from>
    <xdr:to>
      <xdr:col>5</xdr:col>
      <xdr:colOff>596900</xdr:colOff>
      <xdr:row>68</xdr:row>
      <xdr:rowOff>184149</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F8A9CF9E-3EDE-4C24-9E0D-CAF8D42AE1E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3350" y="1111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120650</xdr:colOff>
      <xdr:row>52</xdr:row>
      <xdr:rowOff>114300</xdr:rowOff>
    </xdr:from>
    <xdr:to>
      <xdr:col>26</xdr:col>
      <xdr:colOff>539750</xdr:colOff>
      <xdr:row>68</xdr:row>
      <xdr:rowOff>114300</xdr:rowOff>
    </xdr:to>
    <xdr:graphicFrame macro="">
      <xdr:nvGraphicFramePr>
        <xdr:cNvPr id="6" name="Chart 5">
          <a:extLst>
            <a:ext uri="{FF2B5EF4-FFF2-40B4-BE49-F238E27FC236}">
              <a16:creationId xmlns:a16="http://schemas.microsoft.com/office/drawing/2014/main" id="{271AA15E-3CAD-497E-A177-ED1288591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127000</xdr:colOff>
      <xdr:row>69</xdr:row>
      <xdr:rowOff>114300</xdr:rowOff>
    </xdr:from>
    <xdr:to>
      <xdr:col>26</xdr:col>
      <xdr:colOff>552450</xdr:colOff>
      <xdr:row>85</xdr:row>
      <xdr:rowOff>171450</xdr:rowOff>
    </xdr:to>
    <xdr:graphicFrame macro="">
      <xdr:nvGraphicFramePr>
        <xdr:cNvPr id="7" name="Chart 6">
          <a:extLst>
            <a:ext uri="{FF2B5EF4-FFF2-40B4-BE49-F238E27FC236}">
              <a16:creationId xmlns:a16="http://schemas.microsoft.com/office/drawing/2014/main" id="{3D6FB30B-FDEE-436F-A5FD-09699C582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70</xdr:row>
      <xdr:rowOff>0</xdr:rowOff>
    </xdr:from>
    <xdr:to>
      <xdr:col>6</xdr:col>
      <xdr:colOff>6350</xdr:colOff>
      <xdr:row>81</xdr:row>
      <xdr:rowOff>0</xdr:rowOff>
    </xdr:to>
    <xdr:graphicFrame macro="">
      <xdr:nvGraphicFramePr>
        <xdr:cNvPr id="8" name="Chart 7">
          <a:extLst>
            <a:ext uri="{FF2B5EF4-FFF2-40B4-BE49-F238E27FC236}">
              <a16:creationId xmlns:a16="http://schemas.microsoft.com/office/drawing/2014/main" id="{739E2A28-91D4-4A18-A1DB-543EA2476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70</xdr:row>
      <xdr:rowOff>0</xdr:rowOff>
    </xdr:from>
    <xdr:to>
      <xdr:col>11</xdr:col>
      <xdr:colOff>0</xdr:colOff>
      <xdr:row>81</xdr:row>
      <xdr:rowOff>0</xdr:rowOff>
    </xdr:to>
    <xdr:graphicFrame macro="">
      <xdr:nvGraphicFramePr>
        <xdr:cNvPr id="9" name="Chart 8">
          <a:extLst>
            <a:ext uri="{FF2B5EF4-FFF2-40B4-BE49-F238E27FC236}">
              <a16:creationId xmlns:a16="http://schemas.microsoft.com/office/drawing/2014/main" id="{2F4CBE8F-C492-4D74-9578-0E320080B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38100</xdr:colOff>
      <xdr:row>6</xdr:row>
      <xdr:rowOff>0</xdr:rowOff>
    </xdr:from>
    <xdr:to>
      <xdr:col>27</xdr:col>
      <xdr:colOff>0</xdr:colOff>
      <xdr:row>48</xdr:row>
      <xdr:rowOff>177800</xdr:rowOff>
    </xdr:to>
    <xdr:grpSp>
      <xdr:nvGrpSpPr>
        <xdr:cNvPr id="5" name="Group 4">
          <a:extLst>
            <a:ext uri="{FF2B5EF4-FFF2-40B4-BE49-F238E27FC236}">
              <a16:creationId xmlns:a16="http://schemas.microsoft.com/office/drawing/2014/main" id="{746BBDE4-C6F6-E7BB-7557-0A8AB1941828}"/>
            </a:ext>
          </a:extLst>
        </xdr:cNvPr>
        <xdr:cNvGrpSpPr/>
      </xdr:nvGrpSpPr>
      <xdr:grpSpPr>
        <a:xfrm>
          <a:off x="3228041" y="1120588"/>
          <a:ext cx="12400430" cy="8021918"/>
          <a:chOff x="127000" y="1104900"/>
          <a:chExt cx="15424150" cy="7912100"/>
        </a:xfrm>
      </xdr:grpSpPr>
      <xdr:grpSp>
        <xdr:nvGrpSpPr>
          <xdr:cNvPr id="14" name="Group 13">
            <a:extLst>
              <a:ext uri="{FF2B5EF4-FFF2-40B4-BE49-F238E27FC236}">
                <a16:creationId xmlns:a16="http://schemas.microsoft.com/office/drawing/2014/main" id="{31C068BC-8A87-99E7-B590-11263D4CCA7B}"/>
              </a:ext>
            </a:extLst>
          </xdr:cNvPr>
          <xdr:cNvGrpSpPr/>
        </xdr:nvGrpSpPr>
        <xdr:grpSpPr>
          <a:xfrm>
            <a:off x="127000" y="5156200"/>
            <a:ext cx="15424150" cy="3860800"/>
            <a:chOff x="127000" y="5156200"/>
            <a:chExt cx="15424150" cy="3860800"/>
          </a:xfrm>
        </xdr:grpSpPr>
        <xdr:graphicFrame macro="">
          <xdr:nvGraphicFramePr>
            <xdr:cNvPr id="12" name="Chart 11">
              <a:extLst>
                <a:ext uri="{FF2B5EF4-FFF2-40B4-BE49-F238E27FC236}">
                  <a16:creationId xmlns:a16="http://schemas.microsoft.com/office/drawing/2014/main" id="{8B450AE8-C25C-486C-8D20-171AB7842377}"/>
                </a:ext>
              </a:extLst>
            </xdr:cNvPr>
            <xdr:cNvGraphicFramePr>
              <a:graphicFrameLocks/>
            </xdr:cNvGraphicFramePr>
          </xdr:nvGraphicFramePr>
          <xdr:xfrm>
            <a:off x="127000" y="5156200"/>
            <a:ext cx="15424150" cy="38608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 name="TextBox 12">
              <a:extLst>
                <a:ext uri="{FF2B5EF4-FFF2-40B4-BE49-F238E27FC236}">
                  <a16:creationId xmlns:a16="http://schemas.microsoft.com/office/drawing/2014/main" id="{52E54BCF-F8DF-97B0-BF0E-14074FDBB647}"/>
                </a:ext>
              </a:extLst>
            </xdr:cNvPr>
            <xdr:cNvSpPr txBox="1"/>
          </xdr:nvSpPr>
          <xdr:spPr>
            <a:xfrm>
              <a:off x="1454150" y="5162550"/>
              <a:ext cx="3651250" cy="311496"/>
            </a:xfrm>
            <a:prstGeom prst="rect">
              <a:avLst/>
            </a:prstGeom>
            <a:solidFill>
              <a:schemeClr val="tx2">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a:solidFill>
                    <a:schemeClr val="bg1"/>
                  </a:solidFill>
                </a:rPr>
                <a:t>Traffic</a:t>
              </a:r>
              <a:r>
                <a:rPr lang="en-US" sz="1400" b="1" baseline="0">
                  <a:solidFill>
                    <a:schemeClr val="bg1"/>
                  </a:solidFill>
                </a:rPr>
                <a:t> count overall 2023</a:t>
              </a:r>
              <a:endParaRPr lang="en-US" sz="1400" b="1">
                <a:solidFill>
                  <a:schemeClr val="bg1"/>
                </a:solidFill>
              </a:endParaRPr>
            </a:p>
          </xdr:txBody>
        </xdr:sp>
      </xdr:grpSp>
      <xdr:grpSp>
        <xdr:nvGrpSpPr>
          <xdr:cNvPr id="16" name="Group 15">
            <a:extLst>
              <a:ext uri="{FF2B5EF4-FFF2-40B4-BE49-F238E27FC236}">
                <a16:creationId xmlns:a16="http://schemas.microsoft.com/office/drawing/2014/main" id="{133402B8-CCA0-A144-20CD-251C27254D8E}"/>
              </a:ext>
            </a:extLst>
          </xdr:cNvPr>
          <xdr:cNvGrpSpPr/>
        </xdr:nvGrpSpPr>
        <xdr:grpSpPr>
          <a:xfrm>
            <a:off x="127000" y="1104900"/>
            <a:ext cx="15424150" cy="3873500"/>
            <a:chOff x="127000" y="1104900"/>
            <a:chExt cx="15424150" cy="3873500"/>
          </a:xfrm>
        </xdr:grpSpPr>
        <xdr:graphicFrame macro="">
          <xdr:nvGraphicFramePr>
            <xdr:cNvPr id="11" name="Chart 10">
              <a:extLst>
                <a:ext uri="{FF2B5EF4-FFF2-40B4-BE49-F238E27FC236}">
                  <a16:creationId xmlns:a16="http://schemas.microsoft.com/office/drawing/2014/main" id="{E1DD0F2E-0FDF-4E6E-9E28-53460F8F66AE}"/>
                </a:ext>
              </a:extLst>
            </xdr:cNvPr>
            <xdr:cNvGraphicFramePr>
              <a:graphicFrameLocks/>
            </xdr:cNvGraphicFramePr>
          </xdr:nvGraphicFramePr>
          <xdr:xfrm>
            <a:off x="127000" y="1104900"/>
            <a:ext cx="15424150" cy="38735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5" name="TextBox 14">
              <a:extLst>
                <a:ext uri="{FF2B5EF4-FFF2-40B4-BE49-F238E27FC236}">
                  <a16:creationId xmlns:a16="http://schemas.microsoft.com/office/drawing/2014/main" id="{C291CEFC-8DB1-9DD9-4B6F-AA4C2A3048CF}"/>
                </a:ext>
              </a:extLst>
            </xdr:cNvPr>
            <xdr:cNvSpPr txBox="1"/>
          </xdr:nvSpPr>
          <xdr:spPr>
            <a:xfrm>
              <a:off x="1504950" y="1111250"/>
              <a:ext cx="3492500" cy="311496"/>
            </a:xfrm>
            <a:prstGeom prst="rect">
              <a:avLst/>
            </a:prstGeom>
            <a:solidFill>
              <a:schemeClr val="tx2">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bg1"/>
                  </a:solidFill>
                </a:rPr>
                <a:t>Ride Duration overall 2023</a:t>
              </a:r>
            </a:p>
          </xdr:txBody>
        </xdr:sp>
      </xdr:grpSp>
    </xdr:grpSp>
    <xdr:clientData/>
  </xdr:twoCellAnchor>
  <xdr:twoCellAnchor>
    <xdr:from>
      <xdr:col>5</xdr:col>
      <xdr:colOff>603250</xdr:colOff>
      <xdr:row>55</xdr:row>
      <xdr:rowOff>12700</xdr:rowOff>
    </xdr:from>
    <xdr:to>
      <xdr:col>10</xdr:col>
      <xdr:colOff>565150</xdr:colOff>
      <xdr:row>69</xdr:row>
      <xdr:rowOff>0</xdr:rowOff>
    </xdr:to>
    <xdr:graphicFrame macro="">
      <xdr:nvGraphicFramePr>
        <xdr:cNvPr id="3" name="Chart 2">
          <a:extLst>
            <a:ext uri="{FF2B5EF4-FFF2-40B4-BE49-F238E27FC236}">
              <a16:creationId xmlns:a16="http://schemas.microsoft.com/office/drawing/2014/main" id="{75FA10D2-0576-43BB-AAAF-F311D4452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0</xdr:colOff>
      <xdr:row>6</xdr:row>
      <xdr:rowOff>0</xdr:rowOff>
    </xdr:from>
    <xdr:to>
      <xdr:col>5</xdr:col>
      <xdr:colOff>590550</xdr:colOff>
      <xdr:row>27</xdr:row>
      <xdr:rowOff>6350</xdr:rowOff>
    </xdr:to>
    <mc:AlternateContent xmlns:mc="http://schemas.openxmlformats.org/markup-compatibility/2006" xmlns:a14="http://schemas.microsoft.com/office/drawing/2010/main">
      <mc:Choice Requires="a14">
        <xdr:graphicFrame macro="">
          <xdr:nvGraphicFramePr>
            <xdr:cNvPr id="10" name="Month 1">
              <a:extLst>
                <a:ext uri="{FF2B5EF4-FFF2-40B4-BE49-F238E27FC236}">
                  <a16:creationId xmlns:a16="http://schemas.microsoft.com/office/drawing/2014/main" id="{D3825348-B9F9-4845-8853-BB502097C31D}"/>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7000" y="1104900"/>
              <a:ext cx="3028950" cy="387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28</xdr:row>
      <xdr:rowOff>0</xdr:rowOff>
    </xdr:from>
    <xdr:to>
      <xdr:col>5</xdr:col>
      <xdr:colOff>590550</xdr:colOff>
      <xdr:row>49</xdr:row>
      <xdr:rowOff>0</xdr:rowOff>
    </xdr:to>
    <mc:AlternateContent xmlns:mc="http://schemas.openxmlformats.org/markup-compatibility/2006" xmlns:a14="http://schemas.microsoft.com/office/drawing/2010/main">
      <mc:Choice Requires="a14">
        <xdr:graphicFrame macro="">
          <xdr:nvGraphicFramePr>
            <xdr:cNvPr id="17" name="Month 2">
              <a:extLst>
                <a:ext uri="{FF2B5EF4-FFF2-40B4-BE49-F238E27FC236}">
                  <a16:creationId xmlns:a16="http://schemas.microsoft.com/office/drawing/2014/main" id="{18C5B583-3BBE-4E66-9E6B-2C6419373EEC}"/>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27000" y="5156200"/>
              <a:ext cx="3028950" cy="3867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6350</xdr:colOff>
      <xdr:row>90</xdr:row>
      <xdr:rowOff>12700</xdr:rowOff>
    </xdr:from>
    <xdr:to>
      <xdr:col>18</xdr:col>
      <xdr:colOff>603250</xdr:colOff>
      <xdr:row>104</xdr:row>
      <xdr:rowOff>0</xdr:rowOff>
    </xdr:to>
    <xdr:graphicFrame macro="">
      <xdr:nvGraphicFramePr>
        <xdr:cNvPr id="18" name="Chart 17">
          <a:extLst>
            <a:ext uri="{FF2B5EF4-FFF2-40B4-BE49-F238E27FC236}">
              <a16:creationId xmlns:a16="http://schemas.microsoft.com/office/drawing/2014/main" id="{45BB3360-2110-4D7D-A1B3-670886543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6350</xdr:colOff>
      <xdr:row>90</xdr:row>
      <xdr:rowOff>6350</xdr:rowOff>
    </xdr:from>
    <xdr:to>
      <xdr:col>27</xdr:col>
      <xdr:colOff>0</xdr:colOff>
      <xdr:row>104</xdr:row>
      <xdr:rowOff>0</xdr:rowOff>
    </xdr:to>
    <xdr:graphicFrame macro="">
      <xdr:nvGraphicFramePr>
        <xdr:cNvPr id="19" name="Chart 18">
          <a:extLst>
            <a:ext uri="{FF2B5EF4-FFF2-40B4-BE49-F238E27FC236}">
              <a16:creationId xmlns:a16="http://schemas.microsoft.com/office/drawing/2014/main" id="{152E681D-2B9F-4D8C-AC07-43A828611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12700</xdr:colOff>
      <xdr:row>91</xdr:row>
      <xdr:rowOff>12700</xdr:rowOff>
    </xdr:from>
    <xdr:to>
      <xdr:col>11</xdr:col>
      <xdr:colOff>6350</xdr:colOff>
      <xdr:row>104</xdr:row>
      <xdr:rowOff>6350</xdr:rowOff>
    </xdr:to>
    <xdr:graphicFrame macro="">
      <xdr:nvGraphicFramePr>
        <xdr:cNvPr id="20" name="Chart 19">
          <a:extLst>
            <a:ext uri="{FF2B5EF4-FFF2-40B4-BE49-F238E27FC236}">
              <a16:creationId xmlns:a16="http://schemas.microsoft.com/office/drawing/2014/main" id="{1FC4469E-0E00-4901-984A-B4FE17A54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gat Dash" refreshedDate="45395.62532939815" createdVersion="8" refreshedVersion="8" minRefreshableVersion="3" recordCount="730" xr:uid="{52C1926D-2E95-46AF-B330-DD2C068013C7}">
  <cacheSource type="worksheet">
    <worksheetSource ref="B2:H732" sheet="DataBase"/>
  </cacheSource>
  <cacheFields count="9">
    <cacheField name="Month" numFmtId="0">
      <sharedItems count="12">
        <s v="Jan"/>
        <s v="Feb"/>
        <s v="Mar"/>
        <s v="Apr"/>
        <s v="May"/>
        <s v="Jun"/>
        <s v="Jul"/>
        <s v="Aug"/>
        <s v="Sep"/>
        <s v="Oct"/>
        <s v="Nov"/>
        <s v="Dec"/>
      </sharedItems>
    </cacheField>
    <cacheField name="Date" numFmtId="168">
      <sharedItems containsSemiMixedTypes="0" containsNonDate="0" containsDate="1" containsString="0" minDate="2022-01-01T00:00:00" maxDate="2023-01-01T00:00:00" count="365">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fieldGroup par="8"/>
    </cacheField>
    <cacheField name="WeekDay" numFmtId="0">
      <sharedItems count="7">
        <s v="Sat"/>
        <s v="Sun"/>
        <s v="Mon"/>
        <s v="Tue"/>
        <s v="Wed"/>
        <s v="Thu"/>
        <s v="Fri"/>
      </sharedItems>
    </cacheField>
    <cacheField name="Type" numFmtId="0">
      <sharedItems count="2">
        <s v="Casual"/>
        <s v="Member"/>
      </sharedItems>
    </cacheField>
    <cacheField name="Duration" numFmtId="167">
      <sharedItems containsSemiMixedTypes="0" containsNonDate="0" containsDate="1" containsString="0" minDate="1899-12-30T00:09:24" maxDate="1899-12-30T01:28:30"/>
    </cacheField>
    <cacheField name="Traffic" numFmtId="0">
      <sharedItems containsSemiMixedTypes="0" containsString="0" containsNumber="1" containsInteger="1" minValue="40" maxValue="21133"/>
    </cacheField>
    <cacheField name="Max duration" numFmtId="165">
      <sharedItems containsSemiMixedTypes="0" containsNonDate="0" containsDate="1" containsString="0" minDate="1899-12-30T01:01:07" maxDate="1900-01-27T17:47:15"/>
    </cacheField>
    <cacheField name="Days (Date)" numFmtId="0" databaseField="0">
      <fieldGroup base="1">
        <rangePr groupBy="days" startDate="2022-01-01T00:00:00" endDate="2023-01-01T00:00:00"/>
        <groupItems count="368">
          <s v="&lt;1/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3"/>
        </groupItems>
      </fieldGroup>
    </cacheField>
    <cacheField name="Months (Date)" numFmtId="0" databaseField="0">
      <fieldGroup base="1">
        <rangePr groupBy="months" startDate="2022-01-01T00:00:00" endDate="2023-01-01T00:00:00"/>
        <groupItems count="14">
          <s v="&lt;1/1/2022"/>
          <s v="Jan"/>
          <s v="Feb"/>
          <s v="Mar"/>
          <s v="Apr"/>
          <s v="May"/>
          <s v="Jun"/>
          <s v="Jul"/>
          <s v="Aug"/>
          <s v="Sep"/>
          <s v="Oct"/>
          <s v="Nov"/>
          <s v="Dec"/>
          <s v="&gt;1/1/2023"/>
        </groupItems>
      </fieldGroup>
    </cacheField>
  </cacheFields>
  <extLst>
    <ext xmlns:x14="http://schemas.microsoft.com/office/spreadsheetml/2009/9/main" uri="{725AE2AE-9491-48be-B2B4-4EB974FC3084}">
      <x14:pivotCacheDefinition pivotCacheId="742053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0">
  <r>
    <x v="0"/>
    <x v="0"/>
    <x v="0"/>
    <x v="0"/>
    <d v="1899-12-30T00:18:51"/>
    <n v="1085"/>
    <d v="1899-12-30T11:31:22"/>
  </r>
  <r>
    <x v="0"/>
    <x v="1"/>
    <x v="1"/>
    <x v="0"/>
    <d v="1899-12-30T00:18:52"/>
    <n v="531"/>
    <d v="1899-12-30T03:14:35"/>
  </r>
  <r>
    <x v="0"/>
    <x v="2"/>
    <x v="2"/>
    <x v="0"/>
    <d v="1899-12-30T00:16:48"/>
    <n v="532"/>
    <d v="1899-12-30T06:25:03"/>
  </r>
  <r>
    <x v="0"/>
    <x v="3"/>
    <x v="3"/>
    <x v="0"/>
    <d v="1899-12-30T00:14:02"/>
    <n v="676"/>
    <d v="1899-12-30T04:11:59"/>
  </r>
  <r>
    <x v="0"/>
    <x v="4"/>
    <x v="4"/>
    <x v="0"/>
    <d v="1899-12-30T00:13:23"/>
    <n v="412"/>
    <d v="1899-12-30T04:33:43"/>
  </r>
  <r>
    <x v="0"/>
    <x v="5"/>
    <x v="5"/>
    <x v="0"/>
    <d v="1899-12-30T00:15:36"/>
    <n v="392"/>
    <d v="1899-12-30T04:06:40"/>
  </r>
  <r>
    <x v="0"/>
    <x v="6"/>
    <x v="6"/>
    <x v="0"/>
    <d v="1899-12-30T00:12:57"/>
    <n v="415"/>
    <d v="1899-12-30T03:26:58"/>
  </r>
  <r>
    <x v="0"/>
    <x v="7"/>
    <x v="0"/>
    <x v="0"/>
    <d v="1899-12-30T00:16:34"/>
    <n v="516"/>
    <d v="1899-12-30T03:24:43"/>
  </r>
  <r>
    <x v="0"/>
    <x v="8"/>
    <x v="1"/>
    <x v="0"/>
    <d v="1899-12-30T00:17:30"/>
    <n v="427"/>
    <d v="1899-12-30T07:37:58"/>
  </r>
  <r>
    <x v="0"/>
    <x v="9"/>
    <x v="2"/>
    <x v="0"/>
    <d v="1899-12-30T00:14:29"/>
    <n v="394"/>
    <d v="1899-12-30T02:48:40"/>
  </r>
  <r>
    <x v="0"/>
    <x v="10"/>
    <x v="3"/>
    <x v="0"/>
    <d v="1899-12-30T00:14:54"/>
    <n v="478"/>
    <d v="1899-12-30T02:35:39"/>
  </r>
  <r>
    <x v="0"/>
    <x v="11"/>
    <x v="4"/>
    <x v="0"/>
    <d v="1899-12-30T00:15:37"/>
    <n v="1043"/>
    <d v="1899-12-30T05:25:18"/>
  </r>
  <r>
    <x v="0"/>
    <x v="12"/>
    <x v="5"/>
    <x v="0"/>
    <d v="1899-12-30T00:15:43"/>
    <n v="1048"/>
    <d v="1899-12-30T04:32:33"/>
  </r>
  <r>
    <x v="0"/>
    <x v="13"/>
    <x v="6"/>
    <x v="0"/>
    <d v="1899-12-30T00:15:54"/>
    <n v="931"/>
    <d v="1899-12-30T10:43:07"/>
  </r>
  <r>
    <x v="0"/>
    <x v="14"/>
    <x v="0"/>
    <x v="0"/>
    <d v="1899-12-30T00:17:46"/>
    <n v="766"/>
    <d v="1899-12-30T03:05:13"/>
  </r>
  <r>
    <x v="0"/>
    <x v="15"/>
    <x v="1"/>
    <x v="0"/>
    <d v="1899-12-30T00:18:13"/>
    <n v="810"/>
    <d v="1899-12-30T10:34:54"/>
  </r>
  <r>
    <x v="0"/>
    <x v="16"/>
    <x v="2"/>
    <x v="0"/>
    <d v="1899-12-30T00:16:26"/>
    <n v="638"/>
    <d v="1899-12-30T05:17:41"/>
  </r>
  <r>
    <x v="0"/>
    <x v="17"/>
    <x v="3"/>
    <x v="0"/>
    <d v="1899-12-30T00:14:44"/>
    <n v="930"/>
    <d v="1899-12-30T03:20:12"/>
  </r>
  <r>
    <x v="0"/>
    <x v="18"/>
    <x v="4"/>
    <x v="0"/>
    <d v="1899-12-30T00:13:16"/>
    <n v="680"/>
    <d v="1899-12-30T09:47:30"/>
  </r>
  <r>
    <x v="0"/>
    <x v="19"/>
    <x v="5"/>
    <x v="0"/>
    <d v="1899-12-30T00:12:12"/>
    <n v="551"/>
    <d v="1899-12-30T02:52:09"/>
  </r>
  <r>
    <x v="0"/>
    <x v="20"/>
    <x v="6"/>
    <x v="0"/>
    <d v="1899-12-30T00:13:47"/>
    <n v="802"/>
    <d v="1899-12-30T03:38:01"/>
  </r>
  <r>
    <x v="0"/>
    <x v="21"/>
    <x v="0"/>
    <x v="0"/>
    <d v="1899-12-30T00:16:31"/>
    <n v="923"/>
    <d v="1899-12-30T02:44:29"/>
  </r>
  <r>
    <x v="0"/>
    <x v="22"/>
    <x v="1"/>
    <x v="0"/>
    <d v="1899-12-30T00:19:55"/>
    <n v="240"/>
    <d v="1899-12-30T02:42:52"/>
  </r>
  <r>
    <x v="0"/>
    <x v="23"/>
    <x v="2"/>
    <x v="0"/>
    <d v="1899-12-30T00:20:38"/>
    <n v="247"/>
    <d v="1899-12-30T10:09:02"/>
  </r>
  <r>
    <x v="0"/>
    <x v="24"/>
    <x v="3"/>
    <x v="0"/>
    <d v="1899-12-30T00:15:48"/>
    <n v="293"/>
    <d v="1899-12-30T03:41:44"/>
  </r>
  <r>
    <x v="0"/>
    <x v="25"/>
    <x v="4"/>
    <x v="0"/>
    <d v="1899-12-30T00:14:04"/>
    <n v="224"/>
    <d v="1899-12-30T02:50:38"/>
  </r>
  <r>
    <x v="0"/>
    <x v="26"/>
    <x v="5"/>
    <x v="0"/>
    <d v="1899-12-30T00:17:22"/>
    <n v="537"/>
    <d v="1899-12-30T03:36:59"/>
  </r>
  <r>
    <x v="0"/>
    <x v="27"/>
    <x v="6"/>
    <x v="0"/>
    <d v="1899-12-30T00:21:32"/>
    <n v="285"/>
    <d v="1899-12-30T04:35:06"/>
  </r>
  <r>
    <x v="0"/>
    <x v="28"/>
    <x v="0"/>
    <x v="0"/>
    <d v="1899-12-30T00:18:57"/>
    <n v="483"/>
    <d v="1899-12-30T02:54:43"/>
  </r>
  <r>
    <x v="0"/>
    <x v="29"/>
    <x v="1"/>
    <x v="0"/>
    <d v="1899-12-30T00:19:00"/>
    <n v="491"/>
    <d v="1899-12-30T07:23:19"/>
  </r>
  <r>
    <x v="0"/>
    <x v="30"/>
    <x v="2"/>
    <x v="0"/>
    <d v="1899-12-30T00:16:51"/>
    <n v="606"/>
    <d v="1899-12-30T05:01:28"/>
  </r>
  <r>
    <x v="0"/>
    <x v="0"/>
    <x v="0"/>
    <x v="1"/>
    <d v="1899-12-30T00:11:04"/>
    <n v="1477"/>
    <d v="1899-12-30T03:10:07"/>
  </r>
  <r>
    <x v="0"/>
    <x v="1"/>
    <x v="1"/>
    <x v="1"/>
    <d v="1899-12-30T00:12:19"/>
    <n v="1520"/>
    <d v="1899-12-30T04:31:11"/>
  </r>
  <r>
    <x v="0"/>
    <x v="2"/>
    <x v="2"/>
    <x v="1"/>
    <d v="1899-12-30T00:10:42"/>
    <n v="2596"/>
    <d v="1899-12-30T04:34:20"/>
  </r>
  <r>
    <x v="0"/>
    <x v="3"/>
    <x v="3"/>
    <x v="1"/>
    <d v="1899-12-30T00:11:21"/>
    <n v="3691"/>
    <d v="1899-12-30T04:43:47"/>
  </r>
  <r>
    <x v="0"/>
    <x v="4"/>
    <x v="4"/>
    <x v="1"/>
    <d v="1899-12-30T00:10:12"/>
    <n v="2289"/>
    <d v="1899-12-30T04:41:20"/>
  </r>
  <r>
    <x v="0"/>
    <x v="5"/>
    <x v="5"/>
    <x v="1"/>
    <d v="1899-12-30T00:10:23"/>
    <n v="2455"/>
    <d v="1899-12-30T16:13:10"/>
  </r>
  <r>
    <x v="0"/>
    <x v="6"/>
    <x v="6"/>
    <x v="1"/>
    <d v="1899-12-30T00:09:39"/>
    <n v="1998"/>
    <d v="1899-12-30T04:07:57"/>
  </r>
  <r>
    <x v="0"/>
    <x v="7"/>
    <x v="0"/>
    <x v="1"/>
    <d v="1899-12-30T00:11:05"/>
    <n v="2079"/>
    <d v="1899-12-30T05:03:55"/>
  </r>
  <r>
    <x v="0"/>
    <x v="8"/>
    <x v="1"/>
    <x v="1"/>
    <d v="1899-12-30T00:12:42"/>
    <n v="1680"/>
    <d v="1899-12-30T08:23:20"/>
  </r>
  <r>
    <x v="0"/>
    <x v="9"/>
    <x v="2"/>
    <x v="1"/>
    <d v="1899-12-30T00:11:08"/>
    <n v="2281"/>
    <d v="1899-12-30T10:16:52"/>
  </r>
  <r>
    <x v="0"/>
    <x v="10"/>
    <x v="3"/>
    <x v="1"/>
    <d v="1899-12-30T00:10:15"/>
    <n v="3078"/>
    <d v="1899-12-30T07:59:52"/>
  </r>
  <r>
    <x v="0"/>
    <x v="11"/>
    <x v="4"/>
    <x v="1"/>
    <d v="1899-12-30T00:10:51"/>
    <n v="4663"/>
    <d v="1899-12-30T08:07:04"/>
  </r>
  <r>
    <x v="0"/>
    <x v="12"/>
    <x v="5"/>
    <x v="1"/>
    <d v="1899-12-30T00:10:25"/>
    <n v="4929"/>
    <d v="1899-12-30T03:40:58"/>
  </r>
  <r>
    <x v="0"/>
    <x v="13"/>
    <x v="6"/>
    <x v="1"/>
    <d v="1899-12-30T00:10:37"/>
    <n v="3980"/>
    <d v="1899-12-30T03:04:13"/>
  </r>
  <r>
    <x v="0"/>
    <x v="14"/>
    <x v="0"/>
    <x v="1"/>
    <d v="1899-12-30T00:10:41"/>
    <n v="2364"/>
    <d v="1899-12-30T02:15:43"/>
  </r>
  <r>
    <x v="0"/>
    <x v="15"/>
    <x v="1"/>
    <x v="1"/>
    <d v="1899-12-30T00:10:45"/>
    <n v="2535"/>
    <d v="1899-12-30T03:13:00"/>
  </r>
  <r>
    <x v="0"/>
    <x v="16"/>
    <x v="2"/>
    <x v="1"/>
    <d v="1899-12-30T00:10:27"/>
    <n v="3006"/>
    <d v="1899-12-30T06:59:14"/>
  </r>
  <r>
    <x v="0"/>
    <x v="17"/>
    <x v="3"/>
    <x v="1"/>
    <d v="1899-12-30T00:10:34"/>
    <n v="4824"/>
    <d v="1899-12-30T07:34:33"/>
  </r>
  <r>
    <x v="0"/>
    <x v="18"/>
    <x v="4"/>
    <x v="1"/>
    <d v="1899-12-30T00:09:59"/>
    <n v="4071"/>
    <d v="1899-12-30T07:51:26"/>
  </r>
  <r>
    <x v="0"/>
    <x v="19"/>
    <x v="5"/>
    <x v="1"/>
    <d v="1899-12-30T00:11:11"/>
    <n v="3294"/>
    <d v="1899-12-30T08:30:10"/>
  </r>
  <r>
    <x v="0"/>
    <x v="20"/>
    <x v="6"/>
    <x v="1"/>
    <d v="1899-12-30T00:10:05"/>
    <n v="3754"/>
    <d v="1899-12-30T05:03:21"/>
  </r>
  <r>
    <x v="0"/>
    <x v="21"/>
    <x v="0"/>
    <x v="1"/>
    <d v="1899-12-30T00:10:40"/>
    <n v="3155"/>
    <d v="1899-12-30T07:49:44"/>
  </r>
  <r>
    <x v="0"/>
    <x v="22"/>
    <x v="1"/>
    <x v="1"/>
    <d v="1899-12-30T00:12:30"/>
    <n v="1197"/>
    <d v="1899-12-30T07:59:14"/>
  </r>
  <r>
    <x v="0"/>
    <x v="23"/>
    <x v="2"/>
    <x v="1"/>
    <d v="1899-12-30T00:11:51"/>
    <n v="1547"/>
    <d v="1899-12-30T05:44:28"/>
  </r>
  <r>
    <x v="0"/>
    <x v="24"/>
    <x v="3"/>
    <x v="1"/>
    <d v="1899-12-30T00:10:14"/>
    <n v="2129"/>
    <d v="1899-12-30T06:10:39"/>
  </r>
  <r>
    <x v="0"/>
    <x v="25"/>
    <x v="4"/>
    <x v="1"/>
    <d v="1899-12-30T00:11:11"/>
    <n v="1732"/>
    <d v="1899-12-30T08:58:22"/>
  </r>
  <r>
    <x v="0"/>
    <x v="26"/>
    <x v="5"/>
    <x v="1"/>
    <d v="1899-12-30T00:10:41"/>
    <n v="3304"/>
    <d v="1899-12-30T05:10:00"/>
  </r>
  <r>
    <x v="0"/>
    <x v="27"/>
    <x v="6"/>
    <x v="1"/>
    <d v="1899-12-30T00:12:21"/>
    <n v="1584"/>
    <d v="1899-12-30T05:04:42"/>
  </r>
  <r>
    <x v="0"/>
    <x v="28"/>
    <x v="0"/>
    <x v="1"/>
    <d v="1899-12-30T00:11:13"/>
    <n v="1860"/>
    <d v="1899-12-30T04:54:06"/>
  </r>
  <r>
    <x v="0"/>
    <x v="29"/>
    <x v="1"/>
    <x v="1"/>
    <d v="1899-12-30T00:11:23"/>
    <n v="2035"/>
    <d v="1899-12-30T10:16:09"/>
  </r>
  <r>
    <x v="0"/>
    <x v="30"/>
    <x v="2"/>
    <x v="1"/>
    <d v="1899-12-30T00:10:30"/>
    <n v="3919"/>
    <d v="1899-12-30T07:01:12"/>
  </r>
  <r>
    <x v="1"/>
    <x v="31"/>
    <x v="3"/>
    <x v="0"/>
    <d v="1899-12-30T00:22:13"/>
    <n v="656"/>
    <d v="1899-12-31T00:59:55"/>
  </r>
  <r>
    <x v="1"/>
    <x v="32"/>
    <x v="4"/>
    <x v="0"/>
    <d v="1899-12-30T00:19:00"/>
    <n v="127"/>
    <d v="1899-12-30T02:38:04"/>
  </r>
  <r>
    <x v="1"/>
    <x v="33"/>
    <x v="5"/>
    <x v="0"/>
    <d v="1899-12-30T00:37:26"/>
    <n v="231"/>
    <d v="1899-12-31T21:51:19"/>
  </r>
  <r>
    <x v="1"/>
    <x v="34"/>
    <x v="6"/>
    <x v="0"/>
    <d v="1899-12-30T00:21:27"/>
    <n v="488"/>
    <d v="1899-12-31T01:00:01"/>
  </r>
  <r>
    <x v="1"/>
    <x v="35"/>
    <x v="0"/>
    <x v="0"/>
    <d v="1899-12-30T00:17:27"/>
    <n v="398"/>
    <d v="1899-12-30T07:43:07"/>
  </r>
  <r>
    <x v="1"/>
    <x v="36"/>
    <x v="1"/>
    <x v="0"/>
    <d v="1899-12-30T00:51:42"/>
    <n v="497"/>
    <d v="1900-01-03T03:13:11"/>
  </r>
  <r>
    <x v="1"/>
    <x v="37"/>
    <x v="2"/>
    <x v="0"/>
    <d v="1899-12-30T00:21:53"/>
    <n v="476"/>
    <d v="1899-12-31T01:00:02"/>
  </r>
  <r>
    <x v="1"/>
    <x v="38"/>
    <x v="3"/>
    <x v="0"/>
    <d v="1899-12-30T00:42:42"/>
    <n v="634"/>
    <d v="1900-01-06T13:45:58"/>
  </r>
  <r>
    <x v="1"/>
    <x v="39"/>
    <x v="4"/>
    <x v="0"/>
    <d v="1899-12-30T00:27:36"/>
    <n v="817"/>
    <d v="1900-01-04T04:47:48"/>
  </r>
  <r>
    <x v="1"/>
    <x v="40"/>
    <x v="5"/>
    <x v="0"/>
    <d v="1899-12-30T00:28:27"/>
    <n v="731"/>
    <d v="1900-01-04T10:11:11"/>
  </r>
  <r>
    <x v="1"/>
    <x v="41"/>
    <x v="6"/>
    <x v="0"/>
    <d v="1899-12-30T00:21:46"/>
    <n v="1125"/>
    <d v="1899-12-31T00:59:55"/>
  </r>
  <r>
    <x v="1"/>
    <x v="42"/>
    <x v="0"/>
    <x v="0"/>
    <d v="1899-12-30T00:19:34"/>
    <n v="737"/>
    <d v="1899-12-31T00:59:49"/>
  </r>
  <r>
    <x v="1"/>
    <x v="43"/>
    <x v="1"/>
    <x v="0"/>
    <d v="1899-12-30T00:45:56"/>
    <n v="651"/>
    <d v="1900-01-03T09:11:38"/>
  </r>
  <r>
    <x v="1"/>
    <x v="44"/>
    <x v="2"/>
    <x v="0"/>
    <d v="1899-12-30T00:22:05"/>
    <n v="674"/>
    <d v="1899-12-31T07:34:17"/>
  </r>
  <r>
    <x v="1"/>
    <x v="45"/>
    <x v="3"/>
    <x v="0"/>
    <d v="1899-12-30T00:22:24"/>
    <n v="930"/>
    <d v="1900-01-01T07:46:54"/>
  </r>
  <r>
    <x v="1"/>
    <x v="46"/>
    <x v="4"/>
    <x v="0"/>
    <d v="1899-12-30T00:19:35"/>
    <n v="943"/>
    <d v="1899-12-31T00:59:52"/>
  </r>
  <r>
    <x v="1"/>
    <x v="47"/>
    <x v="5"/>
    <x v="0"/>
    <d v="1899-12-30T00:19:35"/>
    <n v="356"/>
    <d v="1899-12-31T00:59:53"/>
  </r>
  <r>
    <x v="1"/>
    <x v="48"/>
    <x v="6"/>
    <x v="0"/>
    <d v="1899-12-30T00:21:22"/>
    <n v="468"/>
    <d v="1899-12-31T01:00:00"/>
  </r>
  <r>
    <x v="1"/>
    <x v="49"/>
    <x v="0"/>
    <x v="0"/>
    <d v="1899-12-30T00:44:49"/>
    <n v="621"/>
    <d v="1900-01-05T22:44:58"/>
  </r>
  <r>
    <x v="1"/>
    <x v="50"/>
    <x v="1"/>
    <x v="0"/>
    <d v="1899-12-30T00:28:29"/>
    <n v="1428"/>
    <d v="1899-12-31T01:00:01"/>
  </r>
  <r>
    <x v="1"/>
    <x v="51"/>
    <x v="2"/>
    <x v="0"/>
    <d v="1899-12-30T00:30:41"/>
    <n v="1591"/>
    <d v="1900-01-03T12:53:38"/>
  </r>
  <r>
    <x v="1"/>
    <x v="52"/>
    <x v="3"/>
    <x v="0"/>
    <d v="1899-12-30T00:21:59"/>
    <n v="567"/>
    <d v="1899-12-31T00:59:55"/>
  </r>
  <r>
    <x v="1"/>
    <x v="53"/>
    <x v="4"/>
    <x v="0"/>
    <d v="1899-12-30T00:23:29"/>
    <n v="736"/>
    <d v="1899-12-31T01:00:01"/>
  </r>
  <r>
    <x v="1"/>
    <x v="54"/>
    <x v="5"/>
    <x v="0"/>
    <d v="1899-12-30T00:27:09"/>
    <n v="561"/>
    <d v="1899-12-31T00:59:55"/>
  </r>
  <r>
    <x v="1"/>
    <x v="55"/>
    <x v="6"/>
    <x v="0"/>
    <d v="1899-12-30T00:23:52"/>
    <n v="617"/>
    <d v="1899-12-31T22:57:33"/>
  </r>
  <r>
    <x v="1"/>
    <x v="56"/>
    <x v="0"/>
    <x v="0"/>
    <d v="1899-12-30T00:25:43"/>
    <n v="1062"/>
    <d v="1899-12-31T15:59:05"/>
  </r>
  <r>
    <x v="1"/>
    <x v="57"/>
    <x v="1"/>
    <x v="0"/>
    <d v="1899-12-30T00:26:06"/>
    <n v="1630"/>
    <d v="1899-12-31T00:59:54"/>
  </r>
  <r>
    <x v="1"/>
    <x v="58"/>
    <x v="2"/>
    <x v="0"/>
    <d v="1899-12-30T00:21:23"/>
    <n v="1664"/>
    <d v="1899-12-30T14:25:58"/>
  </r>
  <r>
    <x v="1"/>
    <x v="31"/>
    <x v="3"/>
    <x v="1"/>
    <d v="1899-12-30T00:10:43"/>
    <n v="4029"/>
    <d v="1899-12-30T13:27:45"/>
  </r>
  <r>
    <x v="1"/>
    <x v="32"/>
    <x v="4"/>
    <x v="1"/>
    <d v="1899-12-30T00:18:22"/>
    <n v="576"/>
    <d v="1899-12-30T21:26:36"/>
  </r>
  <r>
    <x v="1"/>
    <x v="33"/>
    <x v="5"/>
    <x v="1"/>
    <d v="1899-12-30T00:15:03"/>
    <n v="1692"/>
    <d v="1899-12-31T00:59:56"/>
  </r>
  <r>
    <x v="1"/>
    <x v="34"/>
    <x v="6"/>
    <x v="1"/>
    <d v="1899-12-30T00:13:55"/>
    <n v="2216"/>
    <d v="1899-12-31T00:59:53"/>
  </r>
  <r>
    <x v="1"/>
    <x v="35"/>
    <x v="0"/>
    <x v="1"/>
    <d v="1899-12-30T00:13:41"/>
    <n v="1727"/>
    <d v="1899-12-31T00:59:54"/>
  </r>
  <r>
    <x v="1"/>
    <x v="36"/>
    <x v="1"/>
    <x v="1"/>
    <d v="1899-12-30T00:12:42"/>
    <n v="2137"/>
    <d v="1899-12-31T00:59:54"/>
  </r>
  <r>
    <x v="1"/>
    <x v="37"/>
    <x v="2"/>
    <x v="1"/>
    <d v="1899-12-30T00:11:45"/>
    <n v="3206"/>
    <d v="1899-12-31T00:59:53"/>
  </r>
  <r>
    <x v="1"/>
    <x v="38"/>
    <x v="3"/>
    <x v="1"/>
    <d v="1899-12-30T00:13:42"/>
    <n v="4139"/>
    <d v="1899-12-31T00:59:54"/>
  </r>
  <r>
    <x v="1"/>
    <x v="39"/>
    <x v="4"/>
    <x v="1"/>
    <d v="1899-12-30T00:10:47"/>
    <n v="4656"/>
    <d v="1899-12-31T00:59:56"/>
  </r>
  <r>
    <x v="1"/>
    <x v="40"/>
    <x v="5"/>
    <x v="1"/>
    <d v="1899-12-30T00:10:53"/>
    <n v="4274"/>
    <d v="1899-12-31T00:59:53"/>
  </r>
  <r>
    <x v="1"/>
    <x v="41"/>
    <x v="6"/>
    <x v="1"/>
    <d v="1899-12-30T00:11:15"/>
    <n v="4483"/>
    <d v="1899-12-31T00:59:51"/>
  </r>
  <r>
    <x v="1"/>
    <x v="42"/>
    <x v="0"/>
    <x v="1"/>
    <d v="1899-12-30T00:10:34"/>
    <n v="2639"/>
    <d v="1899-12-30T08:00:49"/>
  </r>
  <r>
    <x v="1"/>
    <x v="43"/>
    <x v="1"/>
    <x v="1"/>
    <d v="1899-12-30T00:10:53"/>
    <n v="2443"/>
    <d v="1899-12-30T11:31:24"/>
  </r>
  <r>
    <x v="1"/>
    <x v="44"/>
    <x v="2"/>
    <x v="1"/>
    <d v="1899-12-30T00:10:30"/>
    <n v="3787"/>
    <d v="1899-12-30T15:34:39"/>
  </r>
  <r>
    <x v="1"/>
    <x v="45"/>
    <x v="3"/>
    <x v="1"/>
    <d v="1899-12-30T00:10:47"/>
    <n v="4900"/>
    <d v="1899-12-31T00:59:55"/>
  </r>
  <r>
    <x v="1"/>
    <x v="46"/>
    <x v="4"/>
    <x v="1"/>
    <d v="1899-12-30T00:10:41"/>
    <n v="4987"/>
    <d v="1899-12-31T00:59:55"/>
  </r>
  <r>
    <x v="1"/>
    <x v="47"/>
    <x v="5"/>
    <x v="1"/>
    <d v="1899-12-30T00:10:18"/>
    <n v="2216"/>
    <d v="1899-12-30T11:47:11"/>
  </r>
  <r>
    <x v="1"/>
    <x v="48"/>
    <x v="6"/>
    <x v="1"/>
    <d v="1899-12-30T00:11:12"/>
    <n v="2390"/>
    <d v="1899-12-31T00:59:56"/>
  </r>
  <r>
    <x v="1"/>
    <x v="49"/>
    <x v="0"/>
    <x v="1"/>
    <d v="1899-12-30T00:11:09"/>
    <n v="2194"/>
    <d v="1899-12-31T00:59:54"/>
  </r>
  <r>
    <x v="1"/>
    <x v="50"/>
    <x v="1"/>
    <x v="1"/>
    <d v="1899-12-30T00:12:56"/>
    <n v="3417"/>
    <d v="1899-12-31T00:59:55"/>
  </r>
  <r>
    <x v="1"/>
    <x v="51"/>
    <x v="2"/>
    <x v="1"/>
    <d v="1899-12-30T00:11:38"/>
    <n v="5109"/>
    <d v="1899-12-31T00:59:53"/>
  </r>
  <r>
    <x v="1"/>
    <x v="52"/>
    <x v="3"/>
    <x v="1"/>
    <d v="1899-12-30T00:09:33"/>
    <n v="3191"/>
    <d v="1899-12-30T03:50:03"/>
  </r>
  <r>
    <x v="1"/>
    <x v="53"/>
    <x v="4"/>
    <x v="1"/>
    <d v="1899-12-30T00:10:05"/>
    <n v="4390"/>
    <d v="1899-12-31T00:59:55"/>
  </r>
  <r>
    <x v="1"/>
    <x v="54"/>
    <x v="5"/>
    <x v="1"/>
    <d v="1899-12-30T00:09:47"/>
    <n v="3453"/>
    <d v="1899-12-30T15:06:24"/>
  </r>
  <r>
    <x v="1"/>
    <x v="55"/>
    <x v="6"/>
    <x v="1"/>
    <d v="1899-12-30T00:11:02"/>
    <n v="2871"/>
    <d v="1899-12-30T15:47:06"/>
  </r>
  <r>
    <x v="1"/>
    <x v="56"/>
    <x v="0"/>
    <x v="1"/>
    <d v="1899-12-30T00:11:43"/>
    <n v="3109"/>
    <d v="1899-12-30T20:45:28"/>
  </r>
  <r>
    <x v="1"/>
    <x v="57"/>
    <x v="1"/>
    <x v="1"/>
    <d v="1899-12-30T00:12:16"/>
    <n v="3689"/>
    <d v="1899-12-31T00:26:24"/>
  </r>
  <r>
    <x v="1"/>
    <x v="58"/>
    <x v="2"/>
    <x v="1"/>
    <d v="1899-12-30T00:11:29"/>
    <n v="6273"/>
    <d v="1899-12-30T15:03:00"/>
  </r>
  <r>
    <x v="2"/>
    <x v="59"/>
    <x v="3"/>
    <x v="0"/>
    <d v="1899-12-30T00:19:51"/>
    <n v="1856"/>
    <d v="1899-12-30T18:43:37"/>
  </r>
  <r>
    <x v="2"/>
    <x v="60"/>
    <x v="4"/>
    <x v="0"/>
    <d v="1899-12-30T00:20:53"/>
    <n v="2323"/>
    <d v="1899-12-30T17:55:38"/>
  </r>
  <r>
    <x v="2"/>
    <x v="61"/>
    <x v="5"/>
    <x v="0"/>
    <d v="1899-12-30T00:17:48"/>
    <n v="1387"/>
    <d v="1899-12-30T15:10:11"/>
  </r>
  <r>
    <x v="2"/>
    <x v="62"/>
    <x v="6"/>
    <x v="0"/>
    <d v="1899-12-30T00:21:28"/>
    <n v="1924"/>
    <d v="1899-12-30T22:55:09"/>
  </r>
  <r>
    <x v="2"/>
    <x v="63"/>
    <x v="0"/>
    <x v="0"/>
    <d v="1899-12-30T00:33:31"/>
    <n v="9910"/>
    <d v="1899-12-30T23:45:52"/>
  </r>
  <r>
    <x v="2"/>
    <x v="64"/>
    <x v="1"/>
    <x v="0"/>
    <d v="1899-12-30T00:24:16"/>
    <n v="2346"/>
    <d v="1899-12-30T20:45:02"/>
  </r>
  <r>
    <x v="2"/>
    <x v="65"/>
    <x v="2"/>
    <x v="0"/>
    <d v="1899-12-30T00:19:40"/>
    <n v="785"/>
    <d v="1899-12-30T19:33:26"/>
  </r>
  <r>
    <x v="2"/>
    <x v="66"/>
    <x v="3"/>
    <x v="0"/>
    <d v="1899-12-30T00:19:53"/>
    <n v="1653"/>
    <d v="1899-12-30T19:24:24"/>
  </r>
  <r>
    <x v="2"/>
    <x v="67"/>
    <x v="4"/>
    <x v="0"/>
    <d v="1899-12-30T00:19:44"/>
    <n v="2009"/>
    <d v="1899-12-30T21:57:20"/>
  </r>
  <r>
    <x v="2"/>
    <x v="68"/>
    <x v="5"/>
    <x v="0"/>
    <d v="1899-12-30T00:17:15"/>
    <n v="1304"/>
    <d v="1899-12-30T17:38:48"/>
  </r>
  <r>
    <x v="2"/>
    <x v="69"/>
    <x v="6"/>
    <x v="0"/>
    <d v="1899-12-30T00:19:00"/>
    <n v="1191"/>
    <d v="1899-12-30T21:50:24"/>
  </r>
  <r>
    <x v="2"/>
    <x v="70"/>
    <x v="0"/>
    <x v="0"/>
    <d v="1899-12-30T00:21:47"/>
    <n v="1507"/>
    <d v="1899-12-30T18:05:58"/>
  </r>
  <r>
    <x v="2"/>
    <x v="71"/>
    <x v="1"/>
    <x v="0"/>
    <d v="1899-12-30T00:30:56"/>
    <n v="3720"/>
    <d v="1899-12-30T21:27:06"/>
  </r>
  <r>
    <x v="2"/>
    <x v="72"/>
    <x v="2"/>
    <x v="0"/>
    <d v="1899-12-30T00:23:55"/>
    <n v="4014"/>
    <d v="1899-12-30T23:30:56"/>
  </r>
  <r>
    <x v="2"/>
    <x v="73"/>
    <x v="3"/>
    <x v="0"/>
    <d v="1899-12-30T00:20:50"/>
    <n v="2923"/>
    <d v="1899-12-30T23:55:22"/>
  </r>
  <r>
    <x v="2"/>
    <x v="74"/>
    <x v="4"/>
    <x v="0"/>
    <d v="1899-12-30T00:28:07"/>
    <n v="7424"/>
    <d v="1899-12-30T23:01:17"/>
  </r>
  <r>
    <x v="2"/>
    <x v="75"/>
    <x v="5"/>
    <x v="0"/>
    <d v="1899-12-30T00:23:43"/>
    <n v="6077"/>
    <d v="1899-12-30T22:52:01"/>
  </r>
  <r>
    <x v="2"/>
    <x v="76"/>
    <x v="6"/>
    <x v="0"/>
    <d v="1899-12-30T00:16:42"/>
    <n v="1403"/>
    <d v="1899-12-30T18:03:55"/>
  </r>
  <r>
    <x v="2"/>
    <x v="77"/>
    <x v="0"/>
    <x v="0"/>
    <d v="1899-12-30T00:20:30"/>
    <n v="1757"/>
    <d v="1899-12-30T20:50:12"/>
  </r>
  <r>
    <x v="2"/>
    <x v="78"/>
    <x v="1"/>
    <x v="0"/>
    <d v="1899-12-30T00:31:28"/>
    <n v="8642"/>
    <d v="1899-12-30T21:19:22"/>
  </r>
  <r>
    <x v="2"/>
    <x v="79"/>
    <x v="2"/>
    <x v="0"/>
    <d v="1899-12-30T00:31:43"/>
    <n v="8177"/>
    <d v="1899-12-30T20:51:56"/>
  </r>
  <r>
    <x v="2"/>
    <x v="80"/>
    <x v="3"/>
    <x v="0"/>
    <d v="1899-12-30T00:17:41"/>
    <n v="1976"/>
    <d v="1899-12-30T23:47:48"/>
  </r>
  <r>
    <x v="2"/>
    <x v="81"/>
    <x v="4"/>
    <x v="0"/>
    <d v="1899-12-30T00:17:35"/>
    <n v="1749"/>
    <d v="1899-12-30T16:08:13"/>
  </r>
  <r>
    <x v="2"/>
    <x v="82"/>
    <x v="5"/>
    <x v="0"/>
    <d v="1899-12-30T00:17:12"/>
    <n v="1700"/>
    <d v="1899-12-30T10:26:11"/>
  </r>
  <r>
    <x v="2"/>
    <x v="83"/>
    <x v="6"/>
    <x v="0"/>
    <d v="1899-12-30T00:18:27"/>
    <n v="2638"/>
    <d v="1899-12-30T20:02:07"/>
  </r>
  <r>
    <x v="2"/>
    <x v="84"/>
    <x v="0"/>
    <x v="0"/>
    <d v="1899-12-30T00:18:16"/>
    <n v="1808"/>
    <d v="1899-12-30T19:41:25"/>
  </r>
  <r>
    <x v="2"/>
    <x v="85"/>
    <x v="1"/>
    <x v="0"/>
    <d v="1899-12-30T00:24:07"/>
    <n v="1867"/>
    <d v="1899-12-30T22:57:37"/>
  </r>
  <r>
    <x v="2"/>
    <x v="86"/>
    <x v="2"/>
    <x v="0"/>
    <d v="1899-12-30T00:18:22"/>
    <n v="1472"/>
    <d v="1899-12-30T15:05:38"/>
  </r>
  <r>
    <x v="2"/>
    <x v="87"/>
    <x v="3"/>
    <x v="0"/>
    <d v="1899-12-30T00:15:16"/>
    <n v="1744"/>
    <d v="1899-12-30T11:28:13"/>
  </r>
  <r>
    <x v="2"/>
    <x v="88"/>
    <x v="4"/>
    <x v="0"/>
    <d v="1899-12-30T00:15:28"/>
    <n v="1035"/>
    <d v="1899-12-30T11:17:29"/>
  </r>
  <r>
    <x v="2"/>
    <x v="89"/>
    <x v="5"/>
    <x v="0"/>
    <d v="1899-12-30T00:14:16"/>
    <n v="1555"/>
    <d v="1899-12-30T03:14:58"/>
  </r>
  <r>
    <x v="2"/>
    <x v="59"/>
    <x v="3"/>
    <x v="1"/>
    <d v="1899-12-30T00:10:54"/>
    <n v="6870"/>
    <d v="1899-12-30T14:55:29"/>
  </r>
  <r>
    <x v="2"/>
    <x v="60"/>
    <x v="4"/>
    <x v="1"/>
    <d v="1899-12-30T00:11:02"/>
    <n v="7323"/>
    <d v="1899-12-30T13:49:06"/>
  </r>
  <r>
    <x v="2"/>
    <x v="61"/>
    <x v="5"/>
    <x v="1"/>
    <d v="1899-12-30T00:09:51"/>
    <n v="5622"/>
    <d v="1899-12-30T05:31:25"/>
  </r>
  <r>
    <x v="2"/>
    <x v="62"/>
    <x v="6"/>
    <x v="1"/>
    <d v="1899-12-30T00:11:12"/>
    <n v="5824"/>
    <d v="1899-12-30T20:30:30"/>
  </r>
  <r>
    <x v="2"/>
    <x v="63"/>
    <x v="0"/>
    <x v="1"/>
    <d v="1899-12-30T00:16:32"/>
    <n v="8954"/>
    <d v="1899-12-30T13:43:05"/>
  </r>
  <r>
    <x v="2"/>
    <x v="64"/>
    <x v="1"/>
    <x v="1"/>
    <d v="1899-12-30T00:11:12"/>
    <n v="4261"/>
    <d v="1899-12-30T07:59:55"/>
  </r>
  <r>
    <x v="2"/>
    <x v="65"/>
    <x v="2"/>
    <x v="1"/>
    <d v="1899-12-30T00:09:52"/>
    <n v="3937"/>
    <d v="1899-12-30T16:59:05"/>
  </r>
  <r>
    <x v="2"/>
    <x v="66"/>
    <x v="3"/>
    <x v="1"/>
    <d v="1899-12-30T00:10:29"/>
    <n v="6878"/>
    <d v="1899-12-30T07:09:52"/>
  </r>
  <r>
    <x v="2"/>
    <x v="67"/>
    <x v="4"/>
    <x v="1"/>
    <d v="1899-12-30T00:11:25"/>
    <n v="7081"/>
    <d v="1899-12-30T17:42:09"/>
  </r>
  <r>
    <x v="2"/>
    <x v="68"/>
    <x v="5"/>
    <x v="1"/>
    <d v="1899-12-30T00:10:22"/>
    <n v="5409"/>
    <d v="1899-12-30T17:36:37"/>
  </r>
  <r>
    <x v="2"/>
    <x v="69"/>
    <x v="6"/>
    <x v="1"/>
    <d v="1899-12-30T00:10:14"/>
    <n v="4364"/>
    <d v="1899-12-30T04:51:12"/>
  </r>
  <r>
    <x v="2"/>
    <x v="70"/>
    <x v="0"/>
    <x v="1"/>
    <d v="1899-12-30T00:10:36"/>
    <n v="3262"/>
    <d v="1899-12-30T13:09:47"/>
  </r>
  <r>
    <x v="2"/>
    <x v="71"/>
    <x v="1"/>
    <x v="1"/>
    <d v="1899-12-30T00:13:19"/>
    <n v="5185"/>
    <d v="1899-12-30T05:29:31"/>
  </r>
  <r>
    <x v="2"/>
    <x v="72"/>
    <x v="2"/>
    <x v="1"/>
    <d v="1899-12-30T00:12:03"/>
    <n v="8331"/>
    <d v="1899-12-30T13:17:56"/>
  </r>
  <r>
    <x v="2"/>
    <x v="73"/>
    <x v="3"/>
    <x v="1"/>
    <d v="1899-12-30T00:11:27"/>
    <n v="7903"/>
    <d v="1899-12-30T16:49:50"/>
  </r>
  <r>
    <x v="2"/>
    <x v="74"/>
    <x v="4"/>
    <x v="1"/>
    <d v="1899-12-30T00:13:19"/>
    <n v="11557"/>
    <d v="1899-12-30T12:19:26"/>
  </r>
  <r>
    <x v="2"/>
    <x v="75"/>
    <x v="5"/>
    <x v="1"/>
    <d v="1899-12-30T00:11:41"/>
    <n v="10107"/>
    <d v="1899-12-30T06:54:09"/>
  </r>
  <r>
    <x v="2"/>
    <x v="76"/>
    <x v="6"/>
    <x v="1"/>
    <d v="1899-12-30T00:09:43"/>
    <n v="3923"/>
    <d v="1899-12-30T03:33:58"/>
  </r>
  <r>
    <x v="2"/>
    <x v="77"/>
    <x v="0"/>
    <x v="1"/>
    <d v="1899-12-30T00:11:38"/>
    <n v="3588"/>
    <d v="1899-12-30T15:18:55"/>
  </r>
  <r>
    <x v="2"/>
    <x v="78"/>
    <x v="1"/>
    <x v="1"/>
    <d v="1899-12-30T00:15:21"/>
    <n v="8574"/>
    <d v="1899-12-30T21:43:54"/>
  </r>
  <r>
    <x v="2"/>
    <x v="79"/>
    <x v="2"/>
    <x v="1"/>
    <d v="1899-12-30T00:14:12"/>
    <n v="11195"/>
    <d v="1899-12-30T17:34:46"/>
  </r>
  <r>
    <x v="2"/>
    <x v="80"/>
    <x v="3"/>
    <x v="1"/>
    <d v="1899-12-30T00:10:21"/>
    <n v="5753"/>
    <d v="1899-12-30T14:02:28"/>
  </r>
  <r>
    <x v="2"/>
    <x v="81"/>
    <x v="4"/>
    <x v="1"/>
    <d v="1899-12-30T00:10:55"/>
    <n v="5476"/>
    <d v="1899-12-30T07:58:32"/>
  </r>
  <r>
    <x v="2"/>
    <x v="82"/>
    <x v="5"/>
    <x v="1"/>
    <d v="1899-12-30T00:10:49"/>
    <n v="5359"/>
    <d v="1899-12-30T06:53:48"/>
  </r>
  <r>
    <x v="2"/>
    <x v="83"/>
    <x v="6"/>
    <x v="1"/>
    <d v="1899-12-30T00:11:56"/>
    <n v="6381"/>
    <d v="1899-12-30T23:55:28"/>
  </r>
  <r>
    <x v="2"/>
    <x v="84"/>
    <x v="0"/>
    <x v="1"/>
    <d v="1899-12-30T00:10:26"/>
    <n v="3843"/>
    <d v="1899-12-30T07:57:18"/>
  </r>
  <r>
    <x v="2"/>
    <x v="85"/>
    <x v="1"/>
    <x v="1"/>
    <d v="1899-12-30T00:11:26"/>
    <n v="4044"/>
    <d v="1899-12-30T10:46:42"/>
  </r>
  <r>
    <x v="2"/>
    <x v="86"/>
    <x v="2"/>
    <x v="1"/>
    <d v="1899-12-30T00:10:06"/>
    <n v="5984"/>
    <d v="1899-12-30T15:48:05"/>
  </r>
  <r>
    <x v="2"/>
    <x v="87"/>
    <x v="3"/>
    <x v="1"/>
    <d v="1899-12-30T00:09:55"/>
    <n v="7001"/>
    <d v="1899-12-30T05:26:55"/>
  </r>
  <r>
    <x v="2"/>
    <x v="88"/>
    <x v="4"/>
    <x v="1"/>
    <d v="1899-12-30T00:09:55"/>
    <n v="4519"/>
    <d v="1899-12-30T04:29:31"/>
  </r>
  <r>
    <x v="2"/>
    <x v="89"/>
    <x v="5"/>
    <x v="1"/>
    <d v="1899-12-30T00:09:49"/>
    <n v="5642"/>
    <d v="1899-12-30T09:57:54"/>
  </r>
  <r>
    <x v="3"/>
    <x v="90"/>
    <x v="6"/>
    <x v="0"/>
    <d v="1899-12-30T00:24:24"/>
    <n v="3147"/>
    <d v="1899-12-31T14:54:32"/>
  </r>
  <r>
    <x v="3"/>
    <x v="91"/>
    <x v="0"/>
    <x v="0"/>
    <d v="1899-12-30T00:21:04"/>
    <n v="2010"/>
    <d v="1900-01-01T01:41:15"/>
  </r>
  <r>
    <x v="3"/>
    <x v="92"/>
    <x v="1"/>
    <x v="0"/>
    <d v="1899-12-30T00:36:48"/>
    <n v="3250"/>
    <d v="1900-01-07T13:35:50"/>
  </r>
  <r>
    <x v="3"/>
    <x v="93"/>
    <x v="2"/>
    <x v="0"/>
    <d v="1899-12-30T00:25:48"/>
    <n v="2685"/>
    <d v="1900-01-08T02:46:27"/>
  </r>
  <r>
    <x v="3"/>
    <x v="94"/>
    <x v="3"/>
    <x v="0"/>
    <d v="1899-12-30T00:23:44"/>
    <n v="2804"/>
    <d v="1900-01-07T19:38:27"/>
  </r>
  <r>
    <x v="3"/>
    <x v="95"/>
    <x v="4"/>
    <x v="0"/>
    <d v="1899-12-30T00:23:13"/>
    <n v="3113"/>
    <d v="1900-01-02T20:20:52"/>
  </r>
  <r>
    <x v="3"/>
    <x v="96"/>
    <x v="5"/>
    <x v="0"/>
    <d v="1899-12-30T00:18:04"/>
    <n v="2364"/>
    <d v="1899-12-31T14:09:07"/>
  </r>
  <r>
    <x v="3"/>
    <x v="97"/>
    <x v="6"/>
    <x v="0"/>
    <d v="1899-12-30T00:33:33"/>
    <n v="1643"/>
    <d v="1900-01-07T14:07:45"/>
  </r>
  <r>
    <x v="3"/>
    <x v="98"/>
    <x v="0"/>
    <x v="0"/>
    <d v="1899-12-30T00:26:36"/>
    <n v="4095"/>
    <d v="1900-01-09T07:47:36"/>
  </r>
  <r>
    <x v="3"/>
    <x v="99"/>
    <x v="1"/>
    <x v="0"/>
    <d v="1899-12-30T00:35:15"/>
    <n v="7304"/>
    <d v="1900-01-10T16:06:24"/>
  </r>
  <r>
    <x v="3"/>
    <x v="100"/>
    <x v="2"/>
    <x v="0"/>
    <d v="1899-12-30T00:40:45"/>
    <n v="4345"/>
    <d v="1900-01-07T11:34:30"/>
  </r>
  <r>
    <x v="3"/>
    <x v="101"/>
    <x v="3"/>
    <x v="0"/>
    <d v="1899-12-30T00:31:55"/>
    <n v="5597"/>
    <d v="1900-01-13T16:02:12"/>
  </r>
  <r>
    <x v="3"/>
    <x v="102"/>
    <x v="4"/>
    <x v="0"/>
    <d v="1899-12-30T00:25:25"/>
    <n v="2361"/>
    <d v="1900-01-03T15:02:01"/>
  </r>
  <r>
    <x v="3"/>
    <x v="103"/>
    <x v="5"/>
    <x v="0"/>
    <d v="1899-12-30T00:25:31"/>
    <n v="3257"/>
    <d v="1900-01-01T01:30:32"/>
  </r>
  <r>
    <x v="3"/>
    <x v="104"/>
    <x v="6"/>
    <x v="0"/>
    <d v="1899-12-30T00:30:51"/>
    <n v="3869"/>
    <d v="1900-01-12T21:26:22"/>
  </r>
  <r>
    <x v="3"/>
    <x v="105"/>
    <x v="0"/>
    <x v="0"/>
    <d v="1899-12-30T00:33:30"/>
    <n v="5614"/>
    <d v="1900-01-04T14:23:12"/>
  </r>
  <r>
    <x v="3"/>
    <x v="106"/>
    <x v="1"/>
    <x v="0"/>
    <d v="1899-12-30T00:26:28"/>
    <n v="2776"/>
    <d v="1900-01-03T13:23:38"/>
  </r>
  <r>
    <x v="3"/>
    <x v="107"/>
    <x v="2"/>
    <x v="0"/>
    <d v="1899-12-30T00:17:28"/>
    <n v="1665"/>
    <d v="1899-12-31T00:59:55"/>
  </r>
  <r>
    <x v="3"/>
    <x v="108"/>
    <x v="3"/>
    <x v="0"/>
    <d v="1899-12-30T00:22:15"/>
    <n v="2963"/>
    <d v="1900-01-04T11:45:27"/>
  </r>
  <r>
    <x v="3"/>
    <x v="109"/>
    <x v="4"/>
    <x v="0"/>
    <d v="1899-12-30T00:18:51"/>
    <n v="2364"/>
    <d v="1899-12-31T20:41:06"/>
  </r>
  <r>
    <x v="3"/>
    <x v="110"/>
    <x v="5"/>
    <x v="0"/>
    <d v="1899-12-30T00:31:03"/>
    <n v="7884"/>
    <d v="1900-01-09T07:48:56"/>
  </r>
  <r>
    <x v="3"/>
    <x v="111"/>
    <x v="6"/>
    <x v="0"/>
    <d v="1899-12-30T00:19:18"/>
    <n v="2381"/>
    <d v="1899-12-31T00:59:56"/>
  </r>
  <r>
    <x v="3"/>
    <x v="112"/>
    <x v="0"/>
    <x v="0"/>
    <d v="1899-12-30T00:40:37"/>
    <n v="20285"/>
    <d v="1900-01-07T06:10:08"/>
  </r>
  <r>
    <x v="3"/>
    <x v="113"/>
    <x v="1"/>
    <x v="0"/>
    <d v="1899-12-30T00:31:08"/>
    <n v="6054"/>
    <d v="1900-01-02T11:33:18"/>
  </r>
  <r>
    <x v="3"/>
    <x v="114"/>
    <x v="2"/>
    <x v="0"/>
    <d v="1899-12-30T00:22:33"/>
    <n v="3364"/>
    <d v="1899-12-31T01:00:01"/>
  </r>
  <r>
    <x v="3"/>
    <x v="115"/>
    <x v="3"/>
    <x v="0"/>
    <d v="1899-12-30T00:22:34"/>
    <n v="3183"/>
    <d v="1900-01-03T20:26:59"/>
  </r>
  <r>
    <x v="3"/>
    <x v="116"/>
    <x v="4"/>
    <x v="0"/>
    <d v="1899-12-30T00:17:41"/>
    <n v="2619"/>
    <d v="1899-12-31T01:00:00"/>
  </r>
  <r>
    <x v="3"/>
    <x v="117"/>
    <x v="5"/>
    <x v="0"/>
    <d v="1899-12-30T00:19:23"/>
    <n v="3272"/>
    <d v="1899-12-31T01:00:27"/>
  </r>
  <r>
    <x v="3"/>
    <x v="118"/>
    <x v="6"/>
    <x v="0"/>
    <d v="1899-12-30T00:24:38"/>
    <n v="5808"/>
    <d v="1899-12-31T13:54:29"/>
  </r>
  <r>
    <x v="3"/>
    <x v="119"/>
    <x v="0"/>
    <x v="0"/>
    <d v="1899-12-30T00:22:59"/>
    <n v="4322"/>
    <d v="1899-12-31T01:00:01"/>
  </r>
  <r>
    <x v="3"/>
    <x v="90"/>
    <x v="6"/>
    <x v="1"/>
    <d v="1899-12-30T00:11:17"/>
    <n v="7563"/>
    <d v="1899-12-31T00:59:58"/>
  </r>
  <r>
    <x v="3"/>
    <x v="91"/>
    <x v="0"/>
    <x v="1"/>
    <d v="1899-12-30T00:10:48"/>
    <n v="3991"/>
    <d v="1899-12-31T00:59:51"/>
  </r>
  <r>
    <x v="3"/>
    <x v="92"/>
    <x v="1"/>
    <x v="1"/>
    <d v="1899-12-30T00:11:42"/>
    <n v="5615"/>
    <d v="1899-12-30T16:11:54"/>
  </r>
  <r>
    <x v="3"/>
    <x v="93"/>
    <x v="2"/>
    <x v="1"/>
    <d v="1899-12-30T00:10:30"/>
    <n v="8368"/>
    <d v="1899-12-30T14:29:13"/>
  </r>
  <r>
    <x v="3"/>
    <x v="94"/>
    <x v="3"/>
    <x v="1"/>
    <d v="1899-12-30T00:10:36"/>
    <n v="9299"/>
    <d v="1899-12-31T00:59:51"/>
  </r>
  <r>
    <x v="3"/>
    <x v="95"/>
    <x v="4"/>
    <x v="1"/>
    <d v="1899-12-30T00:11:09"/>
    <n v="8615"/>
    <d v="1899-12-31T00:59:53"/>
  </r>
  <r>
    <x v="3"/>
    <x v="96"/>
    <x v="5"/>
    <x v="1"/>
    <d v="1899-12-30T00:09:56"/>
    <n v="7489"/>
    <d v="1899-12-30T07:59:50"/>
  </r>
  <r>
    <x v="3"/>
    <x v="97"/>
    <x v="6"/>
    <x v="1"/>
    <d v="1899-12-30T00:09:39"/>
    <n v="5325"/>
    <d v="1899-12-30T07:20:46"/>
  </r>
  <r>
    <x v="3"/>
    <x v="98"/>
    <x v="0"/>
    <x v="1"/>
    <d v="1899-12-30T00:11:37"/>
    <n v="6530"/>
    <d v="1899-12-30T20:09:47"/>
  </r>
  <r>
    <x v="3"/>
    <x v="99"/>
    <x v="1"/>
    <x v="1"/>
    <d v="1899-12-30T00:13:38"/>
    <n v="8572"/>
    <d v="1899-12-30T10:21:37"/>
  </r>
  <r>
    <x v="3"/>
    <x v="100"/>
    <x v="2"/>
    <x v="1"/>
    <d v="1899-12-30T00:11:48"/>
    <n v="9961"/>
    <d v="1899-12-31T00:59:57"/>
  </r>
  <r>
    <x v="3"/>
    <x v="101"/>
    <x v="3"/>
    <x v="1"/>
    <d v="1899-12-30T00:11:43"/>
    <n v="11633"/>
    <d v="1899-12-31T00:59:51"/>
  </r>
  <r>
    <x v="3"/>
    <x v="102"/>
    <x v="4"/>
    <x v="1"/>
    <d v="1899-12-30T00:10:41"/>
    <n v="6560"/>
    <d v="1899-12-31T00:59:50"/>
  </r>
  <r>
    <x v="3"/>
    <x v="103"/>
    <x v="5"/>
    <x v="1"/>
    <d v="1899-12-30T00:10:42"/>
    <n v="8546"/>
    <d v="1899-12-31T00:59:55"/>
  </r>
  <r>
    <x v="3"/>
    <x v="104"/>
    <x v="6"/>
    <x v="1"/>
    <d v="1899-12-30T00:11:12"/>
    <n v="6855"/>
    <d v="1899-12-30T15:06:56"/>
  </r>
  <r>
    <x v="3"/>
    <x v="105"/>
    <x v="0"/>
    <x v="1"/>
    <d v="1899-12-30T00:12:05"/>
    <n v="6880"/>
    <d v="1899-12-30T18:32:01"/>
  </r>
  <r>
    <x v="3"/>
    <x v="106"/>
    <x v="1"/>
    <x v="1"/>
    <d v="1899-12-30T00:10:52"/>
    <n v="4619"/>
    <d v="1899-12-30T05:39:04"/>
  </r>
  <r>
    <x v="3"/>
    <x v="107"/>
    <x v="2"/>
    <x v="1"/>
    <d v="1899-12-30T00:09:56"/>
    <n v="6204"/>
    <d v="1899-12-31T00:59:48"/>
  </r>
  <r>
    <x v="3"/>
    <x v="108"/>
    <x v="3"/>
    <x v="1"/>
    <d v="1899-12-30T00:10:23"/>
    <n v="9372"/>
    <d v="1899-12-31T00:59:51"/>
  </r>
  <r>
    <x v="3"/>
    <x v="109"/>
    <x v="4"/>
    <x v="1"/>
    <d v="1899-12-30T00:10:25"/>
    <n v="8197"/>
    <d v="1899-12-30T23:31:39"/>
  </r>
  <r>
    <x v="3"/>
    <x v="110"/>
    <x v="5"/>
    <x v="1"/>
    <d v="1899-12-30T00:13:26"/>
    <n v="13396"/>
    <d v="1899-12-31T00:59:49"/>
  </r>
  <r>
    <x v="3"/>
    <x v="111"/>
    <x v="6"/>
    <x v="1"/>
    <d v="1899-12-30T00:10:14"/>
    <n v="6075"/>
    <d v="1899-12-30T08:16:20"/>
  </r>
  <r>
    <x v="3"/>
    <x v="112"/>
    <x v="0"/>
    <x v="1"/>
    <d v="1899-12-30T00:16:29"/>
    <n v="14674"/>
    <d v="1899-12-31T00:59:55"/>
  </r>
  <r>
    <x v="3"/>
    <x v="113"/>
    <x v="1"/>
    <x v="1"/>
    <d v="1899-12-30T00:12:34"/>
    <n v="6650"/>
    <d v="1899-12-31T00:59:53"/>
  </r>
  <r>
    <x v="3"/>
    <x v="114"/>
    <x v="2"/>
    <x v="1"/>
    <d v="1899-12-30T00:10:36"/>
    <n v="9395"/>
    <d v="1899-12-31T00:59:54"/>
  </r>
  <r>
    <x v="3"/>
    <x v="115"/>
    <x v="3"/>
    <x v="1"/>
    <d v="1899-12-30T00:10:28"/>
    <n v="10127"/>
    <d v="1899-12-31T00:59:52"/>
  </r>
  <r>
    <x v="3"/>
    <x v="116"/>
    <x v="4"/>
    <x v="1"/>
    <d v="1899-12-30T00:09:58"/>
    <n v="9013"/>
    <d v="1899-12-31T00:59:55"/>
  </r>
  <r>
    <x v="3"/>
    <x v="117"/>
    <x v="5"/>
    <x v="1"/>
    <d v="1899-12-30T00:10:16"/>
    <n v="9163"/>
    <d v="1899-12-30T07:58:25"/>
  </r>
  <r>
    <x v="3"/>
    <x v="118"/>
    <x v="6"/>
    <x v="1"/>
    <d v="1899-12-30T00:11:43"/>
    <n v="10143"/>
    <d v="1899-12-31T00:59:48"/>
  </r>
  <r>
    <x v="3"/>
    <x v="119"/>
    <x v="0"/>
    <x v="1"/>
    <d v="1899-12-30T00:12:13"/>
    <n v="5990"/>
    <d v="1899-12-31T00:59:56"/>
  </r>
  <r>
    <x v="4"/>
    <x v="120"/>
    <x v="1"/>
    <x v="0"/>
    <d v="1899-12-30T00:24:55"/>
    <n v="5113"/>
    <d v="1900-01-02T15:12:51"/>
  </r>
  <r>
    <x v="4"/>
    <x v="121"/>
    <x v="2"/>
    <x v="0"/>
    <d v="1899-12-30T00:22:01"/>
    <n v="3734"/>
    <d v="1900-01-03T15:42:21"/>
  </r>
  <r>
    <x v="4"/>
    <x v="122"/>
    <x v="3"/>
    <x v="0"/>
    <d v="1899-12-30T00:14:48"/>
    <n v="1408"/>
    <d v="1899-12-31T00:59:54"/>
  </r>
  <r>
    <x v="4"/>
    <x v="123"/>
    <x v="4"/>
    <x v="0"/>
    <d v="1899-12-30T00:24:20"/>
    <n v="4536"/>
    <d v="1900-01-08T23:03:51"/>
  </r>
  <r>
    <x v="4"/>
    <x v="124"/>
    <x v="5"/>
    <x v="0"/>
    <d v="1899-12-30T00:24:30"/>
    <n v="2367"/>
    <d v="1900-01-07T19:16:49"/>
  </r>
  <r>
    <x v="4"/>
    <x v="125"/>
    <x v="6"/>
    <x v="0"/>
    <d v="1899-12-30T00:19:16"/>
    <n v="2363"/>
    <d v="1900-01-01T16:07:16"/>
  </r>
  <r>
    <x v="4"/>
    <x v="126"/>
    <x v="0"/>
    <x v="0"/>
    <d v="1899-12-30T00:28:43"/>
    <n v="10854"/>
    <d v="1900-01-10T16:39:01"/>
  </r>
  <r>
    <x v="4"/>
    <x v="127"/>
    <x v="1"/>
    <x v="0"/>
    <d v="1899-12-30T00:38:30"/>
    <n v="7563"/>
    <d v="1900-01-24T04:17:48"/>
  </r>
  <r>
    <x v="4"/>
    <x v="128"/>
    <x v="2"/>
    <x v="0"/>
    <d v="1899-12-30T00:38:22"/>
    <n v="8884"/>
    <d v="1900-01-09T02:27:31"/>
  </r>
  <r>
    <x v="4"/>
    <x v="129"/>
    <x v="3"/>
    <x v="0"/>
    <d v="1899-12-30T00:33:36"/>
    <n v="10727"/>
    <d v="1900-01-16T08:47:51"/>
  </r>
  <r>
    <x v="4"/>
    <x v="130"/>
    <x v="4"/>
    <x v="0"/>
    <d v="1899-12-30T00:31:50"/>
    <n v="9578"/>
    <d v="1900-01-08T15:14:56"/>
  </r>
  <r>
    <x v="4"/>
    <x v="131"/>
    <x v="5"/>
    <x v="0"/>
    <d v="1899-12-30T00:31:48"/>
    <n v="10769"/>
    <d v="1900-01-08T11:05:18"/>
  </r>
  <r>
    <x v="4"/>
    <x v="132"/>
    <x v="6"/>
    <x v="0"/>
    <d v="1899-12-30T00:36:57"/>
    <n v="13730"/>
    <d v="1900-01-10T22:54:53"/>
  </r>
  <r>
    <x v="4"/>
    <x v="133"/>
    <x v="0"/>
    <x v="0"/>
    <d v="1899-12-30T00:40:16"/>
    <n v="16903"/>
    <d v="1900-01-11T07:11:42"/>
  </r>
  <r>
    <x v="4"/>
    <x v="134"/>
    <x v="1"/>
    <x v="0"/>
    <d v="1899-12-30T00:34:16"/>
    <n v="9963"/>
    <d v="1900-01-09T10:02:28"/>
  </r>
  <r>
    <x v="4"/>
    <x v="135"/>
    <x v="2"/>
    <x v="0"/>
    <d v="1899-12-30T00:30:59"/>
    <n v="9789"/>
    <d v="1900-01-09T08:08:52"/>
  </r>
  <r>
    <x v="4"/>
    <x v="136"/>
    <x v="3"/>
    <x v="0"/>
    <d v="1899-12-30T00:26:10"/>
    <n v="6396"/>
    <d v="1900-01-07T07:31:54"/>
  </r>
  <r>
    <x v="4"/>
    <x v="137"/>
    <x v="4"/>
    <x v="0"/>
    <d v="1899-12-30T00:20:10"/>
    <n v="4922"/>
    <d v="1900-01-02T13:39:55"/>
  </r>
  <r>
    <x v="4"/>
    <x v="138"/>
    <x v="5"/>
    <x v="0"/>
    <d v="1899-12-30T00:32:29"/>
    <n v="11417"/>
    <d v="1900-01-07T23:42:31"/>
  </r>
  <r>
    <x v="4"/>
    <x v="139"/>
    <x v="6"/>
    <x v="0"/>
    <d v="1899-12-30T00:26:23"/>
    <n v="9402"/>
    <d v="1900-01-03T12:18:40"/>
  </r>
  <r>
    <x v="4"/>
    <x v="140"/>
    <x v="0"/>
    <x v="0"/>
    <d v="1899-12-30T00:24:46"/>
    <n v="6183"/>
    <d v="1899-12-31T18:00:31"/>
  </r>
  <r>
    <x v="4"/>
    <x v="141"/>
    <x v="1"/>
    <x v="0"/>
    <d v="1899-12-30T00:33:17"/>
    <n v="11545"/>
    <d v="1900-01-09T06:38:37"/>
  </r>
  <r>
    <x v="4"/>
    <x v="142"/>
    <x v="2"/>
    <x v="0"/>
    <d v="1899-12-30T00:25:14"/>
    <n v="6748"/>
    <d v="1899-12-31T18:06:44"/>
  </r>
  <r>
    <x v="4"/>
    <x v="143"/>
    <x v="3"/>
    <x v="0"/>
    <d v="1899-12-30T00:21:26"/>
    <n v="7306"/>
    <d v="1899-12-31T01:00:01"/>
  </r>
  <r>
    <x v="4"/>
    <x v="144"/>
    <x v="4"/>
    <x v="0"/>
    <d v="1899-12-30T00:21:08"/>
    <n v="5024"/>
    <d v="1899-12-31T14:03:16"/>
  </r>
  <r>
    <x v="4"/>
    <x v="145"/>
    <x v="5"/>
    <x v="0"/>
    <d v="1899-12-30T00:23:17"/>
    <n v="8843"/>
    <d v="1900-01-04T17:08:00"/>
  </r>
  <r>
    <x v="4"/>
    <x v="146"/>
    <x v="6"/>
    <x v="0"/>
    <d v="1899-12-30T00:22:09"/>
    <n v="6742"/>
    <d v="1900-01-03T01:23:38"/>
  </r>
  <r>
    <x v="4"/>
    <x v="147"/>
    <x v="0"/>
    <x v="0"/>
    <d v="1899-12-30T00:32:46"/>
    <n v="18907"/>
    <d v="1900-01-01T06:10:56"/>
  </r>
  <r>
    <x v="4"/>
    <x v="148"/>
    <x v="1"/>
    <x v="0"/>
    <d v="1899-12-30T00:34:07"/>
    <n v="21133"/>
    <d v="1900-01-02T18:13:18"/>
  </r>
  <r>
    <x v="4"/>
    <x v="149"/>
    <x v="2"/>
    <x v="0"/>
    <d v="1899-12-30T00:35:08"/>
    <n v="18311"/>
    <d v="1900-01-01T11:56:38"/>
  </r>
  <r>
    <x v="4"/>
    <x v="150"/>
    <x v="3"/>
    <x v="0"/>
    <d v="1899-12-30T00:25:13"/>
    <n v="9228"/>
    <d v="1899-12-31T01:00:02"/>
  </r>
  <r>
    <x v="4"/>
    <x v="120"/>
    <x v="1"/>
    <x v="1"/>
    <d v="1899-12-30T00:12:40"/>
    <n v="7283"/>
    <d v="1899-12-31T00:59:55"/>
  </r>
  <r>
    <x v="4"/>
    <x v="121"/>
    <x v="2"/>
    <x v="1"/>
    <d v="1899-12-30T00:11:10"/>
    <n v="10016"/>
    <d v="1899-12-31T00:59:55"/>
  </r>
  <r>
    <x v="4"/>
    <x v="122"/>
    <x v="3"/>
    <x v="1"/>
    <d v="1899-12-30T00:09:37"/>
    <n v="4609"/>
    <d v="1899-12-30T22:17:50"/>
  </r>
  <r>
    <x v="4"/>
    <x v="123"/>
    <x v="4"/>
    <x v="1"/>
    <d v="1899-12-30T00:11:18"/>
    <n v="11081"/>
    <d v="1899-12-31T00:59:55"/>
  </r>
  <r>
    <x v="4"/>
    <x v="124"/>
    <x v="5"/>
    <x v="1"/>
    <d v="1899-12-30T00:10:00"/>
    <n v="7161"/>
    <d v="1899-12-30T03:53:39"/>
  </r>
  <r>
    <x v="4"/>
    <x v="125"/>
    <x v="6"/>
    <x v="1"/>
    <d v="1899-12-30T00:09:55"/>
    <n v="5788"/>
    <d v="1899-12-30T06:55:38"/>
  </r>
  <r>
    <x v="4"/>
    <x v="126"/>
    <x v="0"/>
    <x v="1"/>
    <d v="1899-12-30T00:13:45"/>
    <n v="11045"/>
    <d v="1899-12-30T20:50:27"/>
  </r>
  <r>
    <x v="4"/>
    <x v="127"/>
    <x v="1"/>
    <x v="1"/>
    <d v="1899-12-30T00:13:27"/>
    <n v="8702"/>
    <d v="1899-12-31T00:59:44"/>
  </r>
  <r>
    <x v="4"/>
    <x v="128"/>
    <x v="2"/>
    <x v="1"/>
    <d v="1899-12-30T00:13:15"/>
    <n v="13903"/>
    <d v="1899-12-31T00:59:53"/>
  </r>
  <r>
    <x v="4"/>
    <x v="129"/>
    <x v="3"/>
    <x v="1"/>
    <d v="1899-12-30T00:14:07"/>
    <n v="15598"/>
    <d v="1899-12-31T00:59:55"/>
  </r>
  <r>
    <x v="4"/>
    <x v="130"/>
    <x v="4"/>
    <x v="1"/>
    <d v="1899-12-30T00:13:41"/>
    <n v="14239"/>
    <d v="1899-12-31T00:59:54"/>
  </r>
  <r>
    <x v="4"/>
    <x v="131"/>
    <x v="5"/>
    <x v="1"/>
    <d v="1899-12-30T00:13:49"/>
    <n v="14847"/>
    <d v="1899-12-31T00:59:56"/>
  </r>
  <r>
    <x v="4"/>
    <x v="132"/>
    <x v="6"/>
    <x v="1"/>
    <d v="1899-12-30T00:14:16"/>
    <n v="14632"/>
    <d v="1899-12-31T00:59:54"/>
  </r>
  <r>
    <x v="4"/>
    <x v="133"/>
    <x v="0"/>
    <x v="1"/>
    <d v="1899-12-30T00:15:43"/>
    <n v="13884"/>
    <d v="1899-12-31T00:59:55"/>
  </r>
  <r>
    <x v="4"/>
    <x v="134"/>
    <x v="1"/>
    <x v="1"/>
    <d v="1899-12-30T00:13:56"/>
    <n v="9642"/>
    <d v="1899-12-31T00:59:54"/>
  </r>
  <r>
    <x v="4"/>
    <x v="135"/>
    <x v="2"/>
    <x v="1"/>
    <d v="1899-12-30T00:13:33"/>
    <n v="14143"/>
    <d v="1899-12-31T00:59:55"/>
  </r>
  <r>
    <x v="4"/>
    <x v="136"/>
    <x v="3"/>
    <x v="1"/>
    <d v="1899-12-30T00:12:15"/>
    <n v="12376"/>
    <d v="1899-12-31T00:59:56"/>
  </r>
  <r>
    <x v="4"/>
    <x v="137"/>
    <x v="4"/>
    <x v="1"/>
    <d v="1899-12-30T00:11:41"/>
    <n v="10055"/>
    <d v="1899-12-31T00:59:56"/>
  </r>
  <r>
    <x v="4"/>
    <x v="138"/>
    <x v="5"/>
    <x v="1"/>
    <d v="1899-12-30T00:14:17"/>
    <n v="15652"/>
    <d v="1899-12-31T00:59:55"/>
  </r>
  <r>
    <x v="4"/>
    <x v="139"/>
    <x v="6"/>
    <x v="1"/>
    <d v="1899-12-30T00:13:04"/>
    <n v="12273"/>
    <d v="1899-12-31T00:59:56"/>
  </r>
  <r>
    <x v="4"/>
    <x v="140"/>
    <x v="0"/>
    <x v="1"/>
    <d v="1899-12-30T00:13:14"/>
    <n v="7042"/>
    <d v="1899-12-31T00:59:55"/>
  </r>
  <r>
    <x v="4"/>
    <x v="141"/>
    <x v="1"/>
    <x v="1"/>
    <d v="1899-12-30T00:15:05"/>
    <n v="10903"/>
    <d v="1899-12-31T00:59:56"/>
  </r>
  <r>
    <x v="4"/>
    <x v="142"/>
    <x v="2"/>
    <x v="1"/>
    <d v="1899-12-30T00:12:11"/>
    <n v="11839"/>
    <d v="1899-12-31T00:59:50"/>
  </r>
  <r>
    <x v="4"/>
    <x v="143"/>
    <x v="3"/>
    <x v="1"/>
    <d v="1899-12-30T00:12:22"/>
    <n v="13199"/>
    <d v="1899-12-31T00:59:56"/>
  </r>
  <r>
    <x v="4"/>
    <x v="144"/>
    <x v="4"/>
    <x v="1"/>
    <d v="1899-12-30T00:12:09"/>
    <n v="9720"/>
    <d v="1899-12-31T00:59:51"/>
  </r>
  <r>
    <x v="4"/>
    <x v="145"/>
    <x v="5"/>
    <x v="1"/>
    <d v="1899-12-30T00:12:49"/>
    <n v="13999"/>
    <d v="1899-12-31T00:59:55"/>
  </r>
  <r>
    <x v="4"/>
    <x v="146"/>
    <x v="6"/>
    <x v="1"/>
    <d v="1899-12-30T00:12:03"/>
    <n v="9614"/>
    <d v="1899-12-31T00:59:56"/>
  </r>
  <r>
    <x v="4"/>
    <x v="147"/>
    <x v="0"/>
    <x v="1"/>
    <d v="1899-12-30T00:15:14"/>
    <n v="13022"/>
    <d v="1899-12-31T00:59:55"/>
  </r>
  <r>
    <x v="4"/>
    <x v="148"/>
    <x v="1"/>
    <x v="1"/>
    <d v="1899-12-30T00:16:12"/>
    <n v="12240"/>
    <d v="1899-12-31T00:59:54"/>
  </r>
  <r>
    <x v="4"/>
    <x v="149"/>
    <x v="2"/>
    <x v="1"/>
    <d v="1899-12-30T00:16:24"/>
    <n v="12158"/>
    <d v="1899-12-31T00:59:56"/>
  </r>
  <r>
    <x v="4"/>
    <x v="150"/>
    <x v="3"/>
    <x v="1"/>
    <d v="1899-12-30T00:13:12"/>
    <n v="13758"/>
    <d v="1899-12-31T00:59:55"/>
  </r>
  <r>
    <x v="5"/>
    <x v="151"/>
    <x v="4"/>
    <x v="0"/>
    <d v="1899-12-30T00:24:32"/>
    <n v="8677"/>
    <d v="1900-01-02T00:25:16"/>
  </r>
  <r>
    <x v="5"/>
    <x v="152"/>
    <x v="5"/>
    <x v="0"/>
    <d v="1899-12-30T00:24:49"/>
    <n v="10251"/>
    <d v="1900-01-02T11:06:07"/>
  </r>
  <r>
    <x v="5"/>
    <x v="153"/>
    <x v="6"/>
    <x v="0"/>
    <d v="1899-12-30T00:34:13"/>
    <n v="14098"/>
    <d v="1900-01-12T18:23:19"/>
  </r>
  <r>
    <x v="5"/>
    <x v="154"/>
    <x v="0"/>
    <x v="0"/>
    <d v="1899-12-30T00:30:13"/>
    <n v="13894"/>
    <d v="1900-01-09T07:23:24"/>
  </r>
  <r>
    <x v="5"/>
    <x v="155"/>
    <x v="1"/>
    <x v="0"/>
    <d v="1899-12-30T00:35:06"/>
    <n v="15727"/>
    <d v="1900-01-13T16:04:36"/>
  </r>
  <r>
    <x v="5"/>
    <x v="156"/>
    <x v="2"/>
    <x v="0"/>
    <d v="1899-12-30T00:21:34"/>
    <n v="5190"/>
    <d v="1899-12-31T01:00:01"/>
  </r>
  <r>
    <x v="5"/>
    <x v="157"/>
    <x v="3"/>
    <x v="0"/>
    <d v="1899-12-30T00:26:04"/>
    <n v="7698"/>
    <d v="1900-01-08T02:38:46"/>
  </r>
  <r>
    <x v="5"/>
    <x v="158"/>
    <x v="4"/>
    <x v="0"/>
    <d v="1899-12-30T00:19:22"/>
    <n v="5522"/>
    <d v="1900-01-06T17:47:33"/>
  </r>
  <r>
    <x v="5"/>
    <x v="159"/>
    <x v="5"/>
    <x v="0"/>
    <d v="1899-12-30T00:34:50"/>
    <n v="11249"/>
    <d v="1900-01-20T13:03:30"/>
  </r>
  <r>
    <x v="5"/>
    <x v="160"/>
    <x v="6"/>
    <x v="0"/>
    <d v="1899-12-30T00:31:08"/>
    <n v="10602"/>
    <d v="1900-01-21T12:02:58"/>
  </r>
  <r>
    <x v="5"/>
    <x v="161"/>
    <x v="0"/>
    <x v="0"/>
    <d v="1899-12-30T00:33:59"/>
    <n v="18682"/>
    <d v="1900-01-18T05:32:14"/>
  </r>
  <r>
    <x v="5"/>
    <x v="162"/>
    <x v="1"/>
    <x v="0"/>
    <d v="1899-12-30T00:32:33"/>
    <n v="13186"/>
    <d v="1900-01-19T20:10:09"/>
  </r>
  <r>
    <x v="5"/>
    <x v="163"/>
    <x v="2"/>
    <x v="0"/>
    <d v="1899-12-30T00:33:52"/>
    <n v="7555"/>
    <d v="1900-01-08T10:41:17"/>
  </r>
  <r>
    <x v="5"/>
    <x v="164"/>
    <x v="3"/>
    <x v="0"/>
    <d v="1899-12-30T00:33:31"/>
    <n v="10504"/>
    <d v="1900-01-13T20:38:07"/>
  </r>
  <r>
    <x v="5"/>
    <x v="165"/>
    <x v="4"/>
    <x v="0"/>
    <d v="1899-12-30T00:35:02"/>
    <n v="11199"/>
    <d v="1900-01-23T21:00:38"/>
  </r>
  <r>
    <x v="5"/>
    <x v="166"/>
    <x v="5"/>
    <x v="0"/>
    <d v="1899-12-30T00:26:52"/>
    <n v="11627"/>
    <d v="1900-01-06T19:33:37"/>
  </r>
  <r>
    <x v="5"/>
    <x v="167"/>
    <x v="6"/>
    <x v="0"/>
    <d v="1899-12-30T00:37:24"/>
    <n v="15840"/>
    <d v="1900-01-14T19:41:09"/>
  </r>
  <r>
    <x v="5"/>
    <x v="168"/>
    <x v="0"/>
    <x v="0"/>
    <d v="1899-12-30T00:33:45"/>
    <n v="20245"/>
    <d v="1900-01-09T20:32:46"/>
  </r>
  <r>
    <x v="5"/>
    <x v="169"/>
    <x v="1"/>
    <x v="0"/>
    <d v="1899-12-30T00:35:06"/>
    <n v="17441"/>
    <d v="1900-01-20T14:30:38"/>
  </r>
  <r>
    <x v="5"/>
    <x v="170"/>
    <x v="2"/>
    <x v="0"/>
    <d v="1899-12-30T00:34:11"/>
    <n v="13651"/>
    <d v="1900-01-19T14:08:32"/>
  </r>
  <r>
    <x v="5"/>
    <x v="171"/>
    <x v="3"/>
    <x v="0"/>
    <d v="1899-12-30T00:32:24"/>
    <n v="9854"/>
    <d v="1900-01-15T15:24:02"/>
  </r>
  <r>
    <x v="5"/>
    <x v="172"/>
    <x v="4"/>
    <x v="0"/>
    <d v="1899-12-30T00:30:21"/>
    <n v="11292"/>
    <d v="1900-01-06T23:13:05"/>
  </r>
  <r>
    <x v="5"/>
    <x v="173"/>
    <x v="5"/>
    <x v="0"/>
    <d v="1899-12-30T00:29:55"/>
    <n v="11903"/>
    <d v="1900-01-16T12:32:39"/>
  </r>
  <r>
    <x v="5"/>
    <x v="174"/>
    <x v="6"/>
    <x v="0"/>
    <d v="1899-12-30T00:27:19"/>
    <n v="15327"/>
    <d v="1900-01-17T00:10:54"/>
  </r>
  <r>
    <x v="5"/>
    <x v="175"/>
    <x v="0"/>
    <x v="0"/>
    <d v="1899-12-30T00:29:20"/>
    <n v="12311"/>
    <d v="1900-01-11T14:36:35"/>
  </r>
  <r>
    <x v="5"/>
    <x v="176"/>
    <x v="1"/>
    <x v="0"/>
    <d v="1899-12-30T00:40:20"/>
    <n v="19493"/>
    <d v="1900-01-10T05:30:12"/>
  </r>
  <r>
    <x v="5"/>
    <x v="177"/>
    <x v="2"/>
    <x v="0"/>
    <d v="1899-12-30T00:31:09"/>
    <n v="10606"/>
    <d v="1900-01-09T14:22:30"/>
  </r>
  <r>
    <x v="5"/>
    <x v="178"/>
    <x v="3"/>
    <x v="0"/>
    <d v="1899-12-30T00:32:25"/>
    <n v="10768"/>
    <d v="1900-01-09T22:34:56"/>
  </r>
  <r>
    <x v="5"/>
    <x v="179"/>
    <x v="4"/>
    <x v="0"/>
    <d v="1899-12-30T00:30:04"/>
    <n v="11695"/>
    <d v="1900-01-13T02:32:49"/>
  </r>
  <r>
    <x v="5"/>
    <x v="180"/>
    <x v="5"/>
    <x v="0"/>
    <d v="1899-12-30T00:33:41"/>
    <n v="12942"/>
    <d v="1900-01-09T06:33:38"/>
  </r>
  <r>
    <x v="5"/>
    <x v="151"/>
    <x v="4"/>
    <x v="1"/>
    <d v="1899-12-30T00:12:39"/>
    <n v="13812"/>
    <d v="1899-12-30T14:57:31"/>
  </r>
  <r>
    <x v="5"/>
    <x v="152"/>
    <x v="5"/>
    <x v="1"/>
    <d v="1899-12-30T00:13:36"/>
    <n v="14651"/>
    <d v="1899-12-31T00:59:56"/>
  </r>
  <r>
    <x v="5"/>
    <x v="153"/>
    <x v="6"/>
    <x v="1"/>
    <d v="1899-12-30T00:13:50"/>
    <n v="14787"/>
    <d v="1899-12-31T00:59:55"/>
  </r>
  <r>
    <x v="5"/>
    <x v="154"/>
    <x v="0"/>
    <x v="1"/>
    <d v="1899-12-30T00:13:48"/>
    <n v="11725"/>
    <d v="1899-12-31T00:59:54"/>
  </r>
  <r>
    <x v="5"/>
    <x v="155"/>
    <x v="1"/>
    <x v="1"/>
    <d v="1899-12-30T00:15:30"/>
    <n v="12600"/>
    <d v="1899-12-31T00:59:54"/>
  </r>
  <r>
    <x v="5"/>
    <x v="156"/>
    <x v="2"/>
    <x v="1"/>
    <d v="1899-12-30T00:12:48"/>
    <n v="8812"/>
    <d v="1899-12-31T00:59:55"/>
  </r>
  <r>
    <x v="5"/>
    <x v="157"/>
    <x v="3"/>
    <x v="1"/>
    <d v="1899-12-30T00:13:28"/>
    <n v="12948"/>
    <d v="1899-12-30T11:54:15"/>
  </r>
  <r>
    <x v="5"/>
    <x v="158"/>
    <x v="4"/>
    <x v="1"/>
    <d v="1899-12-30T00:12:03"/>
    <n v="10677"/>
    <d v="1899-12-30T12:34:46"/>
  </r>
  <r>
    <x v="5"/>
    <x v="159"/>
    <x v="5"/>
    <x v="1"/>
    <d v="1899-12-30T00:14:42"/>
    <n v="14597"/>
    <d v="1899-12-31T00:59:55"/>
  </r>
  <r>
    <x v="5"/>
    <x v="160"/>
    <x v="6"/>
    <x v="1"/>
    <d v="1899-12-30T00:12:50"/>
    <n v="12639"/>
    <d v="1899-12-31T00:59:54"/>
  </r>
  <r>
    <x v="5"/>
    <x v="161"/>
    <x v="0"/>
    <x v="1"/>
    <d v="1899-12-30T00:15:51"/>
    <n v="13827"/>
    <d v="1899-12-31T00:59:54"/>
  </r>
  <r>
    <x v="5"/>
    <x v="162"/>
    <x v="1"/>
    <x v="1"/>
    <d v="1899-12-30T00:14:35"/>
    <n v="11102"/>
    <d v="1899-12-31T00:59:54"/>
  </r>
  <r>
    <x v="5"/>
    <x v="163"/>
    <x v="2"/>
    <x v="1"/>
    <d v="1899-12-30T00:12:33"/>
    <n v="11082"/>
    <d v="1899-12-31T00:59:56"/>
  </r>
  <r>
    <x v="5"/>
    <x v="164"/>
    <x v="3"/>
    <x v="1"/>
    <d v="1899-12-30T00:14:36"/>
    <n v="13611"/>
    <d v="1899-12-31T00:59:57"/>
  </r>
  <r>
    <x v="5"/>
    <x v="165"/>
    <x v="4"/>
    <x v="1"/>
    <d v="1899-12-30T00:13:38"/>
    <n v="13667"/>
    <d v="1899-12-31T00:59:57"/>
  </r>
  <r>
    <x v="5"/>
    <x v="166"/>
    <x v="5"/>
    <x v="1"/>
    <d v="1899-12-30T00:13:04"/>
    <n v="14021"/>
    <d v="1899-12-31T00:59:55"/>
  </r>
  <r>
    <x v="5"/>
    <x v="167"/>
    <x v="6"/>
    <x v="1"/>
    <d v="1899-12-30T00:14:39"/>
    <n v="14896"/>
    <d v="1899-12-31T00:59:56"/>
  </r>
  <r>
    <x v="5"/>
    <x v="168"/>
    <x v="0"/>
    <x v="1"/>
    <d v="1899-12-30T00:16:10"/>
    <n v="14057"/>
    <d v="1899-12-31T00:59:55"/>
  </r>
  <r>
    <x v="5"/>
    <x v="169"/>
    <x v="1"/>
    <x v="1"/>
    <d v="1899-12-30T00:16:11"/>
    <n v="11852"/>
    <d v="1899-12-31T00:59:56"/>
  </r>
  <r>
    <x v="5"/>
    <x v="170"/>
    <x v="2"/>
    <x v="1"/>
    <d v="1899-12-30T00:13:55"/>
    <n v="13416"/>
    <d v="1899-12-31T00:59:56"/>
  </r>
  <r>
    <x v="5"/>
    <x v="171"/>
    <x v="3"/>
    <x v="1"/>
    <d v="1899-12-30T00:13:33"/>
    <n v="13487"/>
    <d v="1899-12-31T00:59:56"/>
  </r>
  <r>
    <x v="5"/>
    <x v="172"/>
    <x v="4"/>
    <x v="1"/>
    <d v="1899-12-30T00:13:48"/>
    <n v="15449"/>
    <d v="1899-12-31T00:59:56"/>
  </r>
  <r>
    <x v="5"/>
    <x v="173"/>
    <x v="5"/>
    <x v="1"/>
    <d v="1899-12-30T00:13:55"/>
    <n v="15253"/>
    <d v="1899-12-31T00:59:56"/>
  </r>
  <r>
    <x v="5"/>
    <x v="174"/>
    <x v="6"/>
    <x v="1"/>
    <d v="1899-12-30T00:13:45"/>
    <n v="14997"/>
    <d v="1899-12-31T00:59:54"/>
  </r>
  <r>
    <x v="5"/>
    <x v="175"/>
    <x v="0"/>
    <x v="1"/>
    <d v="1899-12-30T00:14:30"/>
    <n v="10080"/>
    <d v="1899-12-31T00:59:55"/>
  </r>
  <r>
    <x v="5"/>
    <x v="176"/>
    <x v="1"/>
    <x v="1"/>
    <d v="1899-12-30T00:16:20"/>
    <n v="13503"/>
    <d v="1899-12-31T00:59:53"/>
  </r>
  <r>
    <x v="5"/>
    <x v="177"/>
    <x v="2"/>
    <x v="1"/>
    <d v="1899-12-30T00:14:03"/>
    <n v="13475"/>
    <d v="1899-12-31T00:59:57"/>
  </r>
  <r>
    <x v="5"/>
    <x v="178"/>
    <x v="3"/>
    <x v="1"/>
    <d v="1899-12-30T00:13:00"/>
    <n v="14938"/>
    <d v="1899-12-31T00:59:52"/>
  </r>
  <r>
    <x v="5"/>
    <x v="179"/>
    <x v="4"/>
    <x v="1"/>
    <d v="1899-12-30T00:13:05"/>
    <n v="15186"/>
    <d v="1899-12-31T00:59:56"/>
  </r>
  <r>
    <x v="5"/>
    <x v="180"/>
    <x v="5"/>
    <x v="1"/>
    <d v="1899-12-30T00:13:13"/>
    <n v="14974"/>
    <d v="1899-12-31T00:59:56"/>
  </r>
  <r>
    <x v="6"/>
    <x v="181"/>
    <x v="6"/>
    <x v="0"/>
    <d v="1899-12-30T00:26:43"/>
    <n v="11375"/>
    <d v="1900-01-02T09:16:10"/>
  </r>
  <r>
    <x v="6"/>
    <x v="182"/>
    <x v="0"/>
    <x v="0"/>
    <d v="1899-12-30T00:36:27"/>
    <n v="18481"/>
    <d v="1900-01-19T13:33:47"/>
  </r>
  <r>
    <x v="6"/>
    <x v="183"/>
    <x v="1"/>
    <x v="0"/>
    <d v="1899-12-30T00:34:47"/>
    <n v="18827"/>
    <d v="1900-01-09T17:40:02"/>
  </r>
  <r>
    <x v="6"/>
    <x v="184"/>
    <x v="2"/>
    <x v="0"/>
    <d v="1899-12-30T00:37:16"/>
    <n v="13700"/>
    <d v="1900-01-21T05:55:27"/>
  </r>
  <r>
    <x v="6"/>
    <x v="185"/>
    <x v="3"/>
    <x v="0"/>
    <d v="1899-12-30T00:29:30"/>
    <n v="8738"/>
    <d v="1900-01-20T14:05:51"/>
  </r>
  <r>
    <x v="6"/>
    <x v="186"/>
    <x v="4"/>
    <x v="0"/>
    <d v="1899-12-30T00:27:36"/>
    <n v="9210"/>
    <d v="1900-01-15T04:35:34"/>
  </r>
  <r>
    <x v="6"/>
    <x v="187"/>
    <x v="5"/>
    <x v="0"/>
    <d v="1899-12-30T00:27:40"/>
    <n v="10964"/>
    <d v="1900-01-11T21:02:13"/>
  </r>
  <r>
    <x v="6"/>
    <x v="188"/>
    <x v="6"/>
    <x v="0"/>
    <d v="1899-12-30T00:23:15"/>
    <n v="10945"/>
    <d v="1900-01-05T18:03:53"/>
  </r>
  <r>
    <x v="6"/>
    <x v="189"/>
    <x v="0"/>
    <x v="0"/>
    <d v="1899-12-30T00:38:52"/>
    <n v="20985"/>
    <d v="1900-01-22T18:08:49"/>
  </r>
  <r>
    <x v="6"/>
    <x v="190"/>
    <x v="1"/>
    <x v="0"/>
    <d v="1899-12-30T00:36:41"/>
    <n v="16488"/>
    <d v="1900-01-14T09:15:18"/>
  </r>
  <r>
    <x v="6"/>
    <x v="191"/>
    <x v="2"/>
    <x v="0"/>
    <d v="1899-12-30T00:30:23"/>
    <n v="9236"/>
    <d v="1900-01-14T08:55:45"/>
  </r>
  <r>
    <x v="6"/>
    <x v="192"/>
    <x v="3"/>
    <x v="0"/>
    <d v="1899-12-30T00:30:16"/>
    <n v="11136"/>
    <d v="1900-01-17T16:25:03"/>
  </r>
  <r>
    <x v="6"/>
    <x v="193"/>
    <x v="4"/>
    <x v="0"/>
    <d v="1899-12-30T00:21:56"/>
    <n v="11809"/>
    <d v="1899-12-31T06:41:05"/>
  </r>
  <r>
    <x v="6"/>
    <x v="194"/>
    <x v="5"/>
    <x v="0"/>
    <d v="1899-12-30T00:23:49"/>
    <n v="12850"/>
    <d v="1900-01-10T11:25:21"/>
  </r>
  <r>
    <x v="6"/>
    <x v="195"/>
    <x v="6"/>
    <x v="0"/>
    <d v="1899-12-30T00:23:42"/>
    <n v="5093"/>
    <d v="1900-01-07T23:19:22"/>
  </r>
  <r>
    <x v="6"/>
    <x v="196"/>
    <x v="0"/>
    <x v="0"/>
    <d v="1899-12-30T00:30:16"/>
    <n v="18512"/>
    <d v="1900-01-12T02:21:01"/>
  </r>
  <r>
    <x v="6"/>
    <x v="197"/>
    <x v="1"/>
    <x v="0"/>
    <d v="1899-12-30T00:38:07"/>
    <n v="12087"/>
    <d v="1900-01-10T20:07:30"/>
  </r>
  <r>
    <x v="6"/>
    <x v="198"/>
    <x v="2"/>
    <x v="0"/>
    <d v="1899-12-30T00:29:19"/>
    <n v="10623"/>
    <d v="1900-01-08T23:05:20"/>
  </r>
  <r>
    <x v="6"/>
    <x v="199"/>
    <x v="3"/>
    <x v="0"/>
    <d v="1899-12-30T00:23:37"/>
    <n v="10846"/>
    <d v="1900-01-07T07:48:08"/>
  </r>
  <r>
    <x v="6"/>
    <x v="200"/>
    <x v="4"/>
    <x v="0"/>
    <d v="1899-12-30T00:25:14"/>
    <n v="11587"/>
    <d v="1900-01-13T05:34:28"/>
  </r>
  <r>
    <x v="6"/>
    <x v="201"/>
    <x v="5"/>
    <x v="0"/>
    <d v="1899-12-30T00:23:22"/>
    <n v="11518"/>
    <d v="1900-01-08T04:59:41"/>
  </r>
  <r>
    <x v="6"/>
    <x v="202"/>
    <x v="6"/>
    <x v="0"/>
    <d v="1899-12-30T00:27:32"/>
    <n v="13693"/>
    <d v="1900-01-07T19:55:31"/>
  </r>
  <r>
    <x v="6"/>
    <x v="203"/>
    <x v="0"/>
    <x v="0"/>
    <d v="1899-12-30T00:28:32"/>
    <n v="17835"/>
    <d v="1900-01-07T05:49:24"/>
  </r>
  <r>
    <x v="6"/>
    <x v="204"/>
    <x v="1"/>
    <x v="0"/>
    <d v="1899-12-30T00:31:07"/>
    <n v="14312"/>
    <d v="1900-01-09T09:08:35"/>
  </r>
  <r>
    <x v="6"/>
    <x v="205"/>
    <x v="2"/>
    <x v="0"/>
    <d v="1899-12-30T00:25:29"/>
    <n v="10410"/>
    <d v="1900-01-04T09:54:15"/>
  </r>
  <r>
    <x v="6"/>
    <x v="206"/>
    <x v="3"/>
    <x v="0"/>
    <d v="1899-12-30T00:22:36"/>
    <n v="10730"/>
    <d v="1899-12-31T17:45:37"/>
  </r>
  <r>
    <x v="6"/>
    <x v="207"/>
    <x v="4"/>
    <x v="0"/>
    <d v="1899-12-30T00:21:45"/>
    <n v="10244"/>
    <d v="1900-01-02T08:14:18"/>
  </r>
  <r>
    <x v="6"/>
    <x v="208"/>
    <x v="5"/>
    <x v="0"/>
    <d v="1899-12-30T00:22:54"/>
    <n v="12455"/>
    <d v="1900-01-04T11:00:03"/>
  </r>
  <r>
    <x v="6"/>
    <x v="209"/>
    <x v="6"/>
    <x v="0"/>
    <d v="1899-12-30T00:27:09"/>
    <n v="15392"/>
    <d v="1900-01-03T15:44:11"/>
  </r>
  <r>
    <x v="6"/>
    <x v="210"/>
    <x v="0"/>
    <x v="0"/>
    <d v="1899-12-30T00:29:38"/>
    <n v="19409"/>
    <d v="1900-01-03T14:57:52"/>
  </r>
  <r>
    <x v="6"/>
    <x v="211"/>
    <x v="1"/>
    <x v="0"/>
    <d v="1899-12-30T00:27:58"/>
    <n v="16532"/>
    <d v="1900-01-02T17:04:31"/>
  </r>
  <r>
    <x v="6"/>
    <x v="181"/>
    <x v="6"/>
    <x v="1"/>
    <d v="1899-12-30T00:13:18"/>
    <n v="12473"/>
    <d v="1899-12-31T00:59:56"/>
  </r>
  <r>
    <x v="6"/>
    <x v="182"/>
    <x v="0"/>
    <x v="1"/>
    <d v="1899-12-30T00:15:57"/>
    <n v="12446"/>
    <d v="1899-12-31T00:59:55"/>
  </r>
  <r>
    <x v="6"/>
    <x v="183"/>
    <x v="1"/>
    <x v="1"/>
    <d v="1899-12-30T00:16:18"/>
    <n v="11723"/>
    <d v="1899-12-31T00:59:56"/>
  </r>
  <r>
    <x v="6"/>
    <x v="184"/>
    <x v="2"/>
    <x v="1"/>
    <d v="1899-12-30T00:15:42"/>
    <n v="8826"/>
    <d v="1899-12-31T00:59:54"/>
  </r>
  <r>
    <x v="6"/>
    <x v="185"/>
    <x v="3"/>
    <x v="1"/>
    <d v="1899-12-30T00:12:55"/>
    <n v="11887"/>
    <d v="1899-12-31T00:59:55"/>
  </r>
  <r>
    <x v="6"/>
    <x v="186"/>
    <x v="4"/>
    <x v="1"/>
    <d v="1899-12-30T00:12:49"/>
    <n v="13542"/>
    <d v="1899-12-31T00:59:56"/>
  </r>
  <r>
    <x v="6"/>
    <x v="187"/>
    <x v="5"/>
    <x v="1"/>
    <d v="1899-12-30T00:13:12"/>
    <n v="14814"/>
    <d v="1899-12-31T00:59:55"/>
  </r>
  <r>
    <x v="6"/>
    <x v="188"/>
    <x v="6"/>
    <x v="1"/>
    <d v="1899-12-30T00:12:55"/>
    <n v="12847"/>
    <d v="1899-12-31T00:59:55"/>
  </r>
  <r>
    <x v="6"/>
    <x v="189"/>
    <x v="0"/>
    <x v="1"/>
    <d v="1899-12-30T00:15:32"/>
    <n v="15161"/>
    <d v="1899-12-31T00:59:49"/>
  </r>
  <r>
    <x v="6"/>
    <x v="190"/>
    <x v="1"/>
    <x v="1"/>
    <d v="1899-12-30T00:16:02"/>
    <n v="12414"/>
    <d v="1899-12-31T00:59:54"/>
  </r>
  <r>
    <x v="6"/>
    <x v="191"/>
    <x v="2"/>
    <x v="1"/>
    <d v="1899-12-30T00:12:55"/>
    <n v="12825"/>
    <d v="1899-12-31T00:59:56"/>
  </r>
  <r>
    <x v="6"/>
    <x v="192"/>
    <x v="3"/>
    <x v="1"/>
    <d v="1899-12-30T00:13:02"/>
    <n v="15237"/>
    <d v="1899-12-31T00:22:02"/>
  </r>
  <r>
    <x v="6"/>
    <x v="193"/>
    <x v="4"/>
    <x v="1"/>
    <d v="1899-12-30T00:12:57"/>
    <n v="15825"/>
    <d v="1899-12-30T12:28:07"/>
  </r>
  <r>
    <x v="6"/>
    <x v="194"/>
    <x v="5"/>
    <x v="1"/>
    <d v="1899-12-30T00:13:21"/>
    <n v="15922"/>
    <d v="1899-12-31T00:59:55"/>
  </r>
  <r>
    <x v="6"/>
    <x v="195"/>
    <x v="6"/>
    <x v="1"/>
    <d v="1899-12-30T00:11:46"/>
    <n v="6889"/>
    <d v="1899-12-31T00:59:53"/>
  </r>
  <r>
    <x v="6"/>
    <x v="196"/>
    <x v="0"/>
    <x v="1"/>
    <d v="1899-12-30T00:15:07"/>
    <n v="14029"/>
    <d v="1899-12-31T00:59:54"/>
  </r>
  <r>
    <x v="6"/>
    <x v="197"/>
    <x v="1"/>
    <x v="1"/>
    <d v="1899-12-30T00:14:17"/>
    <n v="10859"/>
    <d v="1899-12-31T00:59:55"/>
  </r>
  <r>
    <x v="6"/>
    <x v="198"/>
    <x v="2"/>
    <x v="1"/>
    <d v="1899-12-30T00:12:55"/>
    <n v="14231"/>
    <d v="1899-12-31T00:59:48"/>
  </r>
  <r>
    <x v="6"/>
    <x v="199"/>
    <x v="3"/>
    <x v="1"/>
    <d v="1899-12-30T00:13:07"/>
    <n v="15382"/>
    <d v="1899-12-31T00:59:55"/>
  </r>
  <r>
    <x v="6"/>
    <x v="200"/>
    <x v="4"/>
    <x v="1"/>
    <d v="1899-12-30T00:12:54"/>
    <n v="15643"/>
    <d v="1899-12-31T00:59:55"/>
  </r>
  <r>
    <x v="6"/>
    <x v="201"/>
    <x v="5"/>
    <x v="1"/>
    <d v="1899-12-30T00:12:32"/>
    <n v="15060"/>
    <d v="1899-12-31T00:59:56"/>
  </r>
  <r>
    <x v="6"/>
    <x v="202"/>
    <x v="6"/>
    <x v="1"/>
    <d v="1899-12-30T00:12:48"/>
    <n v="14505"/>
    <d v="1899-12-31T00:59:48"/>
  </r>
  <r>
    <x v="6"/>
    <x v="203"/>
    <x v="0"/>
    <x v="1"/>
    <d v="1899-12-30T00:14:36"/>
    <n v="13295"/>
    <d v="1899-12-31T00:59:55"/>
  </r>
  <r>
    <x v="6"/>
    <x v="204"/>
    <x v="1"/>
    <x v="1"/>
    <d v="1899-12-30T00:14:42"/>
    <n v="11078"/>
    <d v="1899-12-31T00:59:55"/>
  </r>
  <r>
    <x v="6"/>
    <x v="205"/>
    <x v="2"/>
    <x v="1"/>
    <d v="1899-12-30T00:12:49"/>
    <n v="13965"/>
    <d v="1899-12-31T00:59:45"/>
  </r>
  <r>
    <x v="6"/>
    <x v="206"/>
    <x v="3"/>
    <x v="1"/>
    <d v="1899-12-30T00:12:40"/>
    <n v="15014"/>
    <d v="1899-12-31T00:59:52"/>
  </r>
  <r>
    <x v="6"/>
    <x v="207"/>
    <x v="4"/>
    <x v="1"/>
    <d v="1899-12-30T00:12:57"/>
    <n v="14598"/>
    <d v="1899-12-31T00:59:56"/>
  </r>
  <r>
    <x v="6"/>
    <x v="208"/>
    <x v="5"/>
    <x v="1"/>
    <d v="1899-12-30T00:12:58"/>
    <n v="15355"/>
    <d v="1899-12-31T00:59:54"/>
  </r>
  <r>
    <x v="6"/>
    <x v="209"/>
    <x v="6"/>
    <x v="1"/>
    <d v="1899-12-30T00:13:40"/>
    <n v="14928"/>
    <d v="1899-12-31T00:59:54"/>
  </r>
  <r>
    <x v="6"/>
    <x v="210"/>
    <x v="0"/>
    <x v="1"/>
    <d v="1899-12-30T00:15:20"/>
    <n v="13933"/>
    <d v="1899-12-31T00:59:54"/>
  </r>
  <r>
    <x v="6"/>
    <x v="211"/>
    <x v="1"/>
    <x v="1"/>
    <d v="1899-12-30T00:14:35"/>
    <n v="12704"/>
    <d v="1899-12-31T00:59:54"/>
  </r>
  <r>
    <x v="7"/>
    <x v="212"/>
    <x v="2"/>
    <x v="0"/>
    <d v="1899-12-30T00:26:04"/>
    <n v="10437"/>
    <d v="1900-01-08T00:23:24"/>
  </r>
  <r>
    <x v="7"/>
    <x v="213"/>
    <x v="3"/>
    <x v="0"/>
    <d v="1899-12-30T00:33:25"/>
    <n v="10828"/>
    <d v="1900-01-11T07:11:45"/>
  </r>
  <r>
    <x v="7"/>
    <x v="214"/>
    <x v="4"/>
    <x v="0"/>
    <d v="1899-12-30T00:29:16"/>
    <n v="8634"/>
    <d v="1900-01-11T03:31:11"/>
  </r>
  <r>
    <x v="7"/>
    <x v="215"/>
    <x v="5"/>
    <x v="0"/>
    <d v="1899-12-30T00:22:52"/>
    <n v="10887"/>
    <d v="1900-01-04T10:02:04"/>
  </r>
  <r>
    <x v="7"/>
    <x v="216"/>
    <x v="6"/>
    <x v="0"/>
    <d v="1899-12-30T00:34:18"/>
    <n v="14890"/>
    <d v="1900-01-15T07:42:01"/>
  </r>
  <r>
    <x v="7"/>
    <x v="217"/>
    <x v="0"/>
    <x v="0"/>
    <d v="1899-12-30T00:34:06"/>
    <n v="18113"/>
    <d v="1900-01-13T09:53:10"/>
  </r>
  <r>
    <x v="7"/>
    <x v="218"/>
    <x v="1"/>
    <x v="0"/>
    <d v="1899-12-30T00:29:58"/>
    <n v="8463"/>
    <d v="1900-01-08T19:42:39"/>
  </r>
  <r>
    <x v="7"/>
    <x v="219"/>
    <x v="2"/>
    <x v="0"/>
    <d v="1899-12-30T00:24:43"/>
    <n v="5099"/>
    <d v="1900-01-08T01:31:47"/>
  </r>
  <r>
    <x v="7"/>
    <x v="220"/>
    <x v="3"/>
    <x v="0"/>
    <d v="1899-12-30T00:32:46"/>
    <n v="10588"/>
    <d v="1900-01-09T20:49:18"/>
  </r>
  <r>
    <x v="7"/>
    <x v="221"/>
    <x v="4"/>
    <x v="0"/>
    <d v="1899-12-30T00:30:15"/>
    <n v="11607"/>
    <d v="1900-01-09T15:36:56"/>
  </r>
  <r>
    <x v="7"/>
    <x v="222"/>
    <x v="5"/>
    <x v="0"/>
    <d v="1899-12-30T00:30:36"/>
    <n v="11386"/>
    <d v="1900-01-18T12:49:22"/>
  </r>
  <r>
    <x v="7"/>
    <x v="223"/>
    <x v="6"/>
    <x v="0"/>
    <d v="1899-12-30T00:27:46"/>
    <n v="13236"/>
    <d v="1900-01-13T18:30:41"/>
  </r>
  <r>
    <x v="7"/>
    <x v="224"/>
    <x v="0"/>
    <x v="0"/>
    <d v="1899-12-30T00:32:16"/>
    <n v="17256"/>
    <d v="1900-01-12T20:49:23"/>
  </r>
  <r>
    <x v="7"/>
    <x v="225"/>
    <x v="1"/>
    <x v="0"/>
    <d v="1899-12-30T00:38:00"/>
    <n v="12661"/>
    <d v="1900-01-11T12:14:01"/>
  </r>
  <r>
    <x v="7"/>
    <x v="226"/>
    <x v="2"/>
    <x v="0"/>
    <d v="1899-12-30T00:37:58"/>
    <n v="10221"/>
    <d v="1900-01-14T00:10:27"/>
  </r>
  <r>
    <x v="7"/>
    <x v="227"/>
    <x v="3"/>
    <x v="0"/>
    <d v="1899-12-30T00:32:03"/>
    <n v="10317"/>
    <d v="1900-01-17T11:59:49"/>
  </r>
  <r>
    <x v="7"/>
    <x v="228"/>
    <x v="4"/>
    <x v="0"/>
    <d v="1899-12-30T00:25:23"/>
    <n v="10516"/>
    <d v="1900-01-07T02:20:04"/>
  </r>
  <r>
    <x v="7"/>
    <x v="229"/>
    <x v="5"/>
    <x v="0"/>
    <d v="1899-12-30T00:23:41"/>
    <n v="11654"/>
    <d v="1900-01-05T10:05:06"/>
  </r>
  <r>
    <x v="7"/>
    <x v="230"/>
    <x v="6"/>
    <x v="0"/>
    <d v="1899-12-30T00:30:55"/>
    <n v="16311"/>
    <d v="1900-01-11T16:40:25"/>
  </r>
  <r>
    <x v="7"/>
    <x v="231"/>
    <x v="0"/>
    <x v="0"/>
    <d v="1899-12-30T00:29:48"/>
    <n v="13351"/>
    <d v="1900-01-13T10:51:43"/>
  </r>
  <r>
    <x v="7"/>
    <x v="232"/>
    <x v="1"/>
    <x v="0"/>
    <d v="1899-12-30T00:33:40"/>
    <n v="14782"/>
    <d v="1900-01-13T06:21:38"/>
  </r>
  <r>
    <x v="7"/>
    <x v="233"/>
    <x v="2"/>
    <x v="0"/>
    <d v="1899-12-30T00:27:10"/>
    <n v="10037"/>
    <d v="1900-01-08T22:33:52"/>
  </r>
  <r>
    <x v="7"/>
    <x v="234"/>
    <x v="3"/>
    <x v="0"/>
    <d v="1899-12-30T00:21:38"/>
    <n v="10472"/>
    <d v="1900-01-03T18:12:48"/>
  </r>
  <r>
    <x v="7"/>
    <x v="235"/>
    <x v="4"/>
    <x v="0"/>
    <d v="1899-12-30T00:23:18"/>
    <n v="11047"/>
    <d v="1900-01-04T00:52:38"/>
  </r>
  <r>
    <x v="7"/>
    <x v="236"/>
    <x v="5"/>
    <x v="0"/>
    <d v="1899-12-30T00:22:53"/>
    <n v="8423"/>
    <d v="1900-01-03T17:44:12"/>
  </r>
  <r>
    <x v="7"/>
    <x v="237"/>
    <x v="6"/>
    <x v="0"/>
    <d v="1899-12-30T00:27:05"/>
    <n v="12423"/>
    <d v="1900-01-07T20:36:43"/>
  </r>
  <r>
    <x v="7"/>
    <x v="238"/>
    <x v="0"/>
    <x v="0"/>
    <d v="1899-12-30T00:31:03"/>
    <n v="17463"/>
    <d v="1900-01-07T10:23:00"/>
  </r>
  <r>
    <x v="7"/>
    <x v="239"/>
    <x v="1"/>
    <x v="0"/>
    <d v="1899-12-30T00:32:04"/>
    <n v="12245"/>
    <d v="1900-01-07T00:03:36"/>
  </r>
  <r>
    <x v="7"/>
    <x v="240"/>
    <x v="2"/>
    <x v="0"/>
    <d v="1899-12-30T00:25:09"/>
    <n v="6565"/>
    <d v="1900-01-07T03:03:37"/>
  </r>
  <r>
    <x v="7"/>
    <x v="241"/>
    <x v="3"/>
    <x v="0"/>
    <d v="1899-12-30T00:19:56"/>
    <n v="9299"/>
    <d v="1899-12-31T01:00:02"/>
  </r>
  <r>
    <x v="7"/>
    <x v="242"/>
    <x v="4"/>
    <x v="0"/>
    <d v="1899-12-30T00:19:52"/>
    <n v="9682"/>
    <d v="1899-12-31T01:00:01"/>
  </r>
  <r>
    <x v="7"/>
    <x v="212"/>
    <x v="2"/>
    <x v="1"/>
    <d v="1899-12-30T00:12:49"/>
    <n v="13560"/>
    <d v="1899-12-31T00:59:51"/>
  </r>
  <r>
    <x v="7"/>
    <x v="213"/>
    <x v="3"/>
    <x v="1"/>
    <d v="1899-12-30T00:13:06"/>
    <n v="15033"/>
    <d v="1899-12-31T00:59:55"/>
  </r>
  <r>
    <x v="7"/>
    <x v="214"/>
    <x v="4"/>
    <x v="1"/>
    <d v="1899-12-30T00:12:24"/>
    <n v="13201"/>
    <d v="1899-12-31T00:59:55"/>
  </r>
  <r>
    <x v="7"/>
    <x v="215"/>
    <x v="5"/>
    <x v="1"/>
    <d v="1899-12-30T00:13:44"/>
    <n v="14495"/>
    <d v="1899-12-31T00:59:56"/>
  </r>
  <r>
    <x v="7"/>
    <x v="216"/>
    <x v="6"/>
    <x v="1"/>
    <d v="1899-12-30T00:13:49"/>
    <n v="14423"/>
    <d v="1899-12-31T00:59:55"/>
  </r>
  <r>
    <x v="7"/>
    <x v="217"/>
    <x v="0"/>
    <x v="1"/>
    <d v="1899-12-30T00:14:41"/>
    <n v="12901"/>
    <d v="1899-12-31T00:59:56"/>
  </r>
  <r>
    <x v="7"/>
    <x v="218"/>
    <x v="1"/>
    <x v="1"/>
    <d v="1899-12-30T00:13:41"/>
    <n v="8197"/>
    <d v="1899-12-31T00:59:55"/>
  </r>
  <r>
    <x v="7"/>
    <x v="219"/>
    <x v="2"/>
    <x v="1"/>
    <d v="1899-12-30T00:11:22"/>
    <n v="8703"/>
    <d v="1899-12-31T00:59:55"/>
  </r>
  <r>
    <x v="7"/>
    <x v="220"/>
    <x v="3"/>
    <x v="1"/>
    <d v="1899-12-30T00:13:09"/>
    <n v="15495"/>
    <d v="1899-12-31T00:59:55"/>
  </r>
  <r>
    <x v="7"/>
    <x v="221"/>
    <x v="4"/>
    <x v="1"/>
    <d v="1899-12-30T00:13:15"/>
    <n v="15708"/>
    <d v="1899-12-31T00:59:50"/>
  </r>
  <r>
    <x v="7"/>
    <x v="222"/>
    <x v="5"/>
    <x v="1"/>
    <d v="1899-12-30T00:13:10"/>
    <n v="15092"/>
    <d v="1899-12-31T00:59:56"/>
  </r>
  <r>
    <x v="7"/>
    <x v="223"/>
    <x v="6"/>
    <x v="1"/>
    <d v="1899-12-30T00:13:44"/>
    <n v="13920"/>
    <d v="1899-12-31T00:59:55"/>
  </r>
  <r>
    <x v="7"/>
    <x v="224"/>
    <x v="0"/>
    <x v="1"/>
    <d v="1899-12-30T00:15:06"/>
    <n v="13357"/>
    <d v="1899-12-31T00:59:56"/>
  </r>
  <r>
    <x v="7"/>
    <x v="225"/>
    <x v="1"/>
    <x v="1"/>
    <d v="1899-12-30T00:15:20"/>
    <n v="10890"/>
    <d v="1899-12-31T00:59:57"/>
  </r>
  <r>
    <x v="7"/>
    <x v="226"/>
    <x v="2"/>
    <x v="1"/>
    <d v="1899-12-30T00:12:57"/>
    <n v="13798"/>
    <d v="1899-12-31T00:59:51"/>
  </r>
  <r>
    <x v="7"/>
    <x v="227"/>
    <x v="3"/>
    <x v="1"/>
    <d v="1899-12-30T00:13:29"/>
    <n v="14555"/>
    <d v="1899-12-31T00:59:52"/>
  </r>
  <r>
    <x v="7"/>
    <x v="228"/>
    <x v="4"/>
    <x v="1"/>
    <d v="1899-12-30T00:13:08"/>
    <n v="15369"/>
    <d v="1899-12-31T00:59:54"/>
  </r>
  <r>
    <x v="7"/>
    <x v="229"/>
    <x v="5"/>
    <x v="1"/>
    <d v="1899-12-30T00:12:54"/>
    <n v="15047"/>
    <d v="1899-12-31T00:59:55"/>
  </r>
  <r>
    <x v="7"/>
    <x v="230"/>
    <x v="6"/>
    <x v="1"/>
    <d v="1899-12-30T00:13:29"/>
    <n v="15438"/>
    <d v="1899-12-31T00:59:42"/>
  </r>
  <r>
    <x v="7"/>
    <x v="231"/>
    <x v="0"/>
    <x v="1"/>
    <d v="1899-12-30T00:13:34"/>
    <n v="10882"/>
    <d v="1899-12-31T00:59:47"/>
  </r>
  <r>
    <x v="7"/>
    <x v="232"/>
    <x v="1"/>
    <x v="1"/>
    <d v="1899-12-30T00:15:25"/>
    <n v="12544"/>
    <d v="1899-12-31T00:59:54"/>
  </r>
  <r>
    <x v="7"/>
    <x v="233"/>
    <x v="2"/>
    <x v="1"/>
    <d v="1899-12-30T00:12:59"/>
    <n v="14263"/>
    <d v="1899-12-31T00:59:55"/>
  </r>
  <r>
    <x v="7"/>
    <x v="234"/>
    <x v="3"/>
    <x v="1"/>
    <d v="1899-12-30T00:12:52"/>
    <n v="15634"/>
    <d v="1899-12-31T00:59:56"/>
  </r>
  <r>
    <x v="7"/>
    <x v="235"/>
    <x v="4"/>
    <x v="1"/>
    <d v="1899-12-30T00:12:55"/>
    <n v="16196"/>
    <d v="1899-12-31T00:59:55"/>
  </r>
  <r>
    <x v="7"/>
    <x v="236"/>
    <x v="5"/>
    <x v="1"/>
    <d v="1899-12-30T00:12:18"/>
    <n v="12872"/>
    <d v="1899-12-31T00:59:54"/>
  </r>
  <r>
    <x v="7"/>
    <x v="237"/>
    <x v="6"/>
    <x v="1"/>
    <d v="1899-12-30T00:13:13"/>
    <n v="14916"/>
    <d v="1899-12-31T00:59:56"/>
  </r>
  <r>
    <x v="7"/>
    <x v="238"/>
    <x v="0"/>
    <x v="1"/>
    <d v="1899-12-30T00:15:08"/>
    <n v="14743"/>
    <d v="1899-12-31T00:59:53"/>
  </r>
  <r>
    <x v="7"/>
    <x v="239"/>
    <x v="1"/>
    <x v="1"/>
    <d v="1899-12-30T00:13:47"/>
    <n v="11337"/>
    <d v="1899-12-31T00:59:54"/>
  </r>
  <r>
    <x v="7"/>
    <x v="240"/>
    <x v="2"/>
    <x v="1"/>
    <d v="1899-12-30T00:11:47"/>
    <n v="12275"/>
    <d v="1899-12-30T11:00:55"/>
  </r>
  <r>
    <x v="7"/>
    <x v="241"/>
    <x v="3"/>
    <x v="1"/>
    <d v="1899-12-30T00:12:44"/>
    <n v="15994"/>
    <d v="1899-12-31T00:59:53"/>
  </r>
  <r>
    <x v="7"/>
    <x v="242"/>
    <x v="4"/>
    <x v="1"/>
    <d v="1899-12-30T00:13:10"/>
    <n v="16139"/>
    <d v="1899-12-31T00:59:53"/>
  </r>
  <r>
    <x v="8"/>
    <x v="243"/>
    <x v="5"/>
    <x v="0"/>
    <d v="1899-12-30T00:21:09"/>
    <n v="10069"/>
    <d v="1900-01-05T05:56:23"/>
  </r>
  <r>
    <x v="8"/>
    <x v="244"/>
    <x v="6"/>
    <x v="0"/>
    <d v="1899-12-30T00:26:20"/>
    <n v="12710"/>
    <d v="1900-01-05T10:08:42"/>
  </r>
  <r>
    <x v="8"/>
    <x v="245"/>
    <x v="0"/>
    <x v="0"/>
    <d v="1899-12-30T00:32:09"/>
    <n v="18016"/>
    <d v="1900-01-09T14:38:20"/>
  </r>
  <r>
    <x v="8"/>
    <x v="246"/>
    <x v="1"/>
    <x v="0"/>
    <d v="1899-12-30T00:36:18"/>
    <n v="10216"/>
    <d v="1900-01-11T14:02:39"/>
  </r>
  <r>
    <x v="8"/>
    <x v="247"/>
    <x v="2"/>
    <x v="0"/>
    <d v="1899-12-30T00:32:46"/>
    <n v="11256"/>
    <d v="1900-01-06T19:55:49"/>
  </r>
  <r>
    <x v="8"/>
    <x v="248"/>
    <x v="3"/>
    <x v="0"/>
    <d v="1899-12-30T00:21:58"/>
    <n v="8626"/>
    <d v="1900-01-05T19:30:32"/>
  </r>
  <r>
    <x v="8"/>
    <x v="249"/>
    <x v="4"/>
    <x v="0"/>
    <d v="1899-12-30T00:21:29"/>
    <n v="9669"/>
    <d v="1900-01-07T07:45:54"/>
  </r>
  <r>
    <x v="8"/>
    <x v="250"/>
    <x v="5"/>
    <x v="0"/>
    <d v="1899-12-30T00:23:18"/>
    <n v="9843"/>
    <d v="1900-01-10T13:32:09"/>
  </r>
  <r>
    <x v="8"/>
    <x v="251"/>
    <x v="6"/>
    <x v="0"/>
    <d v="1899-12-30T00:34:47"/>
    <n v="12803"/>
    <d v="1900-01-17T06:39:22"/>
  </r>
  <r>
    <x v="8"/>
    <x v="252"/>
    <x v="0"/>
    <x v="0"/>
    <d v="1899-12-30T00:33:46"/>
    <n v="17072"/>
    <d v="1900-01-18T05:37:34"/>
  </r>
  <r>
    <x v="8"/>
    <x v="253"/>
    <x v="1"/>
    <x v="0"/>
    <d v="1899-12-30T00:37:45"/>
    <n v="4038"/>
    <d v="1900-01-12T13:59:58"/>
  </r>
  <r>
    <x v="8"/>
    <x v="254"/>
    <x v="2"/>
    <x v="0"/>
    <d v="1899-12-30T00:24:38"/>
    <n v="5892"/>
    <d v="1900-01-13T19:59:09"/>
  </r>
  <r>
    <x v="8"/>
    <x v="255"/>
    <x v="3"/>
    <x v="0"/>
    <d v="1899-12-30T00:20:36"/>
    <n v="8129"/>
    <d v="1900-01-02T09:52:19"/>
  </r>
  <r>
    <x v="8"/>
    <x v="256"/>
    <x v="4"/>
    <x v="0"/>
    <d v="1899-12-30T00:24:09"/>
    <n v="9114"/>
    <d v="1900-01-09T10:53:09"/>
  </r>
  <r>
    <x v="8"/>
    <x v="257"/>
    <x v="5"/>
    <x v="0"/>
    <d v="1899-12-30T00:23:03"/>
    <n v="10488"/>
    <d v="1900-01-07T04:59:07"/>
  </r>
  <r>
    <x v="8"/>
    <x v="258"/>
    <x v="6"/>
    <x v="0"/>
    <d v="1899-12-30T00:26:20"/>
    <n v="13492"/>
    <d v="1900-01-10T07:37:41"/>
  </r>
  <r>
    <x v="8"/>
    <x v="259"/>
    <x v="0"/>
    <x v="0"/>
    <d v="1899-12-30T00:46:00"/>
    <n v="16775"/>
    <d v="1900-01-13T15:56:47"/>
  </r>
  <r>
    <x v="8"/>
    <x v="260"/>
    <x v="1"/>
    <x v="0"/>
    <d v="1899-12-30T00:29:45"/>
    <n v="12951"/>
    <d v="1900-01-07T15:06:05"/>
  </r>
  <r>
    <x v="8"/>
    <x v="261"/>
    <x v="2"/>
    <x v="0"/>
    <d v="1899-12-30T00:33:59"/>
    <n v="7727"/>
    <d v="1900-01-08T23:37:52"/>
  </r>
  <r>
    <x v="8"/>
    <x v="262"/>
    <x v="3"/>
    <x v="0"/>
    <d v="1899-12-30T00:24:52"/>
    <n v="6825"/>
    <d v="1900-01-08T14:02:06"/>
  </r>
  <r>
    <x v="8"/>
    <x v="263"/>
    <x v="4"/>
    <x v="0"/>
    <d v="1899-12-30T00:26:59"/>
    <n v="8424"/>
    <d v="1900-01-08T01:28:42"/>
  </r>
  <r>
    <x v="8"/>
    <x v="264"/>
    <x v="5"/>
    <x v="0"/>
    <d v="1899-12-30T00:20:08"/>
    <n v="8108"/>
    <d v="1900-01-06T02:32:19"/>
  </r>
  <r>
    <x v="8"/>
    <x v="265"/>
    <x v="6"/>
    <x v="0"/>
    <d v="1899-12-30T00:24:01"/>
    <n v="8380"/>
    <d v="1900-01-05T08:37:08"/>
  </r>
  <r>
    <x v="8"/>
    <x v="266"/>
    <x v="0"/>
    <x v="0"/>
    <d v="1899-12-30T00:27:52"/>
    <n v="12203"/>
    <d v="1900-01-07T08:59:46"/>
  </r>
  <r>
    <x v="8"/>
    <x v="267"/>
    <x v="1"/>
    <x v="0"/>
    <d v="1899-12-30T00:38:26"/>
    <n v="9048"/>
    <d v="1900-01-09T14:18:04"/>
  </r>
  <r>
    <x v="8"/>
    <x v="268"/>
    <x v="2"/>
    <x v="0"/>
    <d v="1899-12-30T00:18:11"/>
    <n v="6173"/>
    <d v="1899-12-31T00:59:56"/>
  </r>
  <r>
    <x v="8"/>
    <x v="269"/>
    <x v="3"/>
    <x v="0"/>
    <d v="1899-12-30T00:16:36"/>
    <n v="6004"/>
    <d v="1900-01-05T13:49:16"/>
  </r>
  <r>
    <x v="8"/>
    <x v="270"/>
    <x v="4"/>
    <x v="0"/>
    <d v="1899-12-30T00:17:13"/>
    <n v="6295"/>
    <d v="1900-01-02T14:49:05"/>
  </r>
  <r>
    <x v="8"/>
    <x v="271"/>
    <x v="5"/>
    <x v="0"/>
    <d v="1899-12-30T00:16:51"/>
    <n v="7326"/>
    <d v="1899-12-31T13:47:19"/>
  </r>
  <r>
    <x v="8"/>
    <x v="272"/>
    <x v="6"/>
    <x v="0"/>
    <d v="1899-12-30T00:21:27"/>
    <n v="8995"/>
    <d v="1900-01-02T10:00:58"/>
  </r>
  <r>
    <x v="8"/>
    <x v="243"/>
    <x v="5"/>
    <x v="1"/>
    <d v="1899-12-30T00:12:38"/>
    <n v="15525"/>
    <d v="1899-12-31T00:59:54"/>
  </r>
  <r>
    <x v="8"/>
    <x v="244"/>
    <x v="6"/>
    <x v="1"/>
    <d v="1899-12-30T00:13:15"/>
    <n v="14610"/>
    <d v="1899-12-31T00:59:56"/>
  </r>
  <r>
    <x v="8"/>
    <x v="245"/>
    <x v="0"/>
    <x v="1"/>
    <d v="1899-12-30T00:14:52"/>
    <n v="12587"/>
    <d v="1899-12-31T00:59:56"/>
  </r>
  <r>
    <x v="8"/>
    <x v="246"/>
    <x v="1"/>
    <x v="1"/>
    <d v="1899-12-30T00:14:40"/>
    <n v="8526"/>
    <d v="1899-12-30T14:16:57"/>
  </r>
  <r>
    <x v="8"/>
    <x v="247"/>
    <x v="2"/>
    <x v="1"/>
    <d v="1899-12-30T00:14:39"/>
    <n v="9722"/>
    <d v="1899-12-31T00:59:55"/>
  </r>
  <r>
    <x v="8"/>
    <x v="248"/>
    <x v="3"/>
    <x v="1"/>
    <d v="1899-12-30T00:12:33"/>
    <n v="15030"/>
    <d v="1899-12-31T00:59:57"/>
  </r>
  <r>
    <x v="8"/>
    <x v="249"/>
    <x v="4"/>
    <x v="1"/>
    <d v="1899-12-30T00:13:11"/>
    <n v="16503"/>
    <d v="1899-12-31T00:59:55"/>
  </r>
  <r>
    <x v="8"/>
    <x v="250"/>
    <x v="5"/>
    <x v="1"/>
    <d v="1899-12-30T00:12:44"/>
    <n v="16469"/>
    <d v="1899-12-31T00:59:56"/>
  </r>
  <r>
    <x v="8"/>
    <x v="251"/>
    <x v="6"/>
    <x v="1"/>
    <d v="1899-12-30T00:13:13"/>
    <n v="15750"/>
    <d v="1899-12-31T00:59:55"/>
  </r>
  <r>
    <x v="8"/>
    <x v="252"/>
    <x v="0"/>
    <x v="1"/>
    <d v="1899-12-30T00:15:15"/>
    <n v="14833"/>
    <d v="1899-12-31T00:59:56"/>
  </r>
  <r>
    <x v="8"/>
    <x v="253"/>
    <x v="1"/>
    <x v="1"/>
    <d v="1899-12-30T00:11:31"/>
    <n v="5042"/>
    <d v="1899-12-30T14:31:09"/>
  </r>
  <r>
    <x v="8"/>
    <x v="254"/>
    <x v="2"/>
    <x v="1"/>
    <d v="1899-12-30T00:12:09"/>
    <n v="11682"/>
    <d v="1899-12-31T00:59:57"/>
  </r>
  <r>
    <x v="8"/>
    <x v="255"/>
    <x v="3"/>
    <x v="1"/>
    <d v="1899-12-30T00:12:38"/>
    <n v="14831"/>
    <d v="1899-12-31T00:59:56"/>
  </r>
  <r>
    <x v="8"/>
    <x v="256"/>
    <x v="4"/>
    <x v="1"/>
    <d v="1899-12-30T00:12:24"/>
    <n v="15690"/>
    <d v="1899-12-31T00:59:55"/>
  </r>
  <r>
    <x v="8"/>
    <x v="257"/>
    <x v="5"/>
    <x v="1"/>
    <d v="1899-12-30T00:12:49"/>
    <n v="15930"/>
    <d v="1899-12-31T00:59:56"/>
  </r>
  <r>
    <x v="8"/>
    <x v="258"/>
    <x v="6"/>
    <x v="1"/>
    <d v="1899-12-30T00:13:39"/>
    <n v="15429"/>
    <d v="1899-12-31T00:59:54"/>
  </r>
  <r>
    <x v="8"/>
    <x v="259"/>
    <x v="0"/>
    <x v="1"/>
    <d v="1899-12-30T00:15:04"/>
    <n v="13912"/>
    <d v="1899-12-31T00:59:54"/>
  </r>
  <r>
    <x v="8"/>
    <x v="260"/>
    <x v="1"/>
    <x v="1"/>
    <d v="1899-12-30T00:15:24"/>
    <n v="11977"/>
    <d v="1899-12-31T00:59:55"/>
  </r>
  <r>
    <x v="8"/>
    <x v="261"/>
    <x v="2"/>
    <x v="1"/>
    <d v="1899-12-30T00:12:37"/>
    <n v="13480"/>
    <d v="1899-12-31T00:59:57"/>
  </r>
  <r>
    <x v="8"/>
    <x v="262"/>
    <x v="3"/>
    <x v="1"/>
    <d v="1899-12-30T00:12:29"/>
    <n v="13486"/>
    <d v="1899-12-31T00:59:55"/>
  </r>
  <r>
    <x v="8"/>
    <x v="263"/>
    <x v="4"/>
    <x v="1"/>
    <d v="1899-12-30T00:12:24"/>
    <n v="15811"/>
    <d v="1899-12-31T00:59:57"/>
  </r>
  <r>
    <x v="8"/>
    <x v="264"/>
    <x v="5"/>
    <x v="1"/>
    <d v="1899-12-30T00:12:23"/>
    <n v="14548"/>
    <d v="1899-12-31T00:59:52"/>
  </r>
  <r>
    <x v="8"/>
    <x v="265"/>
    <x v="6"/>
    <x v="1"/>
    <d v="1899-12-30T00:11:52"/>
    <n v="12807"/>
    <d v="1899-12-31T00:59:53"/>
  </r>
  <r>
    <x v="8"/>
    <x v="266"/>
    <x v="0"/>
    <x v="1"/>
    <d v="1899-12-30T00:13:53"/>
    <n v="12682"/>
    <d v="1899-12-31T00:59:55"/>
  </r>
  <r>
    <x v="8"/>
    <x v="267"/>
    <x v="1"/>
    <x v="1"/>
    <d v="1899-12-30T00:13:32"/>
    <n v="10192"/>
    <d v="1899-12-31T00:59:55"/>
  </r>
  <r>
    <x v="8"/>
    <x v="268"/>
    <x v="2"/>
    <x v="1"/>
    <d v="1899-12-30T00:11:14"/>
    <n v="12533"/>
    <d v="1899-12-30T11:17:33"/>
  </r>
  <r>
    <x v="8"/>
    <x v="269"/>
    <x v="3"/>
    <x v="1"/>
    <d v="1899-12-30T00:11:12"/>
    <n v="13681"/>
    <d v="1899-12-31T00:59:50"/>
  </r>
  <r>
    <x v="8"/>
    <x v="270"/>
    <x v="4"/>
    <x v="1"/>
    <d v="1899-12-30T00:10:37"/>
    <n v="13501"/>
    <d v="1899-12-31T00:59:56"/>
  </r>
  <r>
    <x v="8"/>
    <x v="271"/>
    <x v="5"/>
    <x v="1"/>
    <d v="1899-12-30T00:11:28"/>
    <n v="14110"/>
    <d v="1899-12-31T00:59:54"/>
  </r>
  <r>
    <x v="8"/>
    <x v="272"/>
    <x v="6"/>
    <x v="1"/>
    <d v="1899-12-30T00:12:45"/>
    <n v="13730"/>
    <d v="1899-12-31T00:59:56"/>
  </r>
  <r>
    <x v="9"/>
    <x v="273"/>
    <x v="0"/>
    <x v="0"/>
    <d v="1899-12-30T00:35:42"/>
    <n v="12429"/>
    <d v="1900-01-27T17:47:15"/>
  </r>
  <r>
    <x v="9"/>
    <x v="274"/>
    <x v="1"/>
    <x v="0"/>
    <d v="1899-12-30T00:30:12"/>
    <n v="8555"/>
    <d v="1900-01-13T02:41:03"/>
  </r>
  <r>
    <x v="9"/>
    <x v="275"/>
    <x v="2"/>
    <x v="0"/>
    <d v="1899-12-30T00:22:17"/>
    <n v="6157"/>
    <d v="1900-01-08T06:40:50"/>
  </r>
  <r>
    <x v="9"/>
    <x v="276"/>
    <x v="3"/>
    <x v="0"/>
    <d v="1899-12-30T00:17:20"/>
    <n v="6568"/>
    <d v="1900-01-02T08:29:31"/>
  </r>
  <r>
    <x v="9"/>
    <x v="277"/>
    <x v="4"/>
    <x v="0"/>
    <d v="1899-12-30T00:20:15"/>
    <n v="7525"/>
    <d v="1900-01-11T23:07:57"/>
  </r>
  <r>
    <x v="9"/>
    <x v="278"/>
    <x v="5"/>
    <x v="0"/>
    <d v="1899-12-30T00:23:20"/>
    <n v="5814"/>
    <d v="1900-01-09T14:51:32"/>
  </r>
  <r>
    <x v="9"/>
    <x v="279"/>
    <x v="6"/>
    <x v="0"/>
    <d v="1899-12-30T00:34:01"/>
    <n v="5451"/>
    <d v="1900-01-14T12:42:53"/>
  </r>
  <r>
    <x v="9"/>
    <x v="280"/>
    <x v="0"/>
    <x v="0"/>
    <d v="1899-12-30T00:30:53"/>
    <n v="9481"/>
    <d v="1900-01-20T01:06:19"/>
  </r>
  <r>
    <x v="9"/>
    <x v="281"/>
    <x v="1"/>
    <x v="0"/>
    <d v="1899-12-30T00:42:50"/>
    <n v="13680"/>
    <d v="1900-01-20T17:09:29"/>
  </r>
  <r>
    <x v="9"/>
    <x v="282"/>
    <x v="2"/>
    <x v="0"/>
    <d v="1899-12-30T00:26:36"/>
    <n v="7954"/>
    <d v="1900-01-02T07:12:26"/>
  </r>
  <r>
    <x v="9"/>
    <x v="283"/>
    <x v="3"/>
    <x v="0"/>
    <d v="1899-12-30T00:36:30"/>
    <n v="3996"/>
    <d v="1900-01-10T11:31:37"/>
  </r>
  <r>
    <x v="9"/>
    <x v="284"/>
    <x v="4"/>
    <x v="0"/>
    <d v="1899-12-30T00:22:07"/>
    <n v="4506"/>
    <d v="1900-01-10T20:54:04"/>
  </r>
  <r>
    <x v="9"/>
    <x v="285"/>
    <x v="5"/>
    <x v="0"/>
    <d v="1899-12-30T00:22:07"/>
    <n v="6795"/>
    <d v="1900-01-08T19:38:38"/>
  </r>
  <r>
    <x v="9"/>
    <x v="286"/>
    <x v="6"/>
    <x v="0"/>
    <d v="1899-12-30T00:22:37"/>
    <n v="5968"/>
    <d v="1900-01-10T02:04:20"/>
  </r>
  <r>
    <x v="9"/>
    <x v="287"/>
    <x v="0"/>
    <x v="0"/>
    <d v="1899-12-30T00:35:05"/>
    <n v="7627"/>
    <d v="1900-01-17T08:28:43"/>
  </r>
  <r>
    <x v="9"/>
    <x v="288"/>
    <x v="1"/>
    <x v="0"/>
    <d v="1899-12-30T00:25:45"/>
    <n v="5562"/>
    <d v="1900-01-08T02:04:05"/>
  </r>
  <r>
    <x v="9"/>
    <x v="289"/>
    <x v="2"/>
    <x v="0"/>
    <d v="1899-12-30T00:18:13"/>
    <n v="2860"/>
    <d v="1900-01-07T14:35:37"/>
  </r>
  <r>
    <x v="9"/>
    <x v="290"/>
    <x v="3"/>
    <x v="0"/>
    <d v="1899-12-30T00:15:18"/>
    <n v="3083"/>
    <d v="1899-12-31T00:59:55"/>
  </r>
  <r>
    <x v="9"/>
    <x v="291"/>
    <x v="4"/>
    <x v="0"/>
    <d v="1899-12-30T00:20:33"/>
    <n v="3771"/>
    <d v="1900-01-09T09:44:44"/>
  </r>
  <r>
    <x v="9"/>
    <x v="292"/>
    <x v="5"/>
    <x v="0"/>
    <d v="1899-12-30T00:15:46"/>
    <n v="4929"/>
    <d v="1900-01-02T09:16:30"/>
  </r>
  <r>
    <x v="9"/>
    <x v="293"/>
    <x v="6"/>
    <x v="0"/>
    <d v="1899-12-30T00:23:04"/>
    <n v="8278"/>
    <d v="1900-01-08T17:42:46"/>
  </r>
  <r>
    <x v="9"/>
    <x v="294"/>
    <x v="0"/>
    <x v="0"/>
    <d v="1899-12-30T00:26:55"/>
    <n v="13608"/>
    <d v="1900-01-06T14:15:26"/>
  </r>
  <r>
    <x v="9"/>
    <x v="295"/>
    <x v="1"/>
    <x v="0"/>
    <d v="1899-12-30T00:29:45"/>
    <n v="10739"/>
    <d v="1900-01-05T15:00:10"/>
  </r>
  <r>
    <x v="9"/>
    <x v="296"/>
    <x v="2"/>
    <x v="0"/>
    <d v="1899-12-30T00:20:32"/>
    <n v="6250"/>
    <d v="1900-01-04T17:23:48"/>
  </r>
  <r>
    <x v="9"/>
    <x v="297"/>
    <x v="3"/>
    <x v="0"/>
    <d v="1899-12-30T00:29:03"/>
    <n v="2045"/>
    <d v="1900-01-08T07:03:31"/>
  </r>
  <r>
    <x v="9"/>
    <x v="298"/>
    <x v="4"/>
    <x v="0"/>
    <d v="1899-12-30T00:17:44"/>
    <n v="4788"/>
    <d v="1900-01-04T13:56:28"/>
  </r>
  <r>
    <x v="9"/>
    <x v="299"/>
    <x v="5"/>
    <x v="0"/>
    <d v="1899-12-30T00:15:49"/>
    <n v="5045"/>
    <d v="1900-01-04T23:45:57"/>
  </r>
  <r>
    <x v="9"/>
    <x v="300"/>
    <x v="6"/>
    <x v="0"/>
    <d v="1899-12-30T00:23:25"/>
    <n v="6278"/>
    <d v="1900-01-06T14:15:46"/>
  </r>
  <r>
    <x v="9"/>
    <x v="301"/>
    <x v="0"/>
    <x v="0"/>
    <d v="1899-12-30T00:23:04"/>
    <n v="9068"/>
    <d v="1900-01-03T23:52:49"/>
  </r>
  <r>
    <x v="9"/>
    <x v="302"/>
    <x v="1"/>
    <x v="0"/>
    <d v="1899-12-30T00:22:47"/>
    <n v="6140"/>
    <d v="1900-01-06T13:42:27"/>
  </r>
  <r>
    <x v="9"/>
    <x v="303"/>
    <x v="2"/>
    <x v="0"/>
    <d v="1899-12-30T00:18:58"/>
    <n v="4012"/>
    <d v="1900-01-03T01:08:38"/>
  </r>
  <r>
    <x v="9"/>
    <x v="273"/>
    <x v="0"/>
    <x v="1"/>
    <d v="1899-12-30T00:13:58"/>
    <n v="12933"/>
    <d v="1899-12-31T00:59:57"/>
  </r>
  <r>
    <x v="9"/>
    <x v="274"/>
    <x v="1"/>
    <x v="1"/>
    <d v="1899-12-30T00:13:05"/>
    <n v="10135"/>
    <d v="1899-12-31T00:59:57"/>
  </r>
  <r>
    <x v="9"/>
    <x v="275"/>
    <x v="2"/>
    <x v="1"/>
    <d v="1899-12-30T00:11:02"/>
    <n v="12946"/>
    <d v="1899-12-31T00:59:54"/>
  </r>
  <r>
    <x v="9"/>
    <x v="276"/>
    <x v="3"/>
    <x v="1"/>
    <d v="1899-12-30T00:11:47"/>
    <n v="14556"/>
    <d v="1899-12-31T00:59:54"/>
  </r>
  <r>
    <x v="9"/>
    <x v="277"/>
    <x v="4"/>
    <x v="1"/>
    <d v="1899-12-30T00:11:53"/>
    <n v="14935"/>
    <d v="1899-12-31T00:59:57"/>
  </r>
  <r>
    <x v="9"/>
    <x v="278"/>
    <x v="5"/>
    <x v="1"/>
    <d v="1899-12-30T00:11:17"/>
    <n v="12008"/>
    <d v="1899-12-31T00:59:54"/>
  </r>
  <r>
    <x v="9"/>
    <x v="279"/>
    <x v="6"/>
    <x v="1"/>
    <d v="1899-12-30T00:11:58"/>
    <n v="9062"/>
    <d v="1899-12-31T00:59:55"/>
  </r>
  <r>
    <x v="9"/>
    <x v="280"/>
    <x v="0"/>
    <x v="1"/>
    <d v="1899-12-30T00:12:52"/>
    <n v="10496"/>
    <d v="1899-12-31T00:59:55"/>
  </r>
  <r>
    <x v="9"/>
    <x v="281"/>
    <x v="1"/>
    <x v="1"/>
    <d v="1899-12-30T00:14:42"/>
    <n v="11692"/>
    <d v="1899-12-31T00:59:55"/>
  </r>
  <r>
    <x v="9"/>
    <x v="282"/>
    <x v="2"/>
    <x v="1"/>
    <d v="1899-12-30T00:12:00"/>
    <n v="12775"/>
    <d v="1899-12-31T00:59:55"/>
  </r>
  <r>
    <x v="9"/>
    <x v="283"/>
    <x v="3"/>
    <x v="1"/>
    <d v="1899-12-30T00:11:19"/>
    <n v="9157"/>
    <d v="1899-12-31T00:59:55"/>
  </r>
  <r>
    <x v="9"/>
    <x v="284"/>
    <x v="4"/>
    <x v="1"/>
    <d v="1899-12-30T00:10:40"/>
    <n v="10858"/>
    <d v="1899-12-31T00:59:54"/>
  </r>
  <r>
    <x v="9"/>
    <x v="285"/>
    <x v="5"/>
    <x v="1"/>
    <d v="1899-12-30T00:11:15"/>
    <n v="12683"/>
    <d v="1899-12-31T00:59:55"/>
  </r>
  <r>
    <x v="9"/>
    <x v="286"/>
    <x v="6"/>
    <x v="1"/>
    <d v="1899-12-30T00:11:04"/>
    <n v="10783"/>
    <d v="1899-12-31T00:59:55"/>
  </r>
  <r>
    <x v="9"/>
    <x v="287"/>
    <x v="0"/>
    <x v="1"/>
    <d v="1899-12-30T00:12:42"/>
    <n v="9763"/>
    <d v="1899-12-31T00:59:56"/>
  </r>
  <r>
    <x v="9"/>
    <x v="288"/>
    <x v="1"/>
    <x v="1"/>
    <d v="1899-12-30T00:11:43"/>
    <n v="8075"/>
    <d v="1899-12-31T00:59:56"/>
  </r>
  <r>
    <x v="9"/>
    <x v="289"/>
    <x v="2"/>
    <x v="1"/>
    <d v="1899-12-30T00:10:33"/>
    <n v="8578"/>
    <d v="1899-12-31T00:59:55"/>
  </r>
  <r>
    <x v="9"/>
    <x v="290"/>
    <x v="3"/>
    <x v="1"/>
    <d v="1899-12-30T00:10:46"/>
    <n v="10073"/>
    <d v="1899-12-31T00:59:54"/>
  </r>
  <r>
    <x v="9"/>
    <x v="291"/>
    <x v="4"/>
    <x v="1"/>
    <d v="1899-12-30T00:10:47"/>
    <n v="10868"/>
    <d v="1899-12-31T00:59:56"/>
  </r>
  <r>
    <x v="9"/>
    <x v="292"/>
    <x v="5"/>
    <x v="1"/>
    <d v="1899-12-30T00:10:47"/>
    <n v="12011"/>
    <d v="1899-12-30T14:34:00"/>
  </r>
  <r>
    <x v="9"/>
    <x v="293"/>
    <x v="6"/>
    <x v="1"/>
    <d v="1899-12-30T00:12:11"/>
    <n v="13345"/>
    <d v="1899-12-31T00:59:55"/>
  </r>
  <r>
    <x v="9"/>
    <x v="294"/>
    <x v="0"/>
    <x v="1"/>
    <d v="1899-12-30T00:14:33"/>
    <n v="13658"/>
    <d v="1899-12-31T00:59:55"/>
  </r>
  <r>
    <x v="9"/>
    <x v="295"/>
    <x v="1"/>
    <x v="1"/>
    <d v="1899-12-30T00:14:22"/>
    <n v="12111"/>
    <d v="1899-12-31T00:59:57"/>
  </r>
  <r>
    <x v="9"/>
    <x v="296"/>
    <x v="2"/>
    <x v="1"/>
    <d v="1899-12-30T00:11:30"/>
    <n v="13469"/>
    <d v="1899-12-31T00:59:57"/>
  </r>
  <r>
    <x v="9"/>
    <x v="297"/>
    <x v="3"/>
    <x v="1"/>
    <d v="1899-12-30T00:10:12"/>
    <n v="5956"/>
    <d v="1899-12-31T00:59:55"/>
  </r>
  <r>
    <x v="9"/>
    <x v="298"/>
    <x v="4"/>
    <x v="1"/>
    <d v="1899-12-30T00:11:28"/>
    <n v="12226"/>
    <d v="1899-12-31T00:59:55"/>
  </r>
  <r>
    <x v="9"/>
    <x v="299"/>
    <x v="5"/>
    <x v="1"/>
    <d v="1899-12-30T00:10:29"/>
    <n v="12532"/>
    <d v="1899-12-31T00:59:55"/>
  </r>
  <r>
    <x v="9"/>
    <x v="300"/>
    <x v="6"/>
    <x v="1"/>
    <d v="1899-12-30T00:11:32"/>
    <n v="11827"/>
    <d v="1899-12-31T00:59:54"/>
  </r>
  <r>
    <x v="9"/>
    <x v="301"/>
    <x v="0"/>
    <x v="1"/>
    <d v="1899-12-30T00:12:55"/>
    <n v="11283"/>
    <d v="1899-12-31T00:59:57"/>
  </r>
  <r>
    <x v="9"/>
    <x v="302"/>
    <x v="1"/>
    <x v="1"/>
    <d v="1899-12-30T00:11:45"/>
    <n v="8350"/>
    <d v="1899-12-31T00:59:52"/>
  </r>
  <r>
    <x v="9"/>
    <x v="303"/>
    <x v="2"/>
    <x v="1"/>
    <d v="1899-12-30T00:11:48"/>
    <n v="10518"/>
    <d v="1899-12-31T00:59:55"/>
  </r>
  <r>
    <x v="10"/>
    <x v="304"/>
    <x v="3"/>
    <x v="0"/>
    <d v="1899-12-30T00:16:32"/>
    <n v="5500"/>
    <d v="1900-01-01T02:34:11"/>
  </r>
  <r>
    <x v="10"/>
    <x v="305"/>
    <x v="4"/>
    <x v="0"/>
    <d v="1899-12-30T00:16:43"/>
    <n v="6141"/>
    <d v="1899-12-31T00:59:54"/>
  </r>
  <r>
    <x v="10"/>
    <x v="306"/>
    <x v="5"/>
    <x v="0"/>
    <d v="1899-12-30T00:24:22"/>
    <n v="6958"/>
    <d v="1900-01-05T18:48:02"/>
  </r>
  <r>
    <x v="10"/>
    <x v="307"/>
    <x v="6"/>
    <x v="0"/>
    <d v="1899-12-30T00:21:03"/>
    <n v="5779"/>
    <d v="1900-01-07T10:16:10"/>
  </r>
  <r>
    <x v="10"/>
    <x v="308"/>
    <x v="0"/>
    <x v="0"/>
    <d v="1899-12-30T00:17:53"/>
    <n v="3913"/>
    <d v="1900-01-01T12:35:36"/>
  </r>
  <r>
    <x v="10"/>
    <x v="309"/>
    <x v="1"/>
    <x v="0"/>
    <d v="1899-12-30T00:37:21"/>
    <n v="6838"/>
    <d v="1900-01-10T21:48:02"/>
  </r>
  <r>
    <x v="10"/>
    <x v="310"/>
    <x v="2"/>
    <x v="0"/>
    <d v="1899-12-30T00:21:41"/>
    <n v="3855"/>
    <d v="1900-01-12T14:52:36"/>
  </r>
  <r>
    <x v="10"/>
    <x v="311"/>
    <x v="3"/>
    <x v="0"/>
    <d v="1899-12-30T00:16:42"/>
    <n v="3931"/>
    <d v="1900-01-05T14:38:45"/>
  </r>
  <r>
    <x v="10"/>
    <x v="312"/>
    <x v="4"/>
    <x v="0"/>
    <d v="1899-12-30T00:16:49"/>
    <n v="5042"/>
    <d v="1900-01-01T15:50:00"/>
  </r>
  <r>
    <x v="10"/>
    <x v="313"/>
    <x v="5"/>
    <x v="0"/>
    <d v="1899-12-30T00:22:43"/>
    <n v="6882"/>
    <d v="1900-01-09T16:45:00"/>
  </r>
  <r>
    <x v="10"/>
    <x v="314"/>
    <x v="6"/>
    <x v="0"/>
    <d v="1899-12-30T00:16:50"/>
    <n v="4209"/>
    <d v="1899-12-31T14:38:01"/>
  </r>
  <r>
    <x v="10"/>
    <x v="315"/>
    <x v="0"/>
    <x v="0"/>
    <d v="1899-12-30T00:18:57"/>
    <n v="2820"/>
    <d v="1899-12-31T05:51:18"/>
  </r>
  <r>
    <x v="10"/>
    <x v="316"/>
    <x v="1"/>
    <x v="0"/>
    <d v="1899-12-30T00:40:50"/>
    <n v="2897"/>
    <d v="1900-01-07T03:41:46"/>
  </r>
  <r>
    <x v="10"/>
    <x v="317"/>
    <x v="2"/>
    <x v="0"/>
    <d v="1899-12-30T00:14:51"/>
    <n v="2197"/>
    <d v="1899-12-31T01:04:41"/>
  </r>
  <r>
    <x v="10"/>
    <x v="318"/>
    <x v="3"/>
    <x v="0"/>
    <d v="1899-12-30T00:25:32"/>
    <n v="1196"/>
    <d v="1900-01-11T08:37:50"/>
  </r>
  <r>
    <x v="10"/>
    <x v="319"/>
    <x v="4"/>
    <x v="0"/>
    <d v="1899-12-30T00:13:32"/>
    <n v="1680"/>
    <d v="1899-12-31T06:57:46"/>
  </r>
  <r>
    <x v="10"/>
    <x v="320"/>
    <x v="5"/>
    <x v="0"/>
    <d v="1899-12-30T00:13:24"/>
    <n v="1904"/>
    <d v="1900-01-02T16:50:25"/>
  </r>
  <r>
    <x v="10"/>
    <x v="321"/>
    <x v="6"/>
    <x v="0"/>
    <d v="1899-12-30T00:15:21"/>
    <n v="1594"/>
    <d v="1899-12-31T00:59:54"/>
  </r>
  <r>
    <x v="10"/>
    <x v="322"/>
    <x v="0"/>
    <x v="0"/>
    <d v="1899-12-30T00:35:34"/>
    <n v="1265"/>
    <d v="1900-01-02T10:13:00"/>
  </r>
  <r>
    <x v="10"/>
    <x v="323"/>
    <x v="1"/>
    <x v="0"/>
    <d v="1899-12-30T00:21:05"/>
    <n v="1163"/>
    <d v="1899-12-31T00:59:54"/>
  </r>
  <r>
    <x v="10"/>
    <x v="324"/>
    <x v="2"/>
    <x v="0"/>
    <d v="1899-12-30T00:16:07"/>
    <n v="2027"/>
    <d v="1900-01-01T07:56:48"/>
  </r>
  <r>
    <x v="10"/>
    <x v="325"/>
    <x v="3"/>
    <x v="0"/>
    <d v="1899-12-30T00:18:09"/>
    <n v="2398"/>
    <d v="1899-12-31T00:59:55"/>
  </r>
  <r>
    <x v="10"/>
    <x v="326"/>
    <x v="4"/>
    <x v="0"/>
    <d v="1899-12-30T00:18:42"/>
    <n v="3363"/>
    <d v="1900-01-03T07:26:21"/>
  </r>
  <r>
    <x v="10"/>
    <x v="327"/>
    <x v="5"/>
    <x v="0"/>
    <d v="1899-12-30T00:37:15"/>
    <n v="2236"/>
    <d v="1900-01-06T01:20:33"/>
  </r>
  <r>
    <x v="10"/>
    <x v="328"/>
    <x v="6"/>
    <x v="0"/>
    <d v="1899-12-30T00:21:22"/>
    <n v="2956"/>
    <d v="1899-12-31T00:59:55"/>
  </r>
  <r>
    <x v="10"/>
    <x v="329"/>
    <x v="0"/>
    <x v="0"/>
    <d v="1899-12-30T00:25:40"/>
    <n v="3871"/>
    <d v="1900-01-02T00:51:51"/>
  </r>
  <r>
    <x v="10"/>
    <x v="330"/>
    <x v="1"/>
    <x v="0"/>
    <d v="1899-12-30T00:16:28"/>
    <n v="1598"/>
    <d v="1899-12-31T00:59:55"/>
  </r>
  <r>
    <x v="10"/>
    <x v="331"/>
    <x v="2"/>
    <x v="0"/>
    <d v="1899-12-30T00:15:08"/>
    <n v="2220"/>
    <d v="1899-12-31T01:00:01"/>
  </r>
  <r>
    <x v="10"/>
    <x v="332"/>
    <x v="3"/>
    <x v="0"/>
    <d v="1899-12-30T00:11:58"/>
    <n v="2781"/>
    <d v="1899-12-30T19:22:52"/>
  </r>
  <r>
    <x v="10"/>
    <x v="333"/>
    <x v="4"/>
    <x v="0"/>
    <d v="1899-12-30T00:11:55"/>
    <n v="1553"/>
    <d v="1899-12-30T17:13:38"/>
  </r>
  <r>
    <x v="10"/>
    <x v="304"/>
    <x v="3"/>
    <x v="1"/>
    <d v="1899-12-30T00:11:22"/>
    <n v="13830"/>
    <d v="1899-12-31T00:59:54"/>
  </r>
  <r>
    <x v="10"/>
    <x v="305"/>
    <x v="4"/>
    <x v="1"/>
    <d v="1899-12-30T00:11:26"/>
    <n v="14738"/>
    <d v="1899-12-31T00:59:55"/>
  </r>
  <r>
    <x v="10"/>
    <x v="306"/>
    <x v="5"/>
    <x v="1"/>
    <d v="1899-12-30T00:11:22"/>
    <n v="14906"/>
    <d v="1899-12-31T00:59:52"/>
  </r>
  <r>
    <x v="10"/>
    <x v="307"/>
    <x v="6"/>
    <x v="1"/>
    <d v="1899-12-30T00:11:47"/>
    <n v="11488"/>
    <d v="1899-12-31T00:59:55"/>
  </r>
  <r>
    <x v="10"/>
    <x v="308"/>
    <x v="0"/>
    <x v="1"/>
    <d v="1899-12-30T00:10:25"/>
    <n v="6523"/>
    <d v="1899-12-30T23:59:50"/>
  </r>
  <r>
    <x v="10"/>
    <x v="309"/>
    <x v="1"/>
    <x v="1"/>
    <d v="1899-12-30T00:12:40"/>
    <n v="9296"/>
    <d v="1899-12-31T00:59:55"/>
  </r>
  <r>
    <x v="10"/>
    <x v="310"/>
    <x v="2"/>
    <x v="1"/>
    <d v="1899-12-30T00:10:22"/>
    <n v="10440"/>
    <d v="1899-12-31T00:53:14"/>
  </r>
  <r>
    <x v="10"/>
    <x v="311"/>
    <x v="3"/>
    <x v="1"/>
    <d v="1899-12-30T00:10:48"/>
    <n v="11061"/>
    <d v="1899-12-31T00:59:56"/>
  </r>
  <r>
    <x v="10"/>
    <x v="312"/>
    <x v="4"/>
    <x v="1"/>
    <d v="1899-12-30T00:11:13"/>
    <n v="12625"/>
    <d v="1899-12-31T00:59:55"/>
  </r>
  <r>
    <x v="10"/>
    <x v="313"/>
    <x v="5"/>
    <x v="1"/>
    <d v="1899-12-30T00:11:56"/>
    <n v="14140"/>
    <d v="1899-12-31T00:59:54"/>
  </r>
  <r>
    <x v="10"/>
    <x v="314"/>
    <x v="6"/>
    <x v="1"/>
    <d v="1899-12-30T00:11:08"/>
    <n v="8979"/>
    <d v="1899-12-31T00:59:55"/>
  </r>
  <r>
    <x v="10"/>
    <x v="315"/>
    <x v="0"/>
    <x v="1"/>
    <d v="1899-12-30T00:11:37"/>
    <n v="5640"/>
    <d v="1899-12-31T00:59:55"/>
  </r>
  <r>
    <x v="10"/>
    <x v="316"/>
    <x v="1"/>
    <x v="1"/>
    <d v="1899-12-30T00:11:28"/>
    <n v="5186"/>
    <d v="1899-12-31T00:14:53"/>
  </r>
  <r>
    <x v="10"/>
    <x v="317"/>
    <x v="2"/>
    <x v="1"/>
    <d v="1899-12-30T00:11:10"/>
    <n v="7715"/>
    <d v="1899-12-31T00:59:44"/>
  </r>
  <r>
    <x v="10"/>
    <x v="318"/>
    <x v="3"/>
    <x v="1"/>
    <d v="1899-12-30T00:09:55"/>
    <n v="4924"/>
    <d v="1899-12-30T04:17:33"/>
  </r>
  <r>
    <x v="10"/>
    <x v="319"/>
    <x v="4"/>
    <x v="1"/>
    <d v="1899-12-30T00:10:40"/>
    <n v="6646"/>
    <d v="1899-12-31T00:59:54"/>
  </r>
  <r>
    <x v="10"/>
    <x v="320"/>
    <x v="5"/>
    <x v="1"/>
    <d v="1899-12-30T00:09:50"/>
    <n v="7000"/>
    <d v="1899-12-31T00:59:53"/>
  </r>
  <r>
    <x v="10"/>
    <x v="321"/>
    <x v="6"/>
    <x v="1"/>
    <d v="1899-12-30T00:10:04"/>
    <n v="5131"/>
    <d v="1899-12-31T00:59:56"/>
  </r>
  <r>
    <x v="10"/>
    <x v="322"/>
    <x v="0"/>
    <x v="1"/>
    <d v="1899-12-30T00:10:14"/>
    <n v="3114"/>
    <d v="1899-12-31T00:59:53"/>
  </r>
  <r>
    <x v="10"/>
    <x v="323"/>
    <x v="1"/>
    <x v="1"/>
    <d v="1899-12-30T00:11:43"/>
    <n v="3140"/>
    <d v="1899-12-31T00:59:54"/>
  </r>
  <r>
    <x v="10"/>
    <x v="324"/>
    <x v="2"/>
    <x v="1"/>
    <d v="1899-12-30T00:10:31"/>
    <n v="6477"/>
    <d v="1899-12-30T11:10:12"/>
  </r>
  <r>
    <x v="10"/>
    <x v="325"/>
    <x v="3"/>
    <x v="1"/>
    <d v="1899-12-30T00:10:43"/>
    <n v="7258"/>
    <d v="1899-12-31T00:59:40"/>
  </r>
  <r>
    <x v="10"/>
    <x v="326"/>
    <x v="4"/>
    <x v="1"/>
    <d v="1899-12-30T00:10:56"/>
    <n v="7145"/>
    <d v="1899-12-30T07:47:10"/>
  </r>
  <r>
    <x v="10"/>
    <x v="327"/>
    <x v="5"/>
    <x v="1"/>
    <d v="1899-12-30T00:16:12"/>
    <n v="3078"/>
    <d v="1899-12-31T00:59:54"/>
  </r>
  <r>
    <x v="10"/>
    <x v="328"/>
    <x v="6"/>
    <x v="1"/>
    <d v="1899-12-30T00:12:07"/>
    <n v="4723"/>
    <d v="1899-12-31T00:59:50"/>
  </r>
  <r>
    <x v="10"/>
    <x v="329"/>
    <x v="0"/>
    <x v="1"/>
    <d v="1899-12-30T00:12:14"/>
    <n v="5163"/>
    <d v="1899-12-31T00:59:44"/>
  </r>
  <r>
    <x v="10"/>
    <x v="330"/>
    <x v="1"/>
    <x v="1"/>
    <d v="1899-12-30T00:10:20"/>
    <n v="3584"/>
    <d v="1899-12-30T06:53:11"/>
  </r>
  <r>
    <x v="10"/>
    <x v="331"/>
    <x v="2"/>
    <x v="1"/>
    <d v="1899-12-30T00:10:17"/>
    <n v="7673"/>
    <d v="1899-12-31T00:59:53"/>
  </r>
  <r>
    <x v="10"/>
    <x v="332"/>
    <x v="3"/>
    <x v="1"/>
    <d v="1899-12-30T00:10:24"/>
    <n v="9039"/>
    <d v="1899-12-30T21:37:19"/>
  </r>
  <r>
    <x v="10"/>
    <x v="333"/>
    <x v="4"/>
    <x v="1"/>
    <d v="1899-12-30T00:09:24"/>
    <n v="6289"/>
    <d v="1899-12-30T07:58:23"/>
  </r>
  <r>
    <x v="11"/>
    <x v="334"/>
    <x v="5"/>
    <x v="0"/>
    <d v="1899-12-30T00:13:17"/>
    <n v="1788"/>
    <d v="1899-12-31T00:59:54"/>
  </r>
  <r>
    <x v="11"/>
    <x v="335"/>
    <x v="6"/>
    <x v="0"/>
    <d v="1899-12-30T00:40:02"/>
    <n v="2781"/>
    <d v="1900-01-12T07:17:06"/>
  </r>
  <r>
    <x v="11"/>
    <x v="336"/>
    <x v="0"/>
    <x v="0"/>
    <d v="1899-12-30T00:17:56"/>
    <n v="2226"/>
    <d v="1900-01-01T06:09:04"/>
  </r>
  <r>
    <x v="11"/>
    <x v="337"/>
    <x v="1"/>
    <x v="0"/>
    <d v="1899-12-30T00:25:26"/>
    <n v="2093"/>
    <d v="1900-01-05T21:26:10"/>
  </r>
  <r>
    <x v="11"/>
    <x v="338"/>
    <x v="2"/>
    <x v="0"/>
    <d v="1899-12-30T00:27:47"/>
    <n v="1845"/>
    <d v="1900-01-06T01:47:57"/>
  </r>
  <r>
    <x v="11"/>
    <x v="339"/>
    <x v="3"/>
    <x v="0"/>
    <d v="1899-12-30T00:11:21"/>
    <n v="2157"/>
    <d v="1899-12-30T08:27:14"/>
  </r>
  <r>
    <x v="11"/>
    <x v="340"/>
    <x v="4"/>
    <x v="0"/>
    <d v="1899-12-30T00:21:57"/>
    <n v="2421"/>
    <d v="1900-01-11T04:13:24"/>
  </r>
  <r>
    <x v="11"/>
    <x v="341"/>
    <x v="5"/>
    <x v="0"/>
    <d v="1899-12-30T00:22:17"/>
    <n v="2425"/>
    <d v="1900-01-05T15:52:49"/>
  </r>
  <r>
    <x v="11"/>
    <x v="342"/>
    <x v="6"/>
    <x v="0"/>
    <d v="1899-12-30T00:28:15"/>
    <n v="1174"/>
    <d v="1900-01-10T18:46:42"/>
  </r>
  <r>
    <x v="11"/>
    <x v="343"/>
    <x v="0"/>
    <x v="0"/>
    <d v="1899-12-30T00:30:18"/>
    <n v="2516"/>
    <d v="1900-01-09T16:30:24"/>
  </r>
  <r>
    <x v="11"/>
    <x v="344"/>
    <x v="1"/>
    <x v="0"/>
    <d v="1899-12-30T00:21:48"/>
    <n v="2122"/>
    <d v="1900-01-04T03:01:30"/>
  </r>
  <r>
    <x v="11"/>
    <x v="345"/>
    <x v="2"/>
    <x v="0"/>
    <d v="1899-12-30T00:12:16"/>
    <n v="1786"/>
    <d v="1899-12-30T17:57:33"/>
  </r>
  <r>
    <x v="11"/>
    <x v="346"/>
    <x v="3"/>
    <x v="0"/>
    <d v="1899-12-30T00:22:13"/>
    <n v="1950"/>
    <d v="1900-01-06T19:21:15"/>
  </r>
  <r>
    <x v="11"/>
    <x v="347"/>
    <x v="4"/>
    <x v="0"/>
    <d v="1899-12-30T00:43:29"/>
    <n v="932"/>
    <d v="1900-01-11T13:36:19"/>
  </r>
  <r>
    <x v="11"/>
    <x v="348"/>
    <x v="5"/>
    <x v="0"/>
    <d v="1899-12-30T00:18:09"/>
    <n v="1567"/>
    <d v="1900-01-03T02:06:11"/>
  </r>
  <r>
    <x v="11"/>
    <x v="349"/>
    <x v="6"/>
    <x v="0"/>
    <d v="1899-12-30T00:12:26"/>
    <n v="1086"/>
    <d v="1899-12-30T08:40:21"/>
  </r>
  <r>
    <x v="11"/>
    <x v="350"/>
    <x v="0"/>
    <x v="0"/>
    <d v="1899-12-30T00:16:23"/>
    <n v="1079"/>
    <d v="1899-12-31T00:59:54"/>
  </r>
  <r>
    <x v="11"/>
    <x v="351"/>
    <x v="1"/>
    <x v="0"/>
    <d v="1899-12-30T00:32:22"/>
    <n v="1038"/>
    <d v="1900-01-06T15:53:36"/>
  </r>
  <r>
    <x v="11"/>
    <x v="352"/>
    <x v="2"/>
    <x v="0"/>
    <d v="1899-12-30T00:12:23"/>
    <n v="1033"/>
    <d v="1899-12-31T00:59:54"/>
  </r>
  <r>
    <x v="11"/>
    <x v="353"/>
    <x v="3"/>
    <x v="0"/>
    <d v="1899-12-30T00:11:09"/>
    <n v="1370"/>
    <d v="1899-12-30T13:38:46"/>
  </r>
  <r>
    <x v="11"/>
    <x v="354"/>
    <x v="4"/>
    <x v="0"/>
    <d v="1899-12-30T00:12:38"/>
    <n v="1432"/>
    <d v="1899-12-31T00:59:55"/>
  </r>
  <r>
    <x v="11"/>
    <x v="355"/>
    <x v="5"/>
    <x v="0"/>
    <d v="1899-12-30T00:13:30"/>
    <n v="558"/>
    <d v="1899-12-31T00:59:51"/>
  </r>
  <r>
    <x v="11"/>
    <x v="356"/>
    <x v="6"/>
    <x v="0"/>
    <d v="1899-12-30T01:28:30"/>
    <n v="40"/>
    <d v="1899-12-31T00:59:52"/>
  </r>
  <r>
    <x v="11"/>
    <x v="357"/>
    <x v="0"/>
    <x v="0"/>
    <d v="1899-12-30T00:29:29"/>
    <n v="85"/>
    <d v="1899-12-31T00:59:54"/>
  </r>
  <r>
    <x v="11"/>
    <x v="358"/>
    <x v="1"/>
    <x v="0"/>
    <d v="1899-12-30T00:12:00"/>
    <n v="87"/>
    <d v="1899-12-30T01:01:07"/>
  </r>
  <r>
    <x v="11"/>
    <x v="359"/>
    <x v="2"/>
    <x v="0"/>
    <d v="1899-12-30T00:15:41"/>
    <n v="272"/>
    <d v="1899-12-31T00:59:54"/>
  </r>
  <r>
    <x v="11"/>
    <x v="360"/>
    <x v="3"/>
    <x v="0"/>
    <d v="1899-12-30T00:17:14"/>
    <n v="440"/>
    <d v="1899-12-31T00:59:54"/>
  </r>
  <r>
    <x v="11"/>
    <x v="361"/>
    <x v="4"/>
    <x v="0"/>
    <d v="1899-12-30T00:28:53"/>
    <n v="893"/>
    <d v="1900-01-03T15:33:09"/>
  </r>
  <r>
    <x v="11"/>
    <x v="362"/>
    <x v="5"/>
    <x v="0"/>
    <d v="1899-12-30T00:25:42"/>
    <n v="1839"/>
    <d v="1900-01-02T12:56:40"/>
  </r>
  <r>
    <x v="11"/>
    <x v="363"/>
    <x v="6"/>
    <x v="0"/>
    <d v="1899-12-30T00:22:22"/>
    <n v="2075"/>
    <d v="1900-01-01T16:13:15"/>
  </r>
  <r>
    <x v="11"/>
    <x v="364"/>
    <x v="0"/>
    <x v="0"/>
    <d v="1899-12-30T00:23:59"/>
    <n v="1781"/>
    <d v="1899-12-31T01:00:01"/>
  </r>
  <r>
    <x v="11"/>
    <x v="334"/>
    <x v="5"/>
    <x v="1"/>
    <d v="1899-12-30T00:10:06"/>
    <n v="6700"/>
    <d v="1899-12-31T00:59:53"/>
  </r>
  <r>
    <x v="11"/>
    <x v="335"/>
    <x v="6"/>
    <x v="1"/>
    <d v="1899-12-30T00:10:27"/>
    <n v="7654"/>
    <d v="1899-12-31T00:59:53"/>
  </r>
  <r>
    <x v="11"/>
    <x v="336"/>
    <x v="0"/>
    <x v="1"/>
    <d v="1899-12-30T00:11:09"/>
    <n v="4945"/>
    <d v="1899-12-31T00:59:54"/>
  </r>
  <r>
    <x v="11"/>
    <x v="337"/>
    <x v="1"/>
    <x v="1"/>
    <d v="1899-12-30T00:10:35"/>
    <n v="4407"/>
    <d v="1899-12-30T05:52:21"/>
  </r>
  <r>
    <x v="11"/>
    <x v="338"/>
    <x v="2"/>
    <x v="1"/>
    <d v="1899-12-30T00:10:07"/>
    <n v="7016"/>
    <d v="1899-12-31T00:59:54"/>
  </r>
  <r>
    <x v="11"/>
    <x v="339"/>
    <x v="3"/>
    <x v="1"/>
    <d v="1899-12-30T00:10:09"/>
    <n v="8048"/>
    <d v="1899-12-30T07:19:00"/>
  </r>
  <r>
    <x v="11"/>
    <x v="340"/>
    <x v="4"/>
    <x v="1"/>
    <d v="1899-12-30T00:10:22"/>
    <n v="8665"/>
    <d v="1899-12-31T00:59:53"/>
  </r>
  <r>
    <x v="11"/>
    <x v="341"/>
    <x v="5"/>
    <x v="1"/>
    <d v="1899-12-30T00:10:03"/>
    <n v="8168"/>
    <d v="1899-12-31T00:59:51"/>
  </r>
  <r>
    <x v="11"/>
    <x v="342"/>
    <x v="6"/>
    <x v="1"/>
    <d v="1899-12-30T00:10:07"/>
    <n v="3604"/>
    <d v="1899-12-30T07:19:48"/>
  </r>
  <r>
    <x v="11"/>
    <x v="343"/>
    <x v="0"/>
    <x v="1"/>
    <d v="1899-12-30T00:11:32"/>
    <n v="5315"/>
    <d v="1899-12-31T00:59:55"/>
  </r>
  <r>
    <x v="11"/>
    <x v="344"/>
    <x v="1"/>
    <x v="1"/>
    <d v="1899-12-30T00:11:16"/>
    <n v="4684"/>
    <d v="1899-12-31T00:59:52"/>
  </r>
  <r>
    <x v="11"/>
    <x v="345"/>
    <x v="2"/>
    <x v="1"/>
    <d v="1899-12-30T00:10:18"/>
    <n v="6590"/>
    <d v="1899-12-30T08:55:15"/>
  </r>
  <r>
    <x v="11"/>
    <x v="346"/>
    <x v="3"/>
    <x v="1"/>
    <d v="1899-12-30T00:10:32"/>
    <n v="7010"/>
    <d v="1899-12-31T00:59:54"/>
  </r>
  <r>
    <x v="11"/>
    <x v="347"/>
    <x v="4"/>
    <x v="1"/>
    <d v="1899-12-30T00:09:51"/>
    <n v="3418"/>
    <d v="1899-12-30T03:23:58"/>
  </r>
  <r>
    <x v="11"/>
    <x v="348"/>
    <x v="5"/>
    <x v="1"/>
    <d v="1899-12-30T00:09:55"/>
    <n v="5590"/>
    <d v="1899-12-30T05:30:40"/>
  </r>
  <r>
    <x v="11"/>
    <x v="349"/>
    <x v="6"/>
    <x v="1"/>
    <d v="1899-12-30T00:11:04"/>
    <n v="3863"/>
    <d v="1899-12-31T00:59:55"/>
  </r>
  <r>
    <x v="11"/>
    <x v="350"/>
    <x v="0"/>
    <x v="1"/>
    <d v="1899-12-30T00:09:58"/>
    <n v="2954"/>
    <d v="1899-12-30T07:03:34"/>
  </r>
  <r>
    <x v="11"/>
    <x v="351"/>
    <x v="1"/>
    <x v="1"/>
    <d v="1899-12-30T00:10:11"/>
    <n v="2632"/>
    <d v="1899-12-30T05:25:53"/>
  </r>
  <r>
    <x v="11"/>
    <x v="352"/>
    <x v="2"/>
    <x v="1"/>
    <d v="1899-12-30T00:09:26"/>
    <n v="4308"/>
    <d v="1899-12-30T05:02:30"/>
  </r>
  <r>
    <x v="11"/>
    <x v="353"/>
    <x v="3"/>
    <x v="1"/>
    <d v="1899-12-30T00:09:52"/>
    <n v="5185"/>
    <d v="1899-12-31T00:59:53"/>
  </r>
  <r>
    <x v="11"/>
    <x v="354"/>
    <x v="4"/>
    <x v="1"/>
    <d v="1899-12-30T00:10:20"/>
    <n v="4896"/>
    <d v="1899-12-31T00:59:40"/>
  </r>
  <r>
    <x v="11"/>
    <x v="355"/>
    <x v="5"/>
    <x v="1"/>
    <d v="1899-12-30T00:10:51"/>
    <n v="2065"/>
    <d v="1899-12-31T00:59:55"/>
  </r>
  <r>
    <x v="11"/>
    <x v="356"/>
    <x v="6"/>
    <x v="1"/>
    <d v="1899-12-30T00:36:33"/>
    <n v="228"/>
    <d v="1899-12-31T00:59:56"/>
  </r>
  <r>
    <x v="11"/>
    <x v="357"/>
    <x v="0"/>
    <x v="1"/>
    <d v="1899-12-30T00:12:57"/>
    <n v="391"/>
    <d v="1899-12-30T03:38:04"/>
  </r>
  <r>
    <x v="11"/>
    <x v="358"/>
    <x v="1"/>
    <x v="1"/>
    <d v="1899-12-30T00:13:25"/>
    <n v="394"/>
    <d v="1899-12-30T05:32:46"/>
  </r>
  <r>
    <x v="11"/>
    <x v="359"/>
    <x v="2"/>
    <x v="1"/>
    <d v="1899-12-30T00:19:12"/>
    <n v="973"/>
    <d v="1899-12-31T00:59:55"/>
  </r>
  <r>
    <x v="11"/>
    <x v="360"/>
    <x v="3"/>
    <x v="1"/>
    <d v="1899-12-30T00:11:43"/>
    <n v="1863"/>
    <d v="1899-12-30T18:32:31"/>
  </r>
  <r>
    <x v="11"/>
    <x v="361"/>
    <x v="4"/>
    <x v="1"/>
    <d v="1899-12-30T00:11:07"/>
    <n v="3183"/>
    <d v="1899-12-30T15:25:16"/>
  </r>
  <r>
    <x v="11"/>
    <x v="362"/>
    <x v="5"/>
    <x v="1"/>
    <d v="1899-12-30T00:11:52"/>
    <n v="4569"/>
    <d v="1899-12-30T13:25:27"/>
  </r>
  <r>
    <x v="11"/>
    <x v="363"/>
    <x v="6"/>
    <x v="1"/>
    <d v="1899-12-30T00:10:49"/>
    <n v="4311"/>
    <d v="1899-12-30T08:55:37"/>
  </r>
  <r>
    <x v="11"/>
    <x v="364"/>
    <x v="0"/>
    <x v="1"/>
    <d v="1899-12-30T00:12:06"/>
    <n v="3272"/>
    <d v="1899-12-31T00:59: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1A7F40-51D3-4985-AAE7-4A0550795521}" name="PivotTable4"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Y37" firstHeaderRow="1" firstDataRow="3" firstDataCol="1"/>
  <pivotFields count="9">
    <pivotField showAll="0">
      <items count="13">
        <item x="0"/>
        <item h="1" x="1"/>
        <item h="1" x="2"/>
        <item h="1" x="3"/>
        <item h="1" x="4"/>
        <item h="1" x="5"/>
        <item h="1" x="6"/>
        <item h="1" x="7"/>
        <item h="1" x="8"/>
        <item h="1" x="9"/>
        <item h="1" x="10"/>
        <item h="1" x="11"/>
        <item t="default"/>
      </items>
    </pivotField>
    <pivotField axis="axisRow" numFmtId="168"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axis="axisCol" showAll="0">
      <items count="3">
        <item x="0"/>
        <item x="1"/>
        <item t="default"/>
      </items>
    </pivotField>
    <pivotField dataField="1" numFmtId="167" showAll="0"/>
    <pivotField dataField="1" showAll="0"/>
    <pivotField numFmtId="165"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2">
    <field x="-2"/>
    <field x="3"/>
  </colFields>
  <colItems count="6">
    <i>
      <x/>
      <x/>
    </i>
    <i r="1">
      <x v="1"/>
    </i>
    <i i="1">
      <x v="1"/>
      <x/>
    </i>
    <i r="1" i="1">
      <x v="1"/>
    </i>
    <i t="grand">
      <x/>
    </i>
    <i t="grand" i="1">
      <x/>
    </i>
  </colItems>
  <dataFields count="2">
    <dataField name="Average of Duration" fld="4" subtotal="average" baseField="1" baseItem="0"/>
    <dataField name="Sum of Traffic" fld="5" baseField="0" baseItem="0"/>
  </dataFields>
  <formats count="6">
    <format dxfId="5">
      <pivotArea outline="0" collapsedLevelsAreSubtotals="1" fieldPosition="0">
        <references count="2">
          <reference field="4294967294" count="1" selected="0">
            <x v="0"/>
          </reference>
          <reference field="3" count="0" selected="0"/>
        </references>
      </pivotArea>
    </format>
    <format dxfId="4">
      <pivotArea field="-2" type="button" dataOnly="0" labelOnly="1" outline="0" axis="axisCol" fieldPosition="0"/>
    </format>
    <format dxfId="3">
      <pivotArea field="3" type="button" dataOnly="0" labelOnly="1" outline="0" axis="axisCol" fieldPosition="1"/>
    </format>
    <format dxfId="2">
      <pivotArea dataOnly="0" labelOnly="1" outline="0" fieldPosition="0">
        <references count="1">
          <reference field="4294967294" count="1">
            <x v="0"/>
          </reference>
        </references>
      </pivotArea>
    </format>
    <format dxfId="1">
      <pivotArea dataOnly="0" labelOnly="1" fieldPosition="0">
        <references count="2">
          <reference field="4294967294" count="1" selected="0">
            <x v="0"/>
          </reference>
          <reference field="3" count="0"/>
        </references>
      </pivotArea>
    </format>
    <format dxfId="0">
      <pivotArea field="3" grandCol="1" outline="0" collapsedLevelsAreSubtotals="1" axis="axisCol" fieldPosition="1">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5D6100-6239-442E-A179-77126413D8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3:L370" firstHeaderRow="1" firstDataRow="2" firstDataCol="1"/>
  <pivotFields count="9">
    <pivotField showAll="0">
      <items count="13">
        <item x="0"/>
        <item x="1"/>
        <item x="2"/>
        <item x="3"/>
        <item x="4"/>
        <item x="5"/>
        <item x="6"/>
        <item x="7"/>
        <item x="8"/>
        <item x="9"/>
        <item x="10"/>
        <item x="11"/>
        <item t="default"/>
      </items>
    </pivotField>
    <pivotField axis="axisRow" numFmtId="166"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axis="axisCol" showAll="0">
      <items count="3">
        <item x="0"/>
        <item x="1"/>
        <item t="default"/>
      </items>
    </pivotField>
    <pivotField dataField="1" numFmtId="167" showAll="0"/>
    <pivotField showAll="0"/>
    <pivotField numFmtId="165"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3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t="grand">
      <x/>
    </i>
  </rowItems>
  <colFields count="1">
    <field x="3"/>
  </colFields>
  <colItems count="3">
    <i>
      <x/>
    </i>
    <i>
      <x v="1"/>
    </i>
    <i t="grand">
      <x/>
    </i>
  </colItems>
  <dataFields count="1">
    <dataField name="Average of Duration" fld="4" subtotal="average" baseField="1" baseItem="6"/>
  </dataFields>
  <formats count="2">
    <format dxfId="7">
      <pivotArea outline="0" collapsedLevelsAreSubtotals="1" fieldPosition="0">
        <references count="2">
          <reference field="4294967294" count="1" selected="0">
            <x v="0"/>
          </reference>
          <reference field="3" count="0" selected="0"/>
        </references>
      </pivotArea>
    </format>
    <format dxfId="6">
      <pivotArea field="3" grandCol="1" outline="0" collapsedLevelsAreSubtotals="1" axis="axisCol" fieldPosition="0">
        <references count="1">
          <reference field="4294967294" count="1" selected="0">
            <x v="0"/>
          </reference>
        </references>
      </pivotArea>
    </format>
  </formats>
  <chartFormats count="2">
    <chartFormat chart="7" format="4" series="1">
      <pivotArea type="data" outline="0" fieldPosition="0">
        <references count="2">
          <reference field="4294967294" count="1" selected="0">
            <x v="0"/>
          </reference>
          <reference field="3" count="1" selected="0">
            <x v="0"/>
          </reference>
        </references>
      </pivotArea>
    </chartFormat>
    <chartFormat chart="7"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80F9D9-D5F7-4F43-9148-2952A095DA46}" name="PivotTable1"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3:Q370" firstHeaderRow="1" firstDataRow="2" firstDataCol="1"/>
  <pivotFields count="9">
    <pivotField showAll="0">
      <items count="13">
        <item x="0"/>
        <item x="1"/>
        <item x="2"/>
        <item x="3"/>
        <item x="4"/>
        <item x="5"/>
        <item x="6"/>
        <item x="7"/>
        <item x="8"/>
        <item x="9"/>
        <item x="10"/>
        <item x="11"/>
        <item t="default"/>
      </items>
    </pivotField>
    <pivotField axis="axisRow" numFmtId="166"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8">
        <item x="1"/>
        <item x="2"/>
        <item x="3"/>
        <item x="4"/>
        <item x="5"/>
        <item x="6"/>
        <item x="0"/>
        <item t="default"/>
      </items>
    </pivotField>
    <pivotField axis="axisCol" showAll="0">
      <items count="3">
        <item x="0"/>
        <item x="1"/>
        <item t="default"/>
      </items>
    </pivotField>
    <pivotField numFmtId="167" showAll="0"/>
    <pivotField dataField="1" showAll="0"/>
    <pivotField numFmtId="165"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3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t="grand">
      <x/>
    </i>
  </rowItems>
  <colFields count="1">
    <field x="3"/>
  </colFields>
  <colItems count="3">
    <i>
      <x/>
    </i>
    <i>
      <x v="1"/>
    </i>
    <i t="grand">
      <x/>
    </i>
  </colItems>
  <dataFields count="1">
    <dataField name="Sum of Traffic" fld="5" baseField="0" baseItem="0"/>
  </dataFields>
  <chartFormats count="2">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1F3077-C998-462D-8408-9486452C344F}" name="PivotTable3"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G37" firstHeaderRow="1" firstDataRow="3" firstDataCol="1"/>
  <pivotFields count="9">
    <pivotField showAll="0">
      <items count="13">
        <item x="0"/>
        <item h="1" x="1"/>
        <item h="1" x="2"/>
        <item h="1" x="3"/>
        <item h="1" x="4"/>
        <item h="1" x="5"/>
        <item h="1" x="6"/>
        <item h="1" x="7"/>
        <item h="1" x="8"/>
        <item h="1" x="9"/>
        <item h="1" x="10"/>
        <item h="1" x="11"/>
        <item t="default"/>
      </items>
    </pivotField>
    <pivotField axis="axisRow" numFmtId="166"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axis="axisCol" showAll="0">
      <items count="3">
        <item x="0"/>
        <item x="1"/>
        <item t="default"/>
      </items>
    </pivotField>
    <pivotField dataField="1" numFmtId="167" showAll="0"/>
    <pivotField dataField="1"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2">
    <field x="-2"/>
    <field x="3"/>
  </colFields>
  <colItems count="6">
    <i>
      <x/>
      <x/>
    </i>
    <i r="1">
      <x v="1"/>
    </i>
    <i i="1">
      <x v="1"/>
      <x/>
    </i>
    <i r="1" i="1">
      <x v="1"/>
    </i>
    <i t="grand">
      <x/>
    </i>
    <i t="grand" i="1">
      <x/>
    </i>
  </colItems>
  <dataFields count="2">
    <dataField name="Average of Duration" fld="4" subtotal="average" baseField="2" baseItem="0"/>
    <dataField name="Sum of Traffic" fld="5" baseField="0" baseItem="0"/>
  </dataFields>
  <formats count="14">
    <format dxfId="21">
      <pivotArea outline="0" collapsedLevelsAreSubtotals="1" fieldPosition="0">
        <references count="2">
          <reference field="4294967294" count="1" selected="0">
            <x v="0"/>
          </reference>
          <reference field="3" count="1" selected="0">
            <x v="0"/>
          </reference>
        </references>
      </pivotArea>
    </format>
    <format dxfId="20">
      <pivotArea field="3" type="button" dataOnly="0" labelOnly="1" outline="0" axis="axisCol" fieldPosition="1"/>
    </format>
    <format dxfId="19">
      <pivotArea dataOnly="0" labelOnly="1" fieldPosition="0">
        <references count="1">
          <reference field="3" count="1">
            <x v="0"/>
          </reference>
        </references>
      </pivotArea>
    </format>
    <format dxfId="18">
      <pivotArea dataOnly="0" labelOnly="1" outline="0" fieldPosition="0">
        <references count="2">
          <reference field="4294967294" count="1">
            <x v="0"/>
          </reference>
          <reference field="3" count="1" selected="0">
            <x v="0"/>
          </reference>
        </references>
      </pivotArea>
    </format>
    <format dxfId="17">
      <pivotArea outline="0" collapsedLevelsAreSubtotals="1" fieldPosition="0">
        <references count="2">
          <reference field="4294967294" count="1" selected="0">
            <x v="0"/>
          </reference>
          <reference field="3" count="1" selected="0">
            <x v="1"/>
          </reference>
        </references>
      </pivotArea>
    </format>
    <format dxfId="16">
      <pivotArea type="topRight" dataOnly="0" labelOnly="1" outline="0" fieldPosition="0"/>
    </format>
    <format dxfId="15">
      <pivotArea dataOnly="0" labelOnly="1" fieldPosition="0">
        <references count="1">
          <reference field="3" count="1">
            <x v="1"/>
          </reference>
        </references>
      </pivotArea>
    </format>
    <format dxfId="14">
      <pivotArea dataOnly="0" labelOnly="1" outline="0" fieldPosition="0">
        <references count="2">
          <reference field="4294967294" count="1">
            <x v="0"/>
          </reference>
          <reference field="3" count="1" selected="0">
            <x v="1"/>
          </reference>
        </references>
      </pivotArea>
    </format>
    <format dxfId="13">
      <pivotArea field="3" grandCol="1" outline="0" collapsedLevelsAreSubtotals="1" axis="axisCol" fieldPosition="1">
        <references count="1">
          <reference field="4294967294" count="1" selected="0">
            <x v="0"/>
          </reference>
        </references>
      </pivotArea>
    </format>
    <format dxfId="12">
      <pivotArea dataOnly="0" labelOnly="1" fieldPosition="0">
        <references count="2">
          <reference field="4294967294" count="1" selected="0">
            <x v="0"/>
          </reference>
          <reference field="3" count="0"/>
        </references>
      </pivotArea>
    </format>
    <format dxfId="11">
      <pivotArea type="origin" dataOnly="0" labelOnly="1" outline="0" fieldPosition="0"/>
    </format>
    <format dxfId="10">
      <pivotArea field="1" type="button" dataOnly="0" labelOnly="1" outline="0" axis="axisRow" fieldPosition="0"/>
    </format>
    <format dxfId="9">
      <pivotArea dataOnly="0" labelOnly="1" fieldPosition="0">
        <references count="1">
          <reference field="1" count="30">
            <x v="151"/>
            <x v="152"/>
            <x v="153"/>
            <x v="154"/>
            <x v="155"/>
            <x v="156"/>
            <x v="157"/>
            <x v="158"/>
            <x v="159"/>
            <x v="160"/>
            <x v="161"/>
            <x v="162"/>
            <x v="163"/>
            <x v="164"/>
            <x v="165"/>
            <x v="166"/>
            <x v="167"/>
            <x v="168"/>
            <x v="169"/>
            <x v="170"/>
            <x v="171"/>
            <x v="172"/>
            <x v="173"/>
            <x v="174"/>
            <x v="175"/>
            <x v="176"/>
            <x v="177"/>
            <x v="178"/>
            <x v="179"/>
            <x v="180"/>
          </reference>
        </references>
      </pivotArea>
    </format>
    <format dxfId="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E69F7D9-843A-424A-B308-535DC87079C3}" sourceName="Month">
  <pivotTables>
    <pivotTable tabId="4" name="PivotTable3"/>
  </pivotTables>
  <data>
    <tabular pivotCacheId="742053035">
      <items count="12">
        <i x="0" s="1"/>
        <i x="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A08256B1-DD00-4D51-8679-084A61FCB122}" sourceName="Month">
  <pivotTables>
    <pivotTable tabId="4" name="PivotTable2"/>
  </pivotTables>
  <data>
    <tabular pivotCacheId="742053035">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3B04630F-3D12-4B63-9953-8E7E2C460816}" sourceName="Month">
  <pivotTables>
    <pivotTable tabId="4" name="PivotTable1"/>
  </pivotTables>
  <data>
    <tabular pivotCacheId="742053035">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0ECC0F7-CFAA-437A-9687-EF8B2A3DD642}" cache="Slicer_Month" caption="Month" rowHeight="241300"/>
  <slicer name="Month 1" xr10:uid="{12D40A5F-A19D-4D2E-9E80-F8442D5800DC}" cache="Slicer_Month1" caption="Month" rowHeight="241300"/>
  <slicer name="Month 2" xr10:uid="{3C9A856A-99B5-4623-8615-D09BC0785F7C}" cache="Slicer_Month2"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826E-6770-4BE6-AD12-752449FB2FE1}">
  <sheetPr>
    <tabColor rgb="FFFF0000"/>
  </sheetPr>
  <dimension ref="B2:O3"/>
  <sheetViews>
    <sheetView showGridLines="0" tabSelected="1" workbookViewId="0">
      <selection activeCell="G7" sqref="G7"/>
    </sheetView>
  </sheetViews>
  <sheetFormatPr defaultRowHeight="14.5" x14ac:dyDescent="0.35"/>
  <cols>
    <col min="1" max="1" width="1.81640625" customWidth="1"/>
  </cols>
  <sheetData>
    <row r="2" spans="2:15" x14ac:dyDescent="0.35">
      <c r="B2" s="46" t="s">
        <v>52</v>
      </c>
      <c r="C2" s="46"/>
      <c r="D2" s="46"/>
      <c r="E2" s="46"/>
      <c r="F2" s="46"/>
      <c r="G2" s="46"/>
      <c r="H2" s="46"/>
      <c r="I2" s="46"/>
      <c r="J2" s="46"/>
      <c r="K2" s="46"/>
      <c r="L2" s="46"/>
      <c r="M2" s="46"/>
      <c r="N2" s="46"/>
      <c r="O2" s="46"/>
    </row>
    <row r="3" spans="2:15" x14ac:dyDescent="0.35">
      <c r="B3" s="46" t="s">
        <v>53</v>
      </c>
      <c r="C3" s="46"/>
      <c r="D3" s="46"/>
      <c r="E3" s="46"/>
      <c r="F3" s="46"/>
      <c r="G3" s="46"/>
      <c r="H3" s="46"/>
      <c r="I3" s="46"/>
      <c r="J3" s="46"/>
      <c r="K3" s="46"/>
      <c r="L3" s="46"/>
      <c r="M3" s="46"/>
      <c r="N3" s="46"/>
      <c r="O3" s="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732"/>
  <sheetViews>
    <sheetView workbookViewId="0">
      <pane ySplit="2" topLeftCell="A3" activePane="bottomLeft" state="frozen"/>
      <selection pane="bottomLeft" activeCell="B2" sqref="B2"/>
    </sheetView>
  </sheetViews>
  <sheetFormatPr defaultRowHeight="14.5" x14ac:dyDescent="0.35"/>
  <cols>
    <col min="1" max="1" width="1.81640625" customWidth="1"/>
    <col min="3" max="3" width="8.7265625" style="6"/>
    <col min="4" max="5" width="8.7265625" style="3"/>
    <col min="6" max="6" width="14" style="9" bestFit="1" customWidth="1"/>
    <col min="7" max="7" width="11.6328125" style="3" bestFit="1" customWidth="1"/>
    <col min="8" max="8" width="18.08984375" style="5" bestFit="1" customWidth="1"/>
    <col min="9" max="9" width="15.54296875" style="35" bestFit="1" customWidth="1"/>
  </cols>
  <sheetData>
    <row r="2" spans="2:14" x14ac:dyDescent="0.35">
      <c r="B2" t="s">
        <v>0</v>
      </c>
      <c r="C2" s="6" t="s">
        <v>1</v>
      </c>
      <c r="D2" s="3" t="s">
        <v>2</v>
      </c>
      <c r="E2" s="3" t="s">
        <v>16</v>
      </c>
      <c r="F2" s="9" t="s">
        <v>20</v>
      </c>
      <c r="G2" s="3" t="s">
        <v>21</v>
      </c>
      <c r="H2" s="5" t="s">
        <v>22</v>
      </c>
      <c r="I2" s="34" t="s">
        <v>51</v>
      </c>
    </row>
    <row r="3" spans="2:14" x14ac:dyDescent="0.35">
      <c r="B3" t="s">
        <v>30</v>
      </c>
      <c r="C3" s="6">
        <v>44918</v>
      </c>
      <c r="D3" s="3" t="s">
        <v>12</v>
      </c>
      <c r="E3" s="3" t="s">
        <v>3</v>
      </c>
      <c r="F3" s="9">
        <v>6.1458912036687255E-2</v>
      </c>
      <c r="G3" s="3">
        <v>40</v>
      </c>
      <c r="H3" s="5">
        <v>1.041574074074074</v>
      </c>
      <c r="I3" s="35">
        <f t="shared" ref="I3:I66" si="0">HOUR(F3)*60+MINUTE(F3)+SECOND(F3)/60</f>
        <v>88.5</v>
      </c>
    </row>
    <row r="4" spans="2:14" x14ac:dyDescent="0.35">
      <c r="B4" t="s">
        <v>17</v>
      </c>
      <c r="C4" s="6">
        <v>44598</v>
      </c>
      <c r="D4" s="3" t="s">
        <v>7</v>
      </c>
      <c r="E4" s="4" t="s">
        <v>3</v>
      </c>
      <c r="F4" s="9">
        <v>3.590478053510246E-2</v>
      </c>
      <c r="G4">
        <v>497</v>
      </c>
      <c r="H4" s="2">
        <v>4.134155092592593</v>
      </c>
      <c r="I4" s="35">
        <f t="shared" si="0"/>
        <v>51.7</v>
      </c>
    </row>
    <row r="5" spans="2:14" x14ac:dyDescent="0.35">
      <c r="B5" t="s">
        <v>27</v>
      </c>
      <c r="C5" s="6">
        <v>44821</v>
      </c>
      <c r="D5" s="3" t="s">
        <v>6</v>
      </c>
      <c r="E5" s="3" t="s">
        <v>3</v>
      </c>
      <c r="F5" s="9">
        <v>3.194881257934757E-2</v>
      </c>
      <c r="G5" s="3">
        <v>16775</v>
      </c>
      <c r="H5" s="5">
        <v>14.664432870370371</v>
      </c>
      <c r="I5" s="35">
        <f t="shared" si="0"/>
        <v>46</v>
      </c>
    </row>
    <row r="6" spans="2:14" x14ac:dyDescent="0.35">
      <c r="B6" t="s">
        <v>17</v>
      </c>
      <c r="C6" s="6">
        <v>44605</v>
      </c>
      <c r="D6" s="3" t="s">
        <v>7</v>
      </c>
      <c r="E6" s="4" t="s">
        <v>3</v>
      </c>
      <c r="F6" s="9">
        <v>3.1895854668079725E-2</v>
      </c>
      <c r="G6">
        <v>651</v>
      </c>
      <c r="H6" s="2">
        <v>4.3830787037037036</v>
      </c>
      <c r="I6" s="35">
        <f t="shared" si="0"/>
        <v>45.93333333333333</v>
      </c>
    </row>
    <row r="7" spans="2:14" x14ac:dyDescent="0.35">
      <c r="B7" t="s">
        <v>17</v>
      </c>
      <c r="C7" s="6">
        <v>44611</v>
      </c>
      <c r="D7" s="3" t="s">
        <v>6</v>
      </c>
      <c r="E7" s="4" t="s">
        <v>3</v>
      </c>
      <c r="F7" s="9">
        <v>3.1128201974220664E-2</v>
      </c>
      <c r="G7">
        <v>621</v>
      </c>
      <c r="H7" s="2">
        <v>6.9478935185185184</v>
      </c>
      <c r="I7" s="35">
        <f t="shared" si="0"/>
        <v>44.81666666666667</v>
      </c>
    </row>
    <row r="8" spans="2:14" x14ac:dyDescent="0.35">
      <c r="B8" t="s">
        <v>30</v>
      </c>
      <c r="C8" s="6">
        <v>44909</v>
      </c>
      <c r="D8" s="3" t="s">
        <v>10</v>
      </c>
      <c r="E8" s="3" t="s">
        <v>3</v>
      </c>
      <c r="F8" s="9">
        <v>3.0199702451772021E-2</v>
      </c>
      <c r="G8" s="3">
        <v>932</v>
      </c>
      <c r="H8" s="5">
        <v>12.566886574074074</v>
      </c>
      <c r="I8" s="35">
        <f t="shared" si="0"/>
        <v>43.483333333333334</v>
      </c>
    </row>
    <row r="9" spans="2:14" x14ac:dyDescent="0.35">
      <c r="B9" t="s">
        <v>28</v>
      </c>
      <c r="C9" s="6">
        <v>44843</v>
      </c>
      <c r="D9" s="3" t="s">
        <v>7</v>
      </c>
      <c r="E9" s="3" t="s">
        <v>3</v>
      </c>
      <c r="F9" s="9">
        <v>2.9751059264666584E-2</v>
      </c>
      <c r="G9" s="3">
        <v>13680</v>
      </c>
      <c r="H9" s="5">
        <v>21.714918981481482</v>
      </c>
      <c r="I9" s="35">
        <f t="shared" si="0"/>
        <v>42.833333333333336</v>
      </c>
    </row>
    <row r="10" spans="2:14" x14ac:dyDescent="0.35">
      <c r="B10" t="s">
        <v>17</v>
      </c>
      <c r="C10" s="6">
        <v>44600</v>
      </c>
      <c r="D10" s="3" t="s">
        <v>9</v>
      </c>
      <c r="E10" s="4" t="s">
        <v>3</v>
      </c>
      <c r="F10" s="9">
        <v>2.9651974529833206E-2</v>
      </c>
      <c r="G10">
        <v>634</v>
      </c>
      <c r="H10" s="2">
        <v>7.5735879629629625</v>
      </c>
      <c r="I10" s="35">
        <f t="shared" si="0"/>
        <v>42.7</v>
      </c>
    </row>
    <row r="11" spans="2:14" x14ac:dyDescent="0.35">
      <c r="B11" t="s">
        <v>29</v>
      </c>
      <c r="C11" s="6">
        <v>44878</v>
      </c>
      <c r="D11" s="3" t="s">
        <v>7</v>
      </c>
      <c r="E11" s="3" t="s">
        <v>3</v>
      </c>
      <c r="F11" s="9">
        <v>2.8355051202340973E-2</v>
      </c>
      <c r="G11" s="3">
        <v>2897</v>
      </c>
      <c r="H11" s="5">
        <v>8.1540046296296289</v>
      </c>
      <c r="I11" s="35">
        <f t="shared" si="0"/>
        <v>40.833333333333336</v>
      </c>
      <c r="N11" s="1"/>
    </row>
    <row r="12" spans="2:14" x14ac:dyDescent="0.35">
      <c r="B12" t="s">
        <v>19</v>
      </c>
      <c r="C12" s="6">
        <v>44662</v>
      </c>
      <c r="D12" s="3" t="s">
        <v>8</v>
      </c>
      <c r="E12" s="3" t="s">
        <v>3</v>
      </c>
      <c r="F12" s="9">
        <v>2.8300537015698912E-2</v>
      </c>
      <c r="G12" s="3">
        <v>4345</v>
      </c>
      <c r="H12" s="5">
        <v>8.4822916666666668</v>
      </c>
      <c r="I12" s="35">
        <f t="shared" si="0"/>
        <v>40.75</v>
      </c>
    </row>
    <row r="13" spans="2:14" x14ac:dyDescent="0.35">
      <c r="B13" t="s">
        <v>19</v>
      </c>
      <c r="C13" s="6">
        <v>44674</v>
      </c>
      <c r="D13" s="3" t="s">
        <v>6</v>
      </c>
      <c r="E13" s="3" t="s">
        <v>3</v>
      </c>
      <c r="F13" s="9">
        <v>2.8209050543644906E-2</v>
      </c>
      <c r="G13" s="3">
        <v>20285</v>
      </c>
      <c r="H13" s="5">
        <v>8.257037037037037</v>
      </c>
      <c r="I13" s="35">
        <f t="shared" si="0"/>
        <v>40.616666666666667</v>
      </c>
    </row>
    <row r="14" spans="2:14" x14ac:dyDescent="0.35">
      <c r="B14" t="s">
        <v>24</v>
      </c>
      <c r="C14" s="6">
        <v>44738</v>
      </c>
      <c r="D14" s="3" t="s">
        <v>7</v>
      </c>
      <c r="E14" s="3" t="s">
        <v>3</v>
      </c>
      <c r="F14" s="9">
        <v>2.8007184677898658E-2</v>
      </c>
      <c r="G14" s="3">
        <v>19493</v>
      </c>
      <c r="H14" s="5">
        <v>11.229305555555555</v>
      </c>
      <c r="I14" s="35">
        <f t="shared" si="0"/>
        <v>40.333333333333336</v>
      </c>
    </row>
    <row r="15" spans="2:14" x14ac:dyDescent="0.35">
      <c r="B15" t="s">
        <v>23</v>
      </c>
      <c r="C15" s="6">
        <v>44695</v>
      </c>
      <c r="D15" s="3" t="s">
        <v>6</v>
      </c>
      <c r="E15" s="3" t="s">
        <v>3</v>
      </c>
      <c r="F15" s="9">
        <v>2.7963436799541313E-2</v>
      </c>
      <c r="G15" s="3">
        <v>16903</v>
      </c>
      <c r="H15" s="5">
        <v>12.299791666666668</v>
      </c>
      <c r="I15" s="35">
        <f t="shared" si="0"/>
        <v>40.266666666666666</v>
      </c>
    </row>
    <row r="16" spans="2:14" x14ac:dyDescent="0.35">
      <c r="B16" t="s">
        <v>30</v>
      </c>
      <c r="C16" s="6">
        <v>44897</v>
      </c>
      <c r="D16" s="3" t="s">
        <v>12</v>
      </c>
      <c r="E16" s="3" t="s">
        <v>3</v>
      </c>
      <c r="F16" s="9">
        <v>2.7796310446527365E-2</v>
      </c>
      <c r="G16" s="3">
        <v>2781</v>
      </c>
      <c r="H16" s="5">
        <v>13.303541666666666</v>
      </c>
      <c r="I16" s="35">
        <f t="shared" si="0"/>
        <v>40.033333333333331</v>
      </c>
    </row>
    <row r="17" spans="2:14" x14ac:dyDescent="0.35">
      <c r="B17" t="s">
        <v>25</v>
      </c>
      <c r="C17" s="6">
        <v>44751</v>
      </c>
      <c r="D17" s="3" t="s">
        <v>6</v>
      </c>
      <c r="E17" s="3" t="s">
        <v>3</v>
      </c>
      <c r="F17" s="9">
        <v>2.6987492719661828E-2</v>
      </c>
      <c r="G17" s="3">
        <v>20985</v>
      </c>
      <c r="H17" s="5">
        <v>23.756122685185186</v>
      </c>
      <c r="I17" s="35">
        <f t="shared" si="0"/>
        <v>38.866666666666667</v>
      </c>
    </row>
    <row r="18" spans="2:14" x14ac:dyDescent="0.35">
      <c r="B18" t="s">
        <v>23</v>
      </c>
      <c r="C18" s="6">
        <v>44689</v>
      </c>
      <c r="D18" s="3" t="s">
        <v>7</v>
      </c>
      <c r="E18" s="3" t="s">
        <v>3</v>
      </c>
      <c r="F18" s="9">
        <v>2.6741828516973633E-2</v>
      </c>
      <c r="G18" s="3">
        <v>7563</v>
      </c>
      <c r="H18" s="5">
        <v>25.179027777777776</v>
      </c>
      <c r="I18" s="35">
        <f t="shared" si="0"/>
        <v>38.5</v>
      </c>
    </row>
    <row r="19" spans="2:14" x14ac:dyDescent="0.35">
      <c r="B19" t="s">
        <v>27</v>
      </c>
      <c r="C19" s="6">
        <v>44829</v>
      </c>
      <c r="D19" s="3" t="s">
        <v>7</v>
      </c>
      <c r="E19" s="3" t="s">
        <v>3</v>
      </c>
      <c r="F19" s="9">
        <v>2.6694376391763027E-2</v>
      </c>
      <c r="G19" s="3">
        <v>9048</v>
      </c>
      <c r="H19" s="5">
        <v>10.59587962962963</v>
      </c>
      <c r="I19" s="35">
        <f t="shared" si="0"/>
        <v>38.43333333333333</v>
      </c>
    </row>
    <row r="20" spans="2:14" x14ac:dyDescent="0.35">
      <c r="B20" t="s">
        <v>23</v>
      </c>
      <c r="C20" s="6">
        <v>44690</v>
      </c>
      <c r="D20" s="3" t="s">
        <v>8</v>
      </c>
      <c r="E20" s="3" t="s">
        <v>3</v>
      </c>
      <c r="F20" s="9">
        <v>2.6644950295565302E-2</v>
      </c>
      <c r="G20" s="3">
        <v>8884</v>
      </c>
      <c r="H20" s="5">
        <v>10.10244212962963</v>
      </c>
      <c r="I20" s="35">
        <f t="shared" si="0"/>
        <v>38.366666666666667</v>
      </c>
    </row>
    <row r="21" spans="2:14" x14ac:dyDescent="0.35">
      <c r="B21" t="s">
        <v>25</v>
      </c>
      <c r="C21" s="6">
        <v>44759</v>
      </c>
      <c r="D21" s="3" t="s">
        <v>7</v>
      </c>
      <c r="E21" s="3" t="s">
        <v>3</v>
      </c>
      <c r="F21" s="9">
        <v>2.6470837201879358E-2</v>
      </c>
      <c r="G21" s="3">
        <v>12087</v>
      </c>
      <c r="H21" s="5">
        <v>11.838541666666666</v>
      </c>
      <c r="I21" s="35">
        <f t="shared" si="0"/>
        <v>38.116666666666667</v>
      </c>
    </row>
    <row r="22" spans="2:14" x14ac:dyDescent="0.35">
      <c r="B22" t="s">
        <v>26</v>
      </c>
      <c r="C22" s="6">
        <v>44787</v>
      </c>
      <c r="D22" s="3" t="s">
        <v>7</v>
      </c>
      <c r="E22" s="3" t="s">
        <v>3</v>
      </c>
      <c r="F22" s="9">
        <v>2.6389008642780595E-2</v>
      </c>
      <c r="G22" s="3">
        <v>12661</v>
      </c>
      <c r="H22" s="5">
        <v>12.509733796296297</v>
      </c>
      <c r="I22" s="35">
        <f t="shared" si="0"/>
        <v>38</v>
      </c>
    </row>
    <row r="23" spans="2:14" x14ac:dyDescent="0.35">
      <c r="B23" t="s">
        <v>26</v>
      </c>
      <c r="C23" s="6">
        <v>44788</v>
      </c>
      <c r="D23" s="3" t="s">
        <v>8</v>
      </c>
      <c r="E23" s="3" t="s">
        <v>3</v>
      </c>
      <c r="F23" s="9">
        <v>2.6366013644801591E-2</v>
      </c>
      <c r="G23" s="3">
        <v>10221</v>
      </c>
      <c r="H23" s="5">
        <v>15.007256944444444</v>
      </c>
      <c r="I23" s="35">
        <f t="shared" si="0"/>
        <v>37.966666666666669</v>
      </c>
    </row>
    <row r="24" spans="2:14" x14ac:dyDescent="0.35">
      <c r="B24" t="s">
        <v>27</v>
      </c>
      <c r="C24" s="6">
        <v>44815</v>
      </c>
      <c r="D24" s="3" t="s">
        <v>7</v>
      </c>
      <c r="E24" s="3" t="s">
        <v>3</v>
      </c>
      <c r="F24" s="9">
        <v>2.6220930099313301E-2</v>
      </c>
      <c r="G24" s="3">
        <v>4038</v>
      </c>
      <c r="H24" s="5">
        <v>13.583310185185185</v>
      </c>
      <c r="I24" s="35">
        <f t="shared" si="0"/>
        <v>37.75</v>
      </c>
    </row>
    <row r="25" spans="2:14" x14ac:dyDescent="0.35">
      <c r="B25" t="s">
        <v>17</v>
      </c>
      <c r="C25" s="6">
        <v>44595</v>
      </c>
      <c r="D25" s="3" t="s">
        <v>11</v>
      </c>
      <c r="E25" s="4" t="s">
        <v>3</v>
      </c>
      <c r="F25" s="9">
        <v>2.5998426727879765E-2</v>
      </c>
      <c r="G25">
        <v>231</v>
      </c>
      <c r="H25" s="2">
        <v>1.9106365740740741</v>
      </c>
      <c r="I25" s="35">
        <f t="shared" si="0"/>
        <v>37.43333333333333</v>
      </c>
    </row>
    <row r="26" spans="2:14" x14ac:dyDescent="0.35">
      <c r="B26" t="s">
        <v>24</v>
      </c>
      <c r="C26" s="6">
        <v>44729</v>
      </c>
      <c r="D26" s="3" t="s">
        <v>12</v>
      </c>
      <c r="E26" s="3" t="s">
        <v>3</v>
      </c>
      <c r="F26" s="9">
        <v>2.5968295512979644E-2</v>
      </c>
      <c r="G26" s="3">
        <v>15840</v>
      </c>
      <c r="H26" s="5">
        <v>15.820243055555556</v>
      </c>
      <c r="I26" s="35">
        <f t="shared" si="0"/>
        <v>37.4</v>
      </c>
    </row>
    <row r="27" spans="2:14" x14ac:dyDescent="0.35">
      <c r="B27" t="s">
        <v>29</v>
      </c>
      <c r="C27" s="6">
        <v>44871</v>
      </c>
      <c r="D27" s="3" t="s">
        <v>7</v>
      </c>
      <c r="E27" s="3" t="s">
        <v>3</v>
      </c>
      <c r="F27" s="9">
        <v>2.5938771150887822E-2</v>
      </c>
      <c r="G27" s="3">
        <v>6838</v>
      </c>
      <c r="H27" s="5">
        <v>11.908356481481482</v>
      </c>
      <c r="I27" s="35">
        <f t="shared" si="0"/>
        <v>37.35</v>
      </c>
    </row>
    <row r="28" spans="2:14" x14ac:dyDescent="0.35">
      <c r="B28" t="s">
        <v>25</v>
      </c>
      <c r="C28" s="6">
        <v>44746</v>
      </c>
      <c r="D28" s="3" t="s">
        <v>8</v>
      </c>
      <c r="E28" s="3" t="s">
        <v>3</v>
      </c>
      <c r="F28" s="9">
        <v>2.5881280413603925E-2</v>
      </c>
      <c r="G28" s="3">
        <v>13700</v>
      </c>
      <c r="H28" s="5">
        <v>22.246840277777778</v>
      </c>
      <c r="I28" s="35">
        <f t="shared" si="0"/>
        <v>37.266666666666666</v>
      </c>
      <c r="N28" s="2"/>
    </row>
    <row r="29" spans="2:14" x14ac:dyDescent="0.35">
      <c r="B29" t="s">
        <v>29</v>
      </c>
      <c r="C29" s="6">
        <v>44889</v>
      </c>
      <c r="D29" s="3" t="s">
        <v>11</v>
      </c>
      <c r="E29" s="3" t="s">
        <v>3</v>
      </c>
      <c r="F29" s="9">
        <v>2.5863070835774528E-2</v>
      </c>
      <c r="G29" s="3">
        <v>2236</v>
      </c>
      <c r="H29" s="5">
        <v>7.0559374999999998</v>
      </c>
      <c r="I29" s="35">
        <f t="shared" si="0"/>
        <v>37.25</v>
      </c>
    </row>
    <row r="30" spans="2:14" x14ac:dyDescent="0.35">
      <c r="B30" t="s">
        <v>23</v>
      </c>
      <c r="C30" s="6">
        <v>44694</v>
      </c>
      <c r="D30" s="3" t="s">
        <v>12</v>
      </c>
      <c r="E30" s="3" t="s">
        <v>3</v>
      </c>
      <c r="F30" s="9">
        <v>2.5663040179676234E-2</v>
      </c>
      <c r="G30" s="3">
        <v>13730</v>
      </c>
      <c r="H30" s="5">
        <v>11.954780092592593</v>
      </c>
      <c r="I30" s="35">
        <f t="shared" si="0"/>
        <v>36.950000000000003</v>
      </c>
    </row>
    <row r="31" spans="2:14" x14ac:dyDescent="0.35">
      <c r="B31" t="s">
        <v>19</v>
      </c>
      <c r="C31" s="6">
        <v>44654</v>
      </c>
      <c r="D31" s="3" t="s">
        <v>7</v>
      </c>
      <c r="E31" s="3" t="s">
        <v>3</v>
      </c>
      <c r="F31" s="9">
        <v>2.5551969373177809E-2</v>
      </c>
      <c r="G31" s="3">
        <v>3250</v>
      </c>
      <c r="H31" s="5">
        <v>8.5665509259259256</v>
      </c>
      <c r="I31" s="35">
        <f t="shared" si="0"/>
        <v>36.799999999999997</v>
      </c>
    </row>
    <row r="32" spans="2:14" x14ac:dyDescent="0.35">
      <c r="B32" t="s">
        <v>25</v>
      </c>
      <c r="C32" s="6">
        <v>44752</v>
      </c>
      <c r="D32" s="3" t="s">
        <v>7</v>
      </c>
      <c r="E32" s="3" t="s">
        <v>3</v>
      </c>
      <c r="F32" s="9">
        <v>2.5476746837191845E-2</v>
      </c>
      <c r="G32" s="3">
        <v>16488</v>
      </c>
      <c r="H32" s="5">
        <v>15.385624999999999</v>
      </c>
      <c r="I32" s="35">
        <f t="shared" si="0"/>
        <v>36.68333333333333</v>
      </c>
    </row>
    <row r="33" spans="2:9" x14ac:dyDescent="0.35">
      <c r="B33" t="s">
        <v>30</v>
      </c>
      <c r="C33" s="6">
        <v>44918</v>
      </c>
      <c r="D33" s="3" t="s">
        <v>12</v>
      </c>
      <c r="E33" s="3" t="s">
        <v>4</v>
      </c>
      <c r="F33" s="9">
        <v>2.5378898635544669E-2</v>
      </c>
      <c r="G33" s="3">
        <v>228</v>
      </c>
      <c r="H33" s="5">
        <v>1.0416203703703704</v>
      </c>
      <c r="I33" s="35">
        <f t="shared" si="0"/>
        <v>36.549999999999997</v>
      </c>
    </row>
    <row r="34" spans="2:9" x14ac:dyDescent="0.35">
      <c r="B34" t="s">
        <v>28</v>
      </c>
      <c r="C34" s="6">
        <v>44845</v>
      </c>
      <c r="D34" s="3" t="s">
        <v>9</v>
      </c>
      <c r="E34" s="3" t="s">
        <v>3</v>
      </c>
      <c r="F34" s="9">
        <v>2.5350738470021041E-2</v>
      </c>
      <c r="G34" s="3">
        <v>3996</v>
      </c>
      <c r="H34" s="5">
        <v>11.480289351851852</v>
      </c>
      <c r="I34" s="35">
        <f t="shared" si="0"/>
        <v>36.5</v>
      </c>
    </row>
    <row r="35" spans="2:9" x14ac:dyDescent="0.35">
      <c r="B35" t="s">
        <v>25</v>
      </c>
      <c r="C35" s="6">
        <v>44744</v>
      </c>
      <c r="D35" s="3" t="s">
        <v>6</v>
      </c>
      <c r="E35" s="3" t="s">
        <v>3</v>
      </c>
      <c r="F35" s="9">
        <v>2.5310370686032747E-2</v>
      </c>
      <c r="G35" s="3">
        <v>18481</v>
      </c>
      <c r="H35" s="5">
        <v>20.565127314814816</v>
      </c>
      <c r="I35" s="35">
        <f t="shared" si="0"/>
        <v>36.450000000000003</v>
      </c>
    </row>
    <row r="36" spans="2:9" x14ac:dyDescent="0.35">
      <c r="B36" t="s">
        <v>27</v>
      </c>
      <c r="C36" s="6">
        <v>44808</v>
      </c>
      <c r="D36" s="3" t="s">
        <v>7</v>
      </c>
      <c r="E36" s="3" t="s">
        <v>3</v>
      </c>
      <c r="F36" s="9">
        <v>2.5209999882172724E-2</v>
      </c>
      <c r="G36" s="3">
        <v>10216</v>
      </c>
      <c r="H36" s="5">
        <v>12.585173611111111</v>
      </c>
      <c r="I36" s="35">
        <f t="shared" si="0"/>
        <v>36.299999999999997</v>
      </c>
    </row>
    <row r="37" spans="2:9" x14ac:dyDescent="0.35">
      <c r="B37" t="s">
        <v>28</v>
      </c>
      <c r="C37" s="6">
        <v>44835</v>
      </c>
      <c r="D37" s="3" t="s">
        <v>6</v>
      </c>
      <c r="E37" s="3" t="s">
        <v>3</v>
      </c>
      <c r="F37" s="9">
        <v>2.478941126343303E-2</v>
      </c>
      <c r="G37" s="3">
        <v>12429</v>
      </c>
      <c r="H37" s="5">
        <v>28.741145833333334</v>
      </c>
      <c r="I37" s="35">
        <f t="shared" si="0"/>
        <v>35.700000000000003</v>
      </c>
    </row>
    <row r="38" spans="2:9" x14ac:dyDescent="0.35">
      <c r="B38" t="s">
        <v>29</v>
      </c>
      <c r="C38" s="6">
        <v>44884</v>
      </c>
      <c r="D38" s="3" t="s">
        <v>6</v>
      </c>
      <c r="E38" s="3" t="s">
        <v>3</v>
      </c>
      <c r="F38" s="9">
        <v>2.4703301127223305E-2</v>
      </c>
      <c r="G38" s="3">
        <v>1265</v>
      </c>
      <c r="H38" s="5">
        <v>3.4256944444444444</v>
      </c>
      <c r="I38" s="35">
        <f t="shared" si="0"/>
        <v>35.56666666666667</v>
      </c>
    </row>
    <row r="39" spans="2:9" x14ac:dyDescent="0.35">
      <c r="B39" t="s">
        <v>19</v>
      </c>
      <c r="C39" s="6">
        <v>44661</v>
      </c>
      <c r="D39" s="3" t="s">
        <v>7</v>
      </c>
      <c r="E39" s="3" t="s">
        <v>3</v>
      </c>
      <c r="F39" s="9">
        <v>2.4481532506275532E-2</v>
      </c>
      <c r="G39" s="3">
        <v>7304</v>
      </c>
      <c r="H39" s="5">
        <v>11.671111111111111</v>
      </c>
      <c r="I39" s="35">
        <f t="shared" si="0"/>
        <v>35.25</v>
      </c>
    </row>
    <row r="40" spans="2:9" x14ac:dyDescent="0.35">
      <c r="B40" t="s">
        <v>23</v>
      </c>
      <c r="C40" s="6">
        <v>44711</v>
      </c>
      <c r="D40" s="3" t="s">
        <v>8</v>
      </c>
      <c r="E40" s="3" t="s">
        <v>3</v>
      </c>
      <c r="F40" s="9">
        <v>2.4395905517241512E-2</v>
      </c>
      <c r="G40" s="3">
        <v>18311</v>
      </c>
      <c r="H40" s="5">
        <v>2.497662037037037</v>
      </c>
      <c r="I40" s="35">
        <f t="shared" si="0"/>
        <v>35.133333333333333</v>
      </c>
    </row>
    <row r="41" spans="2:9" x14ac:dyDescent="0.35">
      <c r="B41" t="s">
        <v>24</v>
      </c>
      <c r="C41" s="6">
        <v>44717</v>
      </c>
      <c r="D41" s="3" t="s">
        <v>7</v>
      </c>
      <c r="E41" s="3" t="s">
        <v>3</v>
      </c>
      <c r="F41" s="9">
        <v>2.4369871258147224E-2</v>
      </c>
      <c r="G41" s="3">
        <v>15727</v>
      </c>
      <c r="H41" s="5">
        <v>14.669861111111111</v>
      </c>
      <c r="I41" s="35">
        <f t="shared" si="0"/>
        <v>35.1</v>
      </c>
    </row>
    <row r="42" spans="2:9" x14ac:dyDescent="0.35">
      <c r="B42" t="s">
        <v>24</v>
      </c>
      <c r="C42" s="6">
        <v>44731</v>
      </c>
      <c r="D42" s="3" t="s">
        <v>7</v>
      </c>
      <c r="E42" s="3" t="s">
        <v>3</v>
      </c>
      <c r="F42" s="9">
        <v>2.4380201398523194E-2</v>
      </c>
      <c r="G42" s="3">
        <v>17441</v>
      </c>
      <c r="H42" s="5">
        <v>21.604606481481483</v>
      </c>
      <c r="I42" s="35">
        <f t="shared" si="0"/>
        <v>35.1</v>
      </c>
    </row>
    <row r="43" spans="2:9" x14ac:dyDescent="0.35">
      <c r="B43" t="s">
        <v>28</v>
      </c>
      <c r="C43" s="6">
        <v>44849</v>
      </c>
      <c r="D43" s="3" t="s">
        <v>6</v>
      </c>
      <c r="E43" s="3" t="s">
        <v>3</v>
      </c>
      <c r="F43" s="9">
        <v>2.4365319782550417E-2</v>
      </c>
      <c r="G43" s="3">
        <v>7627</v>
      </c>
      <c r="H43" s="5">
        <v>18.353275462962962</v>
      </c>
      <c r="I43" s="35">
        <f t="shared" si="0"/>
        <v>35.083333333333336</v>
      </c>
    </row>
    <row r="44" spans="2:9" x14ac:dyDescent="0.35">
      <c r="B44" t="s">
        <v>24</v>
      </c>
      <c r="C44" s="6">
        <v>44727</v>
      </c>
      <c r="D44" s="3" t="s">
        <v>10</v>
      </c>
      <c r="E44" s="3" t="s">
        <v>3</v>
      </c>
      <c r="F44" s="9">
        <v>2.4325260109173241E-2</v>
      </c>
      <c r="G44" s="3">
        <v>11199</v>
      </c>
      <c r="H44" s="5">
        <v>24.875439814814815</v>
      </c>
      <c r="I44" s="35">
        <f t="shared" si="0"/>
        <v>35.033333333333331</v>
      </c>
    </row>
    <row r="45" spans="2:9" x14ac:dyDescent="0.35">
      <c r="B45" t="s">
        <v>24</v>
      </c>
      <c r="C45" s="6">
        <v>44721</v>
      </c>
      <c r="D45" s="3" t="s">
        <v>11</v>
      </c>
      <c r="E45" s="3" t="s">
        <v>3</v>
      </c>
      <c r="F45" s="9">
        <v>2.418562514202565E-2</v>
      </c>
      <c r="G45" s="3">
        <v>11249</v>
      </c>
      <c r="H45" s="5">
        <v>21.544097222222224</v>
      </c>
      <c r="I45" s="35">
        <f t="shared" si="0"/>
        <v>34.833333333333336</v>
      </c>
    </row>
    <row r="46" spans="2:9" x14ac:dyDescent="0.35">
      <c r="B46" t="s">
        <v>25</v>
      </c>
      <c r="C46" s="6">
        <v>44745</v>
      </c>
      <c r="D46" s="3" t="s">
        <v>7</v>
      </c>
      <c r="E46" s="3" t="s">
        <v>3</v>
      </c>
      <c r="F46" s="9">
        <v>2.415250015245873E-2</v>
      </c>
      <c r="G46" s="3">
        <v>18827</v>
      </c>
      <c r="H46" s="5">
        <v>10.736134259259259</v>
      </c>
      <c r="I46" s="35">
        <f t="shared" si="0"/>
        <v>34.783333333333331</v>
      </c>
    </row>
    <row r="47" spans="2:9" x14ac:dyDescent="0.35">
      <c r="B47" t="s">
        <v>27</v>
      </c>
      <c r="C47" s="6">
        <v>44813</v>
      </c>
      <c r="D47" s="3" t="s">
        <v>12</v>
      </c>
      <c r="E47" s="3" t="s">
        <v>3</v>
      </c>
      <c r="F47" s="9">
        <v>2.4153470793930921E-2</v>
      </c>
      <c r="G47" s="3">
        <v>12803</v>
      </c>
      <c r="H47" s="5">
        <v>18.277337962962964</v>
      </c>
      <c r="I47" s="35">
        <f t="shared" si="0"/>
        <v>34.783333333333331</v>
      </c>
    </row>
    <row r="48" spans="2:9" x14ac:dyDescent="0.35">
      <c r="B48" t="s">
        <v>26</v>
      </c>
      <c r="C48" s="6">
        <v>44778</v>
      </c>
      <c r="D48" s="3" t="s">
        <v>12</v>
      </c>
      <c r="E48" s="3" t="s">
        <v>3</v>
      </c>
      <c r="F48" s="9">
        <v>2.3816737090549194E-2</v>
      </c>
      <c r="G48" s="3">
        <v>14890</v>
      </c>
      <c r="H48" s="5">
        <v>16.320844907407409</v>
      </c>
      <c r="I48" s="35">
        <f t="shared" si="0"/>
        <v>34.299999999999997</v>
      </c>
    </row>
    <row r="49" spans="2:9" x14ac:dyDescent="0.35">
      <c r="B49" t="s">
        <v>23</v>
      </c>
      <c r="C49" s="6">
        <v>44696</v>
      </c>
      <c r="D49" s="3" t="s">
        <v>7</v>
      </c>
      <c r="E49" s="3" t="s">
        <v>3</v>
      </c>
      <c r="F49" s="9">
        <v>2.3798287459916113E-2</v>
      </c>
      <c r="G49" s="3">
        <v>9963</v>
      </c>
      <c r="H49" s="5">
        <v>10.41837962962963</v>
      </c>
      <c r="I49" s="35">
        <f t="shared" si="0"/>
        <v>34.266666666666666</v>
      </c>
    </row>
    <row r="50" spans="2:9" x14ac:dyDescent="0.35">
      <c r="B50" t="s">
        <v>24</v>
      </c>
      <c r="C50" s="6">
        <v>44715</v>
      </c>
      <c r="D50" s="3" t="s">
        <v>12</v>
      </c>
      <c r="E50" s="3" t="s">
        <v>3</v>
      </c>
      <c r="F50" s="9">
        <v>2.3765749541601076E-2</v>
      </c>
      <c r="G50" s="3">
        <v>14098</v>
      </c>
      <c r="H50" s="5">
        <v>13.76619212962963</v>
      </c>
      <c r="I50" s="35">
        <f t="shared" si="0"/>
        <v>34.216666666666669</v>
      </c>
    </row>
    <row r="51" spans="2:9" x14ac:dyDescent="0.35">
      <c r="B51" t="s">
        <v>24</v>
      </c>
      <c r="C51" s="6">
        <v>44732</v>
      </c>
      <c r="D51" s="3" t="s">
        <v>8</v>
      </c>
      <c r="E51" s="3" t="s">
        <v>3</v>
      </c>
      <c r="F51" s="9">
        <v>2.3744015836588982E-2</v>
      </c>
      <c r="G51" s="3">
        <v>13651</v>
      </c>
      <c r="H51" s="5">
        <v>20.589259259259258</v>
      </c>
      <c r="I51" s="35">
        <f t="shared" si="0"/>
        <v>34.18333333333333</v>
      </c>
    </row>
    <row r="52" spans="2:9" x14ac:dyDescent="0.35">
      <c r="B52" t="s">
        <v>23</v>
      </c>
      <c r="C52" s="6">
        <v>44710</v>
      </c>
      <c r="D52" s="3" t="s">
        <v>7</v>
      </c>
      <c r="E52" s="3" t="s">
        <v>3</v>
      </c>
      <c r="F52" s="9">
        <v>2.3696285956129395E-2</v>
      </c>
      <c r="G52" s="3">
        <v>21133</v>
      </c>
      <c r="H52" s="5">
        <v>3.759236111111111</v>
      </c>
      <c r="I52" s="35">
        <f t="shared" si="0"/>
        <v>34.116666666666667</v>
      </c>
    </row>
    <row r="53" spans="2:9" x14ac:dyDescent="0.35">
      <c r="B53" t="s">
        <v>26</v>
      </c>
      <c r="C53" s="6">
        <v>44779</v>
      </c>
      <c r="D53" s="3" t="s">
        <v>6</v>
      </c>
      <c r="E53" s="3" t="s">
        <v>3</v>
      </c>
      <c r="F53" s="9">
        <v>2.3675251277448687E-2</v>
      </c>
      <c r="G53" s="3">
        <v>18113</v>
      </c>
      <c r="H53" s="5">
        <v>14.411921296296295</v>
      </c>
      <c r="I53" s="35">
        <f t="shared" si="0"/>
        <v>34.1</v>
      </c>
    </row>
    <row r="54" spans="2:9" x14ac:dyDescent="0.35">
      <c r="B54" t="s">
        <v>28</v>
      </c>
      <c r="C54" s="6">
        <v>44841</v>
      </c>
      <c r="D54" s="3" t="s">
        <v>12</v>
      </c>
      <c r="E54" s="3" t="s">
        <v>3</v>
      </c>
      <c r="F54" s="9">
        <v>2.3619239079563717E-2</v>
      </c>
      <c r="G54" s="3">
        <v>5451</v>
      </c>
      <c r="H54" s="5">
        <v>15.529780092592592</v>
      </c>
      <c r="I54" s="35">
        <f t="shared" si="0"/>
        <v>34.016666666666666</v>
      </c>
    </row>
    <row r="55" spans="2:9" x14ac:dyDescent="0.35">
      <c r="B55" t="s">
        <v>24</v>
      </c>
      <c r="C55" s="6">
        <v>44723</v>
      </c>
      <c r="D55" s="3" t="s">
        <v>6</v>
      </c>
      <c r="E55" s="3" t="s">
        <v>3</v>
      </c>
      <c r="F55" s="9">
        <v>2.3605239198354815E-2</v>
      </c>
      <c r="G55" s="3">
        <v>18682</v>
      </c>
      <c r="H55" s="5">
        <v>19.230717592592594</v>
      </c>
      <c r="I55" s="35">
        <f t="shared" si="0"/>
        <v>33.983333333333334</v>
      </c>
    </row>
    <row r="56" spans="2:9" x14ac:dyDescent="0.35">
      <c r="B56" t="s">
        <v>27</v>
      </c>
      <c r="C56" s="6">
        <v>44823</v>
      </c>
      <c r="D56" s="3" t="s">
        <v>8</v>
      </c>
      <c r="E56" s="3" t="s">
        <v>3</v>
      </c>
      <c r="F56" s="9">
        <v>2.3597905851986799E-2</v>
      </c>
      <c r="G56" s="3">
        <v>7727</v>
      </c>
      <c r="H56" s="5">
        <v>9.9846296296296302</v>
      </c>
      <c r="I56" s="35">
        <f t="shared" si="0"/>
        <v>33.983333333333334</v>
      </c>
    </row>
    <row r="57" spans="2:9" x14ac:dyDescent="0.35">
      <c r="B57" t="s">
        <v>24</v>
      </c>
      <c r="C57" s="6">
        <v>44725</v>
      </c>
      <c r="D57" s="3" t="s">
        <v>8</v>
      </c>
      <c r="E57" s="3" t="s">
        <v>3</v>
      </c>
      <c r="F57" s="9">
        <v>2.3513027918707637E-2</v>
      </c>
      <c r="G57" s="3">
        <v>7555</v>
      </c>
      <c r="H57" s="5">
        <v>9.4453356481481485</v>
      </c>
      <c r="I57" s="35">
        <f t="shared" si="0"/>
        <v>33.866666666666667</v>
      </c>
    </row>
    <row r="58" spans="2:9" x14ac:dyDescent="0.35">
      <c r="B58" t="s">
        <v>27</v>
      </c>
      <c r="C58" s="6">
        <v>44814</v>
      </c>
      <c r="D58" s="3" t="s">
        <v>6</v>
      </c>
      <c r="E58" s="3" t="s">
        <v>3</v>
      </c>
      <c r="F58" s="9">
        <v>2.3451037436200008E-2</v>
      </c>
      <c r="G58" s="3">
        <v>17072</v>
      </c>
      <c r="H58" s="5">
        <v>19.234421296296297</v>
      </c>
      <c r="I58" s="35">
        <f t="shared" si="0"/>
        <v>33.766666666666666</v>
      </c>
    </row>
    <row r="59" spans="2:9" x14ac:dyDescent="0.35">
      <c r="B59" t="s">
        <v>24</v>
      </c>
      <c r="C59" s="6">
        <v>44730</v>
      </c>
      <c r="D59" s="3" t="s">
        <v>6</v>
      </c>
      <c r="E59" s="3" t="s">
        <v>3</v>
      </c>
      <c r="F59" s="9">
        <v>2.3439577559165776E-2</v>
      </c>
      <c r="G59" s="3">
        <v>20245</v>
      </c>
      <c r="H59" s="5">
        <v>10.856087962962963</v>
      </c>
      <c r="I59" s="35">
        <f t="shared" si="0"/>
        <v>33.75</v>
      </c>
    </row>
    <row r="60" spans="2:9" x14ac:dyDescent="0.35">
      <c r="B60" t="s">
        <v>24</v>
      </c>
      <c r="C60" s="6">
        <v>44742</v>
      </c>
      <c r="D60" s="3" t="s">
        <v>11</v>
      </c>
      <c r="E60" s="3" t="s">
        <v>3</v>
      </c>
      <c r="F60" s="9">
        <v>2.3393192634371618E-2</v>
      </c>
      <c r="G60" s="3">
        <v>12942</v>
      </c>
      <c r="H60" s="5">
        <v>10.273356481481482</v>
      </c>
      <c r="I60" s="35">
        <f t="shared" si="0"/>
        <v>33.68333333333333</v>
      </c>
    </row>
    <row r="61" spans="2:9" x14ac:dyDescent="0.35">
      <c r="B61" t="s">
        <v>26</v>
      </c>
      <c r="C61" s="6">
        <v>44794</v>
      </c>
      <c r="D61" s="3" t="s">
        <v>7</v>
      </c>
      <c r="E61" s="3" t="s">
        <v>3</v>
      </c>
      <c r="F61" s="9">
        <v>2.3379563075975968E-2</v>
      </c>
      <c r="G61" s="3">
        <v>14782</v>
      </c>
      <c r="H61" s="5">
        <v>14.265023148148147</v>
      </c>
      <c r="I61" s="35">
        <f t="shared" si="0"/>
        <v>33.666666666666664</v>
      </c>
    </row>
    <row r="62" spans="2:9" x14ac:dyDescent="0.35">
      <c r="B62" t="s">
        <v>23</v>
      </c>
      <c r="C62" s="6">
        <v>44691</v>
      </c>
      <c r="D62" s="3" t="s">
        <v>9</v>
      </c>
      <c r="E62" s="3" t="s">
        <v>3</v>
      </c>
      <c r="F62" s="9">
        <v>2.3329443659012954E-2</v>
      </c>
      <c r="G62" s="3">
        <v>10727</v>
      </c>
      <c r="H62" s="5">
        <v>17.366562500000001</v>
      </c>
      <c r="I62" s="35">
        <f t="shared" si="0"/>
        <v>33.6</v>
      </c>
    </row>
    <row r="63" spans="2:9" x14ac:dyDescent="0.35">
      <c r="B63" t="s">
        <v>19</v>
      </c>
      <c r="C63" s="6">
        <v>44659</v>
      </c>
      <c r="D63" s="3" t="s">
        <v>12</v>
      </c>
      <c r="E63" s="3" t="s">
        <v>3</v>
      </c>
      <c r="F63" s="9">
        <v>2.329449009248968E-2</v>
      </c>
      <c r="G63" s="3">
        <v>1643</v>
      </c>
      <c r="H63" s="5">
        <v>8.5887152777777782</v>
      </c>
      <c r="I63" s="35">
        <f t="shared" si="0"/>
        <v>33.549999999999997</v>
      </c>
    </row>
    <row r="64" spans="2:9" x14ac:dyDescent="0.35">
      <c r="B64" t="s">
        <v>18</v>
      </c>
      <c r="C64" s="6">
        <v>44625</v>
      </c>
      <c r="D64" s="3" t="s">
        <v>6</v>
      </c>
      <c r="E64" s="3" t="s">
        <v>3</v>
      </c>
      <c r="F64" s="9">
        <v>2.3274238737122258E-2</v>
      </c>
      <c r="G64" s="3">
        <v>9910</v>
      </c>
      <c r="H64" s="5">
        <v>0.99018518518518517</v>
      </c>
      <c r="I64" s="35">
        <f t="shared" si="0"/>
        <v>33.516666666666666</v>
      </c>
    </row>
    <row r="65" spans="2:9" x14ac:dyDescent="0.35">
      <c r="B65" t="s">
        <v>24</v>
      </c>
      <c r="C65" s="6">
        <v>44726</v>
      </c>
      <c r="D65" s="3" t="s">
        <v>9</v>
      </c>
      <c r="E65" s="3" t="s">
        <v>3</v>
      </c>
      <c r="F65" s="9">
        <v>2.3274334645023174E-2</v>
      </c>
      <c r="G65" s="3">
        <v>10504</v>
      </c>
      <c r="H65" s="5">
        <v>14.859803240740741</v>
      </c>
      <c r="I65" s="35">
        <f t="shared" si="0"/>
        <v>33.516666666666666</v>
      </c>
    </row>
    <row r="66" spans="2:9" x14ac:dyDescent="0.35">
      <c r="B66" t="s">
        <v>19</v>
      </c>
      <c r="C66" s="6">
        <v>44667</v>
      </c>
      <c r="D66" s="3" t="s">
        <v>6</v>
      </c>
      <c r="E66" s="3" t="s">
        <v>3</v>
      </c>
      <c r="F66" s="9">
        <v>2.3262200401748472E-2</v>
      </c>
      <c r="G66" s="3">
        <v>5614</v>
      </c>
      <c r="H66" s="5">
        <v>5.599444444444444</v>
      </c>
      <c r="I66" s="35">
        <f t="shared" si="0"/>
        <v>33.5</v>
      </c>
    </row>
    <row r="67" spans="2:9" x14ac:dyDescent="0.35">
      <c r="B67" t="s">
        <v>26</v>
      </c>
      <c r="C67" s="6">
        <v>44775</v>
      </c>
      <c r="D67" s="3" t="s">
        <v>9</v>
      </c>
      <c r="E67" s="3" t="s">
        <v>3</v>
      </c>
      <c r="F67" s="9">
        <v>2.3204079529770365E-2</v>
      </c>
      <c r="G67" s="3">
        <v>10828</v>
      </c>
      <c r="H67" s="5">
        <v>12.299826388888889</v>
      </c>
      <c r="I67" s="35">
        <f t="shared" ref="I67:I130" si="1">HOUR(F67)*60+MINUTE(F67)+SECOND(F67)/60</f>
        <v>33.416666666666664</v>
      </c>
    </row>
    <row r="68" spans="2:9" x14ac:dyDescent="0.35">
      <c r="B68" t="s">
        <v>23</v>
      </c>
      <c r="C68" s="6">
        <v>44703</v>
      </c>
      <c r="D68" s="3" t="s">
        <v>7</v>
      </c>
      <c r="E68" s="3" t="s">
        <v>3</v>
      </c>
      <c r="F68" s="9">
        <v>2.3108722109901374E-2</v>
      </c>
      <c r="G68" s="3">
        <v>11545</v>
      </c>
      <c r="H68" s="5">
        <v>10.276817129629629</v>
      </c>
      <c r="I68" s="35">
        <f t="shared" si="1"/>
        <v>33.283333333333331</v>
      </c>
    </row>
    <row r="69" spans="2:9" x14ac:dyDescent="0.35">
      <c r="B69" t="s">
        <v>23</v>
      </c>
      <c r="C69" s="6">
        <v>44709</v>
      </c>
      <c r="D69" s="3" t="s">
        <v>6</v>
      </c>
      <c r="E69" s="3" t="s">
        <v>3</v>
      </c>
      <c r="F69" s="9">
        <v>2.2755750491209276E-2</v>
      </c>
      <c r="G69" s="3">
        <v>18907</v>
      </c>
      <c r="H69" s="5">
        <v>2.2575925925925926</v>
      </c>
      <c r="I69" s="35">
        <f t="shared" si="1"/>
        <v>32.766666666666666</v>
      </c>
    </row>
    <row r="70" spans="2:9" x14ac:dyDescent="0.35">
      <c r="B70" t="s">
        <v>26</v>
      </c>
      <c r="C70" s="6">
        <v>44782</v>
      </c>
      <c r="D70" s="3" t="s">
        <v>9</v>
      </c>
      <c r="E70" s="3" t="s">
        <v>3</v>
      </c>
      <c r="F70" s="9">
        <v>2.2759044786857342E-2</v>
      </c>
      <c r="G70" s="3">
        <v>10588</v>
      </c>
      <c r="H70" s="5">
        <v>10.867569444444445</v>
      </c>
      <c r="I70" s="35">
        <f t="shared" si="1"/>
        <v>32.766666666666666</v>
      </c>
    </row>
    <row r="71" spans="2:9" x14ac:dyDescent="0.35">
      <c r="B71" t="s">
        <v>27</v>
      </c>
      <c r="C71" s="6">
        <v>44809</v>
      </c>
      <c r="D71" s="3" t="s">
        <v>8</v>
      </c>
      <c r="E71" s="3" t="s">
        <v>3</v>
      </c>
      <c r="F71" s="9">
        <v>2.2759927215760367E-2</v>
      </c>
      <c r="G71" s="3">
        <v>11256</v>
      </c>
      <c r="H71" s="5">
        <v>7.8304282407407406</v>
      </c>
      <c r="I71" s="35">
        <f t="shared" si="1"/>
        <v>32.766666666666666</v>
      </c>
    </row>
    <row r="72" spans="2:9" x14ac:dyDescent="0.35">
      <c r="B72" t="s">
        <v>24</v>
      </c>
      <c r="C72" s="6">
        <v>44724</v>
      </c>
      <c r="D72" s="3" t="s">
        <v>7</v>
      </c>
      <c r="E72" s="3" t="s">
        <v>3</v>
      </c>
      <c r="F72" s="9">
        <v>2.260801123249416E-2</v>
      </c>
      <c r="G72" s="3">
        <v>13186</v>
      </c>
      <c r="H72" s="5">
        <v>20.840381944444445</v>
      </c>
      <c r="I72" s="35">
        <f t="shared" si="1"/>
        <v>32.549999999999997</v>
      </c>
    </row>
    <row r="73" spans="2:9" x14ac:dyDescent="0.35">
      <c r="B73" t="s">
        <v>23</v>
      </c>
      <c r="C73" s="6">
        <v>44700</v>
      </c>
      <c r="D73" s="3" t="s">
        <v>11</v>
      </c>
      <c r="E73" s="3" t="s">
        <v>3</v>
      </c>
      <c r="F73" s="9">
        <v>2.2560080362637389E-2</v>
      </c>
      <c r="G73" s="3">
        <v>11417</v>
      </c>
      <c r="H73" s="5">
        <v>8.9878587962962957</v>
      </c>
      <c r="I73" s="35">
        <f t="shared" si="1"/>
        <v>32.483333333333334</v>
      </c>
    </row>
    <row r="74" spans="2:9" x14ac:dyDescent="0.35">
      <c r="B74" t="s">
        <v>24</v>
      </c>
      <c r="C74" s="6">
        <v>44740</v>
      </c>
      <c r="D74" s="3" t="s">
        <v>9</v>
      </c>
      <c r="E74" s="3" t="s">
        <v>3</v>
      </c>
      <c r="F74" s="9">
        <v>2.2516759190426946E-2</v>
      </c>
      <c r="G74" s="3">
        <v>10768</v>
      </c>
      <c r="H74" s="5">
        <v>10.940925925925926</v>
      </c>
      <c r="I74" s="35">
        <f t="shared" si="1"/>
        <v>32.416666666666664</v>
      </c>
    </row>
    <row r="75" spans="2:9" x14ac:dyDescent="0.35">
      <c r="B75" t="s">
        <v>24</v>
      </c>
      <c r="C75" s="6">
        <v>44733</v>
      </c>
      <c r="D75" s="3" t="s">
        <v>9</v>
      </c>
      <c r="E75" s="3" t="s">
        <v>3</v>
      </c>
      <c r="F75" s="9">
        <v>2.2501126399168767E-2</v>
      </c>
      <c r="G75" s="3">
        <v>9854</v>
      </c>
      <c r="H75" s="5">
        <v>16.641689814814814</v>
      </c>
      <c r="I75" s="35">
        <f t="shared" si="1"/>
        <v>32.4</v>
      </c>
    </row>
    <row r="76" spans="2:9" x14ac:dyDescent="0.35">
      <c r="B76" t="s">
        <v>30</v>
      </c>
      <c r="C76" s="6">
        <v>44913</v>
      </c>
      <c r="D76" s="3" t="s">
        <v>7</v>
      </c>
      <c r="E76" s="3" t="s">
        <v>3</v>
      </c>
      <c r="F76" s="9">
        <v>2.2480598372914305E-2</v>
      </c>
      <c r="G76" s="3">
        <v>1038</v>
      </c>
      <c r="H76" s="5">
        <v>7.6622222222222227</v>
      </c>
      <c r="I76" s="35">
        <f t="shared" si="1"/>
        <v>32.366666666666667</v>
      </c>
    </row>
    <row r="77" spans="2:9" x14ac:dyDescent="0.35">
      <c r="B77" t="s">
        <v>26</v>
      </c>
      <c r="C77" s="6">
        <v>44786</v>
      </c>
      <c r="D77" s="3" t="s">
        <v>6</v>
      </c>
      <c r="E77" s="3" t="s">
        <v>3</v>
      </c>
      <c r="F77" s="9">
        <v>2.2405027666142805E-2</v>
      </c>
      <c r="G77" s="3">
        <v>17256</v>
      </c>
      <c r="H77" s="5">
        <v>13.867627314814815</v>
      </c>
      <c r="I77" s="35">
        <f t="shared" si="1"/>
        <v>32.266666666666666</v>
      </c>
    </row>
    <row r="78" spans="2:9" x14ac:dyDescent="0.35">
      <c r="B78" t="s">
        <v>27</v>
      </c>
      <c r="C78" s="6">
        <v>44807</v>
      </c>
      <c r="D78" s="3" t="s">
        <v>6</v>
      </c>
      <c r="E78" s="3" t="s">
        <v>3</v>
      </c>
      <c r="F78" s="9">
        <v>2.232659575229037E-2</v>
      </c>
      <c r="G78" s="3">
        <v>18016</v>
      </c>
      <c r="H78" s="5">
        <v>10.609953703703704</v>
      </c>
      <c r="I78" s="35">
        <f t="shared" si="1"/>
        <v>32.15</v>
      </c>
    </row>
    <row r="79" spans="2:9" x14ac:dyDescent="0.35">
      <c r="B79" t="s">
        <v>26</v>
      </c>
      <c r="C79" s="6">
        <v>44801</v>
      </c>
      <c r="D79" s="3" t="s">
        <v>7</v>
      </c>
      <c r="E79" s="3" t="s">
        <v>3</v>
      </c>
      <c r="F79" s="9">
        <v>2.2268786012411956E-2</v>
      </c>
      <c r="G79" s="3">
        <v>12245</v>
      </c>
      <c r="H79" s="5">
        <v>8.0024999999999995</v>
      </c>
      <c r="I79" s="35">
        <f t="shared" si="1"/>
        <v>32.06666666666667</v>
      </c>
    </row>
    <row r="80" spans="2:9" x14ac:dyDescent="0.35">
      <c r="B80" t="s">
        <v>26</v>
      </c>
      <c r="C80" s="6">
        <v>44789</v>
      </c>
      <c r="D80" s="3" t="s">
        <v>9</v>
      </c>
      <c r="E80" s="3" t="s">
        <v>3</v>
      </c>
      <c r="F80" s="9">
        <v>2.2257476198947915E-2</v>
      </c>
      <c r="G80" s="3">
        <v>10317</v>
      </c>
      <c r="H80" s="5">
        <v>18.499872685185185</v>
      </c>
      <c r="I80" s="35">
        <f t="shared" si="1"/>
        <v>32.049999999999997</v>
      </c>
    </row>
    <row r="81" spans="2:9" x14ac:dyDescent="0.35">
      <c r="B81" t="s">
        <v>19</v>
      </c>
      <c r="C81" s="6">
        <v>44663</v>
      </c>
      <c r="D81" s="3" t="s">
        <v>9</v>
      </c>
      <c r="E81" s="3" t="s">
        <v>3</v>
      </c>
      <c r="F81" s="9">
        <v>2.2164475926206458E-2</v>
      </c>
      <c r="G81" s="3">
        <v>5597</v>
      </c>
      <c r="H81" s="5">
        <v>14.668194444444444</v>
      </c>
      <c r="I81" s="35">
        <f t="shared" si="1"/>
        <v>31.916666666666668</v>
      </c>
    </row>
    <row r="82" spans="2:9" x14ac:dyDescent="0.35">
      <c r="B82" t="s">
        <v>23</v>
      </c>
      <c r="C82" s="6">
        <v>44692</v>
      </c>
      <c r="D82" s="3" t="s">
        <v>10</v>
      </c>
      <c r="E82" s="3" t="s">
        <v>3</v>
      </c>
      <c r="F82" s="9">
        <v>2.2108075363681274E-2</v>
      </c>
      <c r="G82" s="3">
        <v>9578</v>
      </c>
      <c r="H82" s="5">
        <v>9.6353703703703708</v>
      </c>
      <c r="I82" s="35">
        <f t="shared" si="1"/>
        <v>31.833333333333332</v>
      </c>
    </row>
    <row r="83" spans="2:9" x14ac:dyDescent="0.35">
      <c r="B83" t="s">
        <v>23</v>
      </c>
      <c r="C83" s="6">
        <v>44693</v>
      </c>
      <c r="D83" s="3" t="s">
        <v>11</v>
      </c>
      <c r="E83" s="3" t="s">
        <v>3</v>
      </c>
      <c r="F83" s="9">
        <v>2.2088606098449055E-2</v>
      </c>
      <c r="G83" s="3">
        <v>10769</v>
      </c>
      <c r="H83" s="5">
        <v>9.4620138888888885</v>
      </c>
      <c r="I83" s="35">
        <f t="shared" si="1"/>
        <v>31.8</v>
      </c>
    </row>
    <row r="84" spans="2:9" x14ac:dyDescent="0.35">
      <c r="B84" t="s">
        <v>18</v>
      </c>
      <c r="C84" s="6">
        <v>44641</v>
      </c>
      <c r="D84" s="3" t="s">
        <v>8</v>
      </c>
      <c r="E84" s="3" t="s">
        <v>3</v>
      </c>
      <c r="F84" s="9">
        <v>2.2019719096924944E-2</v>
      </c>
      <c r="G84" s="3">
        <v>8177</v>
      </c>
      <c r="H84" s="5">
        <v>0.8693981481481482</v>
      </c>
      <c r="I84" s="35">
        <f t="shared" si="1"/>
        <v>31.716666666666665</v>
      </c>
    </row>
    <row r="85" spans="2:9" x14ac:dyDescent="0.35">
      <c r="B85" t="s">
        <v>18</v>
      </c>
      <c r="C85" s="6">
        <v>44640</v>
      </c>
      <c r="D85" s="3" t="s">
        <v>7</v>
      </c>
      <c r="E85" s="3" t="s">
        <v>3</v>
      </c>
      <c r="F85" s="9">
        <v>2.1848463468675833E-2</v>
      </c>
      <c r="G85" s="3">
        <v>8642</v>
      </c>
      <c r="H85" s="5">
        <v>0.88844907407407403</v>
      </c>
      <c r="I85" s="35">
        <f t="shared" si="1"/>
        <v>31.466666666666665</v>
      </c>
    </row>
    <row r="86" spans="2:9" x14ac:dyDescent="0.35">
      <c r="B86" t="s">
        <v>24</v>
      </c>
      <c r="C86" s="6">
        <v>44739</v>
      </c>
      <c r="D86" s="3" t="s">
        <v>8</v>
      </c>
      <c r="E86" s="3" t="s">
        <v>3</v>
      </c>
      <c r="F86" s="9">
        <v>2.1626521893627456E-2</v>
      </c>
      <c r="G86" s="3">
        <v>10606</v>
      </c>
      <c r="H86" s="5">
        <v>10.598958333333334</v>
      </c>
      <c r="I86" s="35">
        <f t="shared" si="1"/>
        <v>31.15</v>
      </c>
    </row>
    <row r="87" spans="2:9" x14ac:dyDescent="0.35">
      <c r="B87" t="s">
        <v>19</v>
      </c>
      <c r="C87" s="6">
        <v>44675</v>
      </c>
      <c r="D87" s="3" t="s">
        <v>7</v>
      </c>
      <c r="E87" s="3" t="s">
        <v>3</v>
      </c>
      <c r="F87" s="9">
        <v>2.1618812248381004E-2</v>
      </c>
      <c r="G87" s="3">
        <v>6054</v>
      </c>
      <c r="H87" s="5">
        <v>3.4814583333333333</v>
      </c>
      <c r="I87" s="35">
        <f t="shared" si="1"/>
        <v>31.133333333333333</v>
      </c>
    </row>
    <row r="88" spans="2:9" x14ac:dyDescent="0.35">
      <c r="B88" t="s">
        <v>24</v>
      </c>
      <c r="C88" s="6">
        <v>44722</v>
      </c>
      <c r="D88" s="3" t="s">
        <v>12</v>
      </c>
      <c r="E88" s="3" t="s">
        <v>3</v>
      </c>
      <c r="F88" s="9">
        <v>2.1623524256395747E-2</v>
      </c>
      <c r="G88" s="3">
        <v>10602</v>
      </c>
      <c r="H88" s="5">
        <v>22.502060185185186</v>
      </c>
      <c r="I88" s="35">
        <f t="shared" si="1"/>
        <v>31.133333333333333</v>
      </c>
    </row>
    <row r="89" spans="2:9" x14ac:dyDescent="0.35">
      <c r="B89" t="s">
        <v>25</v>
      </c>
      <c r="C89" s="6">
        <v>44766</v>
      </c>
      <c r="D89" s="3" t="s">
        <v>7</v>
      </c>
      <c r="E89" s="3" t="s">
        <v>3</v>
      </c>
      <c r="F89" s="9">
        <v>2.1603082850738829E-2</v>
      </c>
      <c r="G89" s="3">
        <v>14312</v>
      </c>
      <c r="H89" s="5">
        <v>10.380960648148148</v>
      </c>
      <c r="I89" s="35">
        <f t="shared" si="1"/>
        <v>31.116666666666667</v>
      </c>
    </row>
    <row r="90" spans="2:9" x14ac:dyDescent="0.35">
      <c r="B90" t="s">
        <v>19</v>
      </c>
      <c r="C90" s="6">
        <v>44672</v>
      </c>
      <c r="D90" s="3" t="s">
        <v>11</v>
      </c>
      <c r="E90" s="3" t="s">
        <v>3</v>
      </c>
      <c r="F90" s="9">
        <v>2.1566747056840863E-2</v>
      </c>
      <c r="G90" s="3">
        <v>7884</v>
      </c>
      <c r="H90" s="5">
        <v>10.325648148148147</v>
      </c>
      <c r="I90" s="35">
        <f t="shared" si="1"/>
        <v>31.05</v>
      </c>
    </row>
    <row r="91" spans="2:9" x14ac:dyDescent="0.35">
      <c r="B91" t="s">
        <v>26</v>
      </c>
      <c r="C91" s="6">
        <v>44800</v>
      </c>
      <c r="D91" s="3" t="s">
        <v>6</v>
      </c>
      <c r="E91" s="3" t="s">
        <v>3</v>
      </c>
      <c r="F91" s="9">
        <v>2.1558956131597678E-2</v>
      </c>
      <c r="G91" s="3">
        <v>17463</v>
      </c>
      <c r="H91" s="5">
        <v>8.4326388888888886</v>
      </c>
      <c r="I91" s="35">
        <f t="shared" si="1"/>
        <v>31.05</v>
      </c>
    </row>
    <row r="92" spans="2:9" x14ac:dyDescent="0.35">
      <c r="B92" t="s">
        <v>23</v>
      </c>
      <c r="C92" s="6">
        <v>44697</v>
      </c>
      <c r="D92" s="3" t="s">
        <v>8</v>
      </c>
      <c r="E92" s="3" t="s">
        <v>3</v>
      </c>
      <c r="F92" s="9">
        <v>2.1519899745726899E-2</v>
      </c>
      <c r="G92" s="3">
        <v>9789</v>
      </c>
      <c r="H92" s="5">
        <v>10.339490740740741</v>
      </c>
      <c r="I92" s="35">
        <f t="shared" si="1"/>
        <v>30.983333333333334</v>
      </c>
    </row>
    <row r="93" spans="2:9" x14ac:dyDescent="0.35">
      <c r="B93" t="s">
        <v>18</v>
      </c>
      <c r="C93" s="6">
        <v>44633</v>
      </c>
      <c r="D93" s="3" t="s">
        <v>7</v>
      </c>
      <c r="E93" s="3" t="s">
        <v>3</v>
      </c>
      <c r="F93" s="9">
        <v>2.1476708731580977E-2</v>
      </c>
      <c r="G93" s="3">
        <v>3720</v>
      </c>
      <c r="H93" s="5">
        <v>0.8938194444444445</v>
      </c>
      <c r="I93" s="35">
        <f t="shared" si="1"/>
        <v>30.933333333333334</v>
      </c>
    </row>
    <row r="94" spans="2:9" x14ac:dyDescent="0.35">
      <c r="B94" t="s">
        <v>26</v>
      </c>
      <c r="C94" s="6">
        <v>44792</v>
      </c>
      <c r="D94" s="3" t="s">
        <v>12</v>
      </c>
      <c r="E94" s="3" t="s">
        <v>3</v>
      </c>
      <c r="F94" s="9">
        <v>2.1469593060357905E-2</v>
      </c>
      <c r="G94" s="3">
        <v>16311</v>
      </c>
      <c r="H94" s="5">
        <v>12.694733796296296</v>
      </c>
      <c r="I94" s="35">
        <f t="shared" si="1"/>
        <v>30.916666666666668</v>
      </c>
    </row>
    <row r="95" spans="2:9" x14ac:dyDescent="0.35">
      <c r="B95" t="s">
        <v>28</v>
      </c>
      <c r="C95" s="6">
        <v>44842</v>
      </c>
      <c r="D95" s="3" t="s">
        <v>6</v>
      </c>
      <c r="E95" s="3" t="s">
        <v>3</v>
      </c>
      <c r="F95" s="9">
        <v>2.1449653693336995E-2</v>
      </c>
      <c r="G95" s="3">
        <v>9481</v>
      </c>
      <c r="H95" s="5">
        <v>21.04605324074074</v>
      </c>
      <c r="I95" s="35">
        <f t="shared" si="1"/>
        <v>30.883333333333333</v>
      </c>
    </row>
    <row r="96" spans="2:9" x14ac:dyDescent="0.35">
      <c r="B96" t="s">
        <v>19</v>
      </c>
      <c r="C96" s="6">
        <v>44666</v>
      </c>
      <c r="D96" s="3" t="s">
        <v>12</v>
      </c>
      <c r="E96" s="3" t="s">
        <v>3</v>
      </c>
      <c r="F96" s="9">
        <v>2.1423461536548238E-2</v>
      </c>
      <c r="G96" s="3">
        <v>3869</v>
      </c>
      <c r="H96" s="5">
        <v>13.893310185185186</v>
      </c>
      <c r="I96" s="35">
        <f t="shared" si="1"/>
        <v>30.85</v>
      </c>
    </row>
    <row r="97" spans="2:9" x14ac:dyDescent="0.35">
      <c r="B97" t="s">
        <v>17</v>
      </c>
      <c r="C97" s="6">
        <v>44613</v>
      </c>
      <c r="D97" s="3" t="s">
        <v>8</v>
      </c>
      <c r="E97" s="4" t="s">
        <v>3</v>
      </c>
      <c r="F97" s="9">
        <v>2.1308365051238863E-2</v>
      </c>
      <c r="G97">
        <v>1591</v>
      </c>
      <c r="H97" s="2">
        <v>4.5372453703703703</v>
      </c>
      <c r="I97" s="35">
        <f t="shared" si="1"/>
        <v>30.683333333333334</v>
      </c>
    </row>
    <row r="98" spans="2:9" x14ac:dyDescent="0.35">
      <c r="B98" t="s">
        <v>26</v>
      </c>
      <c r="C98" s="6">
        <v>44784</v>
      </c>
      <c r="D98" s="3" t="s">
        <v>11</v>
      </c>
      <c r="E98" s="3" t="s">
        <v>3</v>
      </c>
      <c r="F98" s="9">
        <v>2.1254187037724401E-2</v>
      </c>
      <c r="G98" s="3">
        <v>11386</v>
      </c>
      <c r="H98" s="5">
        <v>19.534282407407407</v>
      </c>
      <c r="I98" s="35">
        <f t="shared" si="1"/>
        <v>30.6</v>
      </c>
    </row>
    <row r="99" spans="2:9" x14ac:dyDescent="0.35">
      <c r="B99" t="s">
        <v>25</v>
      </c>
      <c r="C99" s="6">
        <v>44753</v>
      </c>
      <c r="D99" s="3" t="s">
        <v>8</v>
      </c>
      <c r="E99" s="3" t="s">
        <v>3</v>
      </c>
      <c r="F99" s="9">
        <v>2.1099192421415364E-2</v>
      </c>
      <c r="G99" s="3">
        <v>9236</v>
      </c>
      <c r="H99" s="5">
        <v>15.372048611111111</v>
      </c>
      <c r="I99" s="35">
        <f t="shared" si="1"/>
        <v>30.383333333333333</v>
      </c>
    </row>
    <row r="100" spans="2:9" x14ac:dyDescent="0.35">
      <c r="B100" t="s">
        <v>24</v>
      </c>
      <c r="C100" s="6">
        <v>44734</v>
      </c>
      <c r="D100" s="3" t="s">
        <v>10</v>
      </c>
      <c r="E100" s="3" t="s">
        <v>3</v>
      </c>
      <c r="F100" s="9">
        <v>2.1078220528129153E-2</v>
      </c>
      <c r="G100" s="3">
        <v>11292</v>
      </c>
      <c r="H100" s="5">
        <v>7.9674189814814813</v>
      </c>
      <c r="I100" s="35">
        <f t="shared" si="1"/>
        <v>30.35</v>
      </c>
    </row>
    <row r="101" spans="2:9" x14ac:dyDescent="0.35">
      <c r="B101" t="s">
        <v>30</v>
      </c>
      <c r="C101" s="6">
        <v>44905</v>
      </c>
      <c r="D101" s="3" t="s">
        <v>6</v>
      </c>
      <c r="E101" s="3" t="s">
        <v>3</v>
      </c>
      <c r="F101" s="9">
        <v>2.1041367654546145E-2</v>
      </c>
      <c r="G101" s="3">
        <v>2516</v>
      </c>
      <c r="H101" s="5">
        <v>10.687777777777779</v>
      </c>
      <c r="I101" s="35">
        <f t="shared" si="1"/>
        <v>30.3</v>
      </c>
    </row>
    <row r="102" spans="2:9" x14ac:dyDescent="0.35">
      <c r="B102" t="s">
        <v>25</v>
      </c>
      <c r="C102" s="6">
        <v>44754</v>
      </c>
      <c r="D102" s="3" t="s">
        <v>9</v>
      </c>
      <c r="E102" s="3" t="s">
        <v>3</v>
      </c>
      <c r="F102" s="9">
        <v>2.1022539719365733E-2</v>
      </c>
      <c r="G102" s="3">
        <v>11136</v>
      </c>
      <c r="H102" s="5">
        <v>18.6840625</v>
      </c>
      <c r="I102" s="35">
        <f t="shared" si="1"/>
        <v>30.266666666666666</v>
      </c>
    </row>
    <row r="103" spans="2:9" x14ac:dyDescent="0.35">
      <c r="B103" t="s">
        <v>25</v>
      </c>
      <c r="C103" s="6">
        <v>44758</v>
      </c>
      <c r="D103" s="3" t="s">
        <v>6</v>
      </c>
      <c r="E103" s="3" t="s">
        <v>3</v>
      </c>
      <c r="F103" s="9">
        <v>2.1021485187812296E-2</v>
      </c>
      <c r="G103" s="3">
        <v>18512</v>
      </c>
      <c r="H103" s="5">
        <v>13.097928240740741</v>
      </c>
      <c r="I103" s="35">
        <f t="shared" si="1"/>
        <v>30.266666666666666</v>
      </c>
    </row>
    <row r="104" spans="2:9" x14ac:dyDescent="0.35">
      <c r="B104" t="s">
        <v>26</v>
      </c>
      <c r="C104" s="6">
        <v>44783</v>
      </c>
      <c r="D104" s="3" t="s">
        <v>10</v>
      </c>
      <c r="E104" s="3" t="s">
        <v>3</v>
      </c>
      <c r="F104" s="9">
        <v>2.100553246122459E-2</v>
      </c>
      <c r="G104" s="3">
        <v>11607</v>
      </c>
      <c r="H104" s="5">
        <v>10.650648148148148</v>
      </c>
      <c r="I104" s="35">
        <f t="shared" si="1"/>
        <v>30.25</v>
      </c>
    </row>
    <row r="105" spans="2:9" x14ac:dyDescent="0.35">
      <c r="B105" t="s">
        <v>24</v>
      </c>
      <c r="C105" s="6">
        <v>44716</v>
      </c>
      <c r="D105" s="3" t="s">
        <v>6</v>
      </c>
      <c r="E105" s="3" t="s">
        <v>3</v>
      </c>
      <c r="F105" s="9">
        <v>2.0978554891783199E-2</v>
      </c>
      <c r="G105" s="3">
        <v>13894</v>
      </c>
      <c r="H105" s="5">
        <v>10.307916666666667</v>
      </c>
      <c r="I105" s="35">
        <f t="shared" si="1"/>
        <v>30.216666666666665</v>
      </c>
    </row>
    <row r="106" spans="2:9" x14ac:dyDescent="0.35">
      <c r="B106" t="s">
        <v>28</v>
      </c>
      <c r="C106" s="6">
        <v>44836</v>
      </c>
      <c r="D106" s="3" t="s">
        <v>7</v>
      </c>
      <c r="E106" s="3" t="s">
        <v>3</v>
      </c>
      <c r="F106" s="9">
        <v>2.0975126902190295E-2</v>
      </c>
      <c r="G106" s="3">
        <v>8555</v>
      </c>
      <c r="H106" s="5">
        <v>14.111840277777778</v>
      </c>
      <c r="I106" s="35">
        <f t="shared" si="1"/>
        <v>30.2</v>
      </c>
    </row>
    <row r="107" spans="2:9" x14ac:dyDescent="0.35">
      <c r="B107" t="s">
        <v>24</v>
      </c>
      <c r="C107" s="6">
        <v>44741</v>
      </c>
      <c r="D107" s="3" t="s">
        <v>10</v>
      </c>
      <c r="E107" s="3" t="s">
        <v>3</v>
      </c>
      <c r="F107" s="9">
        <v>2.0876020339477684E-2</v>
      </c>
      <c r="G107" s="3">
        <v>11695</v>
      </c>
      <c r="H107" s="5">
        <v>14.106122685185186</v>
      </c>
      <c r="I107" s="35">
        <f t="shared" si="1"/>
        <v>30.066666666666666</v>
      </c>
    </row>
    <row r="108" spans="2:9" x14ac:dyDescent="0.35">
      <c r="B108" t="s">
        <v>26</v>
      </c>
      <c r="C108" s="6">
        <v>44780</v>
      </c>
      <c r="D108" s="3" t="s">
        <v>7</v>
      </c>
      <c r="E108" s="3" t="s">
        <v>3</v>
      </c>
      <c r="F108" s="9">
        <v>2.0814047312684436E-2</v>
      </c>
      <c r="G108" s="3">
        <v>8463</v>
      </c>
      <c r="H108" s="5">
        <v>9.8212847222222219</v>
      </c>
      <c r="I108" s="35">
        <f t="shared" si="1"/>
        <v>29.966666666666665</v>
      </c>
    </row>
    <row r="109" spans="2:9" x14ac:dyDescent="0.35">
      <c r="B109" t="s">
        <v>24</v>
      </c>
      <c r="C109" s="6">
        <v>44735</v>
      </c>
      <c r="D109" s="3" t="s">
        <v>11</v>
      </c>
      <c r="E109" s="3" t="s">
        <v>3</v>
      </c>
      <c r="F109" s="9">
        <v>2.0774449757455703E-2</v>
      </c>
      <c r="G109" s="3">
        <v>11903</v>
      </c>
      <c r="H109" s="5">
        <v>17.522673611111109</v>
      </c>
      <c r="I109" s="35">
        <f t="shared" si="1"/>
        <v>29.916666666666668</v>
      </c>
    </row>
    <row r="110" spans="2:9" x14ac:dyDescent="0.35">
      <c r="B110" t="s">
        <v>26</v>
      </c>
      <c r="C110" s="6">
        <v>44793</v>
      </c>
      <c r="D110" s="3" t="s">
        <v>6</v>
      </c>
      <c r="E110" s="3" t="s">
        <v>3</v>
      </c>
      <c r="F110" s="9">
        <v>2.0700009119905927E-2</v>
      </c>
      <c r="G110" s="3">
        <v>13351</v>
      </c>
      <c r="H110" s="5">
        <v>14.452581018518519</v>
      </c>
      <c r="I110" s="35">
        <f t="shared" si="1"/>
        <v>29.8</v>
      </c>
    </row>
    <row r="111" spans="2:9" x14ac:dyDescent="0.35">
      <c r="B111" t="s">
        <v>27</v>
      </c>
      <c r="C111" s="6">
        <v>44822</v>
      </c>
      <c r="D111" s="3" t="s">
        <v>7</v>
      </c>
      <c r="E111" s="3" t="s">
        <v>3</v>
      </c>
      <c r="F111" s="9">
        <v>2.0662949307523982E-2</v>
      </c>
      <c r="G111" s="3">
        <v>12951</v>
      </c>
      <c r="H111" s="5">
        <v>8.6292245370370377</v>
      </c>
      <c r="I111" s="35">
        <f t="shared" si="1"/>
        <v>29.75</v>
      </c>
    </row>
    <row r="112" spans="2:9" x14ac:dyDescent="0.35">
      <c r="B112" t="s">
        <v>28</v>
      </c>
      <c r="C112" s="6">
        <v>44857</v>
      </c>
      <c r="D112" s="3" t="s">
        <v>7</v>
      </c>
      <c r="E112" s="3" t="s">
        <v>3</v>
      </c>
      <c r="F112" s="9">
        <v>2.0662396146928195E-2</v>
      </c>
      <c r="G112" s="3">
        <v>10739</v>
      </c>
      <c r="H112" s="5">
        <v>6.6251157407407408</v>
      </c>
      <c r="I112" s="35">
        <f t="shared" si="1"/>
        <v>29.75</v>
      </c>
    </row>
    <row r="113" spans="2:9" x14ac:dyDescent="0.35">
      <c r="B113" t="s">
        <v>25</v>
      </c>
      <c r="C113" s="6">
        <v>44772</v>
      </c>
      <c r="D113" s="3" t="s">
        <v>6</v>
      </c>
      <c r="E113" s="3" t="s">
        <v>3</v>
      </c>
      <c r="F113" s="9">
        <v>2.0581406845425851E-2</v>
      </c>
      <c r="G113" s="3">
        <v>19409</v>
      </c>
      <c r="H113" s="5">
        <v>4.6235185185185186</v>
      </c>
      <c r="I113" s="35">
        <f t="shared" si="1"/>
        <v>29.633333333333333</v>
      </c>
    </row>
    <row r="114" spans="2:9" x14ac:dyDescent="0.35">
      <c r="B114" t="s">
        <v>25</v>
      </c>
      <c r="C114" s="6">
        <v>44747</v>
      </c>
      <c r="D114" s="3" t="s">
        <v>9</v>
      </c>
      <c r="E114" s="3" t="s">
        <v>3</v>
      </c>
      <c r="F114" s="9">
        <v>2.0491863709384595E-2</v>
      </c>
      <c r="G114" s="3">
        <v>8738</v>
      </c>
      <c r="H114" s="5">
        <v>21.587395833333332</v>
      </c>
      <c r="I114" s="35">
        <f t="shared" si="1"/>
        <v>29.5</v>
      </c>
    </row>
    <row r="115" spans="2:9" x14ac:dyDescent="0.35">
      <c r="B115" t="s">
        <v>30</v>
      </c>
      <c r="C115" s="6">
        <v>44919</v>
      </c>
      <c r="D115" s="3" t="s">
        <v>6</v>
      </c>
      <c r="E115" s="3" t="s">
        <v>3</v>
      </c>
      <c r="F115" s="9">
        <v>2.0476715685885317E-2</v>
      </c>
      <c r="G115" s="3">
        <v>85</v>
      </c>
      <c r="H115" s="5">
        <v>1.0415972222222223</v>
      </c>
      <c r="I115" s="35">
        <f t="shared" si="1"/>
        <v>29.483333333333334</v>
      </c>
    </row>
    <row r="116" spans="2:9" x14ac:dyDescent="0.35">
      <c r="B116" t="s">
        <v>24</v>
      </c>
      <c r="C116" s="6">
        <v>44737</v>
      </c>
      <c r="D116" s="3" t="s">
        <v>6</v>
      </c>
      <c r="E116" s="3" t="s">
        <v>3</v>
      </c>
      <c r="F116" s="9">
        <v>2.0365801285792188E-2</v>
      </c>
      <c r="G116" s="3">
        <v>12311</v>
      </c>
      <c r="H116" s="5">
        <v>12.608738425925926</v>
      </c>
      <c r="I116" s="35">
        <f t="shared" si="1"/>
        <v>29.333333333333332</v>
      </c>
    </row>
    <row r="117" spans="2:9" x14ac:dyDescent="0.35">
      <c r="B117" t="s">
        <v>25</v>
      </c>
      <c r="C117" s="6">
        <v>44760</v>
      </c>
      <c r="D117" s="3" t="s">
        <v>8</v>
      </c>
      <c r="E117" s="3" t="s">
        <v>3</v>
      </c>
      <c r="F117" s="9">
        <v>2.0360258445150714E-2</v>
      </c>
      <c r="G117" s="3">
        <v>10623</v>
      </c>
      <c r="H117" s="5">
        <v>9.962037037037037</v>
      </c>
      <c r="I117" s="35">
        <f t="shared" si="1"/>
        <v>29.316666666666666</v>
      </c>
    </row>
    <row r="118" spans="2:9" x14ac:dyDescent="0.35">
      <c r="B118" t="s">
        <v>26</v>
      </c>
      <c r="C118" s="6">
        <v>44776</v>
      </c>
      <c r="D118" s="3" t="s">
        <v>10</v>
      </c>
      <c r="E118" s="3" t="s">
        <v>3</v>
      </c>
      <c r="F118" s="9">
        <v>2.0320610163059749E-2</v>
      </c>
      <c r="G118" s="3">
        <v>8634</v>
      </c>
      <c r="H118" s="5">
        <v>12.146655092592592</v>
      </c>
      <c r="I118" s="35">
        <f t="shared" si="1"/>
        <v>29.266666666666666</v>
      </c>
    </row>
    <row r="119" spans="2:9" x14ac:dyDescent="0.35">
      <c r="B119" t="s">
        <v>28</v>
      </c>
      <c r="C119" s="6">
        <v>44859</v>
      </c>
      <c r="D119" s="3" t="s">
        <v>9</v>
      </c>
      <c r="E119" s="3" t="s">
        <v>3</v>
      </c>
      <c r="F119" s="9">
        <v>2.0171001992241904E-2</v>
      </c>
      <c r="G119" s="3">
        <v>2045</v>
      </c>
      <c r="H119" s="5">
        <v>9.294108796296296</v>
      </c>
      <c r="I119" s="35">
        <f t="shared" si="1"/>
        <v>29.05</v>
      </c>
    </row>
    <row r="120" spans="2:9" x14ac:dyDescent="0.35">
      <c r="B120" t="s">
        <v>30</v>
      </c>
      <c r="C120" s="6">
        <v>44923</v>
      </c>
      <c r="D120" s="3" t="s">
        <v>10</v>
      </c>
      <c r="E120" s="3" t="s">
        <v>3</v>
      </c>
      <c r="F120" s="9">
        <v>2.0059594168651836E-2</v>
      </c>
      <c r="G120" s="3">
        <v>893</v>
      </c>
      <c r="H120" s="5">
        <v>4.6480208333333337</v>
      </c>
      <c r="I120" s="35">
        <f t="shared" si="1"/>
        <v>28.883333333333333</v>
      </c>
    </row>
    <row r="121" spans="2:9" x14ac:dyDescent="0.35">
      <c r="B121" t="s">
        <v>23</v>
      </c>
      <c r="C121" s="6">
        <v>44688</v>
      </c>
      <c r="D121" s="3" t="s">
        <v>6</v>
      </c>
      <c r="E121" s="3" t="s">
        <v>3</v>
      </c>
      <c r="F121" s="9">
        <v>1.9942140293042133E-2</v>
      </c>
      <c r="G121" s="3">
        <v>10854</v>
      </c>
      <c r="H121" s="5">
        <v>11.693761574074074</v>
      </c>
      <c r="I121" s="35">
        <f t="shared" si="1"/>
        <v>28.716666666666665</v>
      </c>
    </row>
    <row r="122" spans="2:9" x14ac:dyDescent="0.35">
      <c r="B122" t="s">
        <v>25</v>
      </c>
      <c r="C122" s="6">
        <v>44765</v>
      </c>
      <c r="D122" s="3" t="s">
        <v>6</v>
      </c>
      <c r="E122" s="3" t="s">
        <v>3</v>
      </c>
      <c r="F122" s="9">
        <v>1.9809945721601583E-2</v>
      </c>
      <c r="G122" s="3">
        <v>17835</v>
      </c>
      <c r="H122" s="5">
        <v>8.2426388888888891</v>
      </c>
      <c r="I122" s="35">
        <f t="shared" si="1"/>
        <v>28.533333333333335</v>
      </c>
    </row>
    <row r="123" spans="2:9" x14ac:dyDescent="0.35">
      <c r="B123" t="s">
        <v>17</v>
      </c>
      <c r="C123" s="6">
        <v>44612</v>
      </c>
      <c r="D123" s="3" t="s">
        <v>7</v>
      </c>
      <c r="E123" s="4" t="s">
        <v>3</v>
      </c>
      <c r="F123" s="9">
        <v>1.9775359217788866E-2</v>
      </c>
      <c r="G123">
        <v>1428</v>
      </c>
      <c r="H123" s="2">
        <v>1.0416782407407408</v>
      </c>
      <c r="I123" s="35">
        <f t="shared" si="1"/>
        <v>28.483333333333334</v>
      </c>
    </row>
    <row r="124" spans="2:9" x14ac:dyDescent="0.35">
      <c r="B124" t="s">
        <v>17</v>
      </c>
      <c r="C124" s="6">
        <v>44602</v>
      </c>
      <c r="D124" s="3" t="s">
        <v>11</v>
      </c>
      <c r="E124" s="4" t="s">
        <v>3</v>
      </c>
      <c r="F124" s="9">
        <v>1.9751434488490826E-2</v>
      </c>
      <c r="G124">
        <v>731</v>
      </c>
      <c r="H124" s="2">
        <v>5.4244328703703708</v>
      </c>
      <c r="I124" s="35">
        <f t="shared" si="1"/>
        <v>28.45</v>
      </c>
    </row>
    <row r="125" spans="2:9" x14ac:dyDescent="0.35">
      <c r="B125" t="s">
        <v>30</v>
      </c>
      <c r="C125" s="6">
        <v>44904</v>
      </c>
      <c r="D125" s="3" t="s">
        <v>12</v>
      </c>
      <c r="E125" s="3" t="s">
        <v>3</v>
      </c>
      <c r="F125" s="9">
        <v>1.9613451558318507E-2</v>
      </c>
      <c r="G125" s="3">
        <v>1174</v>
      </c>
      <c r="H125" s="5">
        <v>11.782430555555555</v>
      </c>
      <c r="I125" s="35">
        <f t="shared" si="1"/>
        <v>28.25</v>
      </c>
    </row>
    <row r="126" spans="2:9" x14ac:dyDescent="0.35">
      <c r="B126" t="s">
        <v>18</v>
      </c>
      <c r="C126" s="6">
        <v>44636</v>
      </c>
      <c r="D126" s="3" t="s">
        <v>10</v>
      </c>
      <c r="E126" s="3" t="s">
        <v>3</v>
      </c>
      <c r="F126" s="9">
        <v>1.9528319065293766E-2</v>
      </c>
      <c r="G126" s="3">
        <v>7424</v>
      </c>
      <c r="H126" s="5">
        <v>0.95922453703703703</v>
      </c>
      <c r="I126" s="35">
        <f t="shared" si="1"/>
        <v>28.116666666666667</v>
      </c>
    </row>
    <row r="127" spans="2:9" x14ac:dyDescent="0.35">
      <c r="B127" t="s">
        <v>25</v>
      </c>
      <c r="C127" s="6">
        <v>44773</v>
      </c>
      <c r="D127" s="3" t="s">
        <v>7</v>
      </c>
      <c r="E127" s="3" t="s">
        <v>3</v>
      </c>
      <c r="F127" s="9">
        <v>1.9420734815077473E-2</v>
      </c>
      <c r="G127" s="3">
        <v>16532</v>
      </c>
      <c r="H127" s="5">
        <v>3.7114699074074076</v>
      </c>
      <c r="I127" s="35">
        <f t="shared" si="1"/>
        <v>27.966666666666665</v>
      </c>
    </row>
    <row r="128" spans="2:9" x14ac:dyDescent="0.35">
      <c r="B128" t="s">
        <v>27</v>
      </c>
      <c r="C128" s="6">
        <v>44828</v>
      </c>
      <c r="D128" s="3" t="s">
        <v>6</v>
      </c>
      <c r="E128" s="3" t="s">
        <v>3</v>
      </c>
      <c r="F128" s="9">
        <v>1.9349044406197915E-2</v>
      </c>
      <c r="G128" s="3">
        <v>12203</v>
      </c>
      <c r="H128" s="5">
        <v>8.3748379629629621</v>
      </c>
      <c r="I128" s="35">
        <f t="shared" si="1"/>
        <v>27.866666666666667</v>
      </c>
    </row>
    <row r="129" spans="2:9" x14ac:dyDescent="0.35">
      <c r="B129" t="s">
        <v>30</v>
      </c>
      <c r="C129" s="6">
        <v>44900</v>
      </c>
      <c r="D129" s="3" t="s">
        <v>8</v>
      </c>
      <c r="E129" s="3" t="s">
        <v>3</v>
      </c>
      <c r="F129" s="9">
        <v>1.9299257251910101E-2</v>
      </c>
      <c r="G129" s="3">
        <v>1845</v>
      </c>
      <c r="H129" s="5">
        <v>7.0749652777777774</v>
      </c>
      <c r="I129" s="35">
        <f t="shared" si="1"/>
        <v>27.783333333333335</v>
      </c>
    </row>
    <row r="130" spans="2:9" x14ac:dyDescent="0.35">
      <c r="B130" t="s">
        <v>26</v>
      </c>
      <c r="C130" s="6">
        <v>44785</v>
      </c>
      <c r="D130" s="3" t="s">
        <v>12</v>
      </c>
      <c r="E130" s="3" t="s">
        <v>3</v>
      </c>
      <c r="F130" s="9">
        <v>1.9280793193079175E-2</v>
      </c>
      <c r="G130" s="3">
        <v>13236</v>
      </c>
      <c r="H130" s="5">
        <v>14.77130787037037</v>
      </c>
      <c r="I130" s="35">
        <f t="shared" si="1"/>
        <v>27.766666666666666</v>
      </c>
    </row>
    <row r="131" spans="2:9" x14ac:dyDescent="0.35">
      <c r="B131" t="s">
        <v>25</v>
      </c>
      <c r="C131" s="6">
        <v>44749</v>
      </c>
      <c r="D131" s="3" t="s">
        <v>11</v>
      </c>
      <c r="E131" s="3" t="s">
        <v>3</v>
      </c>
      <c r="F131" s="9">
        <v>1.9213382053378594E-2</v>
      </c>
      <c r="G131" s="3">
        <v>10964</v>
      </c>
      <c r="H131" s="5">
        <v>12.876539351851852</v>
      </c>
      <c r="I131" s="35">
        <f t="shared" ref="I131:I194" si="2">HOUR(F131)*60+MINUTE(F131)+SECOND(F131)/60</f>
        <v>27.666666666666668</v>
      </c>
    </row>
    <row r="132" spans="2:9" x14ac:dyDescent="0.35">
      <c r="B132" t="s">
        <v>17</v>
      </c>
      <c r="C132" s="6">
        <v>44601</v>
      </c>
      <c r="D132" s="3" t="s">
        <v>10</v>
      </c>
      <c r="E132" s="4" t="s">
        <v>3</v>
      </c>
      <c r="F132" s="9">
        <v>1.9164371684995053E-2</v>
      </c>
      <c r="G132">
        <v>817</v>
      </c>
      <c r="H132" s="2">
        <v>5.1998611111111108</v>
      </c>
      <c r="I132" s="35">
        <f t="shared" si="2"/>
        <v>27.6</v>
      </c>
    </row>
    <row r="133" spans="2:9" x14ac:dyDescent="0.35">
      <c r="B133" t="s">
        <v>25</v>
      </c>
      <c r="C133" s="6">
        <v>44748</v>
      </c>
      <c r="D133" s="3" t="s">
        <v>10</v>
      </c>
      <c r="E133" s="3" t="s">
        <v>3</v>
      </c>
      <c r="F133" s="9">
        <v>1.9167301292857559E-2</v>
      </c>
      <c r="G133" s="3">
        <v>9210</v>
      </c>
      <c r="H133" s="5">
        <v>16.191365740740739</v>
      </c>
      <c r="I133" s="35">
        <f t="shared" si="2"/>
        <v>27.6</v>
      </c>
    </row>
    <row r="134" spans="2:9" x14ac:dyDescent="0.35">
      <c r="B134" t="s">
        <v>25</v>
      </c>
      <c r="C134" s="6">
        <v>44764</v>
      </c>
      <c r="D134" s="3" t="s">
        <v>12</v>
      </c>
      <c r="E134" s="3" t="s">
        <v>3</v>
      </c>
      <c r="F134" s="9">
        <v>1.911994858824085E-2</v>
      </c>
      <c r="G134" s="3">
        <v>13693</v>
      </c>
      <c r="H134" s="5">
        <v>8.8302199074074075</v>
      </c>
      <c r="I134" s="35">
        <f t="shared" si="2"/>
        <v>27.533333333333335</v>
      </c>
    </row>
    <row r="135" spans="2:9" x14ac:dyDescent="0.35">
      <c r="B135" t="s">
        <v>24</v>
      </c>
      <c r="C135" s="6">
        <v>44736</v>
      </c>
      <c r="D135" s="3" t="s">
        <v>12</v>
      </c>
      <c r="E135" s="3" t="s">
        <v>3</v>
      </c>
      <c r="F135" s="9">
        <v>1.8970590811675347E-2</v>
      </c>
      <c r="G135" s="3">
        <v>15327</v>
      </c>
      <c r="H135" s="5">
        <v>18.007569444444446</v>
      </c>
      <c r="I135" s="35">
        <f t="shared" si="2"/>
        <v>27.316666666666666</v>
      </c>
    </row>
    <row r="136" spans="2:9" x14ac:dyDescent="0.35">
      <c r="B136" t="s">
        <v>26</v>
      </c>
      <c r="C136" s="6">
        <v>44795</v>
      </c>
      <c r="D136" s="3" t="s">
        <v>8</v>
      </c>
      <c r="E136" s="3" t="s">
        <v>3</v>
      </c>
      <c r="F136" s="9">
        <v>1.8866127042892721E-2</v>
      </c>
      <c r="G136" s="3">
        <v>10037</v>
      </c>
      <c r="H136" s="5">
        <v>9.9401851851851859</v>
      </c>
      <c r="I136" s="35">
        <f t="shared" si="2"/>
        <v>27.166666666666668</v>
      </c>
    </row>
    <row r="137" spans="2:9" x14ac:dyDescent="0.35">
      <c r="B137" t="s">
        <v>17</v>
      </c>
      <c r="C137" s="6">
        <v>44616</v>
      </c>
      <c r="D137" s="3" t="s">
        <v>11</v>
      </c>
      <c r="E137" s="4" t="s">
        <v>3</v>
      </c>
      <c r="F137" s="9">
        <v>1.8853650888153758E-2</v>
      </c>
      <c r="G137">
        <v>561</v>
      </c>
      <c r="H137" s="2">
        <v>1.0416087962962963</v>
      </c>
      <c r="I137" s="35">
        <f t="shared" si="2"/>
        <v>27.15</v>
      </c>
    </row>
    <row r="138" spans="2:9" x14ac:dyDescent="0.35">
      <c r="B138" t="s">
        <v>25</v>
      </c>
      <c r="C138" s="6">
        <v>44771</v>
      </c>
      <c r="D138" s="3" t="s">
        <v>12</v>
      </c>
      <c r="E138" s="3" t="s">
        <v>3</v>
      </c>
      <c r="F138" s="9">
        <v>1.8852575532270998E-2</v>
      </c>
      <c r="G138" s="3">
        <v>15392</v>
      </c>
      <c r="H138" s="5">
        <v>4.6556828703703701</v>
      </c>
      <c r="I138" s="35">
        <f t="shared" si="2"/>
        <v>27.15</v>
      </c>
    </row>
    <row r="139" spans="2:9" x14ac:dyDescent="0.35">
      <c r="B139" t="s">
        <v>26</v>
      </c>
      <c r="C139" s="6">
        <v>44799</v>
      </c>
      <c r="D139" s="3" t="s">
        <v>12</v>
      </c>
      <c r="E139" s="3" t="s">
        <v>3</v>
      </c>
      <c r="F139" s="9">
        <v>1.8807084976820997E-2</v>
      </c>
      <c r="G139" s="3">
        <v>12423</v>
      </c>
      <c r="H139" s="5">
        <v>8.8588310185185186</v>
      </c>
      <c r="I139" s="35">
        <f t="shared" si="2"/>
        <v>27.083333333333332</v>
      </c>
    </row>
    <row r="140" spans="2:9" x14ac:dyDescent="0.35">
      <c r="B140" t="s">
        <v>27</v>
      </c>
      <c r="C140" s="6">
        <v>44825</v>
      </c>
      <c r="D140" s="3" t="s">
        <v>10</v>
      </c>
      <c r="E140" s="3" t="s">
        <v>3</v>
      </c>
      <c r="F140" s="9">
        <v>1.874049370627771E-2</v>
      </c>
      <c r="G140" s="3">
        <v>8424</v>
      </c>
      <c r="H140" s="5">
        <v>9.0615972222222219</v>
      </c>
      <c r="I140" s="35">
        <f t="shared" si="2"/>
        <v>26.983333333333334</v>
      </c>
    </row>
    <row r="141" spans="2:9" x14ac:dyDescent="0.35">
      <c r="B141" t="s">
        <v>28</v>
      </c>
      <c r="C141" s="6">
        <v>44856</v>
      </c>
      <c r="D141" s="3" t="s">
        <v>6</v>
      </c>
      <c r="E141" s="3" t="s">
        <v>3</v>
      </c>
      <c r="F141" s="9">
        <v>1.8696147554768214E-2</v>
      </c>
      <c r="G141" s="3">
        <v>13608</v>
      </c>
      <c r="H141" s="5">
        <v>7.5940509259259255</v>
      </c>
      <c r="I141" s="35">
        <f t="shared" si="2"/>
        <v>26.916666666666668</v>
      </c>
    </row>
    <row r="142" spans="2:9" x14ac:dyDescent="0.35">
      <c r="B142" t="s">
        <v>24</v>
      </c>
      <c r="C142" s="6">
        <v>44728</v>
      </c>
      <c r="D142" s="3" t="s">
        <v>11</v>
      </c>
      <c r="E142" s="3" t="s">
        <v>3</v>
      </c>
      <c r="F142" s="9">
        <v>1.8661325490815863E-2</v>
      </c>
      <c r="G142" s="3">
        <v>11627</v>
      </c>
      <c r="H142" s="5">
        <v>7.8150115740740738</v>
      </c>
      <c r="I142" s="35">
        <f t="shared" si="2"/>
        <v>26.866666666666667</v>
      </c>
    </row>
    <row r="143" spans="2:9" x14ac:dyDescent="0.35">
      <c r="B143" t="s">
        <v>25</v>
      </c>
      <c r="C143" s="6">
        <v>44743</v>
      </c>
      <c r="D143" s="3" t="s">
        <v>12</v>
      </c>
      <c r="E143" s="3" t="s">
        <v>3</v>
      </c>
      <c r="F143" s="9">
        <v>1.8549197191710887E-2</v>
      </c>
      <c r="G143" s="3">
        <v>11375</v>
      </c>
      <c r="H143" s="5">
        <v>3.3862268518518519</v>
      </c>
      <c r="I143" s="35">
        <f t="shared" si="2"/>
        <v>26.716666666666665</v>
      </c>
    </row>
    <row r="144" spans="2:9" x14ac:dyDescent="0.35">
      <c r="B144" t="s">
        <v>19</v>
      </c>
      <c r="C144" s="6">
        <v>44660</v>
      </c>
      <c r="D144" s="3" t="s">
        <v>6</v>
      </c>
      <c r="E144" s="3" t="s">
        <v>3</v>
      </c>
      <c r="F144" s="9">
        <v>1.8468528128219062E-2</v>
      </c>
      <c r="G144" s="3">
        <v>4095</v>
      </c>
      <c r="H144" s="5">
        <v>10.324722222222222</v>
      </c>
      <c r="I144" s="35">
        <f t="shared" si="2"/>
        <v>26.6</v>
      </c>
    </row>
    <row r="145" spans="2:9" x14ac:dyDescent="0.35">
      <c r="B145" t="s">
        <v>28</v>
      </c>
      <c r="C145" s="6">
        <v>44844</v>
      </c>
      <c r="D145" s="3" t="s">
        <v>8</v>
      </c>
      <c r="E145" s="3" t="s">
        <v>3</v>
      </c>
      <c r="F145" s="9">
        <v>1.8475154301667247E-2</v>
      </c>
      <c r="G145" s="3">
        <v>7954</v>
      </c>
      <c r="H145" s="5">
        <v>3.3003009259259262</v>
      </c>
      <c r="I145" s="35">
        <f t="shared" si="2"/>
        <v>26.6</v>
      </c>
    </row>
    <row r="146" spans="2:9" x14ac:dyDescent="0.35">
      <c r="B146" t="s">
        <v>19</v>
      </c>
      <c r="C146" s="6">
        <v>44668</v>
      </c>
      <c r="D146" s="3" t="s">
        <v>7</v>
      </c>
      <c r="E146" s="3" t="s">
        <v>3</v>
      </c>
      <c r="F146" s="9">
        <v>1.8374693136743833E-2</v>
      </c>
      <c r="G146" s="3">
        <v>2776</v>
      </c>
      <c r="H146" s="5">
        <v>4.5580787037037034</v>
      </c>
      <c r="I146" s="35">
        <f t="shared" si="2"/>
        <v>26.466666666666665</v>
      </c>
    </row>
    <row r="147" spans="2:9" x14ac:dyDescent="0.35">
      <c r="B147" t="s">
        <v>23</v>
      </c>
      <c r="C147" s="6">
        <v>44701</v>
      </c>
      <c r="D147" s="3" t="s">
        <v>12</v>
      </c>
      <c r="E147" s="3" t="s">
        <v>3</v>
      </c>
      <c r="F147" s="9">
        <v>1.8316440010800909E-2</v>
      </c>
      <c r="G147" s="3">
        <v>9402</v>
      </c>
      <c r="H147" s="5">
        <v>4.5129629629629626</v>
      </c>
      <c r="I147" s="35">
        <f t="shared" si="2"/>
        <v>26.383333333333333</v>
      </c>
    </row>
    <row r="148" spans="2:9" x14ac:dyDescent="0.35">
      <c r="B148" t="s">
        <v>27</v>
      </c>
      <c r="C148" s="6">
        <v>44806</v>
      </c>
      <c r="D148" s="3" t="s">
        <v>12</v>
      </c>
      <c r="E148" s="3" t="s">
        <v>3</v>
      </c>
      <c r="F148" s="9">
        <v>1.8281656139785604E-2</v>
      </c>
      <c r="G148" s="3">
        <v>12710</v>
      </c>
      <c r="H148" s="5">
        <v>6.4227083333333335</v>
      </c>
      <c r="I148" s="35">
        <f t="shared" si="2"/>
        <v>26.333333333333332</v>
      </c>
    </row>
    <row r="149" spans="2:9" x14ac:dyDescent="0.35">
      <c r="B149" t="s">
        <v>27</v>
      </c>
      <c r="C149" s="6">
        <v>44820</v>
      </c>
      <c r="D149" s="3" t="s">
        <v>12</v>
      </c>
      <c r="E149" s="3" t="s">
        <v>3</v>
      </c>
      <c r="F149" s="9">
        <v>1.828998374211115E-2</v>
      </c>
      <c r="G149" s="3">
        <v>13492</v>
      </c>
      <c r="H149" s="5">
        <v>11.317835648148147</v>
      </c>
      <c r="I149" s="35">
        <f t="shared" si="2"/>
        <v>26.333333333333332</v>
      </c>
    </row>
    <row r="150" spans="2:9" x14ac:dyDescent="0.35">
      <c r="B150" t="s">
        <v>23</v>
      </c>
      <c r="C150" s="6">
        <v>44698</v>
      </c>
      <c r="D150" s="3" t="s">
        <v>9</v>
      </c>
      <c r="E150" s="3" t="s">
        <v>3</v>
      </c>
      <c r="F150" s="9">
        <v>1.8169506621629486E-2</v>
      </c>
      <c r="G150" s="3">
        <v>6396</v>
      </c>
      <c r="H150" s="5">
        <v>8.3138194444444444</v>
      </c>
      <c r="I150" s="35">
        <f t="shared" si="2"/>
        <v>26.166666666666668</v>
      </c>
    </row>
    <row r="151" spans="2:9" x14ac:dyDescent="0.35">
      <c r="B151" t="s">
        <v>17</v>
      </c>
      <c r="C151" s="6">
        <v>44619</v>
      </c>
      <c r="D151" s="3" t="s">
        <v>7</v>
      </c>
      <c r="E151" s="4" t="s">
        <v>3</v>
      </c>
      <c r="F151" s="9">
        <v>1.8121378663953205E-2</v>
      </c>
      <c r="G151">
        <v>1630</v>
      </c>
      <c r="H151" s="2">
        <v>1.0415972222222223</v>
      </c>
      <c r="I151" s="35">
        <f t="shared" si="2"/>
        <v>26.1</v>
      </c>
    </row>
    <row r="152" spans="2:9" x14ac:dyDescent="0.35">
      <c r="B152" t="s">
        <v>24</v>
      </c>
      <c r="C152" s="6">
        <v>44719</v>
      </c>
      <c r="D152" s="3" t="s">
        <v>9</v>
      </c>
      <c r="E152" s="3" t="s">
        <v>3</v>
      </c>
      <c r="F152" s="9">
        <v>1.8104033455047568E-2</v>
      </c>
      <c r="G152" s="3">
        <v>7698</v>
      </c>
      <c r="H152" s="5">
        <v>9.1102546296296296</v>
      </c>
      <c r="I152" s="35">
        <f t="shared" si="2"/>
        <v>26.066666666666666</v>
      </c>
    </row>
    <row r="153" spans="2:9" x14ac:dyDescent="0.35">
      <c r="B153" t="s">
        <v>26</v>
      </c>
      <c r="C153" s="6">
        <v>44774</v>
      </c>
      <c r="D153" s="3" t="s">
        <v>8</v>
      </c>
      <c r="E153" s="3" t="s">
        <v>3</v>
      </c>
      <c r="F153" s="9">
        <v>1.8099862401928055E-2</v>
      </c>
      <c r="G153" s="3">
        <v>10437</v>
      </c>
      <c r="H153" s="5">
        <v>9.0162499999999994</v>
      </c>
      <c r="I153" s="35">
        <f t="shared" si="2"/>
        <v>26.066666666666666</v>
      </c>
    </row>
    <row r="154" spans="2:9" x14ac:dyDescent="0.35">
      <c r="B154" t="s">
        <v>19</v>
      </c>
      <c r="C154" s="6">
        <v>44655</v>
      </c>
      <c r="D154" s="3" t="s">
        <v>8</v>
      </c>
      <c r="E154" s="3" t="s">
        <v>3</v>
      </c>
      <c r="F154" s="9">
        <v>1.7919136664618345E-2</v>
      </c>
      <c r="G154" s="3">
        <v>2685</v>
      </c>
      <c r="H154" s="5">
        <v>9.1155902777777786</v>
      </c>
      <c r="I154" s="35">
        <f t="shared" si="2"/>
        <v>25.8</v>
      </c>
    </row>
    <row r="155" spans="2:9" x14ac:dyDescent="0.35">
      <c r="B155" t="s">
        <v>28</v>
      </c>
      <c r="C155" s="6">
        <v>44850</v>
      </c>
      <c r="D155" s="3" t="s">
        <v>7</v>
      </c>
      <c r="E155" s="3" t="s">
        <v>3</v>
      </c>
      <c r="F155" s="9">
        <v>1.7883143054071664E-2</v>
      </c>
      <c r="G155" s="3">
        <v>5562</v>
      </c>
      <c r="H155" s="5">
        <v>9.0861689814814817</v>
      </c>
      <c r="I155" s="35">
        <f t="shared" si="2"/>
        <v>25.75</v>
      </c>
    </row>
    <row r="156" spans="2:9" x14ac:dyDescent="0.35">
      <c r="B156" t="s">
        <v>17</v>
      </c>
      <c r="C156" s="6">
        <v>44618</v>
      </c>
      <c r="D156" s="3" t="s">
        <v>6</v>
      </c>
      <c r="E156" s="4" t="s">
        <v>3</v>
      </c>
      <c r="F156" s="9">
        <v>1.7854436946377946E-2</v>
      </c>
      <c r="G156">
        <v>1062</v>
      </c>
      <c r="H156" s="2">
        <v>1.6660300925925926</v>
      </c>
      <c r="I156" s="35">
        <f t="shared" si="2"/>
        <v>25.716666666666665</v>
      </c>
    </row>
    <row r="157" spans="2:9" x14ac:dyDescent="0.35">
      <c r="B157" t="s">
        <v>30</v>
      </c>
      <c r="C157" s="6">
        <v>44924</v>
      </c>
      <c r="D157" s="3" t="s">
        <v>11</v>
      </c>
      <c r="E157" s="3" t="s">
        <v>3</v>
      </c>
      <c r="F157" s="9">
        <v>1.7852376744607473E-2</v>
      </c>
      <c r="G157" s="3">
        <v>1839</v>
      </c>
      <c r="H157" s="5">
        <v>3.5393518518518521</v>
      </c>
      <c r="I157" s="35">
        <f t="shared" si="2"/>
        <v>25.7</v>
      </c>
    </row>
    <row r="158" spans="2:9" x14ac:dyDescent="0.35">
      <c r="B158" t="s">
        <v>29</v>
      </c>
      <c r="C158" s="6">
        <v>44891</v>
      </c>
      <c r="D158" s="3" t="s">
        <v>6</v>
      </c>
      <c r="E158" s="3" t="s">
        <v>3</v>
      </c>
      <c r="F158" s="9">
        <v>1.7824678042758377E-2</v>
      </c>
      <c r="G158" s="3">
        <v>3871</v>
      </c>
      <c r="H158" s="5">
        <v>3.0360069444444444</v>
      </c>
      <c r="I158" s="35">
        <f t="shared" si="2"/>
        <v>25.666666666666668</v>
      </c>
    </row>
    <row r="159" spans="2:9" x14ac:dyDescent="0.35">
      <c r="B159" t="s">
        <v>29</v>
      </c>
      <c r="C159" s="6">
        <v>44880</v>
      </c>
      <c r="D159" s="3" t="s">
        <v>9</v>
      </c>
      <c r="E159" s="3" t="s">
        <v>3</v>
      </c>
      <c r="F159" s="9">
        <v>1.7732004056700782E-2</v>
      </c>
      <c r="G159" s="3">
        <v>1196</v>
      </c>
      <c r="H159" s="5">
        <v>12.359606481481482</v>
      </c>
      <c r="I159" s="35">
        <f t="shared" si="2"/>
        <v>25.533333333333335</v>
      </c>
    </row>
    <row r="160" spans="2:9" x14ac:dyDescent="0.35">
      <c r="B160" t="s">
        <v>19</v>
      </c>
      <c r="C160" s="6">
        <v>44665</v>
      </c>
      <c r="D160" s="3" t="s">
        <v>11</v>
      </c>
      <c r="E160" s="3" t="s">
        <v>3</v>
      </c>
      <c r="F160" s="9">
        <v>1.7716154806173157E-2</v>
      </c>
      <c r="G160" s="3">
        <v>3257</v>
      </c>
      <c r="H160" s="5">
        <v>2.0628703703703706</v>
      </c>
      <c r="I160" s="35">
        <f t="shared" si="2"/>
        <v>25.516666666666666</v>
      </c>
    </row>
    <row r="161" spans="2:9" x14ac:dyDescent="0.35">
      <c r="B161" t="s">
        <v>25</v>
      </c>
      <c r="C161" s="6">
        <v>44767</v>
      </c>
      <c r="D161" s="3" t="s">
        <v>8</v>
      </c>
      <c r="E161" s="3" t="s">
        <v>3</v>
      </c>
      <c r="F161" s="9">
        <v>1.7694765761210363E-2</v>
      </c>
      <c r="G161" s="3">
        <v>10410</v>
      </c>
      <c r="H161" s="5">
        <v>5.4126736111111109</v>
      </c>
      <c r="I161" s="35">
        <f t="shared" si="2"/>
        <v>25.483333333333334</v>
      </c>
    </row>
    <row r="162" spans="2:9" x14ac:dyDescent="0.35">
      <c r="B162" t="s">
        <v>30</v>
      </c>
      <c r="C162" s="6">
        <v>44899</v>
      </c>
      <c r="D162" s="3" t="s">
        <v>7</v>
      </c>
      <c r="E162" s="3" t="s">
        <v>3</v>
      </c>
      <c r="F162" s="9">
        <v>1.7667732830773983E-2</v>
      </c>
      <c r="G162" s="3">
        <v>2093</v>
      </c>
      <c r="H162" s="5">
        <v>6.8931712962962965</v>
      </c>
      <c r="I162" s="35">
        <f t="shared" si="2"/>
        <v>25.433333333333334</v>
      </c>
    </row>
    <row r="163" spans="2:9" x14ac:dyDescent="0.35">
      <c r="B163" t="s">
        <v>19</v>
      </c>
      <c r="C163" s="6">
        <v>44664</v>
      </c>
      <c r="D163" s="3" t="s">
        <v>10</v>
      </c>
      <c r="E163" s="3" t="s">
        <v>3</v>
      </c>
      <c r="F163" s="9">
        <v>1.7652492470230305E-2</v>
      </c>
      <c r="G163" s="3">
        <v>2361</v>
      </c>
      <c r="H163" s="5">
        <v>4.6264004629629625</v>
      </c>
      <c r="I163" s="35">
        <f t="shared" si="2"/>
        <v>25.416666666666668</v>
      </c>
    </row>
    <row r="164" spans="2:9" x14ac:dyDescent="0.35">
      <c r="B164" t="s">
        <v>26</v>
      </c>
      <c r="C164" s="6">
        <v>44790</v>
      </c>
      <c r="D164" s="3" t="s">
        <v>10</v>
      </c>
      <c r="E164" s="3" t="s">
        <v>3</v>
      </c>
      <c r="F164" s="9">
        <v>1.762298389230384E-2</v>
      </c>
      <c r="G164" s="3">
        <v>10516</v>
      </c>
      <c r="H164" s="5">
        <v>8.0972685185185185</v>
      </c>
      <c r="I164" s="35">
        <f t="shared" si="2"/>
        <v>25.383333333333333</v>
      </c>
    </row>
    <row r="165" spans="2:9" x14ac:dyDescent="0.35">
      <c r="B165" t="s">
        <v>23</v>
      </c>
      <c r="C165" s="6">
        <v>44704</v>
      </c>
      <c r="D165" s="3" t="s">
        <v>8</v>
      </c>
      <c r="E165" s="3" t="s">
        <v>3</v>
      </c>
      <c r="F165" s="9">
        <v>1.7517980293158292E-2</v>
      </c>
      <c r="G165" s="3">
        <v>6748</v>
      </c>
      <c r="H165" s="5">
        <v>1.7546759259259259</v>
      </c>
      <c r="I165" s="35">
        <f t="shared" si="2"/>
        <v>25.233333333333334</v>
      </c>
    </row>
    <row r="166" spans="2:9" x14ac:dyDescent="0.35">
      <c r="B166" t="s">
        <v>25</v>
      </c>
      <c r="C166" s="6">
        <v>44762</v>
      </c>
      <c r="D166" s="3" t="s">
        <v>10</v>
      </c>
      <c r="E166" s="3" t="s">
        <v>3</v>
      </c>
      <c r="F166" s="9">
        <v>1.7520689893481101E-2</v>
      </c>
      <c r="G166" s="3">
        <v>11587</v>
      </c>
      <c r="H166" s="5">
        <v>14.232268518518518</v>
      </c>
      <c r="I166" s="35">
        <f t="shared" si="2"/>
        <v>25.233333333333334</v>
      </c>
    </row>
    <row r="167" spans="2:9" x14ac:dyDescent="0.35">
      <c r="B167" t="s">
        <v>23</v>
      </c>
      <c r="C167" s="6">
        <v>44712</v>
      </c>
      <c r="D167" s="3" t="s">
        <v>9</v>
      </c>
      <c r="E167" s="3" t="s">
        <v>3</v>
      </c>
      <c r="F167" s="9">
        <v>1.750763828683222E-2</v>
      </c>
      <c r="G167" s="3">
        <v>9228</v>
      </c>
      <c r="H167" s="5">
        <v>1.0416898148148148</v>
      </c>
      <c r="I167" s="35">
        <f t="shared" si="2"/>
        <v>25.216666666666665</v>
      </c>
    </row>
    <row r="168" spans="2:9" x14ac:dyDescent="0.35">
      <c r="B168" t="s">
        <v>26</v>
      </c>
      <c r="C168" s="6">
        <v>44802</v>
      </c>
      <c r="D168" s="3" t="s">
        <v>8</v>
      </c>
      <c r="E168" s="3" t="s">
        <v>3</v>
      </c>
      <c r="F168" s="9">
        <v>1.7469269202530082E-2</v>
      </c>
      <c r="G168" s="3">
        <v>6565</v>
      </c>
      <c r="H168" s="5">
        <v>8.1275115740740738</v>
      </c>
      <c r="I168" s="35">
        <f t="shared" si="2"/>
        <v>25.15</v>
      </c>
    </row>
    <row r="169" spans="2:9" x14ac:dyDescent="0.35">
      <c r="B169" t="s">
        <v>23</v>
      </c>
      <c r="C169" s="6">
        <v>44682</v>
      </c>
      <c r="D169" s="3" t="s">
        <v>7</v>
      </c>
      <c r="E169" s="3" t="s">
        <v>3</v>
      </c>
      <c r="F169" s="9">
        <v>1.7307976309525793E-2</v>
      </c>
      <c r="G169" s="3">
        <v>5113</v>
      </c>
      <c r="H169" s="5">
        <v>3.6339236111111113</v>
      </c>
      <c r="I169" s="35">
        <f t="shared" si="2"/>
        <v>24.916666666666668</v>
      </c>
    </row>
    <row r="170" spans="2:9" x14ac:dyDescent="0.35">
      <c r="B170" t="s">
        <v>27</v>
      </c>
      <c r="C170" s="6">
        <v>44824</v>
      </c>
      <c r="D170" s="3" t="s">
        <v>9</v>
      </c>
      <c r="E170" s="3" t="s">
        <v>3</v>
      </c>
      <c r="F170" s="9">
        <v>1.7264616402183131E-2</v>
      </c>
      <c r="G170" s="3">
        <v>6825</v>
      </c>
      <c r="H170" s="5">
        <v>9.5847916666666659</v>
      </c>
      <c r="I170" s="35">
        <f t="shared" si="2"/>
        <v>24.866666666666667</v>
      </c>
    </row>
    <row r="171" spans="2:9" x14ac:dyDescent="0.35">
      <c r="B171" t="s">
        <v>24</v>
      </c>
      <c r="C171" s="6">
        <v>44714</v>
      </c>
      <c r="D171" s="3" t="s">
        <v>11</v>
      </c>
      <c r="E171" s="3" t="s">
        <v>3</v>
      </c>
      <c r="F171" s="9">
        <v>1.7235848941582036E-2</v>
      </c>
      <c r="G171" s="3">
        <v>10251</v>
      </c>
      <c r="H171" s="5">
        <v>3.4625810185185184</v>
      </c>
      <c r="I171" s="35">
        <f t="shared" si="2"/>
        <v>24.816666666666666</v>
      </c>
    </row>
    <row r="172" spans="2:9" x14ac:dyDescent="0.35">
      <c r="B172" t="s">
        <v>23</v>
      </c>
      <c r="C172" s="6">
        <v>44702</v>
      </c>
      <c r="D172" s="3" t="s">
        <v>6</v>
      </c>
      <c r="E172" s="3" t="s">
        <v>3</v>
      </c>
      <c r="F172" s="9">
        <v>1.7196749150912825E-2</v>
      </c>
      <c r="G172" s="3">
        <v>6183</v>
      </c>
      <c r="H172" s="5">
        <v>1.7503587962962963</v>
      </c>
      <c r="I172" s="35">
        <f t="shared" si="2"/>
        <v>24.766666666666666</v>
      </c>
    </row>
    <row r="173" spans="2:9" x14ac:dyDescent="0.35">
      <c r="B173" t="s">
        <v>26</v>
      </c>
      <c r="C173" s="6">
        <v>44781</v>
      </c>
      <c r="D173" s="3" t="s">
        <v>8</v>
      </c>
      <c r="E173" s="3" t="s">
        <v>3</v>
      </c>
      <c r="F173" s="9">
        <v>1.7166671660283329E-2</v>
      </c>
      <c r="G173" s="3">
        <v>5099</v>
      </c>
      <c r="H173" s="5">
        <v>9.0637384259259264</v>
      </c>
      <c r="I173" s="35">
        <f t="shared" si="2"/>
        <v>24.716666666666665</v>
      </c>
    </row>
    <row r="174" spans="2:9" x14ac:dyDescent="0.35">
      <c r="B174" t="s">
        <v>19</v>
      </c>
      <c r="C174" s="6">
        <v>44680</v>
      </c>
      <c r="D174" s="3" t="s">
        <v>12</v>
      </c>
      <c r="E174" s="3" t="s">
        <v>3</v>
      </c>
      <c r="F174" s="9">
        <v>1.7111274120662896E-2</v>
      </c>
      <c r="G174" s="3">
        <v>5808</v>
      </c>
      <c r="H174" s="5">
        <v>1.5795023148148148</v>
      </c>
      <c r="I174" s="35">
        <f t="shared" si="2"/>
        <v>24.633333333333333</v>
      </c>
    </row>
    <row r="175" spans="2:9" x14ac:dyDescent="0.35">
      <c r="B175" t="s">
        <v>27</v>
      </c>
      <c r="C175" s="6">
        <v>44816</v>
      </c>
      <c r="D175" s="3" t="s">
        <v>8</v>
      </c>
      <c r="E175" s="3" t="s">
        <v>3</v>
      </c>
      <c r="F175" s="9">
        <v>1.7110622375631931E-2</v>
      </c>
      <c r="G175" s="3">
        <v>5892</v>
      </c>
      <c r="H175" s="5">
        <v>14.832743055555556</v>
      </c>
      <c r="I175" s="35">
        <f t="shared" si="2"/>
        <v>24.633333333333333</v>
      </c>
    </row>
    <row r="176" spans="2:9" x14ac:dyDescent="0.35">
      <c r="B176" t="s">
        <v>24</v>
      </c>
      <c r="C176" s="6">
        <v>44713</v>
      </c>
      <c r="D176" s="3" t="s">
        <v>10</v>
      </c>
      <c r="E176" s="3" t="s">
        <v>3</v>
      </c>
      <c r="F176" s="9">
        <v>1.7037018362707899E-2</v>
      </c>
      <c r="G176" s="3">
        <v>8677</v>
      </c>
      <c r="H176" s="5">
        <v>3.0175462962962962</v>
      </c>
      <c r="I176" s="35">
        <f t="shared" si="2"/>
        <v>24.533333333333335</v>
      </c>
    </row>
    <row r="177" spans="2:9" x14ac:dyDescent="0.35">
      <c r="B177" t="s">
        <v>23</v>
      </c>
      <c r="C177" s="6">
        <v>44686</v>
      </c>
      <c r="D177" s="3" t="s">
        <v>11</v>
      </c>
      <c r="E177" s="3" t="s">
        <v>3</v>
      </c>
      <c r="F177" s="9">
        <v>1.7011497793762452E-2</v>
      </c>
      <c r="G177" s="3">
        <v>2367</v>
      </c>
      <c r="H177" s="5">
        <v>8.803344907407407</v>
      </c>
      <c r="I177" s="35">
        <f t="shared" si="2"/>
        <v>24.5</v>
      </c>
    </row>
    <row r="178" spans="2:9" x14ac:dyDescent="0.35">
      <c r="B178" t="s">
        <v>19</v>
      </c>
      <c r="C178" s="6">
        <v>44652</v>
      </c>
      <c r="D178" s="3" t="s">
        <v>12</v>
      </c>
      <c r="E178" s="3" t="s">
        <v>3</v>
      </c>
      <c r="F178" s="9">
        <v>1.6939924413636998E-2</v>
      </c>
      <c r="G178" s="3">
        <v>3147</v>
      </c>
      <c r="H178" s="5">
        <v>1.6212037037037037</v>
      </c>
      <c r="I178" s="35">
        <f t="shared" si="2"/>
        <v>24.4</v>
      </c>
    </row>
    <row r="179" spans="2:9" x14ac:dyDescent="0.35">
      <c r="B179" t="s">
        <v>29</v>
      </c>
      <c r="C179" s="6">
        <v>44868</v>
      </c>
      <c r="D179" s="3" t="s">
        <v>11</v>
      </c>
      <c r="E179" s="3" t="s">
        <v>3</v>
      </c>
      <c r="F179" s="9">
        <v>1.6918909289085571E-2</v>
      </c>
      <c r="G179" s="3">
        <v>6958</v>
      </c>
      <c r="H179" s="5">
        <v>6.7833564814814817</v>
      </c>
      <c r="I179" s="35">
        <f t="shared" si="2"/>
        <v>24.366666666666667</v>
      </c>
    </row>
    <row r="180" spans="2:9" x14ac:dyDescent="0.35">
      <c r="B180" t="s">
        <v>23</v>
      </c>
      <c r="C180" s="6">
        <v>44685</v>
      </c>
      <c r="D180" s="3" t="s">
        <v>10</v>
      </c>
      <c r="E180" s="3" t="s">
        <v>3</v>
      </c>
      <c r="F180" s="9">
        <v>1.6903680024872327E-2</v>
      </c>
      <c r="G180" s="3">
        <v>4536</v>
      </c>
      <c r="H180" s="5">
        <v>9.9610069444444438</v>
      </c>
      <c r="I180" s="35">
        <f t="shared" si="2"/>
        <v>24.333333333333332</v>
      </c>
    </row>
    <row r="181" spans="2:9" x14ac:dyDescent="0.35">
      <c r="B181" t="s">
        <v>18</v>
      </c>
      <c r="C181" s="6">
        <v>44626</v>
      </c>
      <c r="D181" s="3" t="s">
        <v>7</v>
      </c>
      <c r="E181" s="3" t="s">
        <v>3</v>
      </c>
      <c r="F181" s="9">
        <v>1.6855142519970927E-2</v>
      </c>
      <c r="G181" s="3">
        <v>2346</v>
      </c>
      <c r="H181" s="5">
        <v>0.86460648148148145</v>
      </c>
      <c r="I181" s="35">
        <f t="shared" si="2"/>
        <v>24.266666666666666</v>
      </c>
    </row>
    <row r="182" spans="2:9" x14ac:dyDescent="0.35">
      <c r="B182" t="s">
        <v>27</v>
      </c>
      <c r="C182" s="6">
        <v>44818</v>
      </c>
      <c r="D182" s="3" t="s">
        <v>10</v>
      </c>
      <c r="E182" s="3" t="s">
        <v>3</v>
      </c>
      <c r="F182" s="9">
        <v>1.6775003758925135E-2</v>
      </c>
      <c r="G182" s="3">
        <v>9114</v>
      </c>
      <c r="H182" s="5">
        <v>10.453576388888889</v>
      </c>
      <c r="I182" s="35">
        <f t="shared" si="2"/>
        <v>24.15</v>
      </c>
    </row>
    <row r="183" spans="2:9" x14ac:dyDescent="0.35">
      <c r="B183" t="s">
        <v>18</v>
      </c>
      <c r="C183" s="6">
        <v>44647</v>
      </c>
      <c r="D183" s="3" t="s">
        <v>7</v>
      </c>
      <c r="E183" s="3" t="s">
        <v>3</v>
      </c>
      <c r="F183" s="9">
        <v>1.674772238092407E-2</v>
      </c>
      <c r="G183" s="3">
        <v>1867</v>
      </c>
      <c r="H183" s="5">
        <v>0.9566782407407407</v>
      </c>
      <c r="I183" s="35">
        <f t="shared" si="2"/>
        <v>24.116666666666667</v>
      </c>
    </row>
    <row r="184" spans="2:9" x14ac:dyDescent="0.35">
      <c r="B184" t="s">
        <v>27</v>
      </c>
      <c r="C184" s="6">
        <v>44827</v>
      </c>
      <c r="D184" s="3" t="s">
        <v>12</v>
      </c>
      <c r="E184" s="3" t="s">
        <v>3</v>
      </c>
      <c r="F184" s="9">
        <v>1.6683631386492027E-2</v>
      </c>
      <c r="G184" s="3">
        <v>8380</v>
      </c>
      <c r="H184" s="5">
        <v>6.3591203703703707</v>
      </c>
      <c r="I184" s="35">
        <f t="shared" si="2"/>
        <v>24.016666666666666</v>
      </c>
    </row>
    <row r="185" spans="2:9" x14ac:dyDescent="0.35">
      <c r="B185" t="s">
        <v>30</v>
      </c>
      <c r="C185" s="6">
        <v>44926</v>
      </c>
      <c r="D185" s="3" t="s">
        <v>6</v>
      </c>
      <c r="E185" s="3" t="s">
        <v>3</v>
      </c>
      <c r="F185" s="9">
        <v>1.6657971489231409E-2</v>
      </c>
      <c r="G185" s="3">
        <v>1781</v>
      </c>
      <c r="H185" s="5">
        <v>1.0416782407407408</v>
      </c>
      <c r="I185" s="35">
        <f t="shared" si="2"/>
        <v>23.983333333333334</v>
      </c>
    </row>
    <row r="186" spans="2:9" x14ac:dyDescent="0.35">
      <c r="B186" t="s">
        <v>18</v>
      </c>
      <c r="C186" s="6">
        <v>44634</v>
      </c>
      <c r="D186" s="3" t="s">
        <v>8</v>
      </c>
      <c r="E186" s="3" t="s">
        <v>3</v>
      </c>
      <c r="F186" s="9">
        <v>1.6609574821458223E-2</v>
      </c>
      <c r="G186" s="3">
        <v>4014</v>
      </c>
      <c r="H186" s="5">
        <v>0.97981481481481481</v>
      </c>
      <c r="I186" s="35">
        <f t="shared" si="2"/>
        <v>23.916666666666668</v>
      </c>
    </row>
    <row r="187" spans="2:9" x14ac:dyDescent="0.35">
      <c r="B187" t="s">
        <v>17</v>
      </c>
      <c r="C187" s="6">
        <v>44617</v>
      </c>
      <c r="D187" s="3" t="s">
        <v>12</v>
      </c>
      <c r="E187" s="4" t="s">
        <v>3</v>
      </c>
      <c r="F187" s="9">
        <v>1.657351131514977E-2</v>
      </c>
      <c r="G187">
        <v>617</v>
      </c>
      <c r="H187" s="2">
        <v>1.9566319444444444</v>
      </c>
      <c r="I187" s="35">
        <f t="shared" si="2"/>
        <v>23.866666666666667</v>
      </c>
    </row>
    <row r="188" spans="2:9" x14ac:dyDescent="0.35">
      <c r="B188" t="s">
        <v>25</v>
      </c>
      <c r="C188" s="6">
        <v>44756</v>
      </c>
      <c r="D188" s="3" t="s">
        <v>11</v>
      </c>
      <c r="E188" s="3" t="s">
        <v>3</v>
      </c>
      <c r="F188" s="9">
        <v>1.6535664360844783E-2</v>
      </c>
      <c r="G188" s="3">
        <v>12850</v>
      </c>
      <c r="H188" s="5">
        <v>11.475937500000001</v>
      </c>
      <c r="I188" s="35">
        <f t="shared" si="2"/>
        <v>23.816666666666666</v>
      </c>
    </row>
    <row r="189" spans="2:9" x14ac:dyDescent="0.35">
      <c r="B189" t="s">
        <v>19</v>
      </c>
      <c r="C189" s="6">
        <v>44656</v>
      </c>
      <c r="D189" s="3" t="s">
        <v>9</v>
      </c>
      <c r="E189" s="3" t="s">
        <v>3</v>
      </c>
      <c r="F189" s="9">
        <v>1.6481081094508965E-2</v>
      </c>
      <c r="G189" s="3">
        <v>2804</v>
      </c>
      <c r="H189" s="5">
        <v>8.8183680555555561</v>
      </c>
      <c r="I189" s="35">
        <f t="shared" si="2"/>
        <v>23.733333333333334</v>
      </c>
    </row>
    <row r="190" spans="2:9" x14ac:dyDescent="0.35">
      <c r="B190" t="s">
        <v>18</v>
      </c>
      <c r="C190" s="6">
        <v>44637</v>
      </c>
      <c r="D190" s="3" t="s">
        <v>11</v>
      </c>
      <c r="E190" s="3" t="s">
        <v>3</v>
      </c>
      <c r="F190" s="9">
        <v>1.646752288531745E-2</v>
      </c>
      <c r="G190" s="3">
        <v>6077</v>
      </c>
      <c r="H190" s="5">
        <v>0.95278935185185187</v>
      </c>
      <c r="I190" s="35">
        <f t="shared" si="2"/>
        <v>23.716666666666665</v>
      </c>
    </row>
    <row r="191" spans="2:9" x14ac:dyDescent="0.35">
      <c r="B191" t="s">
        <v>25</v>
      </c>
      <c r="C191" s="6">
        <v>44757</v>
      </c>
      <c r="D191" s="3" t="s">
        <v>12</v>
      </c>
      <c r="E191" s="3" t="s">
        <v>3</v>
      </c>
      <c r="F191" s="9">
        <v>1.6457549305102636E-2</v>
      </c>
      <c r="G191" s="3">
        <v>5093</v>
      </c>
      <c r="H191" s="5">
        <v>8.9717824074074066</v>
      </c>
      <c r="I191" s="35">
        <f t="shared" si="2"/>
        <v>23.7</v>
      </c>
    </row>
    <row r="192" spans="2:9" x14ac:dyDescent="0.35">
      <c r="B192" t="s">
        <v>26</v>
      </c>
      <c r="C192" s="6">
        <v>44791</v>
      </c>
      <c r="D192" s="3" t="s">
        <v>11</v>
      </c>
      <c r="E192" s="3" t="s">
        <v>3</v>
      </c>
      <c r="F192" s="9">
        <v>1.6441604853535966E-2</v>
      </c>
      <c r="G192" s="3">
        <v>11654</v>
      </c>
      <c r="H192" s="5">
        <v>6.4202083333333331</v>
      </c>
      <c r="I192" s="35">
        <f t="shared" si="2"/>
        <v>23.683333333333334</v>
      </c>
    </row>
    <row r="193" spans="2:9" x14ac:dyDescent="0.35">
      <c r="B193" t="s">
        <v>25</v>
      </c>
      <c r="C193" s="6">
        <v>44761</v>
      </c>
      <c r="D193" s="3" t="s">
        <v>9</v>
      </c>
      <c r="E193" s="3" t="s">
        <v>3</v>
      </c>
      <c r="F193" s="9">
        <v>1.6394819988274984E-2</v>
      </c>
      <c r="G193" s="3">
        <v>10846</v>
      </c>
      <c r="H193" s="5">
        <v>8.3250925925925934</v>
      </c>
      <c r="I193" s="35">
        <f t="shared" si="2"/>
        <v>23.616666666666667</v>
      </c>
    </row>
    <row r="194" spans="2:9" x14ac:dyDescent="0.35">
      <c r="B194" t="s">
        <v>17</v>
      </c>
      <c r="C194" s="6">
        <v>44615</v>
      </c>
      <c r="D194" s="3" t="s">
        <v>10</v>
      </c>
      <c r="E194" s="4" t="s">
        <v>3</v>
      </c>
      <c r="F194" s="9">
        <v>1.6303498641352988E-2</v>
      </c>
      <c r="G194">
        <v>736</v>
      </c>
      <c r="H194" s="2">
        <v>1.0416782407407408</v>
      </c>
      <c r="I194" s="35">
        <f t="shared" si="2"/>
        <v>23.483333333333334</v>
      </c>
    </row>
    <row r="195" spans="2:9" x14ac:dyDescent="0.35">
      <c r="B195" t="s">
        <v>28</v>
      </c>
      <c r="C195" s="6">
        <v>44862</v>
      </c>
      <c r="D195" s="3" t="s">
        <v>12</v>
      </c>
      <c r="E195" s="3" t="s">
        <v>3</v>
      </c>
      <c r="F195" s="9">
        <v>1.6259175560193028E-2</v>
      </c>
      <c r="G195" s="3">
        <v>6278</v>
      </c>
      <c r="H195" s="5">
        <v>7.5942824074074071</v>
      </c>
      <c r="I195" s="35">
        <f t="shared" ref="I195:I258" si="3">HOUR(F195)*60+MINUTE(F195)+SECOND(F195)/60</f>
        <v>23.416666666666668</v>
      </c>
    </row>
    <row r="196" spans="2:9" x14ac:dyDescent="0.35">
      <c r="B196" t="s">
        <v>25</v>
      </c>
      <c r="C196" s="6">
        <v>44763</v>
      </c>
      <c r="D196" s="3" t="s">
        <v>11</v>
      </c>
      <c r="E196" s="3" t="s">
        <v>3</v>
      </c>
      <c r="F196" s="9">
        <v>1.6224379875630069E-2</v>
      </c>
      <c r="G196" s="3">
        <v>11518</v>
      </c>
      <c r="H196" s="5">
        <v>9.2081134259259265</v>
      </c>
      <c r="I196" s="35">
        <f t="shared" si="3"/>
        <v>23.366666666666667</v>
      </c>
    </row>
    <row r="197" spans="2:9" x14ac:dyDescent="0.35">
      <c r="B197" t="s">
        <v>28</v>
      </c>
      <c r="C197" s="6">
        <v>44840</v>
      </c>
      <c r="D197" s="3" t="s">
        <v>11</v>
      </c>
      <c r="E197" s="3" t="s">
        <v>3</v>
      </c>
      <c r="F197" s="9">
        <v>1.6204850361216532E-2</v>
      </c>
      <c r="G197" s="3">
        <v>5814</v>
      </c>
      <c r="H197" s="5">
        <v>10.61912037037037</v>
      </c>
      <c r="I197" s="35">
        <f t="shared" si="3"/>
        <v>23.333333333333332</v>
      </c>
    </row>
    <row r="198" spans="2:9" x14ac:dyDescent="0.35">
      <c r="B198" t="s">
        <v>26</v>
      </c>
      <c r="C198" s="6">
        <v>44797</v>
      </c>
      <c r="D198" s="3" t="s">
        <v>10</v>
      </c>
      <c r="E198" s="3" t="s">
        <v>3</v>
      </c>
      <c r="F198" s="9">
        <v>1.6176690546114418E-2</v>
      </c>
      <c r="G198" s="3">
        <v>11047</v>
      </c>
      <c r="H198" s="5">
        <v>5.0365509259259262</v>
      </c>
      <c r="I198" s="35">
        <f t="shared" si="3"/>
        <v>23.3</v>
      </c>
    </row>
    <row r="199" spans="2:9" x14ac:dyDescent="0.35">
      <c r="B199" t="s">
        <v>27</v>
      </c>
      <c r="C199" s="6">
        <v>44812</v>
      </c>
      <c r="D199" s="3" t="s">
        <v>11</v>
      </c>
      <c r="E199" s="3" t="s">
        <v>3</v>
      </c>
      <c r="F199" s="9">
        <v>1.6184872169008966E-2</v>
      </c>
      <c r="G199" s="3">
        <v>9843</v>
      </c>
      <c r="H199" s="5">
        <v>11.563993055555555</v>
      </c>
      <c r="I199" s="35">
        <f t="shared" si="3"/>
        <v>23.3</v>
      </c>
    </row>
    <row r="200" spans="2:9" x14ac:dyDescent="0.35">
      <c r="B200" t="s">
        <v>23</v>
      </c>
      <c r="C200" s="6">
        <v>44707</v>
      </c>
      <c r="D200" s="3" t="s">
        <v>11</v>
      </c>
      <c r="E200" s="3" t="s">
        <v>3</v>
      </c>
      <c r="F200" s="9">
        <v>1.616597900197788E-2</v>
      </c>
      <c r="G200" s="3">
        <v>8843</v>
      </c>
      <c r="H200" s="5">
        <v>5.7138888888888886</v>
      </c>
      <c r="I200" s="35">
        <f t="shared" si="3"/>
        <v>23.283333333333335</v>
      </c>
    </row>
    <row r="201" spans="2:9" x14ac:dyDescent="0.35">
      <c r="B201" t="s">
        <v>25</v>
      </c>
      <c r="C201" s="6">
        <v>44750</v>
      </c>
      <c r="D201" s="3" t="s">
        <v>12</v>
      </c>
      <c r="E201" s="3" t="s">
        <v>3</v>
      </c>
      <c r="F201" s="9">
        <v>1.6142676767667698E-2</v>
      </c>
      <c r="G201" s="3">
        <v>10945</v>
      </c>
      <c r="H201" s="5">
        <v>6.7526967592592593</v>
      </c>
      <c r="I201" s="35">
        <f t="shared" si="3"/>
        <v>23.25</v>
      </c>
    </row>
    <row r="202" spans="2:9" x14ac:dyDescent="0.35">
      <c r="B202" t="s">
        <v>19</v>
      </c>
      <c r="C202" s="6">
        <v>44657</v>
      </c>
      <c r="D202" s="3" t="s">
        <v>10</v>
      </c>
      <c r="E202" s="3" t="s">
        <v>3</v>
      </c>
      <c r="F202" s="9">
        <v>1.612394558062144E-2</v>
      </c>
      <c r="G202" s="3">
        <v>3113</v>
      </c>
      <c r="H202" s="5">
        <v>3.8478240740740741</v>
      </c>
      <c r="I202" s="35">
        <f t="shared" si="3"/>
        <v>23.216666666666665</v>
      </c>
    </row>
    <row r="203" spans="2:9" x14ac:dyDescent="0.35">
      <c r="B203" t="s">
        <v>28</v>
      </c>
      <c r="C203" s="6">
        <v>44855</v>
      </c>
      <c r="D203" s="3" t="s">
        <v>12</v>
      </c>
      <c r="E203" s="3" t="s">
        <v>3</v>
      </c>
      <c r="F203" s="9">
        <v>1.6023140877577557E-2</v>
      </c>
      <c r="G203" s="3">
        <v>8278</v>
      </c>
      <c r="H203" s="5">
        <v>9.7380324074074078</v>
      </c>
      <c r="I203" s="35">
        <f t="shared" si="3"/>
        <v>23.066666666666666</v>
      </c>
    </row>
    <row r="204" spans="2:9" x14ac:dyDescent="0.35">
      <c r="B204" t="s">
        <v>28</v>
      </c>
      <c r="C204" s="6">
        <v>44863</v>
      </c>
      <c r="D204" s="3" t="s">
        <v>6</v>
      </c>
      <c r="E204" s="3" t="s">
        <v>3</v>
      </c>
      <c r="F204" s="9">
        <v>1.6022960267240382E-2</v>
      </c>
      <c r="G204" s="3">
        <v>9068</v>
      </c>
      <c r="H204" s="5">
        <v>4.9950115740740744</v>
      </c>
      <c r="I204" s="35">
        <f t="shared" si="3"/>
        <v>23.066666666666666</v>
      </c>
    </row>
    <row r="205" spans="2:9" x14ac:dyDescent="0.35">
      <c r="B205" t="s">
        <v>27</v>
      </c>
      <c r="C205" s="6">
        <v>44819</v>
      </c>
      <c r="D205" s="3" t="s">
        <v>11</v>
      </c>
      <c r="E205" s="3" t="s">
        <v>3</v>
      </c>
      <c r="F205" s="9">
        <v>1.6004818999547834E-2</v>
      </c>
      <c r="G205" s="3">
        <v>10488</v>
      </c>
      <c r="H205" s="5">
        <v>8.207719907407407</v>
      </c>
      <c r="I205" s="35">
        <f t="shared" si="3"/>
        <v>23.05</v>
      </c>
    </row>
    <row r="206" spans="2:9" x14ac:dyDescent="0.35">
      <c r="B206" t="s">
        <v>19</v>
      </c>
      <c r="C206" s="6">
        <v>44681</v>
      </c>
      <c r="D206" s="3" t="s">
        <v>6</v>
      </c>
      <c r="E206" s="3" t="s">
        <v>3</v>
      </c>
      <c r="F206" s="9">
        <v>1.5959089584733861E-2</v>
      </c>
      <c r="G206" s="3">
        <v>4322</v>
      </c>
      <c r="H206" s="5">
        <v>1.0416782407407408</v>
      </c>
      <c r="I206" s="35">
        <f t="shared" si="3"/>
        <v>22.983333333333334</v>
      </c>
    </row>
    <row r="207" spans="2:9" x14ac:dyDescent="0.35">
      <c r="B207" t="s">
        <v>25</v>
      </c>
      <c r="C207" s="6">
        <v>44770</v>
      </c>
      <c r="D207" s="3" t="s">
        <v>11</v>
      </c>
      <c r="E207" s="3" t="s">
        <v>3</v>
      </c>
      <c r="F207" s="9">
        <v>1.5898575612960462E-2</v>
      </c>
      <c r="G207" s="3">
        <v>12455</v>
      </c>
      <c r="H207" s="5">
        <v>5.4583680555555558</v>
      </c>
      <c r="I207" s="35">
        <f t="shared" si="3"/>
        <v>22.9</v>
      </c>
    </row>
    <row r="208" spans="2:9" x14ac:dyDescent="0.35">
      <c r="B208" t="s">
        <v>26</v>
      </c>
      <c r="C208" s="6">
        <v>44798</v>
      </c>
      <c r="D208" s="3" t="s">
        <v>11</v>
      </c>
      <c r="E208" s="3" t="s">
        <v>3</v>
      </c>
      <c r="F208" s="9">
        <v>1.5886577097080655E-2</v>
      </c>
      <c r="G208" s="3">
        <v>8423</v>
      </c>
      <c r="H208" s="5">
        <v>4.7390277777777774</v>
      </c>
      <c r="I208" s="35">
        <f t="shared" si="3"/>
        <v>22.883333333333333</v>
      </c>
    </row>
    <row r="209" spans="2:9" x14ac:dyDescent="0.35">
      <c r="B209" t="s">
        <v>26</v>
      </c>
      <c r="C209" s="6">
        <v>44777</v>
      </c>
      <c r="D209" s="3" t="s">
        <v>11</v>
      </c>
      <c r="E209" s="3" t="s">
        <v>3</v>
      </c>
      <c r="F209" s="9">
        <v>1.588435302555883E-2</v>
      </c>
      <c r="G209" s="3">
        <v>10887</v>
      </c>
      <c r="H209" s="5">
        <v>5.4181018518518522</v>
      </c>
      <c r="I209" s="35">
        <f t="shared" si="3"/>
        <v>22.866666666666667</v>
      </c>
    </row>
    <row r="210" spans="2:9" x14ac:dyDescent="0.35">
      <c r="B210" t="s">
        <v>28</v>
      </c>
      <c r="C210" s="6">
        <v>44864</v>
      </c>
      <c r="D210" s="3" t="s">
        <v>7</v>
      </c>
      <c r="E210" s="3" t="s">
        <v>3</v>
      </c>
      <c r="F210" s="9">
        <v>1.5819634832298184E-2</v>
      </c>
      <c r="G210" s="3">
        <v>6140</v>
      </c>
      <c r="H210" s="5">
        <v>7.5711458333333335</v>
      </c>
      <c r="I210" s="35">
        <f t="shared" si="3"/>
        <v>22.783333333333335</v>
      </c>
    </row>
    <row r="211" spans="2:9" x14ac:dyDescent="0.35">
      <c r="B211" t="s">
        <v>29</v>
      </c>
      <c r="C211" s="6">
        <v>44875</v>
      </c>
      <c r="D211" s="3" t="s">
        <v>11</v>
      </c>
      <c r="E211" s="3" t="s">
        <v>3</v>
      </c>
      <c r="F211" s="9">
        <v>1.5773113503279375E-2</v>
      </c>
      <c r="G211" s="3">
        <v>6882</v>
      </c>
      <c r="H211" s="5">
        <v>10.697916666666666</v>
      </c>
      <c r="I211" s="35">
        <f t="shared" si="3"/>
        <v>22.716666666666665</v>
      </c>
    </row>
    <row r="212" spans="2:9" x14ac:dyDescent="0.35">
      <c r="B212" t="s">
        <v>28</v>
      </c>
      <c r="C212" s="6">
        <v>44848</v>
      </c>
      <c r="D212" s="3" t="s">
        <v>12</v>
      </c>
      <c r="E212" s="3" t="s">
        <v>3</v>
      </c>
      <c r="F212" s="9">
        <v>1.5702089384166753E-2</v>
      </c>
      <c r="G212" s="3">
        <v>5968</v>
      </c>
      <c r="H212" s="5">
        <v>11.086342592592592</v>
      </c>
      <c r="I212" s="35">
        <f t="shared" si="3"/>
        <v>22.616666666666667</v>
      </c>
    </row>
    <row r="213" spans="2:9" x14ac:dyDescent="0.35">
      <c r="B213" t="s">
        <v>25</v>
      </c>
      <c r="C213" s="6">
        <v>44768</v>
      </c>
      <c r="D213" s="3" t="s">
        <v>9</v>
      </c>
      <c r="E213" s="3" t="s">
        <v>3</v>
      </c>
      <c r="F213" s="9">
        <v>1.5691510476025367E-2</v>
      </c>
      <c r="G213" s="3">
        <v>10730</v>
      </c>
      <c r="H213" s="5">
        <v>1.740011574074074</v>
      </c>
      <c r="I213" s="35">
        <f t="shared" si="3"/>
        <v>22.6</v>
      </c>
    </row>
    <row r="214" spans="2:9" x14ac:dyDescent="0.35">
      <c r="B214" t="s">
        <v>19</v>
      </c>
      <c r="C214" s="6">
        <v>44677</v>
      </c>
      <c r="D214" s="3" t="s">
        <v>9</v>
      </c>
      <c r="E214" s="3" t="s">
        <v>3</v>
      </c>
      <c r="F214" s="9">
        <v>1.5670350880297886E-2</v>
      </c>
      <c r="G214" s="3">
        <v>3183</v>
      </c>
      <c r="H214" s="5">
        <v>4.8520717592592595</v>
      </c>
      <c r="I214" s="35">
        <f t="shared" si="3"/>
        <v>22.566666666666666</v>
      </c>
    </row>
    <row r="215" spans="2:9" x14ac:dyDescent="0.35">
      <c r="B215" t="s">
        <v>19</v>
      </c>
      <c r="C215" s="6">
        <v>44676</v>
      </c>
      <c r="D215" s="3" t="s">
        <v>8</v>
      </c>
      <c r="E215" s="3" t="s">
        <v>3</v>
      </c>
      <c r="F215" s="9">
        <v>1.5662447152832742E-2</v>
      </c>
      <c r="G215" s="3">
        <v>3364</v>
      </c>
      <c r="H215" s="5">
        <v>1.0416782407407408</v>
      </c>
      <c r="I215" s="35">
        <f t="shared" si="3"/>
        <v>22.55</v>
      </c>
    </row>
    <row r="216" spans="2:9" x14ac:dyDescent="0.35">
      <c r="B216" t="s">
        <v>17</v>
      </c>
      <c r="C216" s="6">
        <v>44607</v>
      </c>
      <c r="D216" s="3" t="s">
        <v>9</v>
      </c>
      <c r="E216" s="4" t="s">
        <v>3</v>
      </c>
      <c r="F216" s="9">
        <v>1.555818150139017E-2</v>
      </c>
      <c r="G216">
        <v>930</v>
      </c>
      <c r="H216" s="2">
        <v>2.3242361111111109</v>
      </c>
      <c r="I216" s="35">
        <f t="shared" si="3"/>
        <v>22.4</v>
      </c>
    </row>
    <row r="217" spans="2:9" x14ac:dyDescent="0.35">
      <c r="B217" t="s">
        <v>30</v>
      </c>
      <c r="C217" s="6">
        <v>44925</v>
      </c>
      <c r="D217" s="3" t="s">
        <v>12</v>
      </c>
      <c r="E217" s="3" t="s">
        <v>3</v>
      </c>
      <c r="F217" s="9">
        <v>1.5536072066036917E-2</v>
      </c>
      <c r="G217" s="3">
        <v>2075</v>
      </c>
      <c r="H217" s="5">
        <v>2.6758680555555556</v>
      </c>
      <c r="I217" s="35">
        <f t="shared" si="3"/>
        <v>22.366666666666667</v>
      </c>
    </row>
    <row r="218" spans="2:9" x14ac:dyDescent="0.35">
      <c r="B218" t="s">
        <v>28</v>
      </c>
      <c r="C218" s="6">
        <v>44837</v>
      </c>
      <c r="D218" s="3" t="s">
        <v>8</v>
      </c>
      <c r="E218" s="3" t="s">
        <v>3</v>
      </c>
      <c r="F218" s="9">
        <v>1.5476482654574705E-2</v>
      </c>
      <c r="G218" s="3">
        <v>6157</v>
      </c>
      <c r="H218" s="5">
        <v>9.278356481481481</v>
      </c>
      <c r="I218" s="35">
        <f t="shared" si="3"/>
        <v>22.283333333333335</v>
      </c>
    </row>
    <row r="219" spans="2:9" x14ac:dyDescent="0.35">
      <c r="B219" t="s">
        <v>30</v>
      </c>
      <c r="C219" s="6">
        <v>44903</v>
      </c>
      <c r="D219" s="3" t="s">
        <v>11</v>
      </c>
      <c r="E219" s="3" t="s">
        <v>3</v>
      </c>
      <c r="F219" s="9">
        <v>1.5478775295982204E-2</v>
      </c>
      <c r="G219" s="3">
        <v>2425</v>
      </c>
      <c r="H219" s="5">
        <v>6.6616782407407404</v>
      </c>
      <c r="I219" s="35">
        <f t="shared" si="3"/>
        <v>22.283333333333335</v>
      </c>
    </row>
    <row r="220" spans="2:9" x14ac:dyDescent="0.35">
      <c r="B220" t="s">
        <v>19</v>
      </c>
      <c r="C220" s="6">
        <v>44670</v>
      </c>
      <c r="D220" s="3" t="s">
        <v>9</v>
      </c>
      <c r="E220" s="3" t="s">
        <v>3</v>
      </c>
      <c r="F220" s="9">
        <v>1.5450369370328825E-2</v>
      </c>
      <c r="G220" s="3">
        <v>2963</v>
      </c>
      <c r="H220" s="5">
        <v>5.4898958333333336</v>
      </c>
      <c r="I220" s="35">
        <f t="shared" si="3"/>
        <v>22.25</v>
      </c>
    </row>
    <row r="221" spans="2:9" x14ac:dyDescent="0.35">
      <c r="B221" t="s">
        <v>17</v>
      </c>
      <c r="C221" s="6">
        <v>44593</v>
      </c>
      <c r="D221" s="3" t="s">
        <v>9</v>
      </c>
      <c r="E221" s="4" t="s">
        <v>3</v>
      </c>
      <c r="F221" s="9">
        <v>1.5429828647217907E-2</v>
      </c>
      <c r="G221">
        <v>656</v>
      </c>
      <c r="H221" s="2">
        <v>1.0416087962962963</v>
      </c>
      <c r="I221" s="35">
        <f t="shared" si="3"/>
        <v>22.216666666666665</v>
      </c>
    </row>
    <row r="222" spans="2:9" x14ac:dyDescent="0.35">
      <c r="B222" t="s">
        <v>30</v>
      </c>
      <c r="C222" s="6">
        <v>44908</v>
      </c>
      <c r="D222" s="3" t="s">
        <v>9</v>
      </c>
      <c r="E222" s="3" t="s">
        <v>3</v>
      </c>
      <c r="F222" s="9">
        <v>1.5424614197575301E-2</v>
      </c>
      <c r="G222" s="3">
        <v>1950</v>
      </c>
      <c r="H222" s="5">
        <v>7.8064236111111107</v>
      </c>
      <c r="I222" s="35">
        <f t="shared" si="3"/>
        <v>22.216666666666665</v>
      </c>
    </row>
    <row r="223" spans="2:9" x14ac:dyDescent="0.35">
      <c r="B223" t="s">
        <v>23</v>
      </c>
      <c r="C223" s="6">
        <v>44708</v>
      </c>
      <c r="D223" s="3" t="s">
        <v>12</v>
      </c>
      <c r="E223" s="3" t="s">
        <v>3</v>
      </c>
      <c r="F223" s="9">
        <v>1.538293327073428E-2</v>
      </c>
      <c r="G223" s="3">
        <v>6742</v>
      </c>
      <c r="H223" s="5">
        <v>4.0580787037037034</v>
      </c>
      <c r="I223" s="35">
        <f t="shared" si="3"/>
        <v>22.15</v>
      </c>
    </row>
    <row r="224" spans="2:9" x14ac:dyDescent="0.35">
      <c r="B224" t="s">
        <v>28</v>
      </c>
      <c r="C224" s="6">
        <v>44846</v>
      </c>
      <c r="D224" s="3" t="s">
        <v>10</v>
      </c>
      <c r="E224" s="3" t="s">
        <v>3</v>
      </c>
      <c r="F224" s="9">
        <v>1.5355133484615216E-2</v>
      </c>
      <c r="G224" s="3">
        <v>4506</v>
      </c>
      <c r="H224" s="5">
        <v>11.870879629629629</v>
      </c>
      <c r="I224" s="35">
        <f t="shared" si="3"/>
        <v>22.116666666666667</v>
      </c>
    </row>
    <row r="225" spans="2:9" x14ac:dyDescent="0.35">
      <c r="B225" t="s">
        <v>28</v>
      </c>
      <c r="C225" s="6">
        <v>44847</v>
      </c>
      <c r="D225" s="3" t="s">
        <v>11</v>
      </c>
      <c r="E225" s="3" t="s">
        <v>3</v>
      </c>
      <c r="F225" s="9">
        <v>1.5363005205356781E-2</v>
      </c>
      <c r="G225" s="3">
        <v>6795</v>
      </c>
      <c r="H225" s="5">
        <v>9.8184953703703712</v>
      </c>
      <c r="I225" s="35">
        <f t="shared" si="3"/>
        <v>22.116666666666667</v>
      </c>
    </row>
    <row r="226" spans="2:9" x14ac:dyDescent="0.35">
      <c r="B226" t="s">
        <v>17</v>
      </c>
      <c r="C226" s="6">
        <v>44606</v>
      </c>
      <c r="D226" s="3" t="s">
        <v>8</v>
      </c>
      <c r="E226" s="4" t="s">
        <v>3</v>
      </c>
      <c r="F226" s="9">
        <v>1.5340147268787307E-2</v>
      </c>
      <c r="G226">
        <v>674</v>
      </c>
      <c r="H226" s="2">
        <v>1.3154745370370371</v>
      </c>
      <c r="I226" s="35">
        <f t="shared" si="3"/>
        <v>22.083333333333332</v>
      </c>
    </row>
    <row r="227" spans="2:9" x14ac:dyDescent="0.35">
      <c r="B227" t="s">
        <v>23</v>
      </c>
      <c r="C227" s="6">
        <v>44683</v>
      </c>
      <c r="D227" s="3" t="s">
        <v>8</v>
      </c>
      <c r="E227" s="3" t="s">
        <v>3</v>
      </c>
      <c r="F227" s="9">
        <v>1.5287953912056243E-2</v>
      </c>
      <c r="G227" s="3">
        <v>3734</v>
      </c>
      <c r="H227" s="5">
        <v>4.6544097222222227</v>
      </c>
      <c r="I227" s="35">
        <f t="shared" si="3"/>
        <v>22.016666666666666</v>
      </c>
    </row>
    <row r="228" spans="2:9" x14ac:dyDescent="0.35">
      <c r="B228" t="s">
        <v>17</v>
      </c>
      <c r="C228" s="6">
        <v>44614</v>
      </c>
      <c r="D228" s="3" t="s">
        <v>9</v>
      </c>
      <c r="E228" s="4" t="s">
        <v>3</v>
      </c>
      <c r="F228" s="9">
        <v>1.5265285126334984E-2</v>
      </c>
      <c r="G228">
        <v>567</v>
      </c>
      <c r="H228" s="2">
        <v>1.0416087962962963</v>
      </c>
      <c r="I228" s="35">
        <f t="shared" si="3"/>
        <v>21.983333333333334</v>
      </c>
    </row>
    <row r="229" spans="2:9" x14ac:dyDescent="0.35">
      <c r="B229" t="s">
        <v>27</v>
      </c>
      <c r="C229" s="6">
        <v>44810</v>
      </c>
      <c r="D229" s="3" t="s">
        <v>9</v>
      </c>
      <c r="E229" s="3" t="s">
        <v>3</v>
      </c>
      <c r="F229" s="9">
        <v>1.5256458456765541E-2</v>
      </c>
      <c r="G229" s="3">
        <v>8626</v>
      </c>
      <c r="H229" s="5">
        <v>6.8128703703703701</v>
      </c>
      <c r="I229" s="35">
        <f t="shared" si="3"/>
        <v>21.966666666666665</v>
      </c>
    </row>
    <row r="230" spans="2:9" x14ac:dyDescent="0.35">
      <c r="B230" t="s">
        <v>30</v>
      </c>
      <c r="C230" s="6">
        <v>44902</v>
      </c>
      <c r="D230" s="3" t="s">
        <v>10</v>
      </c>
      <c r="E230" s="3" t="s">
        <v>3</v>
      </c>
      <c r="F230" s="9">
        <v>1.5240191916440176E-2</v>
      </c>
      <c r="G230" s="3">
        <v>2421</v>
      </c>
      <c r="H230" s="5">
        <v>12.175972222222223</v>
      </c>
      <c r="I230" s="35">
        <f t="shared" si="3"/>
        <v>21.95</v>
      </c>
    </row>
    <row r="231" spans="2:9" x14ac:dyDescent="0.35">
      <c r="B231" t="s">
        <v>25</v>
      </c>
      <c r="C231" s="6">
        <v>44755</v>
      </c>
      <c r="D231" s="3" t="s">
        <v>10</v>
      </c>
      <c r="E231" s="3" t="s">
        <v>3</v>
      </c>
      <c r="F231" s="9">
        <v>1.5226909286071615E-2</v>
      </c>
      <c r="G231" s="3">
        <v>11809</v>
      </c>
      <c r="H231" s="5">
        <v>1.2785300925925926</v>
      </c>
      <c r="I231" s="35">
        <f t="shared" si="3"/>
        <v>21.933333333333334</v>
      </c>
    </row>
    <row r="232" spans="2:9" x14ac:dyDescent="0.35">
      <c r="B232" t="s">
        <v>17</v>
      </c>
      <c r="C232" s="6">
        <v>44599</v>
      </c>
      <c r="D232" s="3" t="s">
        <v>8</v>
      </c>
      <c r="E232" s="4" t="s">
        <v>3</v>
      </c>
      <c r="F232" s="9">
        <v>1.5195494864484248E-2</v>
      </c>
      <c r="G232">
        <v>476</v>
      </c>
      <c r="H232" s="2">
        <v>1.0416898148148148</v>
      </c>
      <c r="I232" s="35">
        <f t="shared" si="3"/>
        <v>21.883333333333333</v>
      </c>
    </row>
    <row r="233" spans="2:9" x14ac:dyDescent="0.35">
      <c r="B233" t="s">
        <v>30</v>
      </c>
      <c r="C233" s="6">
        <v>44906</v>
      </c>
      <c r="D233" s="3" t="s">
        <v>7</v>
      </c>
      <c r="E233" s="3" t="s">
        <v>3</v>
      </c>
      <c r="F233" s="9">
        <v>1.5142079668119302E-2</v>
      </c>
      <c r="G233" s="3">
        <v>2122</v>
      </c>
      <c r="H233" s="5">
        <v>5.1260416666666666</v>
      </c>
      <c r="I233" s="35">
        <f t="shared" si="3"/>
        <v>21.8</v>
      </c>
    </row>
    <row r="234" spans="2:9" x14ac:dyDescent="0.35">
      <c r="B234" t="s">
        <v>18</v>
      </c>
      <c r="C234" s="6">
        <v>44632</v>
      </c>
      <c r="D234" s="3" t="s">
        <v>6</v>
      </c>
      <c r="E234" s="3" t="s">
        <v>3</v>
      </c>
      <c r="F234" s="9">
        <v>1.5129257907542593E-2</v>
      </c>
      <c r="G234" s="3">
        <v>1507</v>
      </c>
      <c r="H234" s="5">
        <v>0.75414351851851846</v>
      </c>
      <c r="I234" s="35">
        <f t="shared" si="3"/>
        <v>21.783333333333335</v>
      </c>
    </row>
    <row r="235" spans="2:9" x14ac:dyDescent="0.35">
      <c r="B235" t="s">
        <v>17</v>
      </c>
      <c r="C235" s="6">
        <v>44603</v>
      </c>
      <c r="D235" s="3" t="s">
        <v>12</v>
      </c>
      <c r="E235" s="4" t="s">
        <v>3</v>
      </c>
      <c r="F235" s="9">
        <v>1.5117098765512411E-2</v>
      </c>
      <c r="G235">
        <v>1125</v>
      </c>
      <c r="H235" s="2">
        <v>1.0416087962962963</v>
      </c>
      <c r="I235" s="35">
        <f t="shared" si="3"/>
        <v>21.766666666666666</v>
      </c>
    </row>
    <row r="236" spans="2:9" x14ac:dyDescent="0.35">
      <c r="B236" t="s">
        <v>25</v>
      </c>
      <c r="C236" s="6">
        <v>44769</v>
      </c>
      <c r="D236" s="3" t="s">
        <v>10</v>
      </c>
      <c r="E236" s="3" t="s">
        <v>3</v>
      </c>
      <c r="F236" s="9">
        <v>1.5106940422260922E-2</v>
      </c>
      <c r="G236" s="3">
        <v>10244</v>
      </c>
      <c r="H236" s="5">
        <v>3.343263888888889</v>
      </c>
      <c r="I236" s="35">
        <f t="shared" si="3"/>
        <v>21.75</v>
      </c>
    </row>
    <row r="237" spans="2:9" x14ac:dyDescent="0.35">
      <c r="B237" t="s">
        <v>29</v>
      </c>
      <c r="C237" s="6">
        <v>44872</v>
      </c>
      <c r="D237" s="3" t="s">
        <v>8</v>
      </c>
      <c r="E237" s="3" t="s">
        <v>3</v>
      </c>
      <c r="F237" s="9">
        <v>1.5057005692479785E-2</v>
      </c>
      <c r="G237" s="3">
        <v>3855</v>
      </c>
      <c r="H237" s="5">
        <v>13.619861111111112</v>
      </c>
      <c r="I237" s="35">
        <f t="shared" si="3"/>
        <v>21.683333333333334</v>
      </c>
    </row>
    <row r="238" spans="2:9" x14ac:dyDescent="0.35">
      <c r="B238" t="s">
        <v>26</v>
      </c>
      <c r="C238" s="6">
        <v>44796</v>
      </c>
      <c r="D238" s="3" t="s">
        <v>9</v>
      </c>
      <c r="E238" s="3" t="s">
        <v>3</v>
      </c>
      <c r="F238" s="9">
        <v>1.5026607549591883E-2</v>
      </c>
      <c r="G238" s="3">
        <v>10472</v>
      </c>
      <c r="H238" s="5">
        <v>4.7588888888888885</v>
      </c>
      <c r="I238" s="35">
        <f t="shared" si="3"/>
        <v>21.633333333333333</v>
      </c>
    </row>
    <row r="239" spans="2:9" x14ac:dyDescent="0.35">
      <c r="B239" t="s">
        <v>24</v>
      </c>
      <c r="C239" s="6">
        <v>44718</v>
      </c>
      <c r="D239" s="3" t="s">
        <v>8</v>
      </c>
      <c r="E239" s="3" t="s">
        <v>3</v>
      </c>
      <c r="F239" s="9">
        <v>1.497762791694883E-2</v>
      </c>
      <c r="G239" s="3">
        <v>5190</v>
      </c>
      <c r="H239" s="5">
        <v>1.0416782407407408</v>
      </c>
      <c r="I239" s="35">
        <f t="shared" si="3"/>
        <v>21.566666666666666</v>
      </c>
    </row>
    <row r="240" spans="2:9" x14ac:dyDescent="0.35">
      <c r="B240" t="s">
        <v>5</v>
      </c>
      <c r="C240" s="6">
        <v>44589</v>
      </c>
      <c r="D240" s="3" t="s">
        <v>12</v>
      </c>
      <c r="E240" s="3" t="s">
        <v>3</v>
      </c>
      <c r="F240" s="9">
        <v>1.4958414554905779E-2</v>
      </c>
      <c r="G240" s="3">
        <v>285</v>
      </c>
      <c r="H240" s="5">
        <v>0.19104166666666667</v>
      </c>
      <c r="I240" s="35">
        <f t="shared" si="3"/>
        <v>21.533333333333335</v>
      </c>
    </row>
    <row r="241" spans="2:9" x14ac:dyDescent="0.35">
      <c r="B241" t="s">
        <v>27</v>
      </c>
      <c r="C241" s="6">
        <v>44811</v>
      </c>
      <c r="D241" s="3" t="s">
        <v>10</v>
      </c>
      <c r="E241" s="3" t="s">
        <v>3</v>
      </c>
      <c r="F241" s="9">
        <v>1.4918993451755735E-2</v>
      </c>
      <c r="G241" s="3">
        <v>9669</v>
      </c>
      <c r="H241" s="5">
        <v>8.3235416666666673</v>
      </c>
      <c r="I241" s="35">
        <f t="shared" si="3"/>
        <v>21.483333333333334</v>
      </c>
    </row>
    <row r="242" spans="2:9" x14ac:dyDescent="0.35">
      <c r="B242" t="s">
        <v>18</v>
      </c>
      <c r="C242" s="6">
        <v>44624</v>
      </c>
      <c r="D242" s="3" t="s">
        <v>12</v>
      </c>
      <c r="E242" s="3" t="s">
        <v>3</v>
      </c>
      <c r="F242" s="9">
        <v>1.4910950614075633E-2</v>
      </c>
      <c r="G242" s="3">
        <v>1924</v>
      </c>
      <c r="H242" s="5">
        <v>0.95496527777777773</v>
      </c>
      <c r="I242" s="35">
        <f t="shared" si="3"/>
        <v>21.466666666666665</v>
      </c>
    </row>
    <row r="243" spans="2:9" x14ac:dyDescent="0.35">
      <c r="B243" t="s">
        <v>17</v>
      </c>
      <c r="C243" s="6">
        <v>44596</v>
      </c>
      <c r="D243" s="3" t="s">
        <v>12</v>
      </c>
      <c r="E243" s="4" t="s">
        <v>3</v>
      </c>
      <c r="F243" s="9">
        <v>1.4899343503292002E-2</v>
      </c>
      <c r="G243">
        <v>488</v>
      </c>
      <c r="H243" s="2">
        <v>1.0416782407407408</v>
      </c>
      <c r="I243" s="35">
        <f t="shared" si="3"/>
        <v>21.45</v>
      </c>
    </row>
    <row r="244" spans="2:9" x14ac:dyDescent="0.35">
      <c r="B244" t="s">
        <v>27</v>
      </c>
      <c r="C244" s="6">
        <v>44834</v>
      </c>
      <c r="D244" s="3" t="s">
        <v>12</v>
      </c>
      <c r="E244" s="3" t="s">
        <v>3</v>
      </c>
      <c r="F244" s="9">
        <v>1.4900506711553796E-2</v>
      </c>
      <c r="G244" s="3">
        <v>8995</v>
      </c>
      <c r="H244" s="5">
        <v>3.417337962962963</v>
      </c>
      <c r="I244" s="35">
        <f t="shared" si="3"/>
        <v>21.45</v>
      </c>
    </row>
    <row r="245" spans="2:9" x14ac:dyDescent="0.35">
      <c r="B245" t="s">
        <v>23</v>
      </c>
      <c r="C245" s="6">
        <v>44705</v>
      </c>
      <c r="D245" s="3" t="s">
        <v>9</v>
      </c>
      <c r="E245" s="3" t="s">
        <v>3</v>
      </c>
      <c r="F245" s="9">
        <v>1.4882828737951275E-2</v>
      </c>
      <c r="G245" s="3">
        <v>7306</v>
      </c>
      <c r="H245" s="5">
        <v>1.0416782407407408</v>
      </c>
      <c r="I245" s="35">
        <f t="shared" si="3"/>
        <v>21.433333333333334</v>
      </c>
    </row>
    <row r="246" spans="2:9" x14ac:dyDescent="0.35">
      <c r="B246" t="s">
        <v>17</v>
      </c>
      <c r="C246" s="6">
        <v>44620</v>
      </c>
      <c r="D246" s="3" t="s">
        <v>8</v>
      </c>
      <c r="E246" s="4" t="s">
        <v>3</v>
      </c>
      <c r="F246" s="9">
        <v>1.484770076566432E-2</v>
      </c>
      <c r="G246">
        <v>1664</v>
      </c>
      <c r="H246" s="2">
        <v>0.60136574074074078</v>
      </c>
      <c r="I246" s="35">
        <f t="shared" si="3"/>
        <v>21.383333333333333</v>
      </c>
    </row>
    <row r="247" spans="2:9" x14ac:dyDescent="0.35">
      <c r="B247" t="s">
        <v>17</v>
      </c>
      <c r="C247" s="6">
        <v>44610</v>
      </c>
      <c r="D247" s="3" t="s">
        <v>12</v>
      </c>
      <c r="E247" s="4" t="s">
        <v>3</v>
      </c>
      <c r="F247" s="9">
        <v>1.4843403767092521E-2</v>
      </c>
      <c r="G247">
        <v>468</v>
      </c>
      <c r="H247" s="2">
        <v>1.0416666666666667</v>
      </c>
      <c r="I247" s="35">
        <f t="shared" si="3"/>
        <v>21.366666666666667</v>
      </c>
    </row>
    <row r="248" spans="2:9" x14ac:dyDescent="0.35">
      <c r="B248" t="s">
        <v>29</v>
      </c>
      <c r="C248" s="6">
        <v>44890</v>
      </c>
      <c r="D248" s="3" t="s">
        <v>12</v>
      </c>
      <c r="E248" s="3" t="s">
        <v>3</v>
      </c>
      <c r="F248" s="9">
        <v>1.4834341170387058E-2</v>
      </c>
      <c r="G248" s="3">
        <v>2956</v>
      </c>
      <c r="H248" s="5">
        <v>1.0416087962962963</v>
      </c>
      <c r="I248" s="35">
        <f t="shared" si="3"/>
        <v>21.366666666666667</v>
      </c>
    </row>
    <row r="249" spans="2:9" x14ac:dyDescent="0.35">
      <c r="B249" t="s">
        <v>27</v>
      </c>
      <c r="C249" s="6">
        <v>44805</v>
      </c>
      <c r="D249" s="3" t="s">
        <v>11</v>
      </c>
      <c r="E249" s="3" t="s">
        <v>3</v>
      </c>
      <c r="F249" s="9">
        <v>1.4684521707637985E-2</v>
      </c>
      <c r="G249" s="3">
        <v>10069</v>
      </c>
      <c r="H249" s="5">
        <v>6.2474884259259262</v>
      </c>
      <c r="I249" s="35">
        <f t="shared" si="3"/>
        <v>21.15</v>
      </c>
    </row>
    <row r="250" spans="2:9" x14ac:dyDescent="0.35">
      <c r="B250" t="s">
        <v>23</v>
      </c>
      <c r="C250" s="6">
        <v>44706</v>
      </c>
      <c r="D250" s="3" t="s">
        <v>10</v>
      </c>
      <c r="E250" s="3" t="s">
        <v>3</v>
      </c>
      <c r="F250" s="9">
        <v>1.4674244183491508E-2</v>
      </c>
      <c r="G250" s="3">
        <v>5024</v>
      </c>
      <c r="H250" s="5">
        <v>1.5856018518518518</v>
      </c>
      <c r="I250" s="35">
        <f t="shared" si="3"/>
        <v>21.133333333333333</v>
      </c>
    </row>
    <row r="251" spans="2:9" x14ac:dyDescent="0.35">
      <c r="B251" t="s">
        <v>29</v>
      </c>
      <c r="C251" s="6">
        <v>44885</v>
      </c>
      <c r="D251" s="3" t="s">
        <v>7</v>
      </c>
      <c r="E251" s="3" t="s">
        <v>3</v>
      </c>
      <c r="F251" s="9">
        <v>1.4636168036115048E-2</v>
      </c>
      <c r="G251" s="3">
        <v>1163</v>
      </c>
      <c r="H251" s="5">
        <v>1.0415972222222223</v>
      </c>
      <c r="I251" s="35">
        <f t="shared" si="3"/>
        <v>21.083333333333332</v>
      </c>
    </row>
    <row r="252" spans="2:9" x14ac:dyDescent="0.35">
      <c r="B252" t="s">
        <v>19</v>
      </c>
      <c r="C252" s="6">
        <v>44653</v>
      </c>
      <c r="D252" s="3" t="s">
        <v>6</v>
      </c>
      <c r="E252" s="3" t="s">
        <v>3</v>
      </c>
      <c r="F252" s="9">
        <v>1.4632865763765289E-2</v>
      </c>
      <c r="G252" s="3">
        <v>2010</v>
      </c>
      <c r="H252" s="5">
        <v>2.0703125</v>
      </c>
      <c r="I252" s="35">
        <f t="shared" si="3"/>
        <v>21.066666666666666</v>
      </c>
    </row>
    <row r="253" spans="2:9" x14ac:dyDescent="0.35">
      <c r="B253" t="s">
        <v>29</v>
      </c>
      <c r="C253" s="6">
        <v>44869</v>
      </c>
      <c r="D253" s="3" t="s">
        <v>12</v>
      </c>
      <c r="E253" s="3" t="s">
        <v>3</v>
      </c>
      <c r="F253" s="9">
        <v>1.4616507405505495E-2</v>
      </c>
      <c r="G253" s="3">
        <v>5779</v>
      </c>
      <c r="H253" s="5">
        <v>8.427893518518518</v>
      </c>
      <c r="I253" s="35">
        <f t="shared" si="3"/>
        <v>21.05</v>
      </c>
    </row>
    <row r="254" spans="2:9" x14ac:dyDescent="0.35">
      <c r="B254" t="s">
        <v>18</v>
      </c>
      <c r="C254" s="6">
        <v>44622</v>
      </c>
      <c r="D254" s="3" t="s">
        <v>10</v>
      </c>
      <c r="E254" s="3" t="s">
        <v>3</v>
      </c>
      <c r="F254" s="9">
        <v>1.4499619345992559E-2</v>
      </c>
      <c r="G254" s="3">
        <v>2323</v>
      </c>
      <c r="H254" s="5">
        <v>0.7469675925925926</v>
      </c>
      <c r="I254" s="35">
        <f t="shared" si="3"/>
        <v>20.883333333333333</v>
      </c>
    </row>
    <row r="255" spans="2:9" x14ac:dyDescent="0.35">
      <c r="B255" t="s">
        <v>18</v>
      </c>
      <c r="C255" s="6">
        <v>44635</v>
      </c>
      <c r="D255" s="3" t="s">
        <v>9</v>
      </c>
      <c r="E255" s="3" t="s">
        <v>3</v>
      </c>
      <c r="F255" s="9">
        <v>1.4471401781528314E-2</v>
      </c>
      <c r="G255" s="3">
        <v>2923</v>
      </c>
      <c r="H255" s="5">
        <v>0.99678240740740742</v>
      </c>
      <c r="I255" s="35">
        <f t="shared" si="3"/>
        <v>20.833333333333332</v>
      </c>
    </row>
    <row r="256" spans="2:9" x14ac:dyDescent="0.35">
      <c r="B256" t="s">
        <v>5</v>
      </c>
      <c r="C256" s="6">
        <v>44585</v>
      </c>
      <c r="D256" s="3" t="s">
        <v>8</v>
      </c>
      <c r="E256" s="3" t="s">
        <v>3</v>
      </c>
      <c r="F256" s="9">
        <v>1.4330203178887382E-2</v>
      </c>
      <c r="G256" s="3">
        <v>247</v>
      </c>
      <c r="H256" s="5">
        <v>0.42293981481481474</v>
      </c>
      <c r="I256" s="35">
        <f t="shared" si="3"/>
        <v>20.633333333333333</v>
      </c>
    </row>
    <row r="257" spans="2:9" x14ac:dyDescent="0.35">
      <c r="B257" t="s">
        <v>27</v>
      </c>
      <c r="C257" s="6">
        <v>44817</v>
      </c>
      <c r="D257" s="3" t="s">
        <v>9</v>
      </c>
      <c r="E257" s="3" t="s">
        <v>3</v>
      </c>
      <c r="F257" s="9">
        <v>1.4304228573545482E-2</v>
      </c>
      <c r="G257" s="3">
        <v>8129</v>
      </c>
      <c r="H257" s="5">
        <v>3.4113310185185184</v>
      </c>
      <c r="I257" s="35">
        <f t="shared" si="3"/>
        <v>20.6</v>
      </c>
    </row>
    <row r="258" spans="2:9" x14ac:dyDescent="0.35">
      <c r="B258" t="s">
        <v>28</v>
      </c>
      <c r="C258" s="6">
        <v>44853</v>
      </c>
      <c r="D258" s="3" t="s">
        <v>10</v>
      </c>
      <c r="E258" s="3" t="s">
        <v>3</v>
      </c>
      <c r="F258" s="9">
        <v>1.4273881080715483E-2</v>
      </c>
      <c r="G258" s="3">
        <v>3771</v>
      </c>
      <c r="H258" s="5">
        <v>10.406064814814815</v>
      </c>
      <c r="I258" s="35">
        <f t="shared" si="3"/>
        <v>20.55</v>
      </c>
    </row>
    <row r="259" spans="2:9" x14ac:dyDescent="0.35">
      <c r="B259" t="s">
        <v>28</v>
      </c>
      <c r="C259" s="6">
        <v>44858</v>
      </c>
      <c r="D259" s="3" t="s">
        <v>8</v>
      </c>
      <c r="E259" s="3" t="s">
        <v>3</v>
      </c>
      <c r="F259" s="9">
        <v>1.4262348148153397E-2</v>
      </c>
      <c r="G259" s="3">
        <v>6250</v>
      </c>
      <c r="H259" s="5">
        <v>5.7248611111111112</v>
      </c>
      <c r="I259" s="35">
        <f t="shared" ref="I259:I322" si="4">HOUR(F259)*60+MINUTE(F259)+SECOND(F259)/60</f>
        <v>20.533333333333335</v>
      </c>
    </row>
    <row r="260" spans="2:9" x14ac:dyDescent="0.35">
      <c r="B260" t="s">
        <v>18</v>
      </c>
      <c r="C260" s="6">
        <v>44639</v>
      </c>
      <c r="D260" s="3" t="s">
        <v>6</v>
      </c>
      <c r="E260" s="3" t="s">
        <v>3</v>
      </c>
      <c r="F260" s="9">
        <v>1.4238179556904651E-2</v>
      </c>
      <c r="G260" s="3">
        <v>1757</v>
      </c>
      <c r="H260" s="5">
        <v>0.86819444444444449</v>
      </c>
      <c r="I260" s="35">
        <f t="shared" si="4"/>
        <v>20.5</v>
      </c>
    </row>
    <row r="261" spans="2:9" x14ac:dyDescent="0.35">
      <c r="B261" t="s">
        <v>28</v>
      </c>
      <c r="C261" s="6">
        <v>44839</v>
      </c>
      <c r="D261" s="3" t="s">
        <v>10</v>
      </c>
      <c r="E261" s="3" t="s">
        <v>3</v>
      </c>
      <c r="F261" s="9">
        <v>1.4057755014159875E-2</v>
      </c>
      <c r="G261" s="3">
        <v>7525</v>
      </c>
      <c r="H261" s="5">
        <v>12.963854166666668</v>
      </c>
      <c r="I261" s="35">
        <f t="shared" si="4"/>
        <v>20.25</v>
      </c>
    </row>
    <row r="262" spans="2:9" x14ac:dyDescent="0.35">
      <c r="B262" t="s">
        <v>23</v>
      </c>
      <c r="C262" s="6">
        <v>44699</v>
      </c>
      <c r="D262" s="3" t="s">
        <v>10</v>
      </c>
      <c r="E262" s="3" t="s">
        <v>3</v>
      </c>
      <c r="F262" s="9">
        <v>1.4001306962693401E-2</v>
      </c>
      <c r="G262" s="3">
        <v>4922</v>
      </c>
      <c r="H262" s="5">
        <v>3.5693865740740742</v>
      </c>
      <c r="I262" s="35">
        <f t="shared" si="4"/>
        <v>20.166666666666668</v>
      </c>
    </row>
    <row r="263" spans="2:9" x14ac:dyDescent="0.35">
      <c r="B263" t="s">
        <v>27</v>
      </c>
      <c r="C263" s="6">
        <v>44826</v>
      </c>
      <c r="D263" s="3" t="s">
        <v>11</v>
      </c>
      <c r="E263" s="3" t="s">
        <v>3</v>
      </c>
      <c r="F263" s="9">
        <v>1.3982907542112986E-2</v>
      </c>
      <c r="G263" s="3">
        <v>8108</v>
      </c>
      <c r="H263" s="5">
        <v>7.1057754629629626</v>
      </c>
      <c r="I263" s="35">
        <f t="shared" si="4"/>
        <v>20.133333333333333</v>
      </c>
    </row>
    <row r="264" spans="2:9" x14ac:dyDescent="0.35">
      <c r="B264" t="s">
        <v>26</v>
      </c>
      <c r="C264" s="6">
        <v>44803</v>
      </c>
      <c r="D264" s="3" t="s">
        <v>9</v>
      </c>
      <c r="E264" s="3" t="s">
        <v>3</v>
      </c>
      <c r="F264" s="9">
        <v>1.3843036935462617E-2</v>
      </c>
      <c r="G264" s="3">
        <v>9299</v>
      </c>
      <c r="H264" s="5">
        <v>1.0416898148148148</v>
      </c>
      <c r="I264" s="35">
        <f t="shared" si="4"/>
        <v>19.933333333333334</v>
      </c>
    </row>
    <row r="265" spans="2:9" x14ac:dyDescent="0.35">
      <c r="B265" t="s">
        <v>5</v>
      </c>
      <c r="C265" s="6">
        <v>44584</v>
      </c>
      <c r="D265" s="3" t="s">
        <v>7</v>
      </c>
      <c r="E265" s="3" t="s">
        <v>3</v>
      </c>
      <c r="F265" s="9">
        <v>1.3833622685185195E-2</v>
      </c>
      <c r="G265" s="3">
        <v>240</v>
      </c>
      <c r="H265" s="5">
        <v>0.11310185185185184</v>
      </c>
      <c r="I265" s="35">
        <f t="shared" si="4"/>
        <v>19.916666666666668</v>
      </c>
    </row>
    <row r="266" spans="2:9" x14ac:dyDescent="0.35">
      <c r="B266" t="s">
        <v>18</v>
      </c>
      <c r="C266" s="6">
        <v>44628</v>
      </c>
      <c r="D266" s="3" t="s">
        <v>9</v>
      </c>
      <c r="E266" s="3" t="s">
        <v>3</v>
      </c>
      <c r="F266" s="9">
        <v>1.3809032679079545E-2</v>
      </c>
      <c r="G266" s="3">
        <v>1653</v>
      </c>
      <c r="H266" s="5">
        <v>0.80861111111111106</v>
      </c>
      <c r="I266" s="35">
        <f t="shared" si="4"/>
        <v>19.883333333333333</v>
      </c>
    </row>
    <row r="267" spans="2:9" x14ac:dyDescent="0.35">
      <c r="B267" t="s">
        <v>26</v>
      </c>
      <c r="C267" s="6">
        <v>44804</v>
      </c>
      <c r="D267" s="3" t="s">
        <v>10</v>
      </c>
      <c r="E267" s="3" t="s">
        <v>3</v>
      </c>
      <c r="F267" s="9">
        <v>1.3793729725652699E-2</v>
      </c>
      <c r="G267" s="3">
        <v>9682</v>
      </c>
      <c r="H267" s="5">
        <v>1.0416782407407408</v>
      </c>
      <c r="I267" s="35">
        <f t="shared" si="4"/>
        <v>19.866666666666667</v>
      </c>
    </row>
    <row r="268" spans="2:9" x14ac:dyDescent="0.35">
      <c r="B268" t="s">
        <v>18</v>
      </c>
      <c r="C268" s="6">
        <v>44621</v>
      </c>
      <c r="D268" s="3" t="s">
        <v>9</v>
      </c>
      <c r="E268" s="3" t="s">
        <v>3</v>
      </c>
      <c r="F268" s="9">
        <v>1.3781548082295673E-2</v>
      </c>
      <c r="G268" s="3">
        <v>1856</v>
      </c>
      <c r="H268" s="5">
        <v>0.78028935185185189</v>
      </c>
      <c r="I268" s="35">
        <f t="shared" si="4"/>
        <v>19.850000000000001</v>
      </c>
    </row>
    <row r="269" spans="2:9" x14ac:dyDescent="0.35">
      <c r="B269" t="s">
        <v>18</v>
      </c>
      <c r="C269" s="6">
        <v>44629</v>
      </c>
      <c r="D269" s="3" t="s">
        <v>10</v>
      </c>
      <c r="E269" s="3" t="s">
        <v>3</v>
      </c>
      <c r="F269" s="9">
        <v>1.3704919298342619E-2</v>
      </c>
      <c r="G269" s="3">
        <v>2009</v>
      </c>
      <c r="H269" s="5">
        <v>0.91481481481481486</v>
      </c>
      <c r="I269" s="35">
        <f t="shared" si="4"/>
        <v>19.733333333333334</v>
      </c>
    </row>
    <row r="270" spans="2:9" x14ac:dyDescent="0.35">
      <c r="B270" t="s">
        <v>18</v>
      </c>
      <c r="C270" s="6">
        <v>44627</v>
      </c>
      <c r="D270" s="3" t="s">
        <v>8</v>
      </c>
      <c r="E270" s="3" t="s">
        <v>3</v>
      </c>
      <c r="F270" s="9">
        <v>1.3654635527246991E-2</v>
      </c>
      <c r="G270" s="3">
        <v>785</v>
      </c>
      <c r="H270" s="5">
        <v>0.81488425925925922</v>
      </c>
      <c r="I270" s="35">
        <f t="shared" si="4"/>
        <v>19.666666666666668</v>
      </c>
    </row>
    <row r="271" spans="2:9" x14ac:dyDescent="0.35">
      <c r="B271" t="s">
        <v>17</v>
      </c>
      <c r="C271" s="6">
        <v>44608</v>
      </c>
      <c r="D271" s="3" t="s">
        <v>10</v>
      </c>
      <c r="E271" s="4" t="s">
        <v>3</v>
      </c>
      <c r="F271" s="9">
        <v>1.3605023368984505E-2</v>
      </c>
      <c r="G271">
        <v>943</v>
      </c>
      <c r="H271" s="2">
        <v>1.041574074074074</v>
      </c>
      <c r="I271" s="35">
        <f t="shared" si="4"/>
        <v>19.583333333333332</v>
      </c>
    </row>
    <row r="272" spans="2:9" x14ac:dyDescent="0.35">
      <c r="B272" t="s">
        <v>17</v>
      </c>
      <c r="C272" s="6">
        <v>44609</v>
      </c>
      <c r="D272" s="3" t="s">
        <v>11</v>
      </c>
      <c r="E272" s="4" t="s">
        <v>3</v>
      </c>
      <c r="F272" s="9">
        <v>1.3595765709928192E-2</v>
      </c>
      <c r="G272">
        <v>356</v>
      </c>
      <c r="H272" s="2">
        <v>1.0415856481481482</v>
      </c>
      <c r="I272" s="35">
        <f t="shared" si="4"/>
        <v>19.583333333333332</v>
      </c>
    </row>
    <row r="273" spans="2:9" x14ac:dyDescent="0.35">
      <c r="B273" t="s">
        <v>17</v>
      </c>
      <c r="C273" s="6">
        <v>44604</v>
      </c>
      <c r="D273" s="3" t="s">
        <v>6</v>
      </c>
      <c r="E273" s="4" t="s">
        <v>3</v>
      </c>
      <c r="F273" s="9">
        <v>1.3585685838419525E-2</v>
      </c>
      <c r="G273">
        <v>737</v>
      </c>
      <c r="H273" s="2">
        <v>1.0415393518518519</v>
      </c>
      <c r="I273" s="35">
        <f t="shared" si="4"/>
        <v>19.566666666666666</v>
      </c>
    </row>
    <row r="274" spans="2:9" x14ac:dyDescent="0.35">
      <c r="B274" t="s">
        <v>19</v>
      </c>
      <c r="C274" s="6">
        <v>44679</v>
      </c>
      <c r="D274" s="3" t="s">
        <v>11</v>
      </c>
      <c r="E274" s="3" t="s">
        <v>3</v>
      </c>
      <c r="F274" s="9">
        <v>1.3457959793500189E-2</v>
      </c>
      <c r="G274" s="3">
        <v>3272</v>
      </c>
      <c r="H274" s="5">
        <v>1.0419791666666667</v>
      </c>
      <c r="I274" s="35">
        <f t="shared" si="4"/>
        <v>19.383333333333333</v>
      </c>
    </row>
    <row r="275" spans="2:9" x14ac:dyDescent="0.35">
      <c r="B275" t="s">
        <v>24</v>
      </c>
      <c r="C275" s="6">
        <v>44720</v>
      </c>
      <c r="D275" s="3" t="s">
        <v>10</v>
      </c>
      <c r="E275" s="3" t="s">
        <v>3</v>
      </c>
      <c r="F275" s="9">
        <v>1.3447661374746133E-2</v>
      </c>
      <c r="G275" s="3">
        <v>5522</v>
      </c>
      <c r="H275" s="5">
        <v>7.7413541666666665</v>
      </c>
      <c r="I275" s="35">
        <f t="shared" si="4"/>
        <v>19.366666666666667</v>
      </c>
    </row>
    <row r="276" spans="2:9" x14ac:dyDescent="0.35">
      <c r="B276" t="s">
        <v>19</v>
      </c>
      <c r="C276" s="6">
        <v>44673</v>
      </c>
      <c r="D276" s="3" t="s">
        <v>12</v>
      </c>
      <c r="E276" s="3" t="s">
        <v>3</v>
      </c>
      <c r="F276" s="9">
        <v>1.3406792975222062E-2</v>
      </c>
      <c r="G276" s="3">
        <v>2381</v>
      </c>
      <c r="H276" s="5">
        <v>1.0416203703703704</v>
      </c>
      <c r="I276" s="35">
        <f t="shared" si="4"/>
        <v>19.3</v>
      </c>
    </row>
    <row r="277" spans="2:9" x14ac:dyDescent="0.35">
      <c r="B277" t="s">
        <v>23</v>
      </c>
      <c r="C277" s="6">
        <v>44687</v>
      </c>
      <c r="D277" s="3" t="s">
        <v>12</v>
      </c>
      <c r="E277" s="3" t="s">
        <v>3</v>
      </c>
      <c r="F277" s="9">
        <v>1.3374276069326738E-2</v>
      </c>
      <c r="G277" s="3">
        <v>2363</v>
      </c>
      <c r="H277" s="5">
        <v>2.671712962962963</v>
      </c>
      <c r="I277" s="35">
        <f t="shared" si="4"/>
        <v>19.266666666666666</v>
      </c>
    </row>
    <row r="278" spans="2:9" x14ac:dyDescent="0.35">
      <c r="B278" t="s">
        <v>30</v>
      </c>
      <c r="C278" s="6">
        <v>44921</v>
      </c>
      <c r="D278" s="3" t="s">
        <v>8</v>
      </c>
      <c r="E278" s="3" t="s">
        <v>4</v>
      </c>
      <c r="F278" s="9">
        <v>1.3329074835535287E-2</v>
      </c>
      <c r="G278" s="3">
        <v>973</v>
      </c>
      <c r="H278" s="5">
        <v>1.0416087962962963</v>
      </c>
      <c r="I278" s="35">
        <f t="shared" si="4"/>
        <v>19.2</v>
      </c>
    </row>
    <row r="279" spans="2:9" x14ac:dyDescent="0.35">
      <c r="B279" t="s">
        <v>5</v>
      </c>
      <c r="C279" s="6">
        <v>44591</v>
      </c>
      <c r="D279" s="3" t="s">
        <v>7</v>
      </c>
      <c r="E279" s="3" t="s">
        <v>3</v>
      </c>
      <c r="F279" s="9">
        <v>1.3192700082975031E-2</v>
      </c>
      <c r="G279" s="3">
        <v>491</v>
      </c>
      <c r="H279" s="5">
        <v>0.30785879629629631</v>
      </c>
      <c r="I279" s="35">
        <f t="shared" si="4"/>
        <v>19</v>
      </c>
    </row>
    <row r="280" spans="2:9" x14ac:dyDescent="0.35">
      <c r="B280" t="s">
        <v>17</v>
      </c>
      <c r="C280" s="6">
        <v>44594</v>
      </c>
      <c r="D280" s="3" t="s">
        <v>10</v>
      </c>
      <c r="E280" s="4" t="s">
        <v>3</v>
      </c>
      <c r="F280" s="9">
        <v>1.3188702974873632E-2</v>
      </c>
      <c r="G280">
        <v>127</v>
      </c>
      <c r="H280" s="2">
        <v>0.10976851851851852</v>
      </c>
      <c r="I280" s="35">
        <f t="shared" si="4"/>
        <v>19</v>
      </c>
    </row>
    <row r="281" spans="2:9" x14ac:dyDescent="0.35">
      <c r="B281" t="s">
        <v>18</v>
      </c>
      <c r="C281" s="6">
        <v>44631</v>
      </c>
      <c r="D281" s="3" t="s">
        <v>12</v>
      </c>
      <c r="E281" s="3" t="s">
        <v>3</v>
      </c>
      <c r="F281" s="9">
        <v>1.3196854495133267E-2</v>
      </c>
      <c r="G281" s="3">
        <v>1191</v>
      </c>
      <c r="H281" s="5">
        <v>0.91</v>
      </c>
      <c r="I281" s="35">
        <f t="shared" si="4"/>
        <v>19</v>
      </c>
    </row>
    <row r="282" spans="2:9" x14ac:dyDescent="0.35">
      <c r="B282" t="s">
        <v>28</v>
      </c>
      <c r="C282" s="6">
        <v>44865</v>
      </c>
      <c r="D282" s="3" t="s">
        <v>8</v>
      </c>
      <c r="E282" s="3" t="s">
        <v>3</v>
      </c>
      <c r="F282" s="9">
        <v>1.3171241483821067E-2</v>
      </c>
      <c r="G282" s="3">
        <v>4012</v>
      </c>
      <c r="H282" s="5">
        <v>4.0476620370370373</v>
      </c>
      <c r="I282" s="35">
        <f t="shared" si="4"/>
        <v>18.966666666666665</v>
      </c>
    </row>
    <row r="283" spans="2:9" x14ac:dyDescent="0.35">
      <c r="B283" t="s">
        <v>5</v>
      </c>
      <c r="C283" s="6">
        <v>44590</v>
      </c>
      <c r="D283" s="3" t="s">
        <v>6</v>
      </c>
      <c r="E283" s="3" t="s">
        <v>3</v>
      </c>
      <c r="F283" s="9">
        <v>1.3157493673798024E-2</v>
      </c>
      <c r="G283" s="3">
        <v>483</v>
      </c>
      <c r="H283" s="5">
        <v>0.12133101851851852</v>
      </c>
      <c r="I283" s="35">
        <f t="shared" si="4"/>
        <v>18.95</v>
      </c>
    </row>
    <row r="284" spans="2:9" x14ac:dyDescent="0.35">
      <c r="B284" t="s">
        <v>29</v>
      </c>
      <c r="C284" s="6">
        <v>44877</v>
      </c>
      <c r="D284" s="3" t="s">
        <v>6</v>
      </c>
      <c r="E284" s="3" t="s">
        <v>3</v>
      </c>
      <c r="F284" s="9">
        <v>1.3164893617049658E-2</v>
      </c>
      <c r="G284" s="3">
        <v>2820</v>
      </c>
      <c r="H284" s="5">
        <v>1.2439583333333333</v>
      </c>
      <c r="I284" s="35">
        <f t="shared" si="4"/>
        <v>18.95</v>
      </c>
    </row>
    <row r="285" spans="2:9" x14ac:dyDescent="0.35">
      <c r="B285" t="s">
        <v>5</v>
      </c>
      <c r="C285" s="6">
        <v>44563</v>
      </c>
      <c r="D285" s="3" t="s">
        <v>7</v>
      </c>
      <c r="E285" s="3" t="s">
        <v>3</v>
      </c>
      <c r="F285" s="9">
        <v>1.3100391469624046E-2</v>
      </c>
      <c r="G285" s="3">
        <v>531</v>
      </c>
      <c r="H285" s="5">
        <v>0.13512731481481483</v>
      </c>
      <c r="I285" s="35">
        <f t="shared" si="4"/>
        <v>18.866666666666667</v>
      </c>
    </row>
    <row r="286" spans="2:9" x14ac:dyDescent="0.35">
      <c r="B286" t="s">
        <v>5</v>
      </c>
      <c r="C286" s="6">
        <v>44562</v>
      </c>
      <c r="D286" s="3" t="s">
        <v>6</v>
      </c>
      <c r="E286" s="3" t="s">
        <v>3</v>
      </c>
      <c r="F286" s="9">
        <v>1.3089029697900673E-2</v>
      </c>
      <c r="G286" s="3">
        <v>1085</v>
      </c>
      <c r="H286" s="5">
        <v>0.4801157407407407</v>
      </c>
      <c r="I286" s="35">
        <f t="shared" si="4"/>
        <v>18.850000000000001</v>
      </c>
    </row>
    <row r="287" spans="2:9" x14ac:dyDescent="0.35">
      <c r="B287" t="s">
        <v>19</v>
      </c>
      <c r="C287" s="6">
        <v>44671</v>
      </c>
      <c r="D287" s="3" t="s">
        <v>10</v>
      </c>
      <c r="E287" s="3" t="s">
        <v>3</v>
      </c>
      <c r="F287" s="9">
        <v>1.3091252075867898E-2</v>
      </c>
      <c r="G287" s="3">
        <v>2364</v>
      </c>
      <c r="H287" s="5">
        <v>1.8618749999999999</v>
      </c>
      <c r="I287" s="35">
        <f t="shared" si="4"/>
        <v>18.850000000000001</v>
      </c>
    </row>
    <row r="288" spans="2:9" x14ac:dyDescent="0.35">
      <c r="B288" t="s">
        <v>29</v>
      </c>
      <c r="C288" s="6">
        <v>44888</v>
      </c>
      <c r="D288" s="3" t="s">
        <v>10</v>
      </c>
      <c r="E288" s="3" t="s">
        <v>3</v>
      </c>
      <c r="F288" s="9">
        <v>1.2988430744182959E-2</v>
      </c>
      <c r="G288" s="3">
        <v>3363</v>
      </c>
      <c r="H288" s="5">
        <v>4.3099652777777777</v>
      </c>
      <c r="I288" s="35">
        <f t="shared" si="4"/>
        <v>18.7</v>
      </c>
    </row>
    <row r="289" spans="2:9" x14ac:dyDescent="0.35">
      <c r="B289" t="s">
        <v>18</v>
      </c>
      <c r="C289" s="6">
        <v>44645</v>
      </c>
      <c r="D289" s="3" t="s">
        <v>12</v>
      </c>
      <c r="E289" s="3" t="s">
        <v>3</v>
      </c>
      <c r="F289" s="9">
        <v>1.2812956294049905E-2</v>
      </c>
      <c r="G289" s="3">
        <v>2638</v>
      </c>
      <c r="H289" s="5">
        <v>0.83480324074074075</v>
      </c>
      <c r="I289" s="35">
        <f t="shared" si="4"/>
        <v>18.45</v>
      </c>
    </row>
    <row r="290" spans="2:9" x14ac:dyDescent="0.35">
      <c r="B290" t="s">
        <v>17</v>
      </c>
      <c r="C290" s="6">
        <v>44594</v>
      </c>
      <c r="D290" s="3" t="s">
        <v>10</v>
      </c>
      <c r="E290" s="3" t="s">
        <v>4</v>
      </c>
      <c r="F290" s="9">
        <v>1.2753484278543207E-2</v>
      </c>
      <c r="G290">
        <v>576</v>
      </c>
      <c r="H290" s="2">
        <v>0.89347222222222222</v>
      </c>
      <c r="I290" s="35">
        <f t="shared" si="4"/>
        <v>18.366666666666667</v>
      </c>
    </row>
    <row r="291" spans="2:9" x14ac:dyDescent="0.35">
      <c r="B291" t="s">
        <v>18</v>
      </c>
      <c r="C291" s="6">
        <v>44648</v>
      </c>
      <c r="D291" s="3" t="s">
        <v>8</v>
      </c>
      <c r="E291" s="3" t="s">
        <v>3</v>
      </c>
      <c r="F291" s="9">
        <v>1.2757468108393743E-2</v>
      </c>
      <c r="G291" s="3">
        <v>1472</v>
      </c>
      <c r="H291" s="5">
        <v>0.62891203703703702</v>
      </c>
      <c r="I291" s="35">
        <f t="shared" si="4"/>
        <v>18.366666666666667</v>
      </c>
    </row>
    <row r="292" spans="2:9" x14ac:dyDescent="0.35">
      <c r="B292" t="s">
        <v>18</v>
      </c>
      <c r="C292" s="6">
        <v>44646</v>
      </c>
      <c r="D292" s="3" t="s">
        <v>6</v>
      </c>
      <c r="E292" s="3" t="s">
        <v>3</v>
      </c>
      <c r="F292" s="9">
        <v>1.2679545384709934E-2</v>
      </c>
      <c r="G292" s="3">
        <v>1808</v>
      </c>
      <c r="H292" s="5">
        <v>0.82042824074074072</v>
      </c>
      <c r="I292" s="35">
        <f t="shared" si="4"/>
        <v>18.266666666666666</v>
      </c>
    </row>
    <row r="293" spans="2:9" x14ac:dyDescent="0.35">
      <c r="B293" t="s">
        <v>5</v>
      </c>
      <c r="C293" s="6">
        <v>44577</v>
      </c>
      <c r="D293" s="3" t="s">
        <v>7</v>
      </c>
      <c r="E293" s="3" t="s">
        <v>3</v>
      </c>
      <c r="F293" s="9">
        <v>1.2655935642432559E-2</v>
      </c>
      <c r="G293" s="3">
        <v>810</v>
      </c>
      <c r="H293" s="5">
        <v>0.44090277777777781</v>
      </c>
      <c r="I293" s="35">
        <f t="shared" si="4"/>
        <v>18.216666666666665</v>
      </c>
    </row>
    <row r="294" spans="2:9" x14ac:dyDescent="0.35">
      <c r="B294" t="s">
        <v>28</v>
      </c>
      <c r="C294" s="6">
        <v>44851</v>
      </c>
      <c r="D294" s="3" t="s">
        <v>8</v>
      </c>
      <c r="E294" s="3" t="s">
        <v>3</v>
      </c>
      <c r="F294" s="9">
        <v>1.2654242747976876E-2</v>
      </c>
      <c r="G294" s="3">
        <v>2860</v>
      </c>
      <c r="H294" s="5">
        <v>8.6080671296296298</v>
      </c>
      <c r="I294" s="35">
        <f t="shared" si="4"/>
        <v>18.216666666666665</v>
      </c>
    </row>
    <row r="295" spans="2:9" x14ac:dyDescent="0.35">
      <c r="B295" t="s">
        <v>27</v>
      </c>
      <c r="C295" s="6">
        <v>44830</v>
      </c>
      <c r="D295" s="3" t="s">
        <v>8</v>
      </c>
      <c r="E295" s="3" t="s">
        <v>3</v>
      </c>
      <c r="F295" s="9">
        <v>1.2631726575134535E-2</v>
      </c>
      <c r="G295" s="3">
        <v>6173</v>
      </c>
      <c r="H295" s="5">
        <v>1.0416203703703704</v>
      </c>
      <c r="I295" s="35">
        <f t="shared" si="4"/>
        <v>18.183333333333334</v>
      </c>
    </row>
    <row r="296" spans="2:9" x14ac:dyDescent="0.35">
      <c r="B296" t="s">
        <v>29</v>
      </c>
      <c r="C296" s="6">
        <v>44887</v>
      </c>
      <c r="D296" s="3" t="s">
        <v>9</v>
      </c>
      <c r="E296" s="3" t="s">
        <v>3</v>
      </c>
      <c r="F296" s="9">
        <v>1.2606411013780549E-2</v>
      </c>
      <c r="G296" s="3">
        <v>2398</v>
      </c>
      <c r="H296" s="5">
        <v>1.0416087962962963</v>
      </c>
      <c r="I296" s="35">
        <f t="shared" si="4"/>
        <v>18.149999999999999</v>
      </c>
    </row>
    <row r="297" spans="2:9" x14ac:dyDescent="0.35">
      <c r="B297" t="s">
        <v>30</v>
      </c>
      <c r="C297" s="6">
        <v>44910</v>
      </c>
      <c r="D297" s="3" t="s">
        <v>11</v>
      </c>
      <c r="E297" s="3" t="s">
        <v>3</v>
      </c>
      <c r="F297" s="9">
        <v>1.2599291817487788E-2</v>
      </c>
      <c r="G297" s="3">
        <v>1567</v>
      </c>
      <c r="H297" s="5">
        <v>4.0876273148148146</v>
      </c>
      <c r="I297" s="35">
        <f t="shared" si="4"/>
        <v>18.149999999999999</v>
      </c>
    </row>
    <row r="298" spans="2:9" x14ac:dyDescent="0.35">
      <c r="B298" t="s">
        <v>19</v>
      </c>
      <c r="C298" s="6">
        <v>44658</v>
      </c>
      <c r="D298" s="3" t="s">
        <v>11</v>
      </c>
      <c r="E298" s="3" t="s">
        <v>3</v>
      </c>
      <c r="F298" s="9">
        <v>1.2540577802852251E-2</v>
      </c>
      <c r="G298" s="3">
        <v>2364</v>
      </c>
      <c r="H298" s="5">
        <v>1.5896643518518518</v>
      </c>
      <c r="I298" s="35">
        <f t="shared" si="4"/>
        <v>18.066666666666666</v>
      </c>
    </row>
    <row r="299" spans="2:9" x14ac:dyDescent="0.35">
      <c r="B299" t="s">
        <v>30</v>
      </c>
      <c r="C299" s="6">
        <v>44898</v>
      </c>
      <c r="D299" s="3" t="s">
        <v>6</v>
      </c>
      <c r="E299" s="3" t="s">
        <v>3</v>
      </c>
      <c r="F299" s="9">
        <v>1.2454873589865462E-2</v>
      </c>
      <c r="G299" s="3">
        <v>2226</v>
      </c>
      <c r="H299" s="5">
        <v>2.2562962962962962</v>
      </c>
      <c r="I299" s="35">
        <f t="shared" si="4"/>
        <v>17.933333333333334</v>
      </c>
    </row>
    <row r="300" spans="2:9" x14ac:dyDescent="0.35">
      <c r="B300" t="s">
        <v>29</v>
      </c>
      <c r="C300" s="6">
        <v>44870</v>
      </c>
      <c r="D300" s="3" t="s">
        <v>6</v>
      </c>
      <c r="E300" s="3" t="s">
        <v>3</v>
      </c>
      <c r="F300" s="9">
        <v>1.2413840735013558E-2</v>
      </c>
      <c r="G300" s="3">
        <v>3913</v>
      </c>
      <c r="H300" s="5">
        <v>2.5247222222222221</v>
      </c>
      <c r="I300" s="35">
        <f t="shared" si="4"/>
        <v>17.883333333333333</v>
      </c>
    </row>
    <row r="301" spans="2:9" x14ac:dyDescent="0.35">
      <c r="B301" t="s">
        <v>18</v>
      </c>
      <c r="C301" s="6">
        <v>44623</v>
      </c>
      <c r="D301" s="3" t="s">
        <v>11</v>
      </c>
      <c r="E301" s="3" t="s">
        <v>3</v>
      </c>
      <c r="F301" s="9">
        <v>1.2358190472375774E-2</v>
      </c>
      <c r="G301" s="3">
        <v>1387</v>
      </c>
      <c r="H301" s="5">
        <v>0.63207175925925929</v>
      </c>
      <c r="I301" s="35">
        <f t="shared" si="4"/>
        <v>17.8</v>
      </c>
    </row>
    <row r="302" spans="2:9" x14ac:dyDescent="0.35">
      <c r="B302" t="s">
        <v>5</v>
      </c>
      <c r="C302" s="6">
        <v>44576</v>
      </c>
      <c r="D302" s="3" t="s">
        <v>6</v>
      </c>
      <c r="E302" s="3" t="s">
        <v>3</v>
      </c>
      <c r="F302" s="9">
        <v>1.2342949182864337E-2</v>
      </c>
      <c r="G302" s="3">
        <v>766</v>
      </c>
      <c r="H302" s="5">
        <v>0.12862268518518516</v>
      </c>
      <c r="I302" s="35">
        <f t="shared" si="4"/>
        <v>17.766666666666666</v>
      </c>
    </row>
    <row r="303" spans="2:9" x14ac:dyDescent="0.35">
      <c r="B303" t="s">
        <v>28</v>
      </c>
      <c r="C303" s="6">
        <v>44860</v>
      </c>
      <c r="D303" s="3" t="s">
        <v>10</v>
      </c>
      <c r="E303" s="3" t="s">
        <v>3</v>
      </c>
      <c r="F303" s="9">
        <v>1.2319468134052705E-2</v>
      </c>
      <c r="G303" s="3">
        <v>4788</v>
      </c>
      <c r="H303" s="5">
        <v>5.5808796296296297</v>
      </c>
      <c r="I303" s="35">
        <f t="shared" si="4"/>
        <v>17.733333333333334</v>
      </c>
    </row>
    <row r="304" spans="2:9" x14ac:dyDescent="0.35">
      <c r="B304" t="s">
        <v>18</v>
      </c>
      <c r="C304" s="6">
        <v>44642</v>
      </c>
      <c r="D304" s="3" t="s">
        <v>9</v>
      </c>
      <c r="E304" s="3" t="s">
        <v>3</v>
      </c>
      <c r="F304" s="9">
        <v>1.2282470666516717E-2</v>
      </c>
      <c r="G304" s="3">
        <v>1976</v>
      </c>
      <c r="H304" s="5">
        <v>0.99152777777777779</v>
      </c>
      <c r="I304" s="35">
        <f t="shared" si="4"/>
        <v>17.683333333333334</v>
      </c>
    </row>
    <row r="305" spans="2:9" x14ac:dyDescent="0.35">
      <c r="B305" t="s">
        <v>19</v>
      </c>
      <c r="C305" s="6">
        <v>44678</v>
      </c>
      <c r="D305" s="3" t="s">
        <v>10</v>
      </c>
      <c r="E305" s="3" t="s">
        <v>3</v>
      </c>
      <c r="F305" s="9">
        <v>1.2280127946705893E-2</v>
      </c>
      <c r="G305" s="3">
        <v>2619</v>
      </c>
      <c r="H305" s="5">
        <v>1.0416666666666667</v>
      </c>
      <c r="I305" s="35">
        <f t="shared" si="4"/>
        <v>17.683333333333334</v>
      </c>
    </row>
    <row r="306" spans="2:9" x14ac:dyDescent="0.35">
      <c r="B306" t="s">
        <v>18</v>
      </c>
      <c r="C306" s="6">
        <v>44643</v>
      </c>
      <c r="D306" s="3" t="s">
        <v>10</v>
      </c>
      <c r="E306" s="3" t="s">
        <v>3</v>
      </c>
      <c r="F306" s="9">
        <v>1.2209940071575271E-2</v>
      </c>
      <c r="G306" s="3">
        <v>1749</v>
      </c>
      <c r="H306" s="5">
        <v>0.67237268518518523</v>
      </c>
      <c r="I306" s="35">
        <f t="shared" si="4"/>
        <v>17.583333333333332</v>
      </c>
    </row>
    <row r="307" spans="2:9" x14ac:dyDescent="0.35">
      <c r="B307" t="s">
        <v>5</v>
      </c>
      <c r="C307" s="6">
        <v>44570</v>
      </c>
      <c r="D307" s="3" t="s">
        <v>7</v>
      </c>
      <c r="E307" s="3" t="s">
        <v>3</v>
      </c>
      <c r="F307" s="9">
        <v>1.2151314077543577E-2</v>
      </c>
      <c r="G307" s="3">
        <v>427</v>
      </c>
      <c r="H307" s="5">
        <v>0.3180324074074074</v>
      </c>
      <c r="I307" s="35">
        <f t="shared" si="4"/>
        <v>17.5</v>
      </c>
    </row>
    <row r="308" spans="2:9" x14ac:dyDescent="0.35">
      <c r="B308" t="s">
        <v>19</v>
      </c>
      <c r="C308" s="6">
        <v>44669</v>
      </c>
      <c r="D308" s="3" t="s">
        <v>8</v>
      </c>
      <c r="E308" s="3" t="s">
        <v>3</v>
      </c>
      <c r="F308" s="9">
        <v>1.2133209598575811E-2</v>
      </c>
      <c r="G308" s="3">
        <v>1665</v>
      </c>
      <c r="H308" s="5">
        <v>1.0416087962962963</v>
      </c>
      <c r="I308" s="35">
        <f t="shared" si="4"/>
        <v>17.466666666666665</v>
      </c>
    </row>
    <row r="309" spans="2:9" x14ac:dyDescent="0.35">
      <c r="B309" t="s">
        <v>17</v>
      </c>
      <c r="C309" s="6">
        <v>44597</v>
      </c>
      <c r="D309" s="3" t="s">
        <v>6</v>
      </c>
      <c r="E309" s="4" t="s">
        <v>3</v>
      </c>
      <c r="F309" s="9">
        <v>1.2122563046523739E-2</v>
      </c>
      <c r="G309">
        <v>398</v>
      </c>
      <c r="H309" s="2">
        <v>0.3216087962962963</v>
      </c>
      <c r="I309" s="35">
        <f t="shared" si="4"/>
        <v>17.45</v>
      </c>
    </row>
    <row r="310" spans="2:9" x14ac:dyDescent="0.35">
      <c r="B310" t="s">
        <v>5</v>
      </c>
      <c r="C310" s="6">
        <v>44588</v>
      </c>
      <c r="D310" s="3" t="s">
        <v>11</v>
      </c>
      <c r="E310" s="3" t="s">
        <v>3</v>
      </c>
      <c r="F310" s="9">
        <v>1.2063418166770144E-2</v>
      </c>
      <c r="G310" s="3">
        <v>537</v>
      </c>
      <c r="H310" s="5">
        <v>0.15068287037037031</v>
      </c>
      <c r="I310" s="35">
        <f t="shared" si="4"/>
        <v>17.366666666666667</v>
      </c>
    </row>
    <row r="311" spans="2:9" x14ac:dyDescent="0.35">
      <c r="B311" t="s">
        <v>28</v>
      </c>
      <c r="C311" s="6">
        <v>44838</v>
      </c>
      <c r="D311" s="3" t="s">
        <v>9</v>
      </c>
      <c r="E311" s="3" t="s">
        <v>3</v>
      </c>
      <c r="F311" s="9">
        <v>1.2032744338455428E-2</v>
      </c>
      <c r="G311" s="3">
        <v>6568</v>
      </c>
      <c r="H311" s="5">
        <v>3.3538310185185187</v>
      </c>
      <c r="I311" s="35">
        <f t="shared" si="4"/>
        <v>17.333333333333332</v>
      </c>
    </row>
    <row r="312" spans="2:9" x14ac:dyDescent="0.35">
      <c r="B312" t="s">
        <v>18</v>
      </c>
      <c r="C312" s="6">
        <v>44630</v>
      </c>
      <c r="D312" s="3" t="s">
        <v>11</v>
      </c>
      <c r="E312" s="3" t="s">
        <v>3</v>
      </c>
      <c r="F312" s="9">
        <v>1.1981021713815048E-2</v>
      </c>
      <c r="G312" s="3">
        <v>1304</v>
      </c>
      <c r="H312" s="5">
        <v>0.73527777777777781</v>
      </c>
      <c r="I312" s="35">
        <f t="shared" si="4"/>
        <v>17.25</v>
      </c>
    </row>
    <row r="313" spans="2:9" x14ac:dyDescent="0.35">
      <c r="B313" t="s">
        <v>30</v>
      </c>
      <c r="C313" s="6">
        <v>44922</v>
      </c>
      <c r="D313" s="3" t="s">
        <v>9</v>
      </c>
      <c r="E313" s="3" t="s">
        <v>3</v>
      </c>
      <c r="F313" s="9">
        <v>1.1971511995149987E-2</v>
      </c>
      <c r="G313" s="3">
        <v>440</v>
      </c>
      <c r="H313" s="5">
        <v>1.0415972222222223</v>
      </c>
      <c r="I313" s="35">
        <f t="shared" si="4"/>
        <v>17.233333333333334</v>
      </c>
    </row>
    <row r="314" spans="2:9" x14ac:dyDescent="0.35">
      <c r="B314" t="s">
        <v>27</v>
      </c>
      <c r="C314" s="6">
        <v>44832</v>
      </c>
      <c r="D314" s="3" t="s">
        <v>10</v>
      </c>
      <c r="E314" s="3" t="s">
        <v>3</v>
      </c>
      <c r="F314" s="9">
        <v>1.1958596255129133E-2</v>
      </c>
      <c r="G314" s="3">
        <v>6295</v>
      </c>
      <c r="H314" s="5">
        <v>3.6174189814814817</v>
      </c>
      <c r="I314" s="35">
        <f t="shared" si="4"/>
        <v>17.216666666666665</v>
      </c>
    </row>
    <row r="315" spans="2:9" x14ac:dyDescent="0.35">
      <c r="B315" t="s">
        <v>18</v>
      </c>
      <c r="C315" s="6">
        <v>44644</v>
      </c>
      <c r="D315" s="3" t="s">
        <v>11</v>
      </c>
      <c r="E315" s="3" t="s">
        <v>3</v>
      </c>
      <c r="F315" s="9">
        <v>1.1942817265795198E-2</v>
      </c>
      <c r="G315" s="3">
        <v>1700</v>
      </c>
      <c r="H315" s="5">
        <v>0.43484953703703705</v>
      </c>
      <c r="I315" s="35">
        <f t="shared" si="4"/>
        <v>17.2</v>
      </c>
    </row>
    <row r="316" spans="2:9" x14ac:dyDescent="0.35">
      <c r="B316" t="s">
        <v>5</v>
      </c>
      <c r="C316" s="6">
        <v>44592</v>
      </c>
      <c r="D316" s="3" t="s">
        <v>8</v>
      </c>
      <c r="E316" s="3" t="s">
        <v>3</v>
      </c>
      <c r="F316" s="9">
        <v>1.1698810506050619E-2</v>
      </c>
      <c r="G316" s="3">
        <v>606</v>
      </c>
      <c r="H316" s="5">
        <v>0.2093518518518519</v>
      </c>
      <c r="I316" s="35">
        <f t="shared" si="4"/>
        <v>16.850000000000001</v>
      </c>
    </row>
    <row r="317" spans="2:9" x14ac:dyDescent="0.35">
      <c r="B317" t="s">
        <v>27</v>
      </c>
      <c r="C317" s="6">
        <v>44833</v>
      </c>
      <c r="D317" s="3" t="s">
        <v>11</v>
      </c>
      <c r="E317" s="3" t="s">
        <v>3</v>
      </c>
      <c r="F317" s="9">
        <v>1.1697613017099168E-2</v>
      </c>
      <c r="G317" s="3">
        <v>7326</v>
      </c>
      <c r="H317" s="5">
        <v>1.574525462962963</v>
      </c>
      <c r="I317" s="35">
        <f t="shared" si="4"/>
        <v>16.850000000000001</v>
      </c>
    </row>
    <row r="318" spans="2:9" x14ac:dyDescent="0.35">
      <c r="B318" t="s">
        <v>29</v>
      </c>
      <c r="C318" s="6">
        <v>44876</v>
      </c>
      <c r="D318" s="3" t="s">
        <v>12</v>
      </c>
      <c r="E318" s="3" t="s">
        <v>3</v>
      </c>
      <c r="F318" s="9">
        <v>1.1685995287858224E-2</v>
      </c>
      <c r="G318" s="3">
        <v>4209</v>
      </c>
      <c r="H318" s="5">
        <v>1.6097337962962963</v>
      </c>
      <c r="I318" s="35">
        <f t="shared" si="4"/>
        <v>16.833333333333332</v>
      </c>
    </row>
    <row r="319" spans="2:9" x14ac:dyDescent="0.35">
      <c r="B319" t="s">
        <v>29</v>
      </c>
      <c r="C319" s="6">
        <v>44874</v>
      </c>
      <c r="D319" s="3" t="s">
        <v>10</v>
      </c>
      <c r="E319" s="3" t="s">
        <v>3</v>
      </c>
      <c r="F319" s="9">
        <v>1.1672600617792843E-2</v>
      </c>
      <c r="G319" s="3">
        <v>5042</v>
      </c>
      <c r="H319" s="5">
        <v>2.6597222222222223</v>
      </c>
      <c r="I319" s="35">
        <f t="shared" si="4"/>
        <v>16.816666666666666</v>
      </c>
    </row>
    <row r="320" spans="2:9" x14ac:dyDescent="0.35">
      <c r="B320" t="s">
        <v>5</v>
      </c>
      <c r="C320" s="6">
        <v>44564</v>
      </c>
      <c r="D320" s="3" t="s">
        <v>8</v>
      </c>
      <c r="E320" s="3" t="s">
        <v>3</v>
      </c>
      <c r="F320" s="9">
        <v>1.1670909043441931E-2</v>
      </c>
      <c r="G320" s="3">
        <v>532</v>
      </c>
      <c r="H320" s="5">
        <v>0.26739583333333339</v>
      </c>
      <c r="I320" s="35">
        <f t="shared" si="4"/>
        <v>16.8</v>
      </c>
    </row>
    <row r="321" spans="2:9" x14ac:dyDescent="0.35">
      <c r="B321" t="s">
        <v>29</v>
      </c>
      <c r="C321" s="6">
        <v>44867</v>
      </c>
      <c r="D321" s="3" t="s">
        <v>10</v>
      </c>
      <c r="E321" s="3" t="s">
        <v>3</v>
      </c>
      <c r="F321" s="9">
        <v>1.1613231045768037E-2</v>
      </c>
      <c r="G321" s="3">
        <v>6141</v>
      </c>
      <c r="H321" s="5">
        <v>1.0415972222222223</v>
      </c>
      <c r="I321" s="35">
        <f t="shared" si="4"/>
        <v>16.716666666666665</v>
      </c>
    </row>
    <row r="322" spans="2:9" x14ac:dyDescent="0.35">
      <c r="B322" t="s">
        <v>18</v>
      </c>
      <c r="C322" s="6">
        <v>44638</v>
      </c>
      <c r="D322" s="3" t="s">
        <v>12</v>
      </c>
      <c r="E322" s="3" t="s">
        <v>3</v>
      </c>
      <c r="F322" s="9">
        <v>1.1598418402365307E-2</v>
      </c>
      <c r="G322" s="3">
        <v>1403</v>
      </c>
      <c r="H322" s="5">
        <v>0.75271990740740746</v>
      </c>
      <c r="I322" s="35">
        <f t="shared" si="4"/>
        <v>16.7</v>
      </c>
    </row>
    <row r="323" spans="2:9" x14ac:dyDescent="0.35">
      <c r="B323" t="s">
        <v>29</v>
      </c>
      <c r="C323" s="6">
        <v>44873</v>
      </c>
      <c r="D323" s="3" t="s">
        <v>9</v>
      </c>
      <c r="E323" s="3" t="s">
        <v>3</v>
      </c>
      <c r="F323" s="9">
        <v>1.1596618639131988E-2</v>
      </c>
      <c r="G323" s="3">
        <v>3931</v>
      </c>
      <c r="H323" s="5">
        <v>6.6102430555555554</v>
      </c>
      <c r="I323" s="35">
        <f t="shared" ref="I323:I386" si="5">HOUR(F323)*60+MINUTE(F323)+SECOND(F323)/60</f>
        <v>16.7</v>
      </c>
    </row>
    <row r="324" spans="2:9" x14ac:dyDescent="0.35">
      <c r="B324" t="s">
        <v>27</v>
      </c>
      <c r="C324" s="6">
        <v>44831</v>
      </c>
      <c r="D324" s="3" t="s">
        <v>9</v>
      </c>
      <c r="E324" s="3" t="s">
        <v>3</v>
      </c>
      <c r="F324" s="9">
        <v>1.1529464539102401E-2</v>
      </c>
      <c r="G324" s="3">
        <v>6004</v>
      </c>
      <c r="H324" s="5">
        <v>6.5758796296296298</v>
      </c>
      <c r="I324" s="35">
        <f t="shared" si="5"/>
        <v>16.600000000000001</v>
      </c>
    </row>
    <row r="325" spans="2:9" x14ac:dyDescent="0.35">
      <c r="B325" t="s">
        <v>5</v>
      </c>
      <c r="C325" s="6">
        <v>44569</v>
      </c>
      <c r="D325" s="3" t="s">
        <v>6</v>
      </c>
      <c r="E325" s="3" t="s">
        <v>3</v>
      </c>
      <c r="F325" s="9">
        <v>1.1501444516221643E-2</v>
      </c>
      <c r="G325" s="3">
        <v>516</v>
      </c>
      <c r="H325" s="5">
        <v>0.14216435185185183</v>
      </c>
      <c r="I325" s="35">
        <f t="shared" si="5"/>
        <v>16.566666666666666</v>
      </c>
    </row>
    <row r="326" spans="2:9" x14ac:dyDescent="0.35">
      <c r="B326" t="s">
        <v>18</v>
      </c>
      <c r="C326" s="6">
        <v>44625</v>
      </c>
      <c r="D326" s="3" t="s">
        <v>6</v>
      </c>
      <c r="E326" s="3" t="s">
        <v>4</v>
      </c>
      <c r="F326" s="9">
        <v>1.1478211165711157E-2</v>
      </c>
      <c r="G326" s="3">
        <v>8954</v>
      </c>
      <c r="H326" s="5">
        <v>0.57158564814814816</v>
      </c>
      <c r="I326" s="35">
        <f t="shared" si="5"/>
        <v>16.533333333333335</v>
      </c>
    </row>
    <row r="327" spans="2:9" x14ac:dyDescent="0.35">
      <c r="B327" t="s">
        <v>29</v>
      </c>
      <c r="C327" s="6">
        <v>44866</v>
      </c>
      <c r="D327" s="3" t="s">
        <v>9</v>
      </c>
      <c r="E327" s="3" t="s">
        <v>3</v>
      </c>
      <c r="F327" s="9">
        <v>1.1484684343490781E-2</v>
      </c>
      <c r="G327" s="3">
        <v>5500</v>
      </c>
      <c r="H327" s="5">
        <v>2.1070717592592594</v>
      </c>
      <c r="I327" s="35">
        <f t="shared" si="5"/>
        <v>16.533333333333335</v>
      </c>
    </row>
    <row r="328" spans="2:9" x14ac:dyDescent="0.35">
      <c r="B328" t="s">
        <v>5</v>
      </c>
      <c r="C328" s="6">
        <v>44583</v>
      </c>
      <c r="D328" s="3" t="s">
        <v>6</v>
      </c>
      <c r="E328" s="3" t="s">
        <v>3</v>
      </c>
      <c r="F328" s="9">
        <v>1.1473694374222559E-2</v>
      </c>
      <c r="G328" s="3">
        <v>923</v>
      </c>
      <c r="H328" s="5">
        <v>0.11422453703703705</v>
      </c>
      <c r="I328" s="35">
        <f t="shared" si="5"/>
        <v>16.516666666666666</v>
      </c>
    </row>
    <row r="329" spans="2:9" x14ac:dyDescent="0.35">
      <c r="B329" t="s">
        <v>19</v>
      </c>
      <c r="C329" s="6">
        <v>44674</v>
      </c>
      <c r="D329" s="3" t="s">
        <v>6</v>
      </c>
      <c r="E329" s="3" t="s">
        <v>4</v>
      </c>
      <c r="F329" s="9">
        <v>1.1448638843463557E-2</v>
      </c>
      <c r="G329" s="3">
        <v>14674</v>
      </c>
      <c r="H329" s="5">
        <v>1.0416087962962963</v>
      </c>
      <c r="I329" s="35">
        <f t="shared" si="5"/>
        <v>16.483333333333334</v>
      </c>
    </row>
    <row r="330" spans="2:9" x14ac:dyDescent="0.35">
      <c r="B330" t="s">
        <v>29</v>
      </c>
      <c r="C330" s="6">
        <v>44892</v>
      </c>
      <c r="D330" s="3" t="s">
        <v>7</v>
      </c>
      <c r="E330" s="3" t="s">
        <v>3</v>
      </c>
      <c r="F330" s="9">
        <v>1.1439900280437244E-2</v>
      </c>
      <c r="G330" s="3">
        <v>1598</v>
      </c>
      <c r="H330" s="5">
        <v>1.0416087962962963</v>
      </c>
      <c r="I330" s="35">
        <f t="shared" si="5"/>
        <v>16.466666666666665</v>
      </c>
    </row>
    <row r="331" spans="2:9" x14ac:dyDescent="0.35">
      <c r="B331" t="s">
        <v>5</v>
      </c>
      <c r="C331" s="6">
        <v>44578</v>
      </c>
      <c r="D331" s="3" t="s">
        <v>8</v>
      </c>
      <c r="E331" s="3" t="s">
        <v>3</v>
      </c>
      <c r="F331" s="9">
        <v>1.1406957506095435E-2</v>
      </c>
      <c r="G331" s="3">
        <v>638</v>
      </c>
      <c r="H331" s="5">
        <v>0.22061342592592592</v>
      </c>
      <c r="I331" s="35">
        <f t="shared" si="5"/>
        <v>16.433333333333334</v>
      </c>
    </row>
    <row r="332" spans="2:9" x14ac:dyDescent="0.35">
      <c r="B332" t="s">
        <v>23</v>
      </c>
      <c r="C332" s="6">
        <v>44711</v>
      </c>
      <c r="D332" s="3" t="s">
        <v>8</v>
      </c>
      <c r="E332" s="3" t="s">
        <v>4</v>
      </c>
      <c r="F332" s="9">
        <v>1.1387217226289522E-2</v>
      </c>
      <c r="G332" s="3">
        <v>12158</v>
      </c>
      <c r="H332" s="5">
        <v>1.0416203703703704</v>
      </c>
      <c r="I332" s="35">
        <f t="shared" si="5"/>
        <v>16.399999999999999</v>
      </c>
    </row>
    <row r="333" spans="2:9" x14ac:dyDescent="0.35">
      <c r="B333" t="s">
        <v>30</v>
      </c>
      <c r="C333" s="6">
        <v>44912</v>
      </c>
      <c r="D333" s="3" t="s">
        <v>6</v>
      </c>
      <c r="E333" s="3" t="s">
        <v>3</v>
      </c>
      <c r="F333" s="9">
        <v>1.1372348367891675E-2</v>
      </c>
      <c r="G333" s="3">
        <v>1079</v>
      </c>
      <c r="H333" s="5">
        <v>1.0415972222222223</v>
      </c>
      <c r="I333" s="35">
        <f t="shared" si="5"/>
        <v>16.383333333333333</v>
      </c>
    </row>
    <row r="334" spans="2:9" x14ac:dyDescent="0.35">
      <c r="B334" t="s">
        <v>24</v>
      </c>
      <c r="C334" s="6">
        <v>44738</v>
      </c>
      <c r="D334" s="3" t="s">
        <v>7</v>
      </c>
      <c r="E334" s="3" t="s">
        <v>4</v>
      </c>
      <c r="F334" s="9">
        <v>1.1340430864485523E-2</v>
      </c>
      <c r="G334" s="3">
        <v>13503</v>
      </c>
      <c r="H334" s="5">
        <v>1.0415856481481482</v>
      </c>
      <c r="I334" s="35">
        <f t="shared" si="5"/>
        <v>16.333333333333332</v>
      </c>
    </row>
    <row r="335" spans="2:9" x14ac:dyDescent="0.35">
      <c r="B335" t="s">
        <v>25</v>
      </c>
      <c r="C335" s="6">
        <v>44745</v>
      </c>
      <c r="D335" s="3" t="s">
        <v>7</v>
      </c>
      <c r="E335" s="3" t="s">
        <v>4</v>
      </c>
      <c r="F335" s="9">
        <v>1.1325131270906157E-2</v>
      </c>
      <c r="G335" s="3">
        <v>11723</v>
      </c>
      <c r="H335" s="5">
        <v>1.0416203703703704</v>
      </c>
      <c r="I335" s="35">
        <f t="shared" si="5"/>
        <v>16.3</v>
      </c>
    </row>
    <row r="336" spans="2:9" x14ac:dyDescent="0.35">
      <c r="B336" t="s">
        <v>23</v>
      </c>
      <c r="C336" s="6">
        <v>44710</v>
      </c>
      <c r="D336" s="3" t="s">
        <v>7</v>
      </c>
      <c r="E336" s="3" t="s">
        <v>4</v>
      </c>
      <c r="F336" s="9">
        <v>1.1248035055077292E-2</v>
      </c>
      <c r="G336" s="3">
        <v>12240</v>
      </c>
      <c r="H336" s="5">
        <v>1.0415972222222223</v>
      </c>
      <c r="I336" s="35">
        <f t="shared" si="5"/>
        <v>16.2</v>
      </c>
    </row>
    <row r="337" spans="2:9" x14ac:dyDescent="0.35">
      <c r="B337" t="s">
        <v>29</v>
      </c>
      <c r="C337" s="6">
        <v>44889</v>
      </c>
      <c r="D337" s="3" t="s">
        <v>11</v>
      </c>
      <c r="E337" s="3" t="s">
        <v>4</v>
      </c>
      <c r="F337" s="9">
        <v>1.1246833862839639E-2</v>
      </c>
      <c r="G337" s="3">
        <v>3078</v>
      </c>
      <c r="H337" s="5">
        <v>1.0415972222222223</v>
      </c>
      <c r="I337" s="35">
        <f t="shared" si="5"/>
        <v>16.2</v>
      </c>
    </row>
    <row r="338" spans="2:9" x14ac:dyDescent="0.35">
      <c r="B338" t="s">
        <v>24</v>
      </c>
      <c r="C338" s="6">
        <v>44731</v>
      </c>
      <c r="D338" s="3" t="s">
        <v>7</v>
      </c>
      <c r="E338" s="3" t="s">
        <v>4</v>
      </c>
      <c r="F338" s="9">
        <v>1.1237903471492556E-2</v>
      </c>
      <c r="G338" s="3">
        <v>11852</v>
      </c>
      <c r="H338" s="5">
        <v>1.0416203703703704</v>
      </c>
      <c r="I338" s="35">
        <f t="shared" si="5"/>
        <v>16.183333333333334</v>
      </c>
    </row>
    <row r="339" spans="2:9" x14ac:dyDescent="0.35">
      <c r="B339" t="s">
        <v>24</v>
      </c>
      <c r="C339" s="6">
        <v>44730</v>
      </c>
      <c r="D339" s="3" t="s">
        <v>6</v>
      </c>
      <c r="E339" s="3" t="s">
        <v>4</v>
      </c>
      <c r="F339" s="9">
        <v>1.1221844955365483E-2</v>
      </c>
      <c r="G339" s="3">
        <v>14057</v>
      </c>
      <c r="H339" s="5">
        <v>1.0416087962962963</v>
      </c>
      <c r="I339" s="35">
        <f t="shared" si="5"/>
        <v>16.166666666666668</v>
      </c>
    </row>
    <row r="340" spans="2:9" x14ac:dyDescent="0.35">
      <c r="B340" t="s">
        <v>29</v>
      </c>
      <c r="C340" s="6">
        <v>44886</v>
      </c>
      <c r="D340" s="3" t="s">
        <v>8</v>
      </c>
      <c r="E340" s="3" t="s">
        <v>3</v>
      </c>
      <c r="F340" s="9">
        <v>1.1195424272351342E-2</v>
      </c>
      <c r="G340" s="3">
        <v>2027</v>
      </c>
      <c r="H340" s="5">
        <v>2.3311111111111114</v>
      </c>
      <c r="I340" s="35">
        <f t="shared" si="5"/>
        <v>16.116666666666667</v>
      </c>
    </row>
    <row r="341" spans="2:9" x14ac:dyDescent="0.35">
      <c r="B341" t="s">
        <v>25</v>
      </c>
      <c r="C341" s="6">
        <v>44752</v>
      </c>
      <c r="D341" s="3" t="s">
        <v>7</v>
      </c>
      <c r="E341" s="3" t="s">
        <v>4</v>
      </c>
      <c r="F341" s="9">
        <v>1.1135683875499383E-2</v>
      </c>
      <c r="G341" s="3">
        <v>12414</v>
      </c>
      <c r="H341" s="5">
        <v>1.0415972222222223</v>
      </c>
      <c r="I341" s="35">
        <f t="shared" si="5"/>
        <v>16.033333333333335</v>
      </c>
    </row>
    <row r="342" spans="2:9" x14ac:dyDescent="0.35">
      <c r="B342" t="s">
        <v>25</v>
      </c>
      <c r="C342" s="6">
        <v>44744</v>
      </c>
      <c r="D342" s="3" t="s">
        <v>6</v>
      </c>
      <c r="E342" s="3" t="s">
        <v>4</v>
      </c>
      <c r="F342" s="9">
        <v>1.1072413381358105E-2</v>
      </c>
      <c r="G342" s="3">
        <v>12446</v>
      </c>
      <c r="H342" s="5">
        <v>1.0416087962962963</v>
      </c>
      <c r="I342" s="35">
        <f t="shared" si="5"/>
        <v>15.95</v>
      </c>
    </row>
    <row r="343" spans="2:9" x14ac:dyDescent="0.35">
      <c r="B343" t="s">
        <v>5</v>
      </c>
      <c r="C343" s="6">
        <v>44575</v>
      </c>
      <c r="D343" s="3" t="s">
        <v>12</v>
      </c>
      <c r="E343" s="3" t="s">
        <v>3</v>
      </c>
      <c r="F343" s="9">
        <v>1.1043606038906802E-2</v>
      </c>
      <c r="G343" s="3">
        <v>931</v>
      </c>
      <c r="H343" s="5">
        <v>0.4466087962962963</v>
      </c>
      <c r="I343" s="35">
        <f t="shared" si="5"/>
        <v>15.9</v>
      </c>
    </row>
    <row r="344" spans="2:9" x14ac:dyDescent="0.35">
      <c r="B344" t="s">
        <v>24</v>
      </c>
      <c r="C344" s="6">
        <v>44723</v>
      </c>
      <c r="D344" s="3" t="s">
        <v>6</v>
      </c>
      <c r="E344" s="3" t="s">
        <v>4</v>
      </c>
      <c r="F344" s="9">
        <v>1.1001233161577148E-2</v>
      </c>
      <c r="G344" s="3">
        <v>13827</v>
      </c>
      <c r="H344" s="5">
        <v>1.0415972222222223</v>
      </c>
      <c r="I344" s="35">
        <f t="shared" si="5"/>
        <v>15.85</v>
      </c>
    </row>
    <row r="345" spans="2:9" x14ac:dyDescent="0.35">
      <c r="B345" t="s">
        <v>28</v>
      </c>
      <c r="C345" s="6">
        <v>44861</v>
      </c>
      <c r="D345" s="3" t="s">
        <v>11</v>
      </c>
      <c r="E345" s="3" t="s">
        <v>3</v>
      </c>
      <c r="F345" s="9">
        <v>1.0980531696242692E-2</v>
      </c>
      <c r="G345" s="3">
        <v>5045</v>
      </c>
      <c r="H345" s="5">
        <v>5.9902430555555553</v>
      </c>
      <c r="I345" s="35">
        <f t="shared" si="5"/>
        <v>15.816666666666666</v>
      </c>
    </row>
    <row r="346" spans="2:9" x14ac:dyDescent="0.35">
      <c r="B346" t="s">
        <v>5</v>
      </c>
      <c r="C346" s="6">
        <v>44586</v>
      </c>
      <c r="D346" s="3" t="s">
        <v>9</v>
      </c>
      <c r="E346" s="3" t="s">
        <v>3</v>
      </c>
      <c r="F346" s="9">
        <v>1.0967323979269361E-2</v>
      </c>
      <c r="G346" s="3">
        <v>293</v>
      </c>
      <c r="H346" s="5">
        <v>0.1539814814814815</v>
      </c>
      <c r="I346" s="35">
        <f t="shared" si="5"/>
        <v>15.8</v>
      </c>
    </row>
    <row r="347" spans="2:9" x14ac:dyDescent="0.35">
      <c r="B347" t="s">
        <v>28</v>
      </c>
      <c r="C347" s="6">
        <v>44854</v>
      </c>
      <c r="D347" s="3" t="s">
        <v>11</v>
      </c>
      <c r="E347" s="3" t="s">
        <v>3</v>
      </c>
      <c r="F347" s="9">
        <v>1.0952718416351115E-2</v>
      </c>
      <c r="G347" s="3">
        <v>4929</v>
      </c>
      <c r="H347" s="5">
        <v>3.3864583333333336</v>
      </c>
      <c r="I347" s="35">
        <f t="shared" si="5"/>
        <v>15.766666666666667</v>
      </c>
    </row>
    <row r="348" spans="2:9" x14ac:dyDescent="0.35">
      <c r="B348" t="s">
        <v>5</v>
      </c>
      <c r="C348" s="6">
        <v>44574</v>
      </c>
      <c r="D348" s="3" t="s">
        <v>11</v>
      </c>
      <c r="E348" s="3" t="s">
        <v>3</v>
      </c>
      <c r="F348" s="9">
        <v>1.0909050749222503E-2</v>
      </c>
      <c r="G348" s="3">
        <v>1048</v>
      </c>
      <c r="H348" s="5">
        <v>0.18927083333333339</v>
      </c>
      <c r="I348" s="35">
        <f t="shared" si="5"/>
        <v>15.716666666666667</v>
      </c>
    </row>
    <row r="349" spans="2:9" x14ac:dyDescent="0.35">
      <c r="B349" t="s">
        <v>23</v>
      </c>
      <c r="C349" s="6">
        <v>44695</v>
      </c>
      <c r="D349" s="3" t="s">
        <v>6</v>
      </c>
      <c r="E349" s="3" t="s">
        <v>4</v>
      </c>
      <c r="F349" s="9">
        <v>1.091017371447103E-2</v>
      </c>
      <c r="G349" s="3">
        <v>13884</v>
      </c>
      <c r="H349" s="5">
        <v>1.0416087962962963</v>
      </c>
      <c r="I349" s="35">
        <f t="shared" si="5"/>
        <v>15.716666666666667</v>
      </c>
    </row>
    <row r="350" spans="2:9" x14ac:dyDescent="0.35">
      <c r="B350" t="s">
        <v>25</v>
      </c>
      <c r="C350" s="6">
        <v>44746</v>
      </c>
      <c r="D350" s="3" t="s">
        <v>8</v>
      </c>
      <c r="E350" s="3" t="s">
        <v>4</v>
      </c>
      <c r="F350" s="9">
        <v>1.0906853488415991E-2</v>
      </c>
      <c r="G350" s="3">
        <v>8826</v>
      </c>
      <c r="H350" s="5">
        <v>1.0415972222222223</v>
      </c>
      <c r="I350" s="35">
        <f t="shared" si="5"/>
        <v>15.7</v>
      </c>
    </row>
    <row r="351" spans="2:9" x14ac:dyDescent="0.35">
      <c r="B351" t="s">
        <v>30</v>
      </c>
      <c r="C351" s="6">
        <v>44921</v>
      </c>
      <c r="D351" s="3" t="s">
        <v>8</v>
      </c>
      <c r="E351" s="3" t="s">
        <v>3</v>
      </c>
      <c r="F351" s="9">
        <v>1.0892139842567036E-2</v>
      </c>
      <c r="G351" s="3">
        <v>272</v>
      </c>
      <c r="H351" s="5">
        <v>1.0415972222222223</v>
      </c>
      <c r="I351" s="35">
        <f t="shared" si="5"/>
        <v>15.683333333333334</v>
      </c>
    </row>
    <row r="352" spans="2:9" x14ac:dyDescent="0.35">
      <c r="B352" t="s">
        <v>5</v>
      </c>
      <c r="C352" s="6">
        <v>44573</v>
      </c>
      <c r="D352" s="3" t="s">
        <v>10</v>
      </c>
      <c r="E352" s="3" t="s">
        <v>3</v>
      </c>
      <c r="F352" s="9">
        <v>1.0844641081637721E-2</v>
      </c>
      <c r="G352" s="3">
        <v>1043</v>
      </c>
      <c r="H352" s="5">
        <v>0.22590277777777779</v>
      </c>
      <c r="I352" s="35">
        <f t="shared" si="5"/>
        <v>15.616666666666667</v>
      </c>
    </row>
    <row r="353" spans="2:9" x14ac:dyDescent="0.35">
      <c r="B353" t="s">
        <v>5</v>
      </c>
      <c r="C353" s="6">
        <v>44567</v>
      </c>
      <c r="D353" s="3" t="s">
        <v>11</v>
      </c>
      <c r="E353" s="3" t="s">
        <v>3</v>
      </c>
      <c r="F353" s="9">
        <v>1.0838175547996974E-2</v>
      </c>
      <c r="G353" s="3">
        <v>392</v>
      </c>
      <c r="H353" s="5">
        <v>0.17129629629629628</v>
      </c>
      <c r="I353" s="35">
        <f t="shared" si="5"/>
        <v>15.6</v>
      </c>
    </row>
    <row r="354" spans="2:9" x14ac:dyDescent="0.35">
      <c r="B354" t="s">
        <v>25</v>
      </c>
      <c r="C354" s="6">
        <v>44751</v>
      </c>
      <c r="D354" s="3" t="s">
        <v>6</v>
      </c>
      <c r="E354" s="3" t="s">
        <v>4</v>
      </c>
      <c r="F354" s="9">
        <v>1.0784559768326474E-2</v>
      </c>
      <c r="G354" s="3">
        <v>15161</v>
      </c>
      <c r="H354" s="5">
        <v>1.0415393518518519</v>
      </c>
      <c r="I354" s="35">
        <f t="shared" si="5"/>
        <v>15.533333333333333</v>
      </c>
    </row>
    <row r="355" spans="2:9" x14ac:dyDescent="0.35">
      <c r="B355" t="s">
        <v>24</v>
      </c>
      <c r="C355" s="6">
        <v>44717</v>
      </c>
      <c r="D355" s="3" t="s">
        <v>7</v>
      </c>
      <c r="E355" s="3" t="s">
        <v>4</v>
      </c>
      <c r="F355" s="9">
        <v>1.076237323630122E-2</v>
      </c>
      <c r="G355" s="3">
        <v>12600</v>
      </c>
      <c r="H355" s="5">
        <v>1.0415972222222223</v>
      </c>
      <c r="I355" s="35">
        <f t="shared" si="5"/>
        <v>15.5</v>
      </c>
    </row>
    <row r="356" spans="2:9" x14ac:dyDescent="0.35">
      <c r="B356" t="s">
        <v>18</v>
      </c>
      <c r="C356" s="6">
        <v>44650</v>
      </c>
      <c r="D356" s="3" t="s">
        <v>10</v>
      </c>
      <c r="E356" s="3" t="s">
        <v>3</v>
      </c>
      <c r="F356" s="9">
        <v>1.0739902039720863E-2</v>
      </c>
      <c r="G356" s="3">
        <v>1035</v>
      </c>
      <c r="H356" s="5">
        <v>0.47047453703703701</v>
      </c>
      <c r="I356" s="35">
        <f t="shared" si="5"/>
        <v>15.466666666666667</v>
      </c>
    </row>
    <row r="357" spans="2:9" x14ac:dyDescent="0.35">
      <c r="B357" t="s">
        <v>26</v>
      </c>
      <c r="C357" s="6">
        <v>44794</v>
      </c>
      <c r="D357" s="3" t="s">
        <v>7</v>
      </c>
      <c r="E357" s="3" t="s">
        <v>4</v>
      </c>
      <c r="F357" s="9">
        <v>1.0705964080498767E-2</v>
      </c>
      <c r="G357" s="3">
        <v>12544</v>
      </c>
      <c r="H357" s="5">
        <v>1.0415972222222223</v>
      </c>
      <c r="I357" s="35">
        <f t="shared" si="5"/>
        <v>15.416666666666666</v>
      </c>
    </row>
    <row r="358" spans="2:9" x14ac:dyDescent="0.35">
      <c r="B358" t="s">
        <v>27</v>
      </c>
      <c r="C358" s="6">
        <v>44822</v>
      </c>
      <c r="D358" s="3" t="s">
        <v>7</v>
      </c>
      <c r="E358" s="3" t="s">
        <v>4</v>
      </c>
      <c r="F358" s="9">
        <v>1.0690277507175758E-2</v>
      </c>
      <c r="G358" s="3">
        <v>11977</v>
      </c>
      <c r="H358" s="5">
        <v>1.0416087962962963</v>
      </c>
      <c r="I358" s="35">
        <f t="shared" si="5"/>
        <v>15.4</v>
      </c>
    </row>
    <row r="359" spans="2:9" x14ac:dyDescent="0.35">
      <c r="B359" t="s">
        <v>18</v>
      </c>
      <c r="C359" s="6">
        <v>44640</v>
      </c>
      <c r="D359" s="3" t="s">
        <v>7</v>
      </c>
      <c r="E359" s="3" t="s">
        <v>4</v>
      </c>
      <c r="F359" s="9">
        <v>1.0663613994505359E-2</v>
      </c>
      <c r="G359" s="3">
        <v>8574</v>
      </c>
      <c r="H359" s="5">
        <v>0.9054861111111111</v>
      </c>
      <c r="I359" s="35">
        <f t="shared" si="5"/>
        <v>15.35</v>
      </c>
    </row>
    <row r="360" spans="2:9" x14ac:dyDescent="0.35">
      <c r="B360" t="s">
        <v>29</v>
      </c>
      <c r="C360" s="6">
        <v>44883</v>
      </c>
      <c r="D360" s="3" t="s">
        <v>12</v>
      </c>
      <c r="E360" s="3" t="s">
        <v>3</v>
      </c>
      <c r="F360" s="9">
        <v>1.065669437463806E-2</v>
      </c>
      <c r="G360" s="3">
        <v>1594</v>
      </c>
      <c r="H360" s="5">
        <v>1.0415972222222223</v>
      </c>
      <c r="I360" s="35">
        <f t="shared" si="5"/>
        <v>15.35</v>
      </c>
    </row>
    <row r="361" spans="2:9" x14ac:dyDescent="0.35">
      <c r="B361" t="s">
        <v>25</v>
      </c>
      <c r="C361" s="6">
        <v>44772</v>
      </c>
      <c r="D361" s="3" t="s">
        <v>6</v>
      </c>
      <c r="E361" s="3" t="s">
        <v>4</v>
      </c>
      <c r="F361" s="9">
        <v>1.0644168288208128E-2</v>
      </c>
      <c r="G361" s="3">
        <v>13933</v>
      </c>
      <c r="H361" s="5">
        <v>1.0415972222222223</v>
      </c>
      <c r="I361" s="35">
        <f t="shared" si="5"/>
        <v>15.333333333333334</v>
      </c>
    </row>
    <row r="362" spans="2:9" x14ac:dyDescent="0.35">
      <c r="B362" t="s">
        <v>26</v>
      </c>
      <c r="C362" s="6">
        <v>44787</v>
      </c>
      <c r="D362" s="3" t="s">
        <v>7</v>
      </c>
      <c r="E362" s="3" t="s">
        <v>4</v>
      </c>
      <c r="F362" s="9">
        <v>1.0648738011451265E-2</v>
      </c>
      <c r="G362" s="3">
        <v>10890</v>
      </c>
      <c r="H362" s="5">
        <v>1.0416319444444444</v>
      </c>
      <c r="I362" s="35">
        <f t="shared" si="5"/>
        <v>15.333333333333334</v>
      </c>
    </row>
    <row r="363" spans="2:9" x14ac:dyDescent="0.35">
      <c r="B363" t="s">
        <v>28</v>
      </c>
      <c r="C363" s="6">
        <v>44852</v>
      </c>
      <c r="D363" s="3" t="s">
        <v>9</v>
      </c>
      <c r="E363" s="3" t="s">
        <v>3</v>
      </c>
      <c r="F363" s="9">
        <v>1.0621471089992085E-2</v>
      </c>
      <c r="G363" s="3">
        <v>3083</v>
      </c>
      <c r="H363" s="5">
        <v>1.0416087962962963</v>
      </c>
      <c r="I363" s="35">
        <f t="shared" si="5"/>
        <v>15.3</v>
      </c>
    </row>
    <row r="364" spans="2:9" x14ac:dyDescent="0.35">
      <c r="B364" t="s">
        <v>18</v>
      </c>
      <c r="C364" s="6">
        <v>44649</v>
      </c>
      <c r="D364" s="3" t="s">
        <v>9</v>
      </c>
      <c r="E364" s="3" t="s">
        <v>3</v>
      </c>
      <c r="F364" s="9">
        <v>1.0599582165307516E-2</v>
      </c>
      <c r="G364" s="3">
        <v>1744</v>
      </c>
      <c r="H364" s="5">
        <v>0.47792824074074075</v>
      </c>
      <c r="I364" s="35">
        <f t="shared" si="5"/>
        <v>15.266666666666667</v>
      </c>
    </row>
    <row r="365" spans="2:9" x14ac:dyDescent="0.35">
      <c r="B365" t="s">
        <v>27</v>
      </c>
      <c r="C365" s="6">
        <v>44814</v>
      </c>
      <c r="D365" s="3" t="s">
        <v>6</v>
      </c>
      <c r="E365" s="3" t="s">
        <v>4</v>
      </c>
      <c r="F365" s="9">
        <v>1.0593401287398781E-2</v>
      </c>
      <c r="G365" s="3">
        <v>14833</v>
      </c>
      <c r="H365" s="5">
        <v>1.0416203703703704</v>
      </c>
      <c r="I365" s="35">
        <f t="shared" si="5"/>
        <v>15.25</v>
      </c>
    </row>
    <row r="366" spans="2:9" x14ac:dyDescent="0.35">
      <c r="B366" t="s">
        <v>23</v>
      </c>
      <c r="C366" s="6">
        <v>44709</v>
      </c>
      <c r="D366" s="3" t="s">
        <v>6</v>
      </c>
      <c r="E366" s="3" t="s">
        <v>4</v>
      </c>
      <c r="F366" s="9">
        <v>1.0579885820051029E-2</v>
      </c>
      <c r="G366" s="3">
        <v>13022</v>
      </c>
      <c r="H366" s="5">
        <v>1.0416087962962963</v>
      </c>
      <c r="I366" s="35">
        <f t="shared" si="5"/>
        <v>15.233333333333333</v>
      </c>
    </row>
    <row r="367" spans="2:9" x14ac:dyDescent="0.35">
      <c r="B367" t="s">
        <v>26</v>
      </c>
      <c r="C367" s="6">
        <v>44800</v>
      </c>
      <c r="D367" s="3" t="s">
        <v>6</v>
      </c>
      <c r="E367" s="3" t="s">
        <v>4</v>
      </c>
      <c r="F367" s="9">
        <v>1.0511253300367573E-2</v>
      </c>
      <c r="G367" s="3">
        <v>14743</v>
      </c>
      <c r="H367" s="5">
        <v>1.0415856481481482</v>
      </c>
      <c r="I367" s="35">
        <f t="shared" si="5"/>
        <v>15.133333333333333</v>
      </c>
    </row>
    <row r="368" spans="2:9" x14ac:dyDescent="0.35">
      <c r="B368" t="s">
        <v>29</v>
      </c>
      <c r="C368" s="6">
        <v>44893</v>
      </c>
      <c r="D368" s="3" t="s">
        <v>8</v>
      </c>
      <c r="E368" s="3" t="s">
        <v>3</v>
      </c>
      <c r="F368" s="9">
        <v>1.0512773189898203E-2</v>
      </c>
      <c r="G368" s="3">
        <v>2220</v>
      </c>
      <c r="H368" s="5">
        <v>1.0416782407407408</v>
      </c>
      <c r="I368" s="35">
        <f t="shared" si="5"/>
        <v>15.133333333333333</v>
      </c>
    </row>
    <row r="369" spans="2:9" x14ac:dyDescent="0.35">
      <c r="B369" t="s">
        <v>25</v>
      </c>
      <c r="C369" s="6">
        <v>44758</v>
      </c>
      <c r="D369" s="3" t="s">
        <v>6</v>
      </c>
      <c r="E369" s="3" t="s">
        <v>4</v>
      </c>
      <c r="F369" s="9">
        <v>1.0492433992548162E-2</v>
      </c>
      <c r="G369" s="3">
        <v>14029</v>
      </c>
      <c r="H369" s="5">
        <v>1.0415972222222223</v>
      </c>
      <c r="I369" s="35">
        <f t="shared" si="5"/>
        <v>15.116666666666667</v>
      </c>
    </row>
    <row r="370" spans="2:9" x14ac:dyDescent="0.35">
      <c r="B370" t="s">
        <v>26</v>
      </c>
      <c r="C370" s="6">
        <v>44786</v>
      </c>
      <c r="D370" s="3" t="s">
        <v>6</v>
      </c>
      <c r="E370" s="3" t="s">
        <v>4</v>
      </c>
      <c r="F370" s="9">
        <v>1.0483872896412257E-2</v>
      </c>
      <c r="G370" s="3">
        <v>13357</v>
      </c>
      <c r="H370" s="5">
        <v>1.0416203703703704</v>
      </c>
      <c r="I370" s="35">
        <f t="shared" si="5"/>
        <v>15.1</v>
      </c>
    </row>
    <row r="371" spans="2:9" x14ac:dyDescent="0.35">
      <c r="B371" t="s">
        <v>23</v>
      </c>
      <c r="C371" s="6">
        <v>44703</v>
      </c>
      <c r="D371" s="3" t="s">
        <v>7</v>
      </c>
      <c r="E371" s="3" t="s">
        <v>4</v>
      </c>
      <c r="F371" s="9">
        <v>1.0471229248870291E-2</v>
      </c>
      <c r="G371" s="3">
        <v>10903</v>
      </c>
      <c r="H371" s="5">
        <v>1.0416203703703704</v>
      </c>
      <c r="I371" s="35">
        <f t="shared" si="5"/>
        <v>15.083333333333334</v>
      </c>
    </row>
    <row r="372" spans="2:9" x14ac:dyDescent="0.35">
      <c r="B372" t="s">
        <v>27</v>
      </c>
      <c r="C372" s="6">
        <v>44821</v>
      </c>
      <c r="D372" s="3" t="s">
        <v>6</v>
      </c>
      <c r="E372" s="3" t="s">
        <v>4</v>
      </c>
      <c r="F372" s="9">
        <v>1.0466222539017613E-2</v>
      </c>
      <c r="G372" s="3">
        <v>13912</v>
      </c>
      <c r="H372" s="5">
        <v>1.0415972222222223</v>
      </c>
      <c r="I372" s="35">
        <f t="shared" si="5"/>
        <v>15.066666666666666</v>
      </c>
    </row>
    <row r="373" spans="2:9" x14ac:dyDescent="0.35">
      <c r="B373" t="s">
        <v>17</v>
      </c>
      <c r="C373" s="6">
        <v>44595</v>
      </c>
      <c r="D373" s="3" t="s">
        <v>11</v>
      </c>
      <c r="E373" s="3" t="s">
        <v>4</v>
      </c>
      <c r="F373" s="9">
        <v>1.0454227683622124E-2</v>
      </c>
      <c r="G373">
        <v>1692</v>
      </c>
      <c r="H373" s="2">
        <v>1.0416203703703704</v>
      </c>
      <c r="I373" s="35">
        <f t="shared" si="5"/>
        <v>15.05</v>
      </c>
    </row>
    <row r="374" spans="2:9" x14ac:dyDescent="0.35">
      <c r="B374" t="s">
        <v>5</v>
      </c>
      <c r="C374" s="6">
        <v>44572</v>
      </c>
      <c r="D374" s="3" t="s">
        <v>9</v>
      </c>
      <c r="E374" s="3" t="s">
        <v>3</v>
      </c>
      <c r="F374" s="9">
        <v>1.0349062451572908E-2</v>
      </c>
      <c r="G374" s="3">
        <v>478</v>
      </c>
      <c r="H374" s="5">
        <v>0.10809027777777769</v>
      </c>
      <c r="I374" s="35">
        <f t="shared" si="5"/>
        <v>14.9</v>
      </c>
    </row>
    <row r="375" spans="2:9" x14ac:dyDescent="0.35">
      <c r="B375" t="s">
        <v>27</v>
      </c>
      <c r="C375" s="6">
        <v>44807</v>
      </c>
      <c r="D375" s="3" t="s">
        <v>6</v>
      </c>
      <c r="E375" s="3" t="s">
        <v>4</v>
      </c>
      <c r="F375" s="9">
        <v>1.0321367909005062E-2</v>
      </c>
      <c r="G375" s="3">
        <v>12587</v>
      </c>
      <c r="H375" s="5">
        <v>1.0416203703703704</v>
      </c>
      <c r="I375" s="35">
        <f t="shared" si="5"/>
        <v>14.866666666666667</v>
      </c>
    </row>
    <row r="376" spans="2:9" x14ac:dyDescent="0.35">
      <c r="B376" t="s">
        <v>29</v>
      </c>
      <c r="C376" s="6">
        <v>44879</v>
      </c>
      <c r="D376" s="3" t="s">
        <v>8</v>
      </c>
      <c r="E376" s="3" t="s">
        <v>3</v>
      </c>
      <c r="F376" s="9">
        <v>1.0315018164522884E-2</v>
      </c>
      <c r="G376" s="3">
        <v>2197</v>
      </c>
      <c r="H376" s="5">
        <v>1.0449189814814814</v>
      </c>
      <c r="I376" s="35">
        <f t="shared" si="5"/>
        <v>14.85</v>
      </c>
    </row>
    <row r="377" spans="2:9" x14ac:dyDescent="0.35">
      <c r="B377" t="s">
        <v>23</v>
      </c>
      <c r="C377" s="6">
        <v>44684</v>
      </c>
      <c r="D377" s="3" t="s">
        <v>9</v>
      </c>
      <c r="E377" s="3" t="s">
        <v>3</v>
      </c>
      <c r="F377" s="9">
        <v>1.0278509377614724E-2</v>
      </c>
      <c r="G377" s="3">
        <v>1408</v>
      </c>
      <c r="H377" s="5">
        <v>1.0415972222222223</v>
      </c>
      <c r="I377" s="35">
        <f t="shared" si="5"/>
        <v>14.8</v>
      </c>
    </row>
    <row r="378" spans="2:9" x14ac:dyDescent="0.35">
      <c r="B378" t="s">
        <v>5</v>
      </c>
      <c r="C378" s="6">
        <v>44579</v>
      </c>
      <c r="D378" s="3" t="s">
        <v>9</v>
      </c>
      <c r="E378" s="3" t="s">
        <v>3</v>
      </c>
      <c r="F378" s="9">
        <v>1.0231108124253298E-2</v>
      </c>
      <c r="G378" s="3">
        <v>930</v>
      </c>
      <c r="H378" s="5">
        <v>0.13902777777777775</v>
      </c>
      <c r="I378" s="35">
        <f t="shared" si="5"/>
        <v>14.733333333333333</v>
      </c>
    </row>
    <row r="379" spans="2:9" x14ac:dyDescent="0.35">
      <c r="B379" t="s">
        <v>24</v>
      </c>
      <c r="C379" s="6">
        <v>44721</v>
      </c>
      <c r="D379" s="3" t="s">
        <v>11</v>
      </c>
      <c r="E379" s="3" t="s">
        <v>4</v>
      </c>
      <c r="F379" s="9">
        <v>1.0206856146272487E-2</v>
      </c>
      <c r="G379" s="3">
        <v>14597</v>
      </c>
      <c r="H379" s="5">
        <v>1.0416087962962963</v>
      </c>
      <c r="I379" s="35">
        <f t="shared" si="5"/>
        <v>14.7</v>
      </c>
    </row>
    <row r="380" spans="2:9" x14ac:dyDescent="0.35">
      <c r="B380" t="s">
        <v>25</v>
      </c>
      <c r="C380" s="6">
        <v>44766</v>
      </c>
      <c r="D380" s="3" t="s">
        <v>7</v>
      </c>
      <c r="E380" s="3" t="s">
        <v>4</v>
      </c>
      <c r="F380" s="9">
        <v>1.0211509464841126E-2</v>
      </c>
      <c r="G380" s="3">
        <v>11078</v>
      </c>
      <c r="H380" s="5">
        <v>1.0416087962962963</v>
      </c>
      <c r="I380" s="35">
        <f t="shared" si="5"/>
        <v>14.7</v>
      </c>
    </row>
    <row r="381" spans="2:9" x14ac:dyDescent="0.35">
      <c r="B381" t="s">
        <v>28</v>
      </c>
      <c r="C381" s="6">
        <v>44843</v>
      </c>
      <c r="D381" s="3" t="s">
        <v>7</v>
      </c>
      <c r="E381" s="3" t="s">
        <v>4</v>
      </c>
      <c r="F381" s="9">
        <v>1.0212409799019943E-2</v>
      </c>
      <c r="G381" s="3">
        <v>11692</v>
      </c>
      <c r="H381" s="5">
        <v>1.0416087962962963</v>
      </c>
      <c r="I381" s="35">
        <f t="shared" si="5"/>
        <v>14.7</v>
      </c>
    </row>
    <row r="382" spans="2:9" x14ac:dyDescent="0.35">
      <c r="B382" t="s">
        <v>26</v>
      </c>
      <c r="C382" s="6">
        <v>44779</v>
      </c>
      <c r="D382" s="3" t="s">
        <v>6</v>
      </c>
      <c r="E382" s="3" t="s">
        <v>4</v>
      </c>
      <c r="F382" s="9">
        <v>1.0199660627789204E-2</v>
      </c>
      <c r="G382" s="3">
        <v>12901</v>
      </c>
      <c r="H382" s="5">
        <v>1.0416203703703704</v>
      </c>
      <c r="I382" s="35">
        <f t="shared" si="5"/>
        <v>14.683333333333334</v>
      </c>
    </row>
    <row r="383" spans="2:9" x14ac:dyDescent="0.35">
      <c r="B383" t="s">
        <v>27</v>
      </c>
      <c r="C383" s="6">
        <v>44808</v>
      </c>
      <c r="D383" s="3" t="s">
        <v>7</v>
      </c>
      <c r="E383" s="3" t="s">
        <v>4</v>
      </c>
      <c r="F383" s="9">
        <v>1.0185300572966018E-2</v>
      </c>
      <c r="G383" s="3">
        <v>8526</v>
      </c>
      <c r="H383" s="5">
        <v>0.59510416666666666</v>
      </c>
      <c r="I383" s="35">
        <f t="shared" si="5"/>
        <v>14.666666666666666</v>
      </c>
    </row>
    <row r="384" spans="2:9" x14ac:dyDescent="0.35">
      <c r="B384" t="s">
        <v>24</v>
      </c>
      <c r="C384" s="6">
        <v>44729</v>
      </c>
      <c r="D384" s="3" t="s">
        <v>12</v>
      </c>
      <c r="E384" s="3" t="s">
        <v>4</v>
      </c>
      <c r="F384" s="9">
        <v>1.0173407539158904E-2</v>
      </c>
      <c r="G384" s="3">
        <v>14896</v>
      </c>
      <c r="H384" s="5">
        <v>1.0416203703703704</v>
      </c>
      <c r="I384" s="35">
        <f t="shared" si="5"/>
        <v>14.65</v>
      </c>
    </row>
    <row r="385" spans="2:9" x14ac:dyDescent="0.35">
      <c r="B385" t="s">
        <v>27</v>
      </c>
      <c r="C385" s="6">
        <v>44809</v>
      </c>
      <c r="D385" s="3" t="s">
        <v>8</v>
      </c>
      <c r="E385" s="3" t="s">
        <v>4</v>
      </c>
      <c r="F385" s="9">
        <v>1.0171546778171303E-2</v>
      </c>
      <c r="G385" s="3">
        <v>9722</v>
      </c>
      <c r="H385" s="5">
        <v>1.0416087962962963</v>
      </c>
      <c r="I385" s="35">
        <f t="shared" si="5"/>
        <v>14.65</v>
      </c>
    </row>
    <row r="386" spans="2:9" x14ac:dyDescent="0.35">
      <c r="B386" t="s">
        <v>24</v>
      </c>
      <c r="C386" s="6">
        <v>44726</v>
      </c>
      <c r="D386" s="3" t="s">
        <v>9</v>
      </c>
      <c r="E386" s="3" t="s">
        <v>4</v>
      </c>
      <c r="F386" s="9">
        <v>1.0136654176762995E-2</v>
      </c>
      <c r="G386" s="3">
        <v>13611</v>
      </c>
      <c r="H386" s="5">
        <v>1.0416319444444444</v>
      </c>
      <c r="I386" s="35">
        <f t="shared" si="5"/>
        <v>14.6</v>
      </c>
    </row>
    <row r="387" spans="2:9" x14ac:dyDescent="0.35">
      <c r="B387" t="s">
        <v>25</v>
      </c>
      <c r="C387" s="6">
        <v>44765</v>
      </c>
      <c r="D387" s="3" t="s">
        <v>6</v>
      </c>
      <c r="E387" s="3" t="s">
        <v>4</v>
      </c>
      <c r="F387" s="9">
        <v>1.0140040637645722E-2</v>
      </c>
      <c r="G387" s="3">
        <v>13295</v>
      </c>
      <c r="H387" s="5">
        <v>1.0416087962962963</v>
      </c>
      <c r="I387" s="35">
        <f t="shared" ref="I387:I450" si="6">HOUR(F387)*60+MINUTE(F387)+SECOND(F387)/60</f>
        <v>14.6</v>
      </c>
    </row>
    <row r="388" spans="2:9" x14ac:dyDescent="0.35">
      <c r="B388" t="s">
        <v>24</v>
      </c>
      <c r="C388" s="6">
        <v>44724</v>
      </c>
      <c r="D388" s="3" t="s">
        <v>7</v>
      </c>
      <c r="E388" s="3" t="s">
        <v>4</v>
      </c>
      <c r="F388" s="9">
        <v>1.0127092757772993E-2</v>
      </c>
      <c r="G388" s="3">
        <v>11102</v>
      </c>
      <c r="H388" s="5">
        <v>1.0415972222222223</v>
      </c>
      <c r="I388" s="35">
        <f t="shared" si="6"/>
        <v>14.583333333333334</v>
      </c>
    </row>
    <row r="389" spans="2:9" x14ac:dyDescent="0.35">
      <c r="B389" t="s">
        <v>25</v>
      </c>
      <c r="C389" s="6">
        <v>44773</v>
      </c>
      <c r="D389" s="3" t="s">
        <v>7</v>
      </c>
      <c r="E389" s="3" t="s">
        <v>4</v>
      </c>
      <c r="F389" s="9">
        <v>1.0125498166228519E-2</v>
      </c>
      <c r="G389" s="3">
        <v>12704</v>
      </c>
      <c r="H389" s="5">
        <v>1.0415972222222223</v>
      </c>
      <c r="I389" s="35">
        <f t="shared" si="6"/>
        <v>14.583333333333334</v>
      </c>
    </row>
    <row r="390" spans="2:9" x14ac:dyDescent="0.35">
      <c r="B390" t="s">
        <v>28</v>
      </c>
      <c r="C390" s="6">
        <v>44856</v>
      </c>
      <c r="D390" s="3" t="s">
        <v>6</v>
      </c>
      <c r="E390" s="3" t="s">
        <v>4</v>
      </c>
      <c r="F390" s="9">
        <v>1.009975499368331E-2</v>
      </c>
      <c r="G390" s="3">
        <v>13658</v>
      </c>
      <c r="H390" s="5">
        <v>1.0416087962962963</v>
      </c>
      <c r="I390" s="35">
        <f t="shared" si="6"/>
        <v>14.55</v>
      </c>
    </row>
    <row r="391" spans="2:9" x14ac:dyDescent="0.35">
      <c r="B391" t="s">
        <v>24</v>
      </c>
      <c r="C391" s="6">
        <v>44737</v>
      </c>
      <c r="D391" s="3" t="s">
        <v>6</v>
      </c>
      <c r="E391" s="3" t="s">
        <v>4</v>
      </c>
      <c r="F391" s="9">
        <v>1.0067087145459178E-2</v>
      </c>
      <c r="G391" s="3">
        <v>10080</v>
      </c>
      <c r="H391" s="5">
        <v>1.0416087962962963</v>
      </c>
      <c r="I391" s="35">
        <f t="shared" si="6"/>
        <v>14.5</v>
      </c>
    </row>
    <row r="392" spans="2:9" x14ac:dyDescent="0.35">
      <c r="B392" t="s">
        <v>5</v>
      </c>
      <c r="C392" s="6">
        <v>44571</v>
      </c>
      <c r="D392" s="3" t="s">
        <v>8</v>
      </c>
      <c r="E392" s="3" t="s">
        <v>3</v>
      </c>
      <c r="F392" s="9">
        <v>1.0053610876104537E-2</v>
      </c>
      <c r="G392" s="3">
        <v>394</v>
      </c>
      <c r="H392" s="5">
        <v>0.11712962962962958</v>
      </c>
      <c r="I392" s="35">
        <f t="shared" si="6"/>
        <v>14.483333333333333</v>
      </c>
    </row>
    <row r="393" spans="2:9" x14ac:dyDescent="0.35">
      <c r="B393" t="s">
        <v>28</v>
      </c>
      <c r="C393" s="6">
        <v>44857</v>
      </c>
      <c r="D393" s="3" t="s">
        <v>7</v>
      </c>
      <c r="E393" s="3" t="s">
        <v>4</v>
      </c>
      <c r="F393" s="9">
        <v>9.9775934489342299E-3</v>
      </c>
      <c r="G393" s="3">
        <v>12111</v>
      </c>
      <c r="H393" s="5">
        <v>1.0416319444444444</v>
      </c>
      <c r="I393" s="35">
        <f t="shared" si="6"/>
        <v>14.366666666666667</v>
      </c>
    </row>
    <row r="394" spans="2:9" x14ac:dyDescent="0.35">
      <c r="B394" t="s">
        <v>23</v>
      </c>
      <c r="C394" s="6">
        <v>44700</v>
      </c>
      <c r="D394" s="3" t="s">
        <v>11</v>
      </c>
      <c r="E394" s="3" t="s">
        <v>4</v>
      </c>
      <c r="F394" s="9">
        <v>9.9177059078899982E-3</v>
      </c>
      <c r="G394" s="3">
        <v>15652</v>
      </c>
      <c r="H394" s="5">
        <v>1.0416087962962963</v>
      </c>
      <c r="I394" s="35">
        <f t="shared" si="6"/>
        <v>14.283333333333333</v>
      </c>
    </row>
    <row r="395" spans="2:9" x14ac:dyDescent="0.35">
      <c r="B395" t="s">
        <v>25</v>
      </c>
      <c r="C395" s="6">
        <v>44759</v>
      </c>
      <c r="D395" s="3" t="s">
        <v>7</v>
      </c>
      <c r="E395" s="3" t="s">
        <v>4</v>
      </c>
      <c r="F395" s="9">
        <v>9.9161996108026521E-3</v>
      </c>
      <c r="G395" s="3">
        <v>10859</v>
      </c>
      <c r="H395" s="5">
        <v>1.0416087962962963</v>
      </c>
      <c r="I395" s="35">
        <f t="shared" si="6"/>
        <v>14.283333333333333</v>
      </c>
    </row>
    <row r="396" spans="2:9" x14ac:dyDescent="0.35">
      <c r="B396" t="s">
        <v>18</v>
      </c>
      <c r="C396" s="6">
        <v>44651</v>
      </c>
      <c r="D396" s="3" t="s">
        <v>11</v>
      </c>
      <c r="E396" s="3" t="s">
        <v>3</v>
      </c>
      <c r="F396" s="9">
        <v>9.904512028105281E-3</v>
      </c>
      <c r="G396" s="3">
        <v>1555</v>
      </c>
      <c r="H396" s="5">
        <v>0.13539351851851852</v>
      </c>
      <c r="I396" s="35">
        <f t="shared" si="6"/>
        <v>14.266666666666667</v>
      </c>
    </row>
    <row r="397" spans="2:9" x14ac:dyDescent="0.35">
      <c r="B397" t="s">
        <v>23</v>
      </c>
      <c r="C397" s="6">
        <v>44694</v>
      </c>
      <c r="D397" s="3" t="s">
        <v>12</v>
      </c>
      <c r="E397" s="3" t="s">
        <v>4</v>
      </c>
      <c r="F397" s="9">
        <v>9.9018268242922428E-3</v>
      </c>
      <c r="G397" s="3">
        <v>14632</v>
      </c>
      <c r="H397" s="5">
        <v>1.0415972222222223</v>
      </c>
      <c r="I397" s="35">
        <f t="shared" si="6"/>
        <v>14.266666666666667</v>
      </c>
    </row>
    <row r="398" spans="2:9" x14ac:dyDescent="0.35">
      <c r="B398" t="s">
        <v>18</v>
      </c>
      <c r="C398" s="6">
        <v>44641</v>
      </c>
      <c r="D398" s="3" t="s">
        <v>8</v>
      </c>
      <c r="E398" s="3" t="s">
        <v>4</v>
      </c>
      <c r="F398" s="9">
        <v>9.8632377632209799E-3</v>
      </c>
      <c r="G398" s="3">
        <v>11195</v>
      </c>
      <c r="H398" s="5">
        <v>0.73247685185185185</v>
      </c>
      <c r="I398" s="35">
        <f t="shared" si="6"/>
        <v>14.2</v>
      </c>
    </row>
    <row r="399" spans="2:9" x14ac:dyDescent="0.35">
      <c r="B399" t="s">
        <v>23</v>
      </c>
      <c r="C399" s="6">
        <v>44691</v>
      </c>
      <c r="D399" s="3" t="s">
        <v>9</v>
      </c>
      <c r="E399" s="3" t="s">
        <v>4</v>
      </c>
      <c r="F399" s="9">
        <v>9.807767080783826E-3</v>
      </c>
      <c r="G399" s="3">
        <v>15598</v>
      </c>
      <c r="H399" s="5">
        <v>1.0416087962962963</v>
      </c>
      <c r="I399" s="35">
        <f t="shared" si="6"/>
        <v>14.116666666666667</v>
      </c>
    </row>
    <row r="400" spans="2:9" x14ac:dyDescent="0.35">
      <c r="B400" t="s">
        <v>5</v>
      </c>
      <c r="C400" s="6">
        <v>44587</v>
      </c>
      <c r="D400" s="3" t="s">
        <v>10</v>
      </c>
      <c r="E400" s="3" t="s">
        <v>3</v>
      </c>
      <c r="F400" s="9">
        <v>9.7678984788359853E-3</v>
      </c>
      <c r="G400" s="3">
        <v>224</v>
      </c>
      <c r="H400" s="5">
        <v>0.11849537037037028</v>
      </c>
      <c r="I400" s="35">
        <f t="shared" si="6"/>
        <v>14.066666666666666</v>
      </c>
    </row>
    <row r="401" spans="2:9" x14ac:dyDescent="0.35">
      <c r="B401" t="s">
        <v>24</v>
      </c>
      <c r="C401" s="6">
        <v>44739</v>
      </c>
      <c r="D401" s="3" t="s">
        <v>8</v>
      </c>
      <c r="E401" s="3" t="s">
        <v>4</v>
      </c>
      <c r="F401" s="9">
        <v>9.751636260570868E-3</v>
      </c>
      <c r="G401" s="3">
        <v>13475</v>
      </c>
      <c r="H401" s="5">
        <v>1.0416319444444444</v>
      </c>
      <c r="I401" s="35">
        <f t="shared" si="6"/>
        <v>14.05</v>
      </c>
    </row>
    <row r="402" spans="2:9" x14ac:dyDescent="0.35">
      <c r="B402" t="s">
        <v>5</v>
      </c>
      <c r="C402" s="6">
        <v>44565</v>
      </c>
      <c r="D402" s="3" t="s">
        <v>9</v>
      </c>
      <c r="E402" s="3" t="s">
        <v>3</v>
      </c>
      <c r="F402" s="9">
        <v>9.748794652640818E-3</v>
      </c>
      <c r="G402" s="3">
        <v>676</v>
      </c>
      <c r="H402" s="5">
        <v>0.17498842592592589</v>
      </c>
      <c r="I402" s="35">
        <f t="shared" si="6"/>
        <v>14.033333333333333</v>
      </c>
    </row>
    <row r="403" spans="2:9" x14ac:dyDescent="0.35">
      <c r="B403" t="s">
        <v>28</v>
      </c>
      <c r="C403" s="6">
        <v>44835</v>
      </c>
      <c r="D403" s="3" t="s">
        <v>6</v>
      </c>
      <c r="E403" s="3" t="s">
        <v>4</v>
      </c>
      <c r="F403" s="9">
        <v>9.7002222637524935E-3</v>
      </c>
      <c r="G403" s="3">
        <v>12933</v>
      </c>
      <c r="H403" s="5">
        <v>1.0416319444444444</v>
      </c>
      <c r="I403" s="35">
        <f t="shared" si="6"/>
        <v>13.966666666666667</v>
      </c>
    </row>
    <row r="404" spans="2:9" x14ac:dyDescent="0.35">
      <c r="B404" t="s">
        <v>23</v>
      </c>
      <c r="C404" s="6">
        <v>44696</v>
      </c>
      <c r="D404" s="3" t="s">
        <v>7</v>
      </c>
      <c r="E404" s="3" t="s">
        <v>4</v>
      </c>
      <c r="F404" s="9">
        <v>9.6713164627007658E-3</v>
      </c>
      <c r="G404" s="3">
        <v>9642</v>
      </c>
      <c r="H404" s="5">
        <v>1.0415972222222223</v>
      </c>
      <c r="I404" s="35">
        <f t="shared" si="6"/>
        <v>13.933333333333334</v>
      </c>
    </row>
    <row r="405" spans="2:9" x14ac:dyDescent="0.35">
      <c r="B405" t="s">
        <v>17</v>
      </c>
      <c r="C405" s="6">
        <v>44596</v>
      </c>
      <c r="D405" s="3" t="s">
        <v>12</v>
      </c>
      <c r="E405" s="3" t="s">
        <v>4</v>
      </c>
      <c r="F405" s="9">
        <v>9.6591236712945845E-3</v>
      </c>
      <c r="G405">
        <v>2216</v>
      </c>
      <c r="H405" s="2">
        <v>1.0415856481481482</v>
      </c>
      <c r="I405" s="35">
        <f t="shared" si="6"/>
        <v>13.916666666666666</v>
      </c>
    </row>
    <row r="406" spans="2:9" x14ac:dyDescent="0.35">
      <c r="B406" t="s">
        <v>24</v>
      </c>
      <c r="C406" s="6">
        <v>44732</v>
      </c>
      <c r="D406" s="3" t="s">
        <v>8</v>
      </c>
      <c r="E406" s="3" t="s">
        <v>4</v>
      </c>
      <c r="F406" s="9">
        <v>9.6655777581866869E-3</v>
      </c>
      <c r="G406" s="3">
        <v>13416</v>
      </c>
      <c r="H406" s="5">
        <v>1.0416203703703704</v>
      </c>
      <c r="I406" s="35">
        <f t="shared" si="6"/>
        <v>13.916666666666666</v>
      </c>
    </row>
    <row r="407" spans="2:9" x14ac:dyDescent="0.35">
      <c r="B407" t="s">
        <v>24</v>
      </c>
      <c r="C407" s="6">
        <v>44735</v>
      </c>
      <c r="D407" s="3" t="s">
        <v>11</v>
      </c>
      <c r="E407" s="3" t="s">
        <v>4</v>
      </c>
      <c r="F407" s="9">
        <v>9.669171790141342E-3</v>
      </c>
      <c r="G407" s="3">
        <v>15253</v>
      </c>
      <c r="H407" s="5">
        <v>1.0416203703703704</v>
      </c>
      <c r="I407" s="35">
        <f t="shared" si="6"/>
        <v>13.916666666666666</v>
      </c>
    </row>
    <row r="408" spans="2:9" x14ac:dyDescent="0.35">
      <c r="B408" t="s">
        <v>27</v>
      </c>
      <c r="C408" s="6">
        <v>44828</v>
      </c>
      <c r="D408" s="3" t="s">
        <v>6</v>
      </c>
      <c r="E408" s="3" t="s">
        <v>4</v>
      </c>
      <c r="F408" s="9">
        <v>9.6410111370857799E-3</v>
      </c>
      <c r="G408" s="3">
        <v>12682</v>
      </c>
      <c r="H408" s="5">
        <v>1.0416087962962963</v>
      </c>
      <c r="I408" s="35">
        <f t="shared" si="6"/>
        <v>13.883333333333333</v>
      </c>
    </row>
    <row r="409" spans="2:9" x14ac:dyDescent="0.35">
      <c r="B409" t="s">
        <v>24</v>
      </c>
      <c r="C409" s="6">
        <v>44715</v>
      </c>
      <c r="D409" s="3" t="s">
        <v>12</v>
      </c>
      <c r="E409" s="3" t="s">
        <v>4</v>
      </c>
      <c r="F409" s="9">
        <v>9.6078301072698019E-3</v>
      </c>
      <c r="G409" s="3">
        <v>14787</v>
      </c>
      <c r="H409" s="5">
        <v>1.0416087962962963</v>
      </c>
      <c r="I409" s="35">
        <f t="shared" si="6"/>
        <v>13.833333333333334</v>
      </c>
    </row>
    <row r="410" spans="2:9" x14ac:dyDescent="0.35">
      <c r="B410" t="s">
        <v>23</v>
      </c>
      <c r="C410" s="6">
        <v>44693</v>
      </c>
      <c r="D410" s="3" t="s">
        <v>11</v>
      </c>
      <c r="E410" s="3" t="s">
        <v>4</v>
      </c>
      <c r="F410" s="9">
        <v>9.5997983443568066E-3</v>
      </c>
      <c r="G410" s="3">
        <v>14847</v>
      </c>
      <c r="H410" s="5">
        <v>1.0416203703703704</v>
      </c>
      <c r="I410" s="35">
        <f t="shared" si="6"/>
        <v>13.816666666666666</v>
      </c>
    </row>
    <row r="411" spans="2:9" x14ac:dyDescent="0.35">
      <c r="B411" t="s">
        <v>26</v>
      </c>
      <c r="C411" s="6">
        <v>44778</v>
      </c>
      <c r="D411" s="3" t="s">
        <v>12</v>
      </c>
      <c r="E411" s="3" t="s">
        <v>4</v>
      </c>
      <c r="F411" s="9">
        <v>9.5984142162417949E-3</v>
      </c>
      <c r="G411" s="3">
        <v>14423</v>
      </c>
      <c r="H411" s="5">
        <v>1.0416087962962963</v>
      </c>
      <c r="I411" s="35">
        <f t="shared" si="6"/>
        <v>13.816666666666666</v>
      </c>
    </row>
    <row r="412" spans="2:9" x14ac:dyDescent="0.35">
      <c r="B412" t="s">
        <v>24</v>
      </c>
      <c r="C412" s="6">
        <v>44716</v>
      </c>
      <c r="D412" s="3" t="s">
        <v>6</v>
      </c>
      <c r="E412" s="3" t="s">
        <v>4</v>
      </c>
      <c r="F412" s="9">
        <v>9.5777698807615191E-3</v>
      </c>
      <c r="G412" s="3">
        <v>11725</v>
      </c>
      <c r="H412" s="5">
        <v>1.0415972222222223</v>
      </c>
      <c r="I412" s="35">
        <f t="shared" si="6"/>
        <v>13.8</v>
      </c>
    </row>
    <row r="413" spans="2:9" x14ac:dyDescent="0.35">
      <c r="B413" t="s">
        <v>24</v>
      </c>
      <c r="C413" s="6">
        <v>44734</v>
      </c>
      <c r="D413" s="3" t="s">
        <v>10</v>
      </c>
      <c r="E413" s="3" t="s">
        <v>4</v>
      </c>
      <c r="F413" s="9">
        <v>9.5820687183290395E-3</v>
      </c>
      <c r="G413" s="3">
        <v>15449</v>
      </c>
      <c r="H413" s="5">
        <v>1.0416203703703704</v>
      </c>
      <c r="I413" s="35">
        <f t="shared" si="6"/>
        <v>13.8</v>
      </c>
    </row>
    <row r="414" spans="2:9" x14ac:dyDescent="0.35">
      <c r="B414" t="s">
        <v>5</v>
      </c>
      <c r="C414" s="6">
        <v>44582</v>
      </c>
      <c r="D414" s="3" t="s">
        <v>12</v>
      </c>
      <c r="E414" s="3" t="s">
        <v>3</v>
      </c>
      <c r="F414" s="9">
        <v>9.5660732428188774E-3</v>
      </c>
      <c r="G414" s="3">
        <v>802</v>
      </c>
      <c r="H414" s="5">
        <v>0.15140046296296295</v>
      </c>
      <c r="I414" s="35">
        <f t="shared" si="6"/>
        <v>13.783333333333333</v>
      </c>
    </row>
    <row r="415" spans="2:9" x14ac:dyDescent="0.35">
      <c r="B415" t="s">
        <v>26</v>
      </c>
      <c r="C415" s="6">
        <v>44801</v>
      </c>
      <c r="D415" s="3" t="s">
        <v>7</v>
      </c>
      <c r="E415" s="3" t="s">
        <v>4</v>
      </c>
      <c r="F415" s="9">
        <v>9.575994000264397E-3</v>
      </c>
      <c r="G415" s="3">
        <v>11337</v>
      </c>
      <c r="H415" s="5">
        <v>1.0415972222222223</v>
      </c>
      <c r="I415" s="35">
        <f t="shared" si="6"/>
        <v>13.783333333333333</v>
      </c>
    </row>
    <row r="416" spans="2:9" x14ac:dyDescent="0.35">
      <c r="B416" t="s">
        <v>23</v>
      </c>
      <c r="C416" s="6">
        <v>44688</v>
      </c>
      <c r="D416" s="3" t="s">
        <v>6</v>
      </c>
      <c r="E416" s="3" t="s">
        <v>4</v>
      </c>
      <c r="F416" s="9">
        <v>9.5541377446235337E-3</v>
      </c>
      <c r="G416" s="3">
        <v>11045</v>
      </c>
      <c r="H416" s="5">
        <v>0.86836805555555552</v>
      </c>
      <c r="I416" s="35">
        <f t="shared" si="6"/>
        <v>13.75</v>
      </c>
    </row>
    <row r="417" spans="2:9" x14ac:dyDescent="0.35">
      <c r="B417" t="s">
        <v>24</v>
      </c>
      <c r="C417" s="6">
        <v>44736</v>
      </c>
      <c r="D417" s="3" t="s">
        <v>12</v>
      </c>
      <c r="E417" s="3" t="s">
        <v>4</v>
      </c>
      <c r="F417" s="9">
        <v>9.5497293902905601E-3</v>
      </c>
      <c r="G417" s="3">
        <v>14997</v>
      </c>
      <c r="H417" s="5">
        <v>1.0415972222222223</v>
      </c>
      <c r="I417" s="35">
        <f t="shared" si="6"/>
        <v>13.75</v>
      </c>
    </row>
    <row r="418" spans="2:9" x14ac:dyDescent="0.35">
      <c r="B418" t="s">
        <v>26</v>
      </c>
      <c r="C418" s="6">
        <v>44777</v>
      </c>
      <c r="D418" s="3" t="s">
        <v>11</v>
      </c>
      <c r="E418" s="3" t="s">
        <v>4</v>
      </c>
      <c r="F418" s="9">
        <v>9.5325223895678258E-3</v>
      </c>
      <c r="G418" s="3">
        <v>14495</v>
      </c>
      <c r="H418" s="5">
        <v>1.0416203703703704</v>
      </c>
      <c r="I418" s="35">
        <f t="shared" si="6"/>
        <v>13.733333333333333</v>
      </c>
    </row>
    <row r="419" spans="2:9" x14ac:dyDescent="0.35">
      <c r="B419" t="s">
        <v>26</v>
      </c>
      <c r="C419" s="6">
        <v>44785</v>
      </c>
      <c r="D419" s="3" t="s">
        <v>12</v>
      </c>
      <c r="E419" s="3" t="s">
        <v>4</v>
      </c>
      <c r="F419" s="9">
        <v>9.5407753299100312E-3</v>
      </c>
      <c r="G419" s="3">
        <v>13920</v>
      </c>
      <c r="H419" s="5">
        <v>1.0416087962962963</v>
      </c>
      <c r="I419" s="35">
        <f t="shared" si="6"/>
        <v>13.733333333333333</v>
      </c>
    </row>
    <row r="420" spans="2:9" x14ac:dyDescent="0.35">
      <c r="B420" t="s">
        <v>17</v>
      </c>
      <c r="C420" s="6">
        <v>44600</v>
      </c>
      <c r="D420" s="3" t="s">
        <v>9</v>
      </c>
      <c r="E420" s="3" t="s">
        <v>4</v>
      </c>
      <c r="F420" s="9">
        <v>9.5119482250400674E-3</v>
      </c>
      <c r="G420">
        <v>4139</v>
      </c>
      <c r="H420" s="2">
        <v>1.0415972222222223</v>
      </c>
      <c r="I420" s="35">
        <f t="shared" si="6"/>
        <v>13.7</v>
      </c>
    </row>
    <row r="421" spans="2:9" x14ac:dyDescent="0.35">
      <c r="B421" t="s">
        <v>17</v>
      </c>
      <c r="C421" s="6">
        <v>44597</v>
      </c>
      <c r="D421" s="3" t="s">
        <v>6</v>
      </c>
      <c r="E421" s="3" t="s">
        <v>4</v>
      </c>
      <c r="F421" s="9">
        <v>9.5062756010513023E-3</v>
      </c>
      <c r="G421">
        <v>1727</v>
      </c>
      <c r="H421" s="2">
        <v>1.0415972222222223</v>
      </c>
      <c r="I421" s="35">
        <f t="shared" si="6"/>
        <v>13.683333333333334</v>
      </c>
    </row>
    <row r="422" spans="2:9" x14ac:dyDescent="0.35">
      <c r="B422" t="s">
        <v>23</v>
      </c>
      <c r="C422" s="6">
        <v>44692</v>
      </c>
      <c r="D422" s="3" t="s">
        <v>10</v>
      </c>
      <c r="E422" s="3" t="s">
        <v>4</v>
      </c>
      <c r="F422" s="9">
        <v>9.4991374107821509E-3</v>
      </c>
      <c r="G422" s="3">
        <v>14239</v>
      </c>
      <c r="H422" s="5">
        <v>1.0415972222222223</v>
      </c>
      <c r="I422" s="35">
        <f t="shared" si="6"/>
        <v>13.683333333333334</v>
      </c>
    </row>
    <row r="423" spans="2:9" x14ac:dyDescent="0.35">
      <c r="B423" t="s">
        <v>26</v>
      </c>
      <c r="C423" s="6">
        <v>44780</v>
      </c>
      <c r="D423" s="3" t="s">
        <v>7</v>
      </c>
      <c r="E423" s="3" t="s">
        <v>4</v>
      </c>
      <c r="F423" s="9">
        <v>9.5056824086428848E-3</v>
      </c>
      <c r="G423" s="3">
        <v>8197</v>
      </c>
      <c r="H423" s="5">
        <v>1.0416087962962963</v>
      </c>
      <c r="I423" s="35">
        <f t="shared" si="6"/>
        <v>13.683333333333334</v>
      </c>
    </row>
    <row r="424" spans="2:9" x14ac:dyDescent="0.35">
      <c r="B424" t="s">
        <v>25</v>
      </c>
      <c r="C424" s="6">
        <v>44771</v>
      </c>
      <c r="D424" s="3" t="s">
        <v>12</v>
      </c>
      <c r="E424" s="3" t="s">
        <v>4</v>
      </c>
      <c r="F424" s="9">
        <v>9.4945018496016068E-3</v>
      </c>
      <c r="G424" s="3">
        <v>14928</v>
      </c>
      <c r="H424" s="5">
        <v>1.0415972222222223</v>
      </c>
      <c r="I424" s="35">
        <f t="shared" si="6"/>
        <v>13.666666666666666</v>
      </c>
    </row>
    <row r="425" spans="2:9" x14ac:dyDescent="0.35">
      <c r="B425" t="s">
        <v>27</v>
      </c>
      <c r="C425" s="6">
        <v>44820</v>
      </c>
      <c r="D425" s="3" t="s">
        <v>12</v>
      </c>
      <c r="E425" s="3" t="s">
        <v>4</v>
      </c>
      <c r="F425" s="9">
        <v>9.4832414848257576E-3</v>
      </c>
      <c r="G425" s="3">
        <v>15429</v>
      </c>
      <c r="H425" s="5">
        <v>1.0415972222222223</v>
      </c>
      <c r="I425" s="35">
        <f t="shared" si="6"/>
        <v>13.65</v>
      </c>
    </row>
    <row r="426" spans="2:9" x14ac:dyDescent="0.35">
      <c r="B426" t="s">
        <v>19</v>
      </c>
      <c r="C426" s="6">
        <v>44661</v>
      </c>
      <c r="D426" s="3" t="s">
        <v>7</v>
      </c>
      <c r="E426" s="3" t="s">
        <v>4</v>
      </c>
      <c r="F426" s="9">
        <v>9.4689104060437599E-3</v>
      </c>
      <c r="G426" s="3">
        <v>8572</v>
      </c>
      <c r="H426" s="5">
        <v>0.43167824074074074</v>
      </c>
      <c r="I426" s="35">
        <f t="shared" si="6"/>
        <v>13.633333333333333</v>
      </c>
    </row>
    <row r="427" spans="2:9" x14ac:dyDescent="0.35">
      <c r="B427" t="s">
        <v>24</v>
      </c>
      <c r="C427" s="6">
        <v>44727</v>
      </c>
      <c r="D427" s="3" t="s">
        <v>10</v>
      </c>
      <c r="E427" s="3" t="s">
        <v>4</v>
      </c>
      <c r="F427" s="9">
        <v>9.4677780555171738E-3</v>
      </c>
      <c r="G427" s="3">
        <v>13667</v>
      </c>
      <c r="H427" s="5">
        <v>1.0416319444444444</v>
      </c>
      <c r="I427" s="35">
        <f t="shared" si="6"/>
        <v>13.633333333333333</v>
      </c>
    </row>
    <row r="428" spans="2:9" x14ac:dyDescent="0.35">
      <c r="B428" t="s">
        <v>24</v>
      </c>
      <c r="C428" s="6">
        <v>44714</v>
      </c>
      <c r="D428" s="3" t="s">
        <v>11</v>
      </c>
      <c r="E428" s="3" t="s">
        <v>4</v>
      </c>
      <c r="F428" s="9">
        <v>9.4438345758112979E-3</v>
      </c>
      <c r="G428" s="3">
        <v>14651</v>
      </c>
      <c r="H428" s="5">
        <v>1.0416203703703704</v>
      </c>
      <c r="I428" s="35">
        <f t="shared" si="6"/>
        <v>13.6</v>
      </c>
    </row>
    <row r="429" spans="2:9" x14ac:dyDescent="0.35">
      <c r="B429" t="s">
        <v>26</v>
      </c>
      <c r="C429" s="6">
        <v>44793</v>
      </c>
      <c r="D429" s="3" t="s">
        <v>6</v>
      </c>
      <c r="E429" s="3" t="s">
        <v>4</v>
      </c>
      <c r="F429" s="9">
        <v>9.4180767849472453E-3</v>
      </c>
      <c r="G429" s="3">
        <v>10882</v>
      </c>
      <c r="H429" s="5">
        <v>1.0415162037037038</v>
      </c>
      <c r="I429" s="35">
        <f t="shared" si="6"/>
        <v>13.566666666666666</v>
      </c>
    </row>
    <row r="430" spans="2:9" x14ac:dyDescent="0.35">
      <c r="B430" t="s">
        <v>23</v>
      </c>
      <c r="C430" s="6">
        <v>44697</v>
      </c>
      <c r="D430" s="3" t="s">
        <v>8</v>
      </c>
      <c r="E430" s="3" t="s">
        <v>4</v>
      </c>
      <c r="F430" s="9">
        <v>9.4071902145023371E-3</v>
      </c>
      <c r="G430" s="3">
        <v>14143</v>
      </c>
      <c r="H430" s="5">
        <v>1.0416087962962963</v>
      </c>
      <c r="I430" s="35">
        <f t="shared" si="6"/>
        <v>13.55</v>
      </c>
    </row>
    <row r="431" spans="2:9" x14ac:dyDescent="0.35">
      <c r="B431" t="s">
        <v>24</v>
      </c>
      <c r="C431" s="6">
        <v>44733</v>
      </c>
      <c r="D431" s="3" t="s">
        <v>9</v>
      </c>
      <c r="E431" s="3" t="s">
        <v>4</v>
      </c>
      <c r="F431" s="9">
        <v>9.4119302812830825E-3</v>
      </c>
      <c r="G431" s="3">
        <v>13487</v>
      </c>
      <c r="H431" s="5">
        <v>1.0416203703703704</v>
      </c>
      <c r="I431" s="35">
        <f t="shared" si="6"/>
        <v>13.55</v>
      </c>
    </row>
    <row r="432" spans="2:9" x14ac:dyDescent="0.35">
      <c r="B432" t="s">
        <v>27</v>
      </c>
      <c r="C432" s="6">
        <v>44829</v>
      </c>
      <c r="D432" s="3" t="s">
        <v>7</v>
      </c>
      <c r="E432" s="3" t="s">
        <v>4</v>
      </c>
      <c r="F432" s="9">
        <v>9.3976223636371981E-3</v>
      </c>
      <c r="G432" s="3">
        <v>10192</v>
      </c>
      <c r="H432" s="5">
        <v>1.0416087962962963</v>
      </c>
      <c r="I432" s="35">
        <f t="shared" si="6"/>
        <v>13.533333333333333</v>
      </c>
    </row>
    <row r="433" spans="2:9" x14ac:dyDescent="0.35">
      <c r="B433" t="s">
        <v>29</v>
      </c>
      <c r="C433" s="6">
        <v>44881</v>
      </c>
      <c r="D433" s="3" t="s">
        <v>10</v>
      </c>
      <c r="E433" s="3" t="s">
        <v>3</v>
      </c>
      <c r="F433" s="9">
        <v>9.3967978395215011E-3</v>
      </c>
      <c r="G433" s="3">
        <v>1680</v>
      </c>
      <c r="H433" s="5">
        <v>1.2901157407407409</v>
      </c>
      <c r="I433" s="35">
        <f t="shared" si="6"/>
        <v>13.533333333333333</v>
      </c>
    </row>
    <row r="434" spans="2:9" x14ac:dyDescent="0.35">
      <c r="B434" t="s">
        <v>30</v>
      </c>
      <c r="C434" s="6">
        <v>44917</v>
      </c>
      <c r="D434" s="3" t="s">
        <v>11</v>
      </c>
      <c r="E434" s="3" t="s">
        <v>3</v>
      </c>
      <c r="F434" s="9">
        <v>9.3740458649590047E-3</v>
      </c>
      <c r="G434" s="3">
        <v>558</v>
      </c>
      <c r="H434" s="5">
        <v>1.0415624999999999</v>
      </c>
      <c r="I434" s="35">
        <f t="shared" si="6"/>
        <v>13.5</v>
      </c>
    </row>
    <row r="435" spans="2:9" x14ac:dyDescent="0.35">
      <c r="B435" t="s">
        <v>26</v>
      </c>
      <c r="C435" s="6">
        <v>44789</v>
      </c>
      <c r="D435" s="3" t="s">
        <v>9</v>
      </c>
      <c r="E435" s="3" t="s">
        <v>4</v>
      </c>
      <c r="F435" s="9">
        <v>9.3679299146207182E-3</v>
      </c>
      <c r="G435" s="3">
        <v>14555</v>
      </c>
      <c r="H435" s="5">
        <v>1.041574074074074</v>
      </c>
      <c r="I435" s="35">
        <f t="shared" si="6"/>
        <v>13.483333333333333</v>
      </c>
    </row>
    <row r="436" spans="2:9" x14ac:dyDescent="0.35">
      <c r="B436" t="s">
        <v>26</v>
      </c>
      <c r="C436" s="6">
        <v>44792</v>
      </c>
      <c r="D436" s="3" t="s">
        <v>12</v>
      </c>
      <c r="E436" s="3" t="s">
        <v>4</v>
      </c>
      <c r="F436" s="9">
        <v>9.3636290982501442E-3</v>
      </c>
      <c r="G436" s="3">
        <v>15438</v>
      </c>
      <c r="H436" s="5">
        <v>1.0414583333333334</v>
      </c>
      <c r="I436" s="35">
        <f t="shared" si="6"/>
        <v>13.483333333333333</v>
      </c>
    </row>
    <row r="437" spans="2:9" x14ac:dyDescent="0.35">
      <c r="B437" t="s">
        <v>24</v>
      </c>
      <c r="C437" s="6">
        <v>44719</v>
      </c>
      <c r="D437" s="3" t="s">
        <v>9</v>
      </c>
      <c r="E437" s="3" t="s">
        <v>4</v>
      </c>
      <c r="F437" s="9">
        <v>9.3469524465259295E-3</v>
      </c>
      <c r="G437" s="3">
        <v>12948</v>
      </c>
      <c r="H437" s="5">
        <v>0.49600694444444443</v>
      </c>
      <c r="I437" s="35">
        <f t="shared" si="6"/>
        <v>13.466666666666667</v>
      </c>
    </row>
    <row r="438" spans="2:9" x14ac:dyDescent="0.35">
      <c r="B438" t="s">
        <v>23</v>
      </c>
      <c r="C438" s="6">
        <v>44689</v>
      </c>
      <c r="D438" s="3" t="s">
        <v>7</v>
      </c>
      <c r="E438" s="3" t="s">
        <v>4</v>
      </c>
      <c r="F438" s="9">
        <v>9.3378757118617612E-3</v>
      </c>
      <c r="G438" s="3">
        <v>8702</v>
      </c>
      <c r="H438" s="5">
        <v>1.0414814814814815</v>
      </c>
      <c r="I438" s="35">
        <f t="shared" si="6"/>
        <v>13.45</v>
      </c>
    </row>
    <row r="439" spans="2:9" x14ac:dyDescent="0.35">
      <c r="B439" t="s">
        <v>19</v>
      </c>
      <c r="C439" s="6">
        <v>44672</v>
      </c>
      <c r="D439" s="3" t="s">
        <v>11</v>
      </c>
      <c r="E439" s="3" t="s">
        <v>4</v>
      </c>
      <c r="F439" s="9">
        <v>9.3281922188089648E-3</v>
      </c>
      <c r="G439" s="3">
        <v>13396</v>
      </c>
      <c r="H439" s="5">
        <v>1.0415393518518519</v>
      </c>
      <c r="I439" s="35">
        <f t="shared" si="6"/>
        <v>13.433333333333334</v>
      </c>
    </row>
    <row r="440" spans="2:9" x14ac:dyDescent="0.35">
      <c r="B440" t="s">
        <v>30</v>
      </c>
      <c r="C440" s="6">
        <v>44920</v>
      </c>
      <c r="D440" s="3" t="s">
        <v>7</v>
      </c>
      <c r="E440" s="3" t="s">
        <v>4</v>
      </c>
      <c r="F440" s="9">
        <v>9.3150145703983413E-3</v>
      </c>
      <c r="G440" s="3">
        <v>394</v>
      </c>
      <c r="H440" s="5">
        <v>0.23108796296296297</v>
      </c>
      <c r="I440" s="35">
        <f t="shared" si="6"/>
        <v>13.416666666666666</v>
      </c>
    </row>
    <row r="441" spans="2:9" x14ac:dyDescent="0.35">
      <c r="B441" t="s">
        <v>29</v>
      </c>
      <c r="C441" s="6">
        <v>44882</v>
      </c>
      <c r="D441" s="3" t="s">
        <v>11</v>
      </c>
      <c r="E441" s="3" t="s">
        <v>3</v>
      </c>
      <c r="F441" s="9">
        <v>9.3071238912602328E-3</v>
      </c>
      <c r="G441" s="3">
        <v>1904</v>
      </c>
      <c r="H441" s="5">
        <v>3.7016782407407405</v>
      </c>
      <c r="I441" s="35">
        <f t="shared" si="6"/>
        <v>13.4</v>
      </c>
    </row>
    <row r="442" spans="2:9" x14ac:dyDescent="0.35">
      <c r="B442" t="s">
        <v>5</v>
      </c>
      <c r="C442" s="6">
        <v>44566</v>
      </c>
      <c r="D442" s="3" t="s">
        <v>10</v>
      </c>
      <c r="E442" s="3" t="s">
        <v>3</v>
      </c>
      <c r="F442" s="9">
        <v>9.2885877382236515E-3</v>
      </c>
      <c r="G442" s="3">
        <v>412</v>
      </c>
      <c r="H442" s="5">
        <v>0.1900810185185185</v>
      </c>
      <c r="I442" s="35">
        <f t="shared" si="6"/>
        <v>13.383333333333333</v>
      </c>
    </row>
    <row r="443" spans="2:9" x14ac:dyDescent="0.35">
      <c r="B443" t="s">
        <v>25</v>
      </c>
      <c r="C443" s="6">
        <v>44756</v>
      </c>
      <c r="D443" s="3" t="s">
        <v>11</v>
      </c>
      <c r="E443" s="3" t="s">
        <v>4</v>
      </c>
      <c r="F443" s="9">
        <v>9.2748495850433436E-3</v>
      </c>
      <c r="G443" s="3">
        <v>15922</v>
      </c>
      <c r="H443" s="5">
        <v>1.0416087962962963</v>
      </c>
      <c r="I443" s="35">
        <f t="shared" si="6"/>
        <v>13.35</v>
      </c>
    </row>
    <row r="444" spans="2:9" x14ac:dyDescent="0.35">
      <c r="B444" t="s">
        <v>18</v>
      </c>
      <c r="C444" s="6">
        <v>44633</v>
      </c>
      <c r="D444" s="3" t="s">
        <v>7</v>
      </c>
      <c r="E444" s="3" t="s">
        <v>4</v>
      </c>
      <c r="F444" s="9">
        <v>9.2529889460337897E-3</v>
      </c>
      <c r="G444" s="3">
        <v>5185</v>
      </c>
      <c r="H444" s="5">
        <v>0.22883101851851853</v>
      </c>
      <c r="I444" s="35">
        <f t="shared" si="6"/>
        <v>13.316666666666666</v>
      </c>
    </row>
    <row r="445" spans="2:9" x14ac:dyDescent="0.35">
      <c r="B445" t="s">
        <v>18</v>
      </c>
      <c r="C445" s="6">
        <v>44636</v>
      </c>
      <c r="D445" s="3" t="s">
        <v>10</v>
      </c>
      <c r="E445" s="3" t="s">
        <v>4</v>
      </c>
      <c r="F445" s="9">
        <v>9.2453367207304422E-3</v>
      </c>
      <c r="G445" s="3">
        <v>11557</v>
      </c>
      <c r="H445" s="5">
        <v>0.51349537037037041</v>
      </c>
      <c r="I445" s="35">
        <f t="shared" si="6"/>
        <v>13.316666666666666</v>
      </c>
    </row>
    <row r="446" spans="2:9" x14ac:dyDescent="0.35">
      <c r="B446" t="s">
        <v>25</v>
      </c>
      <c r="C446" s="6">
        <v>44743</v>
      </c>
      <c r="D446" s="3" t="s">
        <v>12</v>
      </c>
      <c r="E446" s="3" t="s">
        <v>4</v>
      </c>
      <c r="F446" s="9">
        <v>9.2321386416605051E-3</v>
      </c>
      <c r="G446" s="3">
        <v>12473</v>
      </c>
      <c r="H446" s="5">
        <v>1.0416203703703704</v>
      </c>
      <c r="I446" s="35">
        <f t="shared" si="6"/>
        <v>13.3</v>
      </c>
    </row>
    <row r="447" spans="2:9" x14ac:dyDescent="0.35">
      <c r="B447" t="s">
        <v>30</v>
      </c>
      <c r="C447" s="6">
        <v>44896</v>
      </c>
      <c r="D447" s="3" t="s">
        <v>11</v>
      </c>
      <c r="E447" s="3" t="s">
        <v>3</v>
      </c>
      <c r="F447" s="9">
        <v>9.2201482105193616E-3</v>
      </c>
      <c r="G447" s="3">
        <v>1788</v>
      </c>
      <c r="H447" s="5">
        <v>1.0415972222222223</v>
      </c>
      <c r="I447" s="35">
        <f t="shared" si="6"/>
        <v>13.283333333333333</v>
      </c>
    </row>
    <row r="448" spans="2:9" x14ac:dyDescent="0.35">
      <c r="B448" t="s">
        <v>5</v>
      </c>
      <c r="C448" s="6">
        <v>44580</v>
      </c>
      <c r="D448" s="3" t="s">
        <v>10</v>
      </c>
      <c r="E448" s="3" t="s">
        <v>3</v>
      </c>
      <c r="F448" s="9">
        <v>9.2169287854030526E-3</v>
      </c>
      <c r="G448" s="3">
        <v>680</v>
      </c>
      <c r="H448" s="5">
        <v>0.4079861111111111</v>
      </c>
      <c r="I448" s="35">
        <f t="shared" si="6"/>
        <v>13.266666666666667</v>
      </c>
    </row>
    <row r="449" spans="2:9" x14ac:dyDescent="0.35">
      <c r="B449" t="s">
        <v>23</v>
      </c>
      <c r="C449" s="6">
        <v>44690</v>
      </c>
      <c r="D449" s="3" t="s">
        <v>8</v>
      </c>
      <c r="E449" s="3" t="s">
        <v>4</v>
      </c>
      <c r="F449" s="9">
        <v>9.1983503093878236E-3</v>
      </c>
      <c r="G449" s="3">
        <v>13903</v>
      </c>
      <c r="H449" s="5">
        <v>1.0415856481481482</v>
      </c>
      <c r="I449" s="35">
        <f t="shared" si="6"/>
        <v>13.25</v>
      </c>
    </row>
    <row r="450" spans="2:9" x14ac:dyDescent="0.35">
      <c r="B450" t="s">
        <v>26</v>
      </c>
      <c r="C450" s="6">
        <v>44783</v>
      </c>
      <c r="D450" s="3" t="s">
        <v>10</v>
      </c>
      <c r="E450" s="3" t="s">
        <v>4</v>
      </c>
      <c r="F450" s="9">
        <v>9.2067345667355832E-3</v>
      </c>
      <c r="G450" s="3">
        <v>15708</v>
      </c>
      <c r="H450" s="5">
        <v>1.0415509259259259</v>
      </c>
      <c r="I450" s="35">
        <f t="shared" si="6"/>
        <v>13.25</v>
      </c>
    </row>
    <row r="451" spans="2:9" x14ac:dyDescent="0.35">
      <c r="B451" t="s">
        <v>27</v>
      </c>
      <c r="C451" s="6">
        <v>44806</v>
      </c>
      <c r="D451" s="3" t="s">
        <v>12</v>
      </c>
      <c r="E451" s="3" t="s">
        <v>4</v>
      </c>
      <c r="F451" s="9">
        <v>9.2005047912327425E-3</v>
      </c>
      <c r="G451" s="3">
        <v>14610</v>
      </c>
      <c r="H451" s="5">
        <v>1.0416203703703704</v>
      </c>
      <c r="I451" s="35">
        <f t="shared" ref="I451:I514" si="7">HOUR(F451)*60+MINUTE(F451)+SECOND(F451)/60</f>
        <v>13.25</v>
      </c>
    </row>
    <row r="452" spans="2:9" x14ac:dyDescent="0.35">
      <c r="B452" t="s">
        <v>23</v>
      </c>
      <c r="C452" s="6">
        <v>44702</v>
      </c>
      <c r="D452" s="3" t="s">
        <v>6</v>
      </c>
      <c r="E452" s="3" t="s">
        <v>4</v>
      </c>
      <c r="F452" s="9">
        <v>9.1919941987860226E-3</v>
      </c>
      <c r="G452" s="3">
        <v>7042</v>
      </c>
      <c r="H452" s="5">
        <v>1.0416087962962963</v>
      </c>
      <c r="I452" s="35">
        <f t="shared" si="7"/>
        <v>13.233333333333333</v>
      </c>
    </row>
    <row r="453" spans="2:9" x14ac:dyDescent="0.35">
      <c r="B453" t="s">
        <v>24</v>
      </c>
      <c r="C453" s="6">
        <v>44742</v>
      </c>
      <c r="D453" s="3" t="s">
        <v>11</v>
      </c>
      <c r="E453" s="3" t="s">
        <v>4</v>
      </c>
      <c r="F453" s="9">
        <v>9.178645763787156E-3</v>
      </c>
      <c r="G453" s="3">
        <v>14974</v>
      </c>
      <c r="H453" s="5">
        <v>1.0416203703703704</v>
      </c>
      <c r="I453" s="35">
        <f t="shared" si="7"/>
        <v>13.216666666666667</v>
      </c>
    </row>
    <row r="454" spans="2:9" x14ac:dyDescent="0.35">
      <c r="B454" t="s">
        <v>26</v>
      </c>
      <c r="C454" s="6">
        <v>44799</v>
      </c>
      <c r="D454" s="3" t="s">
        <v>12</v>
      </c>
      <c r="E454" s="3" t="s">
        <v>4</v>
      </c>
      <c r="F454" s="9">
        <v>9.1739318889085264E-3</v>
      </c>
      <c r="G454" s="3">
        <v>14916</v>
      </c>
      <c r="H454" s="5">
        <v>1.0416203703703704</v>
      </c>
      <c r="I454" s="35">
        <f t="shared" si="7"/>
        <v>13.216666666666667</v>
      </c>
    </row>
    <row r="455" spans="2:9" x14ac:dyDescent="0.35">
      <c r="B455" t="s">
        <v>27</v>
      </c>
      <c r="C455" s="6">
        <v>44813</v>
      </c>
      <c r="D455" s="3" t="s">
        <v>12</v>
      </c>
      <c r="E455" s="3" t="s">
        <v>4</v>
      </c>
      <c r="F455" s="9">
        <v>9.1796987066414971E-3</v>
      </c>
      <c r="G455" s="3">
        <v>15750</v>
      </c>
      <c r="H455" s="5">
        <v>1.0416087962962963</v>
      </c>
      <c r="I455" s="35">
        <f t="shared" si="7"/>
        <v>13.216666666666667</v>
      </c>
    </row>
    <row r="456" spans="2:9" x14ac:dyDescent="0.35">
      <c r="B456" t="s">
        <v>23</v>
      </c>
      <c r="C456" s="6">
        <v>44712</v>
      </c>
      <c r="D456" s="3" t="s">
        <v>9</v>
      </c>
      <c r="E456" s="3" t="s">
        <v>4</v>
      </c>
      <c r="F456" s="9">
        <v>9.1663183844872455E-3</v>
      </c>
      <c r="G456" s="3">
        <v>13758</v>
      </c>
      <c r="H456" s="5">
        <v>1.0416087962962963</v>
      </c>
      <c r="I456" s="35">
        <f t="shared" si="7"/>
        <v>13.2</v>
      </c>
    </row>
    <row r="457" spans="2:9" x14ac:dyDescent="0.35">
      <c r="B457" t="s">
        <v>25</v>
      </c>
      <c r="C457" s="6">
        <v>44749</v>
      </c>
      <c r="D457" s="3" t="s">
        <v>11</v>
      </c>
      <c r="E457" s="3" t="s">
        <v>4</v>
      </c>
      <c r="F457" s="9">
        <v>9.1683894176683121E-3</v>
      </c>
      <c r="G457" s="3">
        <v>14814</v>
      </c>
      <c r="H457" s="5">
        <v>1.0416087962962963</v>
      </c>
      <c r="I457" s="35">
        <f t="shared" si="7"/>
        <v>13.2</v>
      </c>
    </row>
    <row r="458" spans="2:9" x14ac:dyDescent="0.35">
      <c r="B458" t="s">
        <v>27</v>
      </c>
      <c r="C458" s="6">
        <v>44811</v>
      </c>
      <c r="D458" s="3" t="s">
        <v>10</v>
      </c>
      <c r="E458" s="3" t="s">
        <v>4</v>
      </c>
      <c r="F458" s="9">
        <v>9.1588103509733596E-3</v>
      </c>
      <c r="G458" s="3">
        <v>16503</v>
      </c>
      <c r="H458" s="5">
        <v>1.0416087962962963</v>
      </c>
      <c r="I458" s="35">
        <f t="shared" si="7"/>
        <v>13.183333333333334</v>
      </c>
    </row>
    <row r="459" spans="2:9" x14ac:dyDescent="0.35">
      <c r="B459" t="s">
        <v>26</v>
      </c>
      <c r="C459" s="6">
        <v>44784</v>
      </c>
      <c r="D459" s="3" t="s">
        <v>11</v>
      </c>
      <c r="E459" s="3" t="s">
        <v>4</v>
      </c>
      <c r="F459" s="9">
        <v>9.144201827551577E-3</v>
      </c>
      <c r="G459" s="3">
        <v>15092</v>
      </c>
      <c r="H459" s="5">
        <v>1.0416203703703704</v>
      </c>
      <c r="I459" s="35">
        <f t="shared" si="7"/>
        <v>13.166666666666666</v>
      </c>
    </row>
    <row r="460" spans="2:9" x14ac:dyDescent="0.35">
      <c r="B460" t="s">
        <v>26</v>
      </c>
      <c r="C460" s="6">
        <v>44804</v>
      </c>
      <c r="D460" s="3" t="s">
        <v>10</v>
      </c>
      <c r="E460" s="3" t="s">
        <v>4</v>
      </c>
      <c r="F460" s="9">
        <v>9.1463670359501707E-3</v>
      </c>
      <c r="G460" s="3">
        <v>16139</v>
      </c>
      <c r="H460" s="5">
        <v>1.0415856481481482</v>
      </c>
      <c r="I460" s="35">
        <f t="shared" si="7"/>
        <v>13.166666666666666</v>
      </c>
    </row>
    <row r="461" spans="2:9" x14ac:dyDescent="0.35">
      <c r="B461" t="s">
        <v>26</v>
      </c>
      <c r="C461" s="6">
        <v>44782</v>
      </c>
      <c r="D461" s="3" t="s">
        <v>9</v>
      </c>
      <c r="E461" s="3" t="s">
        <v>4</v>
      </c>
      <c r="F461" s="9">
        <v>9.1355910807828511E-3</v>
      </c>
      <c r="G461" s="3">
        <v>15495</v>
      </c>
      <c r="H461" s="5">
        <v>1.0416087962962963</v>
      </c>
      <c r="I461" s="35">
        <f t="shared" si="7"/>
        <v>13.15</v>
      </c>
    </row>
    <row r="462" spans="2:9" x14ac:dyDescent="0.35">
      <c r="B462" t="s">
        <v>26</v>
      </c>
      <c r="C462" s="6">
        <v>44790</v>
      </c>
      <c r="D462" s="3" t="s">
        <v>10</v>
      </c>
      <c r="E462" s="3" t="s">
        <v>4</v>
      </c>
      <c r="F462" s="9">
        <v>9.1255214320494979E-3</v>
      </c>
      <c r="G462" s="3">
        <v>15369</v>
      </c>
      <c r="H462" s="5">
        <v>1.0415972222222223</v>
      </c>
      <c r="I462" s="35">
        <f t="shared" si="7"/>
        <v>13.133333333333333</v>
      </c>
    </row>
    <row r="463" spans="2:9" x14ac:dyDescent="0.35">
      <c r="B463" t="s">
        <v>25</v>
      </c>
      <c r="C463" s="6">
        <v>44761</v>
      </c>
      <c r="D463" s="3" t="s">
        <v>9</v>
      </c>
      <c r="E463" s="3" t="s">
        <v>4</v>
      </c>
      <c r="F463" s="9">
        <v>9.103374193979023E-3</v>
      </c>
      <c r="G463" s="3">
        <v>15382</v>
      </c>
      <c r="H463" s="5">
        <v>1.0416087962962963</v>
      </c>
      <c r="I463" s="35">
        <f t="shared" si="7"/>
        <v>13.116666666666667</v>
      </c>
    </row>
    <row r="464" spans="2:9" x14ac:dyDescent="0.35">
      <c r="B464" t="s">
        <v>26</v>
      </c>
      <c r="C464" s="6">
        <v>44775</v>
      </c>
      <c r="D464" s="3" t="s">
        <v>9</v>
      </c>
      <c r="E464" s="3" t="s">
        <v>4</v>
      </c>
      <c r="F464" s="9">
        <v>9.1011941937530587E-3</v>
      </c>
      <c r="G464" s="3">
        <v>15033</v>
      </c>
      <c r="H464" s="5">
        <v>1.0416087962962963</v>
      </c>
      <c r="I464" s="35">
        <f t="shared" si="7"/>
        <v>13.1</v>
      </c>
    </row>
    <row r="465" spans="2:9" x14ac:dyDescent="0.35">
      <c r="B465" t="s">
        <v>24</v>
      </c>
      <c r="C465" s="6">
        <v>44741</v>
      </c>
      <c r="D465" s="3" t="s">
        <v>10</v>
      </c>
      <c r="E465" s="3" t="s">
        <v>4</v>
      </c>
      <c r="F465" s="9">
        <v>9.0892721915236899E-3</v>
      </c>
      <c r="G465" s="3">
        <v>15186</v>
      </c>
      <c r="H465" s="5">
        <v>1.0416203703703704</v>
      </c>
      <c r="I465" s="35">
        <f t="shared" si="7"/>
        <v>13.083333333333334</v>
      </c>
    </row>
    <row r="466" spans="2:9" x14ac:dyDescent="0.35">
      <c r="B466" t="s">
        <v>28</v>
      </c>
      <c r="C466" s="6">
        <v>44836</v>
      </c>
      <c r="D466" s="3" t="s">
        <v>7</v>
      </c>
      <c r="E466" s="3" t="s">
        <v>4</v>
      </c>
      <c r="F466" s="9">
        <v>9.0852061978297909E-3</v>
      </c>
      <c r="G466" s="3">
        <v>10135</v>
      </c>
      <c r="H466" s="5">
        <v>1.0416319444444444</v>
      </c>
      <c r="I466" s="35">
        <f t="shared" si="7"/>
        <v>13.083333333333334</v>
      </c>
    </row>
    <row r="467" spans="2:9" x14ac:dyDescent="0.35">
      <c r="B467" t="s">
        <v>23</v>
      </c>
      <c r="C467" s="6">
        <v>44701</v>
      </c>
      <c r="D467" s="3" t="s">
        <v>12</v>
      </c>
      <c r="E467" s="3" t="s">
        <v>4</v>
      </c>
      <c r="F467" s="9">
        <v>9.0789845445293504E-3</v>
      </c>
      <c r="G467" s="3">
        <v>12273</v>
      </c>
      <c r="H467" s="5">
        <v>1.0416203703703704</v>
      </c>
      <c r="I467" s="35">
        <f t="shared" si="7"/>
        <v>13.066666666666666</v>
      </c>
    </row>
    <row r="468" spans="2:9" x14ac:dyDescent="0.35">
      <c r="B468" t="s">
        <v>24</v>
      </c>
      <c r="C468" s="6">
        <v>44728</v>
      </c>
      <c r="D468" s="3" t="s">
        <v>11</v>
      </c>
      <c r="E468" s="3" t="s">
        <v>4</v>
      </c>
      <c r="F468" s="9">
        <v>9.0755483837881915E-3</v>
      </c>
      <c r="G468" s="3">
        <v>14021</v>
      </c>
      <c r="H468" s="5">
        <v>1.0416087962962963</v>
      </c>
      <c r="I468" s="35">
        <f t="shared" si="7"/>
        <v>13.066666666666666</v>
      </c>
    </row>
    <row r="469" spans="2:9" x14ac:dyDescent="0.35">
      <c r="B469" t="s">
        <v>25</v>
      </c>
      <c r="C469" s="6">
        <v>44754</v>
      </c>
      <c r="D469" s="3" t="s">
        <v>9</v>
      </c>
      <c r="E469" s="3" t="s">
        <v>4</v>
      </c>
      <c r="F469" s="9">
        <v>9.0516809715255574E-3</v>
      </c>
      <c r="G469" s="3">
        <v>15237</v>
      </c>
      <c r="H469" s="5">
        <v>1.015300925925926</v>
      </c>
      <c r="I469" s="35">
        <f t="shared" si="7"/>
        <v>13.033333333333333</v>
      </c>
    </row>
    <row r="470" spans="2:9" x14ac:dyDescent="0.35">
      <c r="B470" t="s">
        <v>24</v>
      </c>
      <c r="C470" s="6">
        <v>44740</v>
      </c>
      <c r="D470" s="3" t="s">
        <v>9</v>
      </c>
      <c r="E470" s="3" t="s">
        <v>4</v>
      </c>
      <c r="F470" s="9">
        <v>9.0288315159393791E-3</v>
      </c>
      <c r="G470" s="3">
        <v>14938</v>
      </c>
      <c r="H470" s="5">
        <v>1.041574074074074</v>
      </c>
      <c r="I470" s="35">
        <f t="shared" si="7"/>
        <v>13</v>
      </c>
    </row>
    <row r="471" spans="2:9" x14ac:dyDescent="0.35">
      <c r="B471" t="s">
        <v>26</v>
      </c>
      <c r="C471" s="6">
        <v>44795</v>
      </c>
      <c r="D471" s="3" t="s">
        <v>8</v>
      </c>
      <c r="E471" s="3" t="s">
        <v>4</v>
      </c>
      <c r="F471" s="9">
        <v>9.0152356135513954E-3</v>
      </c>
      <c r="G471" s="3">
        <v>14263</v>
      </c>
      <c r="H471" s="5">
        <v>1.0416087962962963</v>
      </c>
      <c r="I471" s="35">
        <f t="shared" si="7"/>
        <v>12.983333333333333</v>
      </c>
    </row>
    <row r="472" spans="2:9" x14ac:dyDescent="0.35">
      <c r="B472" t="s">
        <v>25</v>
      </c>
      <c r="C472" s="6">
        <v>44770</v>
      </c>
      <c r="D472" s="3" t="s">
        <v>11</v>
      </c>
      <c r="E472" s="3" t="s">
        <v>4</v>
      </c>
      <c r="F472" s="9">
        <v>9.0075602710944121E-3</v>
      </c>
      <c r="G472" s="3">
        <v>15355</v>
      </c>
      <c r="H472" s="5">
        <v>1.0415972222222223</v>
      </c>
      <c r="I472" s="35">
        <f t="shared" si="7"/>
        <v>12.966666666666667</v>
      </c>
    </row>
    <row r="473" spans="2:9" x14ac:dyDescent="0.35">
      <c r="B473" t="s">
        <v>5</v>
      </c>
      <c r="C473" s="6">
        <v>44568</v>
      </c>
      <c r="D473" s="3" t="s">
        <v>12</v>
      </c>
      <c r="E473" s="3" t="s">
        <v>3</v>
      </c>
      <c r="F473" s="9">
        <v>8.9974062918340061E-3</v>
      </c>
      <c r="G473" s="3">
        <v>415</v>
      </c>
      <c r="H473" s="5">
        <v>0.14372685185185186</v>
      </c>
      <c r="I473" s="35">
        <f t="shared" si="7"/>
        <v>12.95</v>
      </c>
    </row>
    <row r="474" spans="2:9" x14ac:dyDescent="0.35">
      <c r="B474" t="s">
        <v>25</v>
      </c>
      <c r="C474" s="6">
        <v>44755</v>
      </c>
      <c r="D474" s="3" t="s">
        <v>10</v>
      </c>
      <c r="E474" s="3" t="s">
        <v>4</v>
      </c>
      <c r="F474" s="9">
        <v>8.9958508864658848E-3</v>
      </c>
      <c r="G474" s="3">
        <v>15825</v>
      </c>
      <c r="H474" s="5">
        <v>0.51952546296296298</v>
      </c>
      <c r="I474" s="35">
        <f t="shared" si="7"/>
        <v>12.95</v>
      </c>
    </row>
    <row r="475" spans="2:9" x14ac:dyDescent="0.35">
      <c r="B475" t="s">
        <v>25</v>
      </c>
      <c r="C475" s="6">
        <v>44769</v>
      </c>
      <c r="D475" s="3" t="s">
        <v>10</v>
      </c>
      <c r="E475" s="3" t="s">
        <v>4</v>
      </c>
      <c r="F475" s="9">
        <v>8.9951764384590786E-3</v>
      </c>
      <c r="G475" s="3">
        <v>14598</v>
      </c>
      <c r="H475" s="5">
        <v>1.0416203703703704</v>
      </c>
      <c r="I475" s="35">
        <f t="shared" si="7"/>
        <v>12.95</v>
      </c>
    </row>
    <row r="476" spans="2:9" x14ac:dyDescent="0.35">
      <c r="B476" t="s">
        <v>26</v>
      </c>
      <c r="C476" s="6">
        <v>44788</v>
      </c>
      <c r="D476" s="3" t="s">
        <v>8</v>
      </c>
      <c r="E476" s="3" t="s">
        <v>4</v>
      </c>
      <c r="F476" s="9">
        <v>8.9894351972557383E-3</v>
      </c>
      <c r="G476" s="3">
        <v>13798</v>
      </c>
      <c r="H476" s="5">
        <v>1.0415624999999999</v>
      </c>
      <c r="I476" s="35">
        <f t="shared" si="7"/>
        <v>12.95</v>
      </c>
    </row>
    <row r="477" spans="2:9" x14ac:dyDescent="0.35">
      <c r="B477" t="s">
        <v>30</v>
      </c>
      <c r="C477" s="6">
        <v>44919</v>
      </c>
      <c r="D477" s="3" t="s">
        <v>6</v>
      </c>
      <c r="E477" s="3" t="s">
        <v>4</v>
      </c>
      <c r="F477" s="9">
        <v>8.991190679203136E-3</v>
      </c>
      <c r="G477" s="3">
        <v>391</v>
      </c>
      <c r="H477" s="5">
        <v>0.15143518518518517</v>
      </c>
      <c r="I477" s="35">
        <f t="shared" si="7"/>
        <v>12.95</v>
      </c>
    </row>
    <row r="478" spans="2:9" x14ac:dyDescent="0.35">
      <c r="B478" t="s">
        <v>17</v>
      </c>
      <c r="C478" s="6">
        <v>44612</v>
      </c>
      <c r="D478" s="3" t="s">
        <v>7</v>
      </c>
      <c r="E478" s="3" t="s">
        <v>4</v>
      </c>
      <c r="F478" s="9">
        <v>8.9781925069179411E-3</v>
      </c>
      <c r="G478">
        <v>3417</v>
      </c>
      <c r="H478" s="2">
        <v>1.0416087962962963</v>
      </c>
      <c r="I478" s="35">
        <f t="shared" si="7"/>
        <v>12.933333333333334</v>
      </c>
    </row>
    <row r="479" spans="2:9" x14ac:dyDescent="0.35">
      <c r="B479" t="s">
        <v>25</v>
      </c>
      <c r="C479" s="6">
        <v>44747</v>
      </c>
      <c r="D479" s="3" t="s">
        <v>9</v>
      </c>
      <c r="E479" s="3" t="s">
        <v>4</v>
      </c>
      <c r="F479" s="9">
        <v>8.9733590850830883E-3</v>
      </c>
      <c r="G479" s="3">
        <v>11887</v>
      </c>
      <c r="H479" s="5">
        <v>1.0416087962962963</v>
      </c>
      <c r="I479" s="35">
        <f t="shared" si="7"/>
        <v>12.916666666666666</v>
      </c>
    </row>
    <row r="480" spans="2:9" x14ac:dyDescent="0.35">
      <c r="B480" t="s">
        <v>25</v>
      </c>
      <c r="C480" s="6">
        <v>44750</v>
      </c>
      <c r="D480" s="3" t="s">
        <v>12</v>
      </c>
      <c r="E480" s="3" t="s">
        <v>4</v>
      </c>
      <c r="F480" s="9">
        <v>8.9708930100332578E-3</v>
      </c>
      <c r="G480" s="3">
        <v>12847</v>
      </c>
      <c r="H480" s="5">
        <v>1.0416087962962963</v>
      </c>
      <c r="I480" s="35">
        <f t="shared" si="7"/>
        <v>12.916666666666666</v>
      </c>
    </row>
    <row r="481" spans="2:9" x14ac:dyDescent="0.35">
      <c r="B481" t="s">
        <v>25</v>
      </c>
      <c r="C481" s="6">
        <v>44753</v>
      </c>
      <c r="D481" s="3" t="s">
        <v>8</v>
      </c>
      <c r="E481" s="3" t="s">
        <v>4</v>
      </c>
      <c r="F481" s="9">
        <v>8.9737690419589983E-3</v>
      </c>
      <c r="G481" s="3">
        <v>12825</v>
      </c>
      <c r="H481" s="5">
        <v>1.0416203703703704</v>
      </c>
      <c r="I481" s="35">
        <f t="shared" si="7"/>
        <v>12.916666666666666</v>
      </c>
    </row>
    <row r="482" spans="2:9" x14ac:dyDescent="0.35">
      <c r="B482" t="s">
        <v>25</v>
      </c>
      <c r="C482" s="6">
        <v>44760</v>
      </c>
      <c r="D482" s="3" t="s">
        <v>8</v>
      </c>
      <c r="E482" s="3" t="s">
        <v>4</v>
      </c>
      <c r="F482" s="9">
        <v>8.9701912491688841E-3</v>
      </c>
      <c r="G482" s="3">
        <v>14231</v>
      </c>
      <c r="H482" s="5">
        <v>1.0415277777777778</v>
      </c>
      <c r="I482" s="35">
        <f t="shared" si="7"/>
        <v>12.916666666666666</v>
      </c>
    </row>
    <row r="483" spans="2:9" x14ac:dyDescent="0.35">
      <c r="B483" t="s">
        <v>26</v>
      </c>
      <c r="C483" s="6">
        <v>44797</v>
      </c>
      <c r="D483" s="3" t="s">
        <v>10</v>
      </c>
      <c r="E483" s="3" t="s">
        <v>4</v>
      </c>
      <c r="F483" s="9">
        <v>8.9690284180929253E-3</v>
      </c>
      <c r="G483" s="3">
        <v>16196</v>
      </c>
      <c r="H483" s="5">
        <v>1.0416087962962963</v>
      </c>
      <c r="I483" s="35">
        <f t="shared" si="7"/>
        <v>12.916666666666666</v>
      </c>
    </row>
    <row r="484" spans="2:9" x14ac:dyDescent="0.35">
      <c r="B484" t="s">
        <v>28</v>
      </c>
      <c r="C484" s="6">
        <v>44863</v>
      </c>
      <c r="D484" s="3" t="s">
        <v>6</v>
      </c>
      <c r="E484" s="3" t="s">
        <v>4</v>
      </c>
      <c r="F484" s="9">
        <v>8.9717148627559713E-3</v>
      </c>
      <c r="G484" s="3">
        <v>11283</v>
      </c>
      <c r="H484" s="5">
        <v>1.0416319444444444</v>
      </c>
      <c r="I484" s="35">
        <f t="shared" si="7"/>
        <v>12.916666666666666</v>
      </c>
    </row>
    <row r="485" spans="2:9" x14ac:dyDescent="0.35">
      <c r="B485" t="s">
        <v>25</v>
      </c>
      <c r="C485" s="6">
        <v>44762</v>
      </c>
      <c r="D485" s="3" t="s">
        <v>10</v>
      </c>
      <c r="E485" s="3" t="s">
        <v>4</v>
      </c>
      <c r="F485" s="9">
        <v>8.9623805227847537E-3</v>
      </c>
      <c r="G485" s="3">
        <v>15643</v>
      </c>
      <c r="H485" s="5">
        <v>1.0416087962962963</v>
      </c>
      <c r="I485" s="35">
        <f t="shared" si="7"/>
        <v>12.9</v>
      </c>
    </row>
    <row r="486" spans="2:9" x14ac:dyDescent="0.35">
      <c r="B486" t="s">
        <v>26</v>
      </c>
      <c r="C486" s="6">
        <v>44791</v>
      </c>
      <c r="D486" s="3" t="s">
        <v>11</v>
      </c>
      <c r="E486" s="3" t="s">
        <v>4</v>
      </c>
      <c r="F486" s="9">
        <v>8.9540927624328377E-3</v>
      </c>
      <c r="G486" s="3">
        <v>15047</v>
      </c>
      <c r="H486" s="5">
        <v>1.0416087962962963</v>
      </c>
      <c r="I486" s="35">
        <f t="shared" si="7"/>
        <v>12.9</v>
      </c>
    </row>
    <row r="487" spans="2:9" x14ac:dyDescent="0.35">
      <c r="B487" t="s">
        <v>26</v>
      </c>
      <c r="C487" s="6">
        <v>44796</v>
      </c>
      <c r="D487" s="3" t="s">
        <v>9</v>
      </c>
      <c r="E487" s="3" t="s">
        <v>4</v>
      </c>
      <c r="F487" s="9">
        <v>8.9303427892258036E-3</v>
      </c>
      <c r="G487" s="3">
        <v>15634</v>
      </c>
      <c r="H487" s="5">
        <v>1.0416203703703704</v>
      </c>
      <c r="I487" s="35">
        <f t="shared" si="7"/>
        <v>12.866666666666667</v>
      </c>
    </row>
    <row r="488" spans="2:9" x14ac:dyDescent="0.35">
      <c r="B488" t="s">
        <v>28</v>
      </c>
      <c r="C488" s="6">
        <v>44842</v>
      </c>
      <c r="D488" s="3" t="s">
        <v>6</v>
      </c>
      <c r="E488" s="3" t="s">
        <v>4</v>
      </c>
      <c r="F488" s="9">
        <v>8.9306144403929841E-3</v>
      </c>
      <c r="G488" s="3">
        <v>10496</v>
      </c>
      <c r="H488" s="5">
        <v>1.0416087962962963</v>
      </c>
      <c r="I488" s="35">
        <f t="shared" si="7"/>
        <v>12.866666666666667</v>
      </c>
    </row>
    <row r="489" spans="2:9" x14ac:dyDescent="0.35">
      <c r="B489" t="s">
        <v>24</v>
      </c>
      <c r="C489" s="6">
        <v>44722</v>
      </c>
      <c r="D489" s="3" t="s">
        <v>12</v>
      </c>
      <c r="E489" s="3" t="s">
        <v>4</v>
      </c>
      <c r="F489" s="9">
        <v>8.9117549882102697E-3</v>
      </c>
      <c r="G489" s="3">
        <v>12639</v>
      </c>
      <c r="H489" s="5">
        <v>1.0415972222222223</v>
      </c>
      <c r="I489" s="35">
        <f t="shared" si="7"/>
        <v>12.833333333333334</v>
      </c>
    </row>
    <row r="490" spans="2:9" x14ac:dyDescent="0.35">
      <c r="B490" t="s">
        <v>23</v>
      </c>
      <c r="C490" s="6">
        <v>44707</v>
      </c>
      <c r="D490" s="3" t="s">
        <v>11</v>
      </c>
      <c r="E490" s="3" t="s">
        <v>4</v>
      </c>
      <c r="F490" s="9">
        <v>8.9035708238392498E-3</v>
      </c>
      <c r="G490" s="3">
        <v>13999</v>
      </c>
      <c r="H490" s="5">
        <v>1.0416087962962963</v>
      </c>
      <c r="I490" s="35">
        <f t="shared" si="7"/>
        <v>12.816666666666666</v>
      </c>
    </row>
    <row r="491" spans="2:9" x14ac:dyDescent="0.35">
      <c r="B491" t="s">
        <v>25</v>
      </c>
      <c r="C491" s="6">
        <v>44748</v>
      </c>
      <c r="D491" s="3" t="s">
        <v>10</v>
      </c>
      <c r="E491" s="3" t="s">
        <v>4</v>
      </c>
      <c r="F491" s="9">
        <v>8.9030449507375205E-3</v>
      </c>
      <c r="G491" s="3">
        <v>13542</v>
      </c>
      <c r="H491" s="5">
        <v>1.0416203703703704</v>
      </c>
      <c r="I491" s="35">
        <f t="shared" si="7"/>
        <v>12.816666666666666</v>
      </c>
    </row>
    <row r="492" spans="2:9" x14ac:dyDescent="0.35">
      <c r="B492" t="s">
        <v>25</v>
      </c>
      <c r="C492" s="6">
        <v>44767</v>
      </c>
      <c r="D492" s="3" t="s">
        <v>8</v>
      </c>
      <c r="E492" s="3" t="s">
        <v>4</v>
      </c>
      <c r="F492" s="9">
        <v>8.90324936017803E-3</v>
      </c>
      <c r="G492" s="3">
        <v>13965</v>
      </c>
      <c r="H492" s="5">
        <v>1.0414930555555555</v>
      </c>
      <c r="I492" s="35">
        <f t="shared" si="7"/>
        <v>12.816666666666666</v>
      </c>
    </row>
    <row r="493" spans="2:9" x14ac:dyDescent="0.35">
      <c r="B493" t="s">
        <v>26</v>
      </c>
      <c r="C493" s="6">
        <v>44774</v>
      </c>
      <c r="D493" s="3" t="s">
        <v>8</v>
      </c>
      <c r="E493" s="3" t="s">
        <v>4</v>
      </c>
      <c r="F493" s="9">
        <v>8.9019771522605741E-3</v>
      </c>
      <c r="G493" s="3">
        <v>13560</v>
      </c>
      <c r="H493" s="5">
        <v>1.0415624999999999</v>
      </c>
      <c r="I493" s="35">
        <f t="shared" si="7"/>
        <v>12.816666666666666</v>
      </c>
    </row>
    <row r="494" spans="2:9" x14ac:dyDescent="0.35">
      <c r="B494" t="s">
        <v>27</v>
      </c>
      <c r="C494" s="6">
        <v>44819</v>
      </c>
      <c r="D494" s="3" t="s">
        <v>11</v>
      </c>
      <c r="E494" s="3" t="s">
        <v>4</v>
      </c>
      <c r="F494" s="9">
        <v>8.8999318487830437E-3</v>
      </c>
      <c r="G494" s="3">
        <v>15930</v>
      </c>
      <c r="H494" s="5">
        <v>1.0416203703703704</v>
      </c>
      <c r="I494" s="35">
        <f t="shared" si="7"/>
        <v>12.816666666666666</v>
      </c>
    </row>
    <row r="495" spans="2:9" x14ac:dyDescent="0.35">
      <c r="B495" t="s">
        <v>24</v>
      </c>
      <c r="C495" s="6">
        <v>44718</v>
      </c>
      <c r="D495" s="3" t="s">
        <v>8</v>
      </c>
      <c r="E495" s="3" t="s">
        <v>4</v>
      </c>
      <c r="F495" s="9">
        <v>8.8888389780007442E-3</v>
      </c>
      <c r="G495" s="3">
        <v>8812</v>
      </c>
      <c r="H495" s="5">
        <v>1.0416087962962963</v>
      </c>
      <c r="I495" s="35">
        <f t="shared" si="7"/>
        <v>12.8</v>
      </c>
    </row>
    <row r="496" spans="2:9" x14ac:dyDescent="0.35">
      <c r="B496" t="s">
        <v>25</v>
      </c>
      <c r="C496" s="6">
        <v>44764</v>
      </c>
      <c r="D496" s="3" t="s">
        <v>12</v>
      </c>
      <c r="E496" s="3" t="s">
        <v>4</v>
      </c>
      <c r="F496" s="9">
        <v>8.8859883884441892E-3</v>
      </c>
      <c r="G496" s="3">
        <v>14505</v>
      </c>
      <c r="H496" s="5">
        <v>1.0415277777777778</v>
      </c>
      <c r="I496" s="35">
        <f t="shared" si="7"/>
        <v>12.8</v>
      </c>
    </row>
    <row r="497" spans="2:9" x14ac:dyDescent="0.35">
      <c r="B497" t="s">
        <v>27</v>
      </c>
      <c r="C497" s="6">
        <v>44834</v>
      </c>
      <c r="D497" s="3" t="s">
        <v>12</v>
      </c>
      <c r="E497" s="3" t="s">
        <v>4</v>
      </c>
      <c r="F497" s="9">
        <v>8.8546775106938796E-3</v>
      </c>
      <c r="G497" s="3">
        <v>13730</v>
      </c>
      <c r="H497" s="5">
        <v>1.0416203703703704</v>
      </c>
      <c r="I497" s="35">
        <f t="shared" si="7"/>
        <v>12.75</v>
      </c>
    </row>
    <row r="498" spans="2:9" x14ac:dyDescent="0.35">
      <c r="B498" t="s">
        <v>26</v>
      </c>
      <c r="C498" s="6">
        <v>44803</v>
      </c>
      <c r="D498" s="3" t="s">
        <v>9</v>
      </c>
      <c r="E498" s="3" t="s">
        <v>4</v>
      </c>
      <c r="F498" s="9">
        <v>8.8448901845245998E-3</v>
      </c>
      <c r="G498" s="3">
        <v>15994</v>
      </c>
      <c r="H498" s="5">
        <v>1.0415856481481482</v>
      </c>
      <c r="I498" s="35">
        <f t="shared" si="7"/>
        <v>12.733333333333333</v>
      </c>
    </row>
    <row r="499" spans="2:9" x14ac:dyDescent="0.35">
      <c r="B499" t="s">
        <v>27</v>
      </c>
      <c r="C499" s="6">
        <v>44812</v>
      </c>
      <c r="D499" s="3" t="s">
        <v>11</v>
      </c>
      <c r="E499" s="3" t="s">
        <v>4</v>
      </c>
      <c r="F499" s="9">
        <v>8.8390393399308542E-3</v>
      </c>
      <c r="G499" s="3">
        <v>16469</v>
      </c>
      <c r="H499" s="5">
        <v>1.0416203703703704</v>
      </c>
      <c r="I499" s="35">
        <f t="shared" si="7"/>
        <v>12.733333333333333</v>
      </c>
    </row>
    <row r="500" spans="2:9" x14ac:dyDescent="0.35">
      <c r="B500" t="s">
        <v>5</v>
      </c>
      <c r="C500" s="6">
        <v>44570</v>
      </c>
      <c r="D500" s="3" t="s">
        <v>7</v>
      </c>
      <c r="E500" s="3" t="s">
        <v>4</v>
      </c>
      <c r="F500" s="9">
        <v>8.8198784722222211E-3</v>
      </c>
      <c r="G500" s="3">
        <v>1680</v>
      </c>
      <c r="H500" s="5">
        <v>0.34953703703703703</v>
      </c>
      <c r="I500" s="35">
        <f t="shared" si="7"/>
        <v>12.7</v>
      </c>
    </row>
    <row r="501" spans="2:9" x14ac:dyDescent="0.35">
      <c r="B501" t="s">
        <v>17</v>
      </c>
      <c r="C501" s="6">
        <v>44598</v>
      </c>
      <c r="D501" s="3" t="s">
        <v>7</v>
      </c>
      <c r="E501" s="3" t="s">
        <v>4</v>
      </c>
      <c r="F501" s="9">
        <v>8.8226182429206237E-3</v>
      </c>
      <c r="G501">
        <v>2137</v>
      </c>
      <c r="H501" s="2">
        <v>1.0415972222222223</v>
      </c>
      <c r="I501" s="35">
        <f t="shared" si="7"/>
        <v>12.7</v>
      </c>
    </row>
    <row r="502" spans="2:9" x14ac:dyDescent="0.35">
      <c r="B502" t="s">
        <v>28</v>
      </c>
      <c r="C502" s="6">
        <v>44849</v>
      </c>
      <c r="D502" s="3" t="s">
        <v>6</v>
      </c>
      <c r="E502" s="3" t="s">
        <v>4</v>
      </c>
      <c r="F502" s="9">
        <v>8.8230649732618741E-3</v>
      </c>
      <c r="G502" s="3">
        <v>9763</v>
      </c>
      <c r="H502" s="5">
        <v>1.0416203703703704</v>
      </c>
      <c r="I502" s="35">
        <f t="shared" si="7"/>
        <v>12.7</v>
      </c>
    </row>
    <row r="503" spans="2:9" x14ac:dyDescent="0.35">
      <c r="B503" t="s">
        <v>23</v>
      </c>
      <c r="C503" s="6">
        <v>44682</v>
      </c>
      <c r="D503" s="3" t="s">
        <v>7</v>
      </c>
      <c r="E503" s="3" t="s">
        <v>4</v>
      </c>
      <c r="F503" s="9">
        <v>8.7938425862564198E-3</v>
      </c>
      <c r="G503" s="3">
        <v>7283</v>
      </c>
      <c r="H503" s="5">
        <v>1.0416087962962963</v>
      </c>
      <c r="I503" s="35">
        <f t="shared" si="7"/>
        <v>12.666666666666666</v>
      </c>
    </row>
    <row r="504" spans="2:9" x14ac:dyDescent="0.35">
      <c r="B504" t="s">
        <v>25</v>
      </c>
      <c r="C504" s="6">
        <v>44768</v>
      </c>
      <c r="D504" s="3" t="s">
        <v>9</v>
      </c>
      <c r="E504" s="3" t="s">
        <v>4</v>
      </c>
      <c r="F504" s="9">
        <v>8.7967611402259682E-3</v>
      </c>
      <c r="G504" s="3">
        <v>15014</v>
      </c>
      <c r="H504" s="5">
        <v>1.041574074074074</v>
      </c>
      <c r="I504" s="35">
        <f t="shared" si="7"/>
        <v>12.666666666666666</v>
      </c>
    </row>
    <row r="505" spans="2:9" x14ac:dyDescent="0.35">
      <c r="B505" t="s">
        <v>29</v>
      </c>
      <c r="C505" s="6">
        <v>44871</v>
      </c>
      <c r="D505" s="3" t="s">
        <v>7</v>
      </c>
      <c r="E505" s="3" t="s">
        <v>4</v>
      </c>
      <c r="F505" s="9">
        <v>8.8014645387471963E-3</v>
      </c>
      <c r="G505" s="3">
        <v>9296</v>
      </c>
      <c r="H505" s="5">
        <v>1.0416087962962963</v>
      </c>
      <c r="I505" s="35">
        <f t="shared" si="7"/>
        <v>12.666666666666666</v>
      </c>
    </row>
    <row r="506" spans="2:9" x14ac:dyDescent="0.35">
      <c r="B506" t="s">
        <v>24</v>
      </c>
      <c r="C506" s="6">
        <v>44713</v>
      </c>
      <c r="D506" s="3" t="s">
        <v>10</v>
      </c>
      <c r="E506" s="3" t="s">
        <v>4</v>
      </c>
      <c r="F506" s="9">
        <v>8.7820935029673287E-3</v>
      </c>
      <c r="G506" s="3">
        <v>13812</v>
      </c>
      <c r="H506" s="5">
        <v>0.62327546296296299</v>
      </c>
      <c r="I506" s="35">
        <f t="shared" si="7"/>
        <v>12.65</v>
      </c>
    </row>
    <row r="507" spans="2:9" x14ac:dyDescent="0.35">
      <c r="B507" t="s">
        <v>27</v>
      </c>
      <c r="C507" s="6">
        <v>44805</v>
      </c>
      <c r="D507" s="3" t="s">
        <v>11</v>
      </c>
      <c r="E507" s="3" t="s">
        <v>4</v>
      </c>
      <c r="F507" s="9">
        <v>8.7744520486568861E-3</v>
      </c>
      <c r="G507" s="3">
        <v>15525</v>
      </c>
      <c r="H507" s="5">
        <v>1.0415972222222223</v>
      </c>
      <c r="I507" s="35">
        <f t="shared" si="7"/>
        <v>12.633333333333333</v>
      </c>
    </row>
    <row r="508" spans="2:9" x14ac:dyDescent="0.35">
      <c r="B508" t="s">
        <v>27</v>
      </c>
      <c r="C508" s="6">
        <v>44817</v>
      </c>
      <c r="D508" s="3" t="s">
        <v>9</v>
      </c>
      <c r="E508" s="3" t="s">
        <v>4</v>
      </c>
      <c r="F508" s="9">
        <v>8.7708233442419185E-3</v>
      </c>
      <c r="G508" s="3">
        <v>14831</v>
      </c>
      <c r="H508" s="5">
        <v>1.0416203703703704</v>
      </c>
      <c r="I508" s="35">
        <f t="shared" si="7"/>
        <v>12.633333333333333</v>
      </c>
    </row>
    <row r="509" spans="2:9" x14ac:dyDescent="0.35">
      <c r="B509" t="s">
        <v>30</v>
      </c>
      <c r="C509" s="6">
        <v>44916</v>
      </c>
      <c r="D509" s="3" t="s">
        <v>10</v>
      </c>
      <c r="E509" s="3" t="s">
        <v>3</v>
      </c>
      <c r="F509" s="9">
        <v>8.7723399026281342E-3</v>
      </c>
      <c r="G509" s="3">
        <v>1432</v>
      </c>
      <c r="H509" s="5">
        <v>1.0416087962962963</v>
      </c>
      <c r="I509" s="35">
        <f t="shared" si="7"/>
        <v>12.633333333333333</v>
      </c>
    </row>
    <row r="510" spans="2:9" x14ac:dyDescent="0.35">
      <c r="B510" t="s">
        <v>27</v>
      </c>
      <c r="C510" s="6">
        <v>44823</v>
      </c>
      <c r="D510" s="3" t="s">
        <v>8</v>
      </c>
      <c r="E510" s="3" t="s">
        <v>4</v>
      </c>
      <c r="F510" s="9">
        <v>8.7644366826024386E-3</v>
      </c>
      <c r="G510" s="3">
        <v>13480</v>
      </c>
      <c r="H510" s="5">
        <v>1.0416319444444444</v>
      </c>
      <c r="I510" s="35">
        <f t="shared" si="7"/>
        <v>12.616666666666667</v>
      </c>
    </row>
    <row r="511" spans="2:9" x14ac:dyDescent="0.35">
      <c r="B511" t="s">
        <v>19</v>
      </c>
      <c r="C511" s="6">
        <v>44675</v>
      </c>
      <c r="D511" s="3" t="s">
        <v>7</v>
      </c>
      <c r="E511" s="3" t="s">
        <v>4</v>
      </c>
      <c r="F511" s="9">
        <v>8.7225616123300584E-3</v>
      </c>
      <c r="G511" s="3">
        <v>6650</v>
      </c>
      <c r="H511" s="5">
        <v>1.0415856481481482</v>
      </c>
      <c r="I511" s="35">
        <f t="shared" si="7"/>
        <v>12.566666666666666</v>
      </c>
    </row>
    <row r="512" spans="2:9" x14ac:dyDescent="0.35">
      <c r="B512" t="s">
        <v>24</v>
      </c>
      <c r="C512" s="6">
        <v>44725</v>
      </c>
      <c r="D512" s="3" t="s">
        <v>8</v>
      </c>
      <c r="E512" s="3" t="s">
        <v>4</v>
      </c>
      <c r="F512" s="9">
        <v>8.7185060274715086E-3</v>
      </c>
      <c r="G512" s="3">
        <v>11082</v>
      </c>
      <c r="H512" s="5">
        <v>1.0416203703703704</v>
      </c>
      <c r="I512" s="35">
        <f t="shared" si="7"/>
        <v>12.55</v>
      </c>
    </row>
    <row r="513" spans="2:9" x14ac:dyDescent="0.35">
      <c r="B513" t="s">
        <v>27</v>
      </c>
      <c r="C513" s="6">
        <v>44810</v>
      </c>
      <c r="D513" s="3" t="s">
        <v>9</v>
      </c>
      <c r="E513" s="3" t="s">
        <v>4</v>
      </c>
      <c r="F513" s="9">
        <v>8.7177204233282284E-3</v>
      </c>
      <c r="G513" s="3">
        <v>15030</v>
      </c>
      <c r="H513" s="5">
        <v>1.0416319444444444</v>
      </c>
      <c r="I513" s="35">
        <f t="shared" si="7"/>
        <v>12.55</v>
      </c>
    </row>
    <row r="514" spans="2:9" x14ac:dyDescent="0.35">
      <c r="B514" t="s">
        <v>25</v>
      </c>
      <c r="C514" s="6">
        <v>44763</v>
      </c>
      <c r="D514" s="3" t="s">
        <v>11</v>
      </c>
      <c r="E514" s="3" t="s">
        <v>4</v>
      </c>
      <c r="F514" s="9">
        <v>8.7051247171557305E-3</v>
      </c>
      <c r="G514" s="3">
        <v>15060</v>
      </c>
      <c r="H514" s="5">
        <v>1.0416203703703704</v>
      </c>
      <c r="I514" s="35">
        <f t="shared" si="7"/>
        <v>12.533333333333333</v>
      </c>
    </row>
    <row r="515" spans="2:9" x14ac:dyDescent="0.35">
      <c r="B515" t="s">
        <v>5</v>
      </c>
      <c r="C515" s="6">
        <v>44584</v>
      </c>
      <c r="D515" s="3" t="s">
        <v>7</v>
      </c>
      <c r="E515" s="3" t="s">
        <v>4</v>
      </c>
      <c r="F515" s="9">
        <v>8.6828278257371928E-3</v>
      </c>
      <c r="G515" s="3">
        <v>1197</v>
      </c>
      <c r="H515" s="5">
        <v>0.33280092592592592</v>
      </c>
      <c r="I515" s="35">
        <f t="shared" ref="I515:I578" si="8">HOUR(F515)*60+MINUTE(F515)+SECOND(F515)/60</f>
        <v>12.5</v>
      </c>
    </row>
    <row r="516" spans="2:9" x14ac:dyDescent="0.35">
      <c r="B516" t="s">
        <v>27</v>
      </c>
      <c r="C516" s="6">
        <v>44824</v>
      </c>
      <c r="D516" s="3" t="s">
        <v>9</v>
      </c>
      <c r="E516" s="3" t="s">
        <v>4</v>
      </c>
      <c r="F516" s="9">
        <v>8.6633446345405103E-3</v>
      </c>
      <c r="G516" s="3">
        <v>13486</v>
      </c>
      <c r="H516" s="5">
        <v>1.0416087962962963</v>
      </c>
      <c r="I516" s="35">
        <f t="shared" si="8"/>
        <v>12.483333333333333</v>
      </c>
    </row>
    <row r="517" spans="2:9" x14ac:dyDescent="0.35">
      <c r="B517" t="s">
        <v>30</v>
      </c>
      <c r="C517" s="6">
        <v>44911</v>
      </c>
      <c r="D517" s="3" t="s">
        <v>12</v>
      </c>
      <c r="E517" s="3" t="s">
        <v>3</v>
      </c>
      <c r="F517" s="9">
        <v>8.6389485710094902E-3</v>
      </c>
      <c r="G517" s="3">
        <v>1086</v>
      </c>
      <c r="H517" s="5">
        <v>0.36135416666666664</v>
      </c>
      <c r="I517" s="35">
        <f t="shared" si="8"/>
        <v>12.433333333333334</v>
      </c>
    </row>
    <row r="518" spans="2:9" x14ac:dyDescent="0.35">
      <c r="B518" t="s">
        <v>26</v>
      </c>
      <c r="C518" s="6">
        <v>44776</v>
      </c>
      <c r="D518" s="3" t="s">
        <v>10</v>
      </c>
      <c r="E518" s="3" t="s">
        <v>4</v>
      </c>
      <c r="F518" s="9">
        <v>8.6073559593375284E-3</v>
      </c>
      <c r="G518" s="3">
        <v>13201</v>
      </c>
      <c r="H518" s="5">
        <v>1.0416087962962963</v>
      </c>
      <c r="I518" s="35">
        <f t="shared" si="8"/>
        <v>12.4</v>
      </c>
    </row>
    <row r="519" spans="2:9" x14ac:dyDescent="0.35">
      <c r="B519" t="s">
        <v>27</v>
      </c>
      <c r="C519" s="6">
        <v>44818</v>
      </c>
      <c r="D519" s="3" t="s">
        <v>10</v>
      </c>
      <c r="E519" s="3" t="s">
        <v>4</v>
      </c>
      <c r="F519" s="9">
        <v>8.6158145079035849E-3</v>
      </c>
      <c r="G519" s="3">
        <v>15690</v>
      </c>
      <c r="H519" s="5">
        <v>1.0416087962962963</v>
      </c>
      <c r="I519" s="35">
        <f t="shared" si="8"/>
        <v>12.4</v>
      </c>
    </row>
    <row r="520" spans="2:9" x14ac:dyDescent="0.35">
      <c r="B520" t="s">
        <v>27</v>
      </c>
      <c r="C520" s="6">
        <v>44825</v>
      </c>
      <c r="D520" s="3" t="s">
        <v>10</v>
      </c>
      <c r="E520" s="3" t="s">
        <v>4</v>
      </c>
      <c r="F520" s="9">
        <v>8.6143166560122535E-3</v>
      </c>
      <c r="G520" s="3">
        <v>15811</v>
      </c>
      <c r="H520" s="5">
        <v>1.0416319444444444</v>
      </c>
      <c r="I520" s="35">
        <f t="shared" si="8"/>
        <v>12.4</v>
      </c>
    </row>
    <row r="521" spans="2:9" x14ac:dyDescent="0.35">
      <c r="B521" t="s">
        <v>27</v>
      </c>
      <c r="C521" s="6">
        <v>44826</v>
      </c>
      <c r="D521" s="3" t="s">
        <v>11</v>
      </c>
      <c r="E521" s="3" t="s">
        <v>4</v>
      </c>
      <c r="F521" s="9">
        <v>8.5982704763216053E-3</v>
      </c>
      <c r="G521" s="3">
        <v>14548</v>
      </c>
      <c r="H521" s="5">
        <v>1.041574074074074</v>
      </c>
      <c r="I521" s="35">
        <f t="shared" si="8"/>
        <v>12.383333333333333</v>
      </c>
    </row>
    <row r="522" spans="2:9" x14ac:dyDescent="0.35">
      <c r="B522" t="s">
        <v>30</v>
      </c>
      <c r="C522" s="6">
        <v>44914</v>
      </c>
      <c r="D522" s="3" t="s">
        <v>8</v>
      </c>
      <c r="E522" s="3" t="s">
        <v>3</v>
      </c>
      <c r="F522" s="9">
        <v>8.6047358466811528E-3</v>
      </c>
      <c r="G522" s="3">
        <v>1033</v>
      </c>
      <c r="H522" s="5">
        <v>1.0415972222222223</v>
      </c>
      <c r="I522" s="35">
        <f t="shared" si="8"/>
        <v>12.383333333333333</v>
      </c>
    </row>
    <row r="523" spans="2:9" x14ac:dyDescent="0.35">
      <c r="B523" t="s">
        <v>23</v>
      </c>
      <c r="C523" s="6">
        <v>44705</v>
      </c>
      <c r="D523" s="3" t="s">
        <v>9</v>
      </c>
      <c r="E523" s="3" t="s">
        <v>4</v>
      </c>
      <c r="F523" s="9">
        <v>8.5841861967730793E-3</v>
      </c>
      <c r="G523" s="3">
        <v>13199</v>
      </c>
      <c r="H523" s="5">
        <v>1.0416203703703704</v>
      </c>
      <c r="I523" s="35">
        <f t="shared" si="8"/>
        <v>12.366666666666667</v>
      </c>
    </row>
    <row r="524" spans="2:9" x14ac:dyDescent="0.35">
      <c r="B524" t="s">
        <v>5</v>
      </c>
      <c r="C524" s="6">
        <v>44589</v>
      </c>
      <c r="D524" s="3" t="s">
        <v>12</v>
      </c>
      <c r="E524" s="3" t="s">
        <v>4</v>
      </c>
      <c r="F524" s="9">
        <v>8.5772730195473063E-3</v>
      </c>
      <c r="G524" s="3">
        <v>1584</v>
      </c>
      <c r="H524" s="5">
        <v>0.21159722222222221</v>
      </c>
      <c r="I524" s="35">
        <f t="shared" si="8"/>
        <v>12.35</v>
      </c>
    </row>
    <row r="525" spans="2:9" x14ac:dyDescent="0.35">
      <c r="B525" t="s">
        <v>5</v>
      </c>
      <c r="C525" s="6">
        <v>44563</v>
      </c>
      <c r="D525" s="3" t="s">
        <v>7</v>
      </c>
      <c r="E525" s="3" t="s">
        <v>4</v>
      </c>
      <c r="F525" s="9">
        <v>8.5557383040935648E-3</v>
      </c>
      <c r="G525" s="3">
        <v>1520</v>
      </c>
      <c r="H525" s="5">
        <v>0.18832175925925931</v>
      </c>
      <c r="I525" s="35">
        <f t="shared" si="8"/>
        <v>12.316666666666666</v>
      </c>
    </row>
    <row r="526" spans="2:9" x14ac:dyDescent="0.35">
      <c r="B526" t="s">
        <v>26</v>
      </c>
      <c r="C526" s="6">
        <v>44798</v>
      </c>
      <c r="D526" s="3" t="s">
        <v>11</v>
      </c>
      <c r="E526" s="3" t="s">
        <v>4</v>
      </c>
      <c r="F526" s="9">
        <v>8.5361691612998759E-3</v>
      </c>
      <c r="G526" s="3">
        <v>12872</v>
      </c>
      <c r="H526" s="5">
        <v>1.0415972222222223</v>
      </c>
      <c r="I526" s="35">
        <f t="shared" si="8"/>
        <v>12.3</v>
      </c>
    </row>
    <row r="527" spans="2:9" x14ac:dyDescent="0.35">
      <c r="B527" t="s">
        <v>17</v>
      </c>
      <c r="C527" s="6">
        <v>44619</v>
      </c>
      <c r="D527" s="3" t="s">
        <v>7</v>
      </c>
      <c r="E527" s="3" t="s">
        <v>4</v>
      </c>
      <c r="F527" s="9">
        <v>8.5212826169757446E-3</v>
      </c>
      <c r="G527">
        <v>3689</v>
      </c>
      <c r="H527" s="2">
        <v>1.0183333333333333</v>
      </c>
      <c r="I527" s="35">
        <f t="shared" si="8"/>
        <v>12.266666666666667</v>
      </c>
    </row>
    <row r="528" spans="2:9" x14ac:dyDescent="0.35">
      <c r="B528" t="s">
        <v>30</v>
      </c>
      <c r="C528" s="6">
        <v>44907</v>
      </c>
      <c r="D528" s="3" t="s">
        <v>8</v>
      </c>
      <c r="E528" s="3" t="s">
        <v>3</v>
      </c>
      <c r="F528" s="9">
        <v>8.52225773510892E-3</v>
      </c>
      <c r="G528" s="3">
        <v>1786</v>
      </c>
      <c r="H528" s="5">
        <v>0.74829861111111107</v>
      </c>
      <c r="I528" s="35">
        <f t="shared" si="8"/>
        <v>12.266666666666667</v>
      </c>
    </row>
    <row r="529" spans="2:9" x14ac:dyDescent="0.35">
      <c r="B529" t="s">
        <v>23</v>
      </c>
      <c r="C529" s="6">
        <v>44698</v>
      </c>
      <c r="D529" s="3" t="s">
        <v>9</v>
      </c>
      <c r="E529" s="3" t="s">
        <v>4</v>
      </c>
      <c r="F529" s="9">
        <v>8.504349255714071E-3</v>
      </c>
      <c r="G529" s="3">
        <v>12376</v>
      </c>
      <c r="H529" s="5">
        <v>1.0416203703703704</v>
      </c>
      <c r="I529" s="35">
        <f t="shared" si="8"/>
        <v>12.25</v>
      </c>
    </row>
    <row r="530" spans="2:9" x14ac:dyDescent="0.35">
      <c r="B530" t="s">
        <v>29</v>
      </c>
      <c r="C530" s="6">
        <v>44891</v>
      </c>
      <c r="D530" s="3" t="s">
        <v>6</v>
      </c>
      <c r="E530" s="3" t="s">
        <v>4</v>
      </c>
      <c r="F530" s="9">
        <v>8.4904945983221829E-3</v>
      </c>
      <c r="G530" s="3">
        <v>5163</v>
      </c>
      <c r="H530" s="5">
        <v>1.0414814814814815</v>
      </c>
      <c r="I530" s="35">
        <f t="shared" si="8"/>
        <v>12.233333333333333</v>
      </c>
    </row>
    <row r="531" spans="2:9" x14ac:dyDescent="0.35">
      <c r="B531" t="s">
        <v>19</v>
      </c>
      <c r="C531" s="6">
        <v>44681</v>
      </c>
      <c r="D531" s="3" t="s">
        <v>6</v>
      </c>
      <c r="E531" s="3" t="s">
        <v>4</v>
      </c>
      <c r="F531" s="9">
        <v>8.484719903582438E-3</v>
      </c>
      <c r="G531" s="3">
        <v>5990</v>
      </c>
      <c r="H531" s="5">
        <v>1.0416203703703704</v>
      </c>
      <c r="I531" s="35">
        <f t="shared" si="8"/>
        <v>12.216666666666667</v>
      </c>
    </row>
    <row r="532" spans="2:9" x14ac:dyDescent="0.35">
      <c r="B532" t="s">
        <v>5</v>
      </c>
      <c r="C532" s="6">
        <v>44581</v>
      </c>
      <c r="D532" s="3" t="s">
        <v>11</v>
      </c>
      <c r="E532" s="3" t="s">
        <v>3</v>
      </c>
      <c r="F532" s="9">
        <v>8.4760662431941913E-3</v>
      </c>
      <c r="G532" s="3">
        <v>551</v>
      </c>
      <c r="H532" s="5">
        <v>0.11954861111111109</v>
      </c>
      <c r="I532" s="35">
        <f t="shared" si="8"/>
        <v>12.2</v>
      </c>
    </row>
    <row r="533" spans="2:9" x14ac:dyDescent="0.35">
      <c r="B533" t="s">
        <v>23</v>
      </c>
      <c r="C533" s="6">
        <v>44704</v>
      </c>
      <c r="D533" s="3" t="s">
        <v>8</v>
      </c>
      <c r="E533" s="3" t="s">
        <v>4</v>
      </c>
      <c r="F533" s="9">
        <v>8.4586205588440908E-3</v>
      </c>
      <c r="G533" s="3">
        <v>11839</v>
      </c>
      <c r="H533" s="5">
        <v>1.0415509259259259</v>
      </c>
      <c r="I533" s="35">
        <f t="shared" si="8"/>
        <v>12.183333333333334</v>
      </c>
    </row>
    <row r="534" spans="2:9" x14ac:dyDescent="0.35">
      <c r="B534" t="s">
        <v>28</v>
      </c>
      <c r="C534" s="6">
        <v>44855</v>
      </c>
      <c r="D534" s="3" t="s">
        <v>12</v>
      </c>
      <c r="E534" s="3" t="s">
        <v>4</v>
      </c>
      <c r="F534" s="9">
        <v>8.4654495024940393E-3</v>
      </c>
      <c r="G534" s="3">
        <v>13345</v>
      </c>
      <c r="H534" s="5">
        <v>1.0416087962962963</v>
      </c>
      <c r="I534" s="35">
        <f t="shared" si="8"/>
        <v>12.183333333333334</v>
      </c>
    </row>
    <row r="535" spans="2:9" x14ac:dyDescent="0.35">
      <c r="B535" t="s">
        <v>23</v>
      </c>
      <c r="C535" s="6">
        <v>44706</v>
      </c>
      <c r="D535" s="3" t="s">
        <v>10</v>
      </c>
      <c r="E535" s="3" t="s">
        <v>4</v>
      </c>
      <c r="F535" s="9">
        <v>8.4403661312715053E-3</v>
      </c>
      <c r="G535" s="3">
        <v>9720</v>
      </c>
      <c r="H535" s="5">
        <v>1.0415624999999999</v>
      </c>
      <c r="I535" s="35">
        <f t="shared" si="8"/>
        <v>12.15</v>
      </c>
    </row>
    <row r="536" spans="2:9" x14ac:dyDescent="0.35">
      <c r="B536" t="s">
        <v>27</v>
      </c>
      <c r="C536" s="6">
        <v>44816</v>
      </c>
      <c r="D536" s="3" t="s">
        <v>8</v>
      </c>
      <c r="E536" s="3" t="s">
        <v>4</v>
      </c>
      <c r="F536" s="9">
        <v>8.4321043137345498E-3</v>
      </c>
      <c r="G536" s="3">
        <v>11682</v>
      </c>
      <c r="H536" s="5">
        <v>1.0416319444444444</v>
      </c>
      <c r="I536" s="35">
        <f t="shared" si="8"/>
        <v>12.15</v>
      </c>
    </row>
    <row r="537" spans="2:9" x14ac:dyDescent="0.35">
      <c r="B537" t="s">
        <v>29</v>
      </c>
      <c r="C537" s="6">
        <v>44890</v>
      </c>
      <c r="D537" s="3" t="s">
        <v>12</v>
      </c>
      <c r="E537" s="3" t="s">
        <v>4</v>
      </c>
      <c r="F537" s="9">
        <v>8.4115802495271629E-3</v>
      </c>
      <c r="G537" s="3">
        <v>4723</v>
      </c>
      <c r="H537" s="5">
        <v>1.0415509259259259</v>
      </c>
      <c r="I537" s="35">
        <f t="shared" si="8"/>
        <v>12.116666666666667</v>
      </c>
    </row>
    <row r="538" spans="2:9" x14ac:dyDescent="0.35">
      <c r="B538" t="s">
        <v>30</v>
      </c>
      <c r="C538" s="6">
        <v>44926</v>
      </c>
      <c r="D538" s="3" t="s">
        <v>6</v>
      </c>
      <c r="E538" s="3" t="s">
        <v>4</v>
      </c>
      <c r="F538" s="9">
        <v>8.4045499694286683E-3</v>
      </c>
      <c r="G538" s="3">
        <v>3272</v>
      </c>
      <c r="H538" s="5">
        <v>1.0416087962962963</v>
      </c>
      <c r="I538" s="35">
        <f t="shared" si="8"/>
        <v>12.1</v>
      </c>
    </row>
    <row r="539" spans="2:9" x14ac:dyDescent="0.35">
      <c r="B539" t="s">
        <v>19</v>
      </c>
      <c r="C539" s="6">
        <v>44667</v>
      </c>
      <c r="D539" s="3" t="s">
        <v>6</v>
      </c>
      <c r="E539" s="3" t="s">
        <v>4</v>
      </c>
      <c r="F539" s="9">
        <v>8.3941359146486975E-3</v>
      </c>
      <c r="G539" s="3">
        <v>6880</v>
      </c>
      <c r="H539" s="5">
        <v>0.77223379629629629</v>
      </c>
      <c r="I539" s="35">
        <f t="shared" si="8"/>
        <v>12.083333333333334</v>
      </c>
    </row>
    <row r="540" spans="2:9" x14ac:dyDescent="0.35">
      <c r="B540" t="s">
        <v>18</v>
      </c>
      <c r="C540" s="6">
        <v>44634</v>
      </c>
      <c r="D540" s="3" t="s">
        <v>8</v>
      </c>
      <c r="E540" s="3" t="s">
        <v>4</v>
      </c>
      <c r="F540" s="9">
        <v>8.3695879290646008E-3</v>
      </c>
      <c r="G540" s="3">
        <v>8331</v>
      </c>
      <c r="H540" s="5">
        <v>0.55412037037037032</v>
      </c>
      <c r="I540" s="35">
        <f t="shared" si="8"/>
        <v>12.05</v>
      </c>
    </row>
    <row r="541" spans="2:9" x14ac:dyDescent="0.35">
      <c r="B541" t="s">
        <v>23</v>
      </c>
      <c r="C541" s="6">
        <v>44708</v>
      </c>
      <c r="D541" s="3" t="s">
        <v>12</v>
      </c>
      <c r="E541" s="3" t="s">
        <v>4</v>
      </c>
      <c r="F541" s="9">
        <v>8.370282728106743E-3</v>
      </c>
      <c r="G541" s="3">
        <v>9614</v>
      </c>
      <c r="H541" s="5">
        <v>1.0416203703703704</v>
      </c>
      <c r="I541" s="35">
        <f t="shared" si="8"/>
        <v>12.05</v>
      </c>
    </row>
    <row r="542" spans="2:9" x14ac:dyDescent="0.35">
      <c r="B542" t="s">
        <v>24</v>
      </c>
      <c r="C542" s="6">
        <v>44720</v>
      </c>
      <c r="D542" s="3" t="s">
        <v>10</v>
      </c>
      <c r="E542" s="3" t="s">
        <v>4</v>
      </c>
      <c r="F542" s="9">
        <v>8.3702908033437082E-3</v>
      </c>
      <c r="G542" s="3">
        <v>10677</v>
      </c>
      <c r="H542" s="5">
        <v>0.52414351851851848</v>
      </c>
      <c r="I542" s="35">
        <f t="shared" si="8"/>
        <v>12.05</v>
      </c>
    </row>
    <row r="543" spans="2:9" x14ac:dyDescent="0.35">
      <c r="B543" t="s">
        <v>28</v>
      </c>
      <c r="C543" s="6">
        <v>44844</v>
      </c>
      <c r="D543" s="3" t="s">
        <v>8</v>
      </c>
      <c r="E543" s="3" t="s">
        <v>4</v>
      </c>
      <c r="F543" s="9">
        <v>8.3283947597402683E-3</v>
      </c>
      <c r="G543" s="3">
        <v>12775</v>
      </c>
      <c r="H543" s="5">
        <v>1.0416087962962963</v>
      </c>
      <c r="I543" s="35">
        <f t="shared" si="8"/>
        <v>12</v>
      </c>
    </row>
    <row r="544" spans="2:9" x14ac:dyDescent="0.35">
      <c r="B544" t="s">
        <v>30</v>
      </c>
      <c r="C544" s="6">
        <v>44920</v>
      </c>
      <c r="D544" s="3" t="s">
        <v>7</v>
      </c>
      <c r="E544" s="3" t="s">
        <v>3</v>
      </c>
      <c r="F544" s="9">
        <v>8.3341315455083068E-3</v>
      </c>
      <c r="G544" s="3">
        <v>87</v>
      </c>
      <c r="H544" s="5">
        <v>4.2442129629629628E-2</v>
      </c>
      <c r="I544" s="35">
        <f t="shared" si="8"/>
        <v>12</v>
      </c>
    </row>
    <row r="545" spans="2:9" x14ac:dyDescent="0.35">
      <c r="B545" t="s">
        <v>28</v>
      </c>
      <c r="C545" s="6">
        <v>44841</v>
      </c>
      <c r="D545" s="3" t="s">
        <v>12</v>
      </c>
      <c r="E545" s="3" t="s">
        <v>4</v>
      </c>
      <c r="F545" s="9">
        <v>8.3092323867866649E-3</v>
      </c>
      <c r="G545" s="3">
        <v>9062</v>
      </c>
      <c r="H545" s="5">
        <v>1.0416087962962963</v>
      </c>
      <c r="I545" s="35">
        <f t="shared" si="8"/>
        <v>11.966666666666667</v>
      </c>
    </row>
    <row r="546" spans="2:9" x14ac:dyDescent="0.35">
      <c r="B546" t="s">
        <v>29</v>
      </c>
      <c r="C546" s="6">
        <v>44894</v>
      </c>
      <c r="D546" s="3" t="s">
        <v>9</v>
      </c>
      <c r="E546" s="3" t="s">
        <v>3</v>
      </c>
      <c r="F546" s="9">
        <v>8.3132732696060141E-3</v>
      </c>
      <c r="G546" s="3">
        <v>2781</v>
      </c>
      <c r="H546" s="5">
        <v>0.80754629629629626</v>
      </c>
      <c r="I546" s="35">
        <f t="shared" si="8"/>
        <v>11.966666666666667</v>
      </c>
    </row>
    <row r="547" spans="2:9" x14ac:dyDescent="0.35">
      <c r="B547" t="s">
        <v>18</v>
      </c>
      <c r="C547" s="6">
        <v>44645</v>
      </c>
      <c r="D547" s="3" t="s">
        <v>12</v>
      </c>
      <c r="E547" s="3" t="s">
        <v>4</v>
      </c>
      <c r="F547" s="9">
        <v>8.2852721766587343E-3</v>
      </c>
      <c r="G547" s="3">
        <v>6381</v>
      </c>
      <c r="H547" s="5">
        <v>0.99685185185185188</v>
      </c>
      <c r="I547" s="35">
        <f t="shared" si="8"/>
        <v>11.933333333333334</v>
      </c>
    </row>
    <row r="548" spans="2:9" x14ac:dyDescent="0.35">
      <c r="B548" t="s">
        <v>29</v>
      </c>
      <c r="C548" s="6">
        <v>44875</v>
      </c>
      <c r="D548" s="3" t="s">
        <v>11</v>
      </c>
      <c r="E548" s="3" t="s">
        <v>4</v>
      </c>
      <c r="F548" s="9">
        <v>8.2868577780468907E-3</v>
      </c>
      <c r="G548" s="3">
        <v>14140</v>
      </c>
      <c r="H548" s="5">
        <v>1.0415972222222223</v>
      </c>
      <c r="I548" s="35">
        <f t="shared" si="8"/>
        <v>11.933333333333334</v>
      </c>
    </row>
    <row r="549" spans="2:9" x14ac:dyDescent="0.35">
      <c r="B549" t="s">
        <v>29</v>
      </c>
      <c r="C549" s="6">
        <v>44895</v>
      </c>
      <c r="D549" s="3" t="s">
        <v>10</v>
      </c>
      <c r="E549" s="3" t="s">
        <v>3</v>
      </c>
      <c r="F549" s="9">
        <v>8.2789657413191893E-3</v>
      </c>
      <c r="G549" s="3">
        <v>1553</v>
      </c>
      <c r="H549" s="5">
        <v>0.71780092592592593</v>
      </c>
      <c r="I549" s="35">
        <f t="shared" si="8"/>
        <v>11.916666666666666</v>
      </c>
    </row>
    <row r="550" spans="2:9" x14ac:dyDescent="0.35">
      <c r="B550" t="s">
        <v>28</v>
      </c>
      <c r="C550" s="6">
        <v>44839</v>
      </c>
      <c r="D550" s="3" t="s">
        <v>10</v>
      </c>
      <c r="E550" s="3" t="s">
        <v>4</v>
      </c>
      <c r="F550" s="9">
        <v>8.2544079901370176E-3</v>
      </c>
      <c r="G550" s="3">
        <v>14935</v>
      </c>
      <c r="H550" s="5">
        <v>1.0416319444444444</v>
      </c>
      <c r="I550" s="35">
        <f t="shared" si="8"/>
        <v>11.883333333333333</v>
      </c>
    </row>
    <row r="551" spans="2:9" x14ac:dyDescent="0.35">
      <c r="B551" t="s">
        <v>27</v>
      </c>
      <c r="C551" s="6">
        <v>44827</v>
      </c>
      <c r="D551" s="3" t="s">
        <v>12</v>
      </c>
      <c r="E551" s="3" t="s">
        <v>4</v>
      </c>
      <c r="F551" s="9">
        <v>8.2397222366724018E-3</v>
      </c>
      <c r="G551" s="3">
        <v>12807</v>
      </c>
      <c r="H551" s="5">
        <v>1.0415856481481482</v>
      </c>
      <c r="I551" s="35">
        <f t="shared" si="8"/>
        <v>11.866666666666667</v>
      </c>
    </row>
    <row r="552" spans="2:9" x14ac:dyDescent="0.35">
      <c r="B552" t="s">
        <v>30</v>
      </c>
      <c r="C552" s="6">
        <v>44924</v>
      </c>
      <c r="D552" s="3" t="s">
        <v>11</v>
      </c>
      <c r="E552" s="3" t="s">
        <v>4</v>
      </c>
      <c r="F552" s="9">
        <v>8.2373690855072415E-3</v>
      </c>
      <c r="G552" s="3">
        <v>4569</v>
      </c>
      <c r="H552" s="5">
        <v>0.55934027777777773</v>
      </c>
      <c r="I552" s="35">
        <f t="shared" si="8"/>
        <v>11.866666666666667</v>
      </c>
    </row>
    <row r="553" spans="2:9" x14ac:dyDescent="0.35">
      <c r="B553" t="s">
        <v>5</v>
      </c>
      <c r="C553" s="6">
        <v>44585</v>
      </c>
      <c r="D553" s="3" t="s">
        <v>8</v>
      </c>
      <c r="E553" s="3" t="s">
        <v>4</v>
      </c>
      <c r="F553" s="9">
        <v>8.2315308602073228E-3</v>
      </c>
      <c r="G553" s="3">
        <v>1547</v>
      </c>
      <c r="H553" s="5">
        <v>0.23921296296296293</v>
      </c>
      <c r="I553" s="35">
        <f t="shared" si="8"/>
        <v>11.85</v>
      </c>
    </row>
    <row r="554" spans="2:9" x14ac:dyDescent="0.35">
      <c r="B554" t="s">
        <v>19</v>
      </c>
      <c r="C554" s="6">
        <v>44662</v>
      </c>
      <c r="D554" s="3" t="s">
        <v>8</v>
      </c>
      <c r="E554" s="3" t="s">
        <v>4</v>
      </c>
      <c r="F554" s="9">
        <v>8.1961420373063403E-3</v>
      </c>
      <c r="G554" s="3">
        <v>9961</v>
      </c>
      <c r="H554" s="5">
        <v>1.0416319444444444</v>
      </c>
      <c r="I554" s="35">
        <f t="shared" si="8"/>
        <v>11.8</v>
      </c>
    </row>
    <row r="555" spans="2:9" x14ac:dyDescent="0.35">
      <c r="B555" t="s">
        <v>28</v>
      </c>
      <c r="C555" s="6">
        <v>44865</v>
      </c>
      <c r="D555" s="3" t="s">
        <v>8</v>
      </c>
      <c r="E555" s="3" t="s">
        <v>4</v>
      </c>
      <c r="F555" s="9">
        <v>8.1943542110996023E-3</v>
      </c>
      <c r="G555" s="3">
        <v>10518</v>
      </c>
      <c r="H555" s="5">
        <v>1.0416087962962963</v>
      </c>
      <c r="I555" s="35">
        <f t="shared" si="8"/>
        <v>11.8</v>
      </c>
    </row>
    <row r="556" spans="2:9" x14ac:dyDescent="0.35">
      <c r="B556" t="s">
        <v>26</v>
      </c>
      <c r="C556" s="6">
        <v>44802</v>
      </c>
      <c r="D556" s="3" t="s">
        <v>8</v>
      </c>
      <c r="E556" s="3" t="s">
        <v>4</v>
      </c>
      <c r="F556" s="9">
        <v>8.1813824771757165E-3</v>
      </c>
      <c r="G556" s="3">
        <v>12275</v>
      </c>
      <c r="H556" s="5">
        <v>0.4589699074074074</v>
      </c>
      <c r="I556" s="35">
        <f t="shared" si="8"/>
        <v>11.783333333333333</v>
      </c>
    </row>
    <row r="557" spans="2:9" x14ac:dyDescent="0.35">
      <c r="B557" t="s">
        <v>28</v>
      </c>
      <c r="C557" s="6">
        <v>44838</v>
      </c>
      <c r="D557" s="3" t="s">
        <v>9</v>
      </c>
      <c r="E557" s="3" t="s">
        <v>4</v>
      </c>
      <c r="F557" s="9">
        <v>8.1857066386916057E-3</v>
      </c>
      <c r="G557" s="3">
        <v>14556</v>
      </c>
      <c r="H557" s="5">
        <v>1.0415972222222223</v>
      </c>
      <c r="I557" s="35">
        <f t="shared" si="8"/>
        <v>11.783333333333333</v>
      </c>
    </row>
    <row r="558" spans="2:9" x14ac:dyDescent="0.35">
      <c r="B558" t="s">
        <v>29</v>
      </c>
      <c r="C558" s="6">
        <v>44869</v>
      </c>
      <c r="D558" s="3" t="s">
        <v>12</v>
      </c>
      <c r="E558" s="3" t="s">
        <v>4</v>
      </c>
      <c r="F558" s="9">
        <v>8.1793119067670658E-3</v>
      </c>
      <c r="G558" s="3">
        <v>11488</v>
      </c>
      <c r="H558" s="5">
        <v>1.0416087962962963</v>
      </c>
      <c r="I558" s="35">
        <f t="shared" si="8"/>
        <v>11.783333333333333</v>
      </c>
    </row>
    <row r="559" spans="2:9" x14ac:dyDescent="0.35">
      <c r="B559" t="s">
        <v>25</v>
      </c>
      <c r="C559" s="6">
        <v>44757</v>
      </c>
      <c r="D559" s="3" t="s">
        <v>12</v>
      </c>
      <c r="E559" s="3" t="s">
        <v>4</v>
      </c>
      <c r="F559" s="9">
        <v>8.1671162561906228E-3</v>
      </c>
      <c r="G559" s="3">
        <v>6889</v>
      </c>
      <c r="H559" s="5">
        <v>1.0415856481481482</v>
      </c>
      <c r="I559" s="35">
        <f t="shared" si="8"/>
        <v>11.766666666666667</v>
      </c>
    </row>
    <row r="560" spans="2:9" x14ac:dyDescent="0.35">
      <c r="B560" t="s">
        <v>17</v>
      </c>
      <c r="C560" s="6">
        <v>44599</v>
      </c>
      <c r="D560" s="3" t="s">
        <v>8</v>
      </c>
      <c r="E560" s="3" t="s">
        <v>4</v>
      </c>
      <c r="F560" s="9">
        <v>8.1563214805854909E-3</v>
      </c>
      <c r="G560">
        <v>3206</v>
      </c>
      <c r="H560" s="2">
        <v>1.0415856481481482</v>
      </c>
      <c r="I560" s="35">
        <f t="shared" si="8"/>
        <v>11.75</v>
      </c>
    </row>
    <row r="561" spans="2:9" x14ac:dyDescent="0.35">
      <c r="B561" t="s">
        <v>28</v>
      </c>
      <c r="C561" s="6">
        <v>44864</v>
      </c>
      <c r="D561" s="3" t="s">
        <v>7</v>
      </c>
      <c r="E561" s="3" t="s">
        <v>4</v>
      </c>
      <c r="F561" s="9">
        <v>8.1545963628854717E-3</v>
      </c>
      <c r="G561" s="3">
        <v>8350</v>
      </c>
      <c r="H561" s="5">
        <v>1.041574074074074</v>
      </c>
      <c r="I561" s="35">
        <f t="shared" si="8"/>
        <v>11.75</v>
      </c>
    </row>
    <row r="562" spans="2:9" x14ac:dyDescent="0.35">
      <c r="B562" t="s">
        <v>17</v>
      </c>
      <c r="C562" s="6">
        <v>44618</v>
      </c>
      <c r="D562" s="3" t="s">
        <v>6</v>
      </c>
      <c r="E562" s="3" t="s">
        <v>4</v>
      </c>
      <c r="F562" s="9">
        <v>8.1421396066527364E-3</v>
      </c>
      <c r="G562">
        <v>3109</v>
      </c>
      <c r="H562" s="2">
        <v>0.86490740740740746</v>
      </c>
      <c r="I562" s="35">
        <f t="shared" si="8"/>
        <v>11.716666666666667</v>
      </c>
    </row>
    <row r="563" spans="2:9" x14ac:dyDescent="0.35">
      <c r="B563" t="s">
        <v>19</v>
      </c>
      <c r="C563" s="6">
        <v>44663</v>
      </c>
      <c r="D563" s="3" t="s">
        <v>9</v>
      </c>
      <c r="E563" s="3" t="s">
        <v>4</v>
      </c>
      <c r="F563" s="9">
        <v>8.1344797367725197E-3</v>
      </c>
      <c r="G563" s="3">
        <v>11633</v>
      </c>
      <c r="H563" s="5">
        <v>1.0415624999999999</v>
      </c>
      <c r="I563" s="35">
        <f t="shared" si="8"/>
        <v>11.716666666666667</v>
      </c>
    </row>
    <row r="564" spans="2:9" x14ac:dyDescent="0.35">
      <c r="B564" t="s">
        <v>19</v>
      </c>
      <c r="C564" s="6">
        <v>44680</v>
      </c>
      <c r="D564" s="3" t="s">
        <v>12</v>
      </c>
      <c r="E564" s="3" t="s">
        <v>4</v>
      </c>
      <c r="F564" s="9">
        <v>8.1330766337622366E-3</v>
      </c>
      <c r="G564" s="3">
        <v>10143</v>
      </c>
      <c r="H564" s="5">
        <v>1.0415277777777778</v>
      </c>
      <c r="I564" s="35">
        <f t="shared" si="8"/>
        <v>11.716666666666667</v>
      </c>
    </row>
    <row r="565" spans="2:9" x14ac:dyDescent="0.35">
      <c r="B565" t="s">
        <v>28</v>
      </c>
      <c r="C565" s="6">
        <v>44850</v>
      </c>
      <c r="D565" s="3" t="s">
        <v>7</v>
      </c>
      <c r="E565" s="3" t="s">
        <v>4</v>
      </c>
      <c r="F565" s="9">
        <v>8.135341417287504E-3</v>
      </c>
      <c r="G565" s="3">
        <v>8075</v>
      </c>
      <c r="H565" s="5">
        <v>1.0416203703703704</v>
      </c>
      <c r="I565" s="35">
        <f t="shared" si="8"/>
        <v>11.716666666666667</v>
      </c>
    </row>
    <row r="566" spans="2:9" x14ac:dyDescent="0.35">
      <c r="B566" t="s">
        <v>29</v>
      </c>
      <c r="C566" s="6">
        <v>44885</v>
      </c>
      <c r="D566" s="3" t="s">
        <v>7</v>
      </c>
      <c r="E566" s="3" t="s">
        <v>4</v>
      </c>
      <c r="F566" s="9">
        <v>8.1347716146410679E-3</v>
      </c>
      <c r="G566" s="3">
        <v>3140</v>
      </c>
      <c r="H566" s="5">
        <v>1.0415972222222223</v>
      </c>
      <c r="I566" s="35">
        <f t="shared" si="8"/>
        <v>11.716666666666667</v>
      </c>
    </row>
    <row r="567" spans="2:9" x14ac:dyDescent="0.35">
      <c r="B567" t="s">
        <v>30</v>
      </c>
      <c r="C567" s="6">
        <v>44922</v>
      </c>
      <c r="D567" s="3" t="s">
        <v>9</v>
      </c>
      <c r="E567" s="3" t="s">
        <v>4</v>
      </c>
      <c r="F567" s="9">
        <v>8.1367853025451683E-3</v>
      </c>
      <c r="G567" s="3">
        <v>1863</v>
      </c>
      <c r="H567" s="5">
        <v>0.77258101851851857</v>
      </c>
      <c r="I567" s="35">
        <f t="shared" si="8"/>
        <v>11.716666666666667</v>
      </c>
    </row>
    <row r="568" spans="2:9" x14ac:dyDescent="0.35">
      <c r="B568" t="s">
        <v>19</v>
      </c>
      <c r="C568" s="6">
        <v>44654</v>
      </c>
      <c r="D568" s="3" t="s">
        <v>7</v>
      </c>
      <c r="E568" s="3" t="s">
        <v>4</v>
      </c>
      <c r="F568" s="9">
        <v>8.1212361069608243E-3</v>
      </c>
      <c r="G568" s="3">
        <v>5615</v>
      </c>
      <c r="H568" s="5">
        <v>0.67493055555555559</v>
      </c>
      <c r="I568" s="35">
        <f t="shared" si="8"/>
        <v>11.7</v>
      </c>
    </row>
    <row r="569" spans="2:9" x14ac:dyDescent="0.35">
      <c r="B569" t="s">
        <v>18</v>
      </c>
      <c r="C569" s="6">
        <v>44637</v>
      </c>
      <c r="D569" s="3" t="s">
        <v>11</v>
      </c>
      <c r="E569" s="3" t="s">
        <v>4</v>
      </c>
      <c r="F569" s="9">
        <v>8.1100969625011819E-3</v>
      </c>
      <c r="G569" s="3">
        <v>10107</v>
      </c>
      <c r="H569" s="5">
        <v>0.28760416666666666</v>
      </c>
      <c r="I569" s="35">
        <f t="shared" si="8"/>
        <v>11.683333333333334</v>
      </c>
    </row>
    <row r="570" spans="2:9" x14ac:dyDescent="0.35">
      <c r="B570" t="s">
        <v>23</v>
      </c>
      <c r="C570" s="6">
        <v>44699</v>
      </c>
      <c r="D570" s="3" t="s">
        <v>10</v>
      </c>
      <c r="E570" s="3" t="s">
        <v>4</v>
      </c>
      <c r="F570" s="9">
        <v>8.1187979998574127E-3</v>
      </c>
      <c r="G570" s="3">
        <v>10055</v>
      </c>
      <c r="H570" s="5">
        <v>1.0416203703703704</v>
      </c>
      <c r="I570" s="35">
        <f t="shared" si="8"/>
        <v>11.683333333333334</v>
      </c>
    </row>
    <row r="571" spans="2:9" x14ac:dyDescent="0.35">
      <c r="B571" t="s">
        <v>17</v>
      </c>
      <c r="C571" s="6">
        <v>44613</v>
      </c>
      <c r="D571" s="3" t="s">
        <v>8</v>
      </c>
      <c r="E571" s="3" t="s">
        <v>4</v>
      </c>
      <c r="F571" s="9">
        <v>8.0742702601948567E-3</v>
      </c>
      <c r="G571">
        <v>5109</v>
      </c>
      <c r="H571" s="2">
        <v>1.0415856481481482</v>
      </c>
      <c r="I571" s="35">
        <f t="shared" si="8"/>
        <v>11.633333333333333</v>
      </c>
    </row>
    <row r="572" spans="2:9" x14ac:dyDescent="0.35">
      <c r="B572" t="s">
        <v>18</v>
      </c>
      <c r="C572" s="6">
        <v>44639</v>
      </c>
      <c r="D572" s="3" t="s">
        <v>6</v>
      </c>
      <c r="E572" s="3" t="s">
        <v>4</v>
      </c>
      <c r="F572" s="9">
        <v>8.0796424036913023E-3</v>
      </c>
      <c r="G572" s="3">
        <v>3588</v>
      </c>
      <c r="H572" s="5">
        <v>0.63813657407407409</v>
      </c>
      <c r="I572" s="35">
        <f t="shared" si="8"/>
        <v>11.633333333333333</v>
      </c>
    </row>
    <row r="573" spans="2:9" x14ac:dyDescent="0.35">
      <c r="B573" t="s">
        <v>19</v>
      </c>
      <c r="C573" s="6">
        <v>44660</v>
      </c>
      <c r="D573" s="3" t="s">
        <v>6</v>
      </c>
      <c r="E573" s="3" t="s">
        <v>4</v>
      </c>
      <c r="F573" s="9">
        <v>8.0675904656035066E-3</v>
      </c>
      <c r="G573" s="3">
        <v>6530</v>
      </c>
      <c r="H573" s="5">
        <v>0.84012731481481484</v>
      </c>
      <c r="I573" s="35">
        <f t="shared" si="8"/>
        <v>11.616666666666667</v>
      </c>
    </row>
    <row r="574" spans="2:9" x14ac:dyDescent="0.35">
      <c r="B574" t="s">
        <v>29</v>
      </c>
      <c r="C574" s="6">
        <v>44877</v>
      </c>
      <c r="D574" s="3" t="s">
        <v>6</v>
      </c>
      <c r="E574" s="3" t="s">
        <v>4</v>
      </c>
      <c r="F574" s="9">
        <v>8.0690299119573899E-3</v>
      </c>
      <c r="G574" s="3">
        <v>5640</v>
      </c>
      <c r="H574" s="5">
        <v>1.0416087962962963</v>
      </c>
      <c r="I574" s="35">
        <f t="shared" si="8"/>
        <v>11.616666666666667</v>
      </c>
    </row>
    <row r="575" spans="2:9" x14ac:dyDescent="0.35">
      <c r="B575" t="s">
        <v>28</v>
      </c>
      <c r="C575" s="6">
        <v>44862</v>
      </c>
      <c r="D575" s="3" t="s">
        <v>12</v>
      </c>
      <c r="E575" s="3" t="s">
        <v>4</v>
      </c>
      <c r="F575" s="9">
        <v>8.003939510672969E-3</v>
      </c>
      <c r="G575" s="3">
        <v>11827</v>
      </c>
      <c r="H575" s="5">
        <v>1.0415972222222223</v>
      </c>
      <c r="I575" s="35">
        <f t="shared" si="8"/>
        <v>11.533333333333333</v>
      </c>
    </row>
    <row r="576" spans="2:9" x14ac:dyDescent="0.35">
      <c r="B576" t="s">
        <v>30</v>
      </c>
      <c r="C576" s="6">
        <v>44905</v>
      </c>
      <c r="D576" s="3" t="s">
        <v>6</v>
      </c>
      <c r="E576" s="3" t="s">
        <v>4</v>
      </c>
      <c r="F576" s="9">
        <v>8.0044467091641511E-3</v>
      </c>
      <c r="G576" s="3">
        <v>5315</v>
      </c>
      <c r="H576" s="5">
        <v>1.0416087962962963</v>
      </c>
      <c r="I576" s="35">
        <f t="shared" si="8"/>
        <v>11.533333333333333</v>
      </c>
    </row>
    <row r="577" spans="2:9" x14ac:dyDescent="0.35">
      <c r="B577" t="s">
        <v>27</v>
      </c>
      <c r="C577" s="6">
        <v>44815</v>
      </c>
      <c r="D577" s="3" t="s">
        <v>7</v>
      </c>
      <c r="E577" s="3" t="s">
        <v>4</v>
      </c>
      <c r="F577" s="9">
        <v>7.9987227658563902E-3</v>
      </c>
      <c r="G577" s="3">
        <v>5042</v>
      </c>
      <c r="H577" s="5">
        <v>0.60496527777777775</v>
      </c>
      <c r="I577" s="35">
        <f t="shared" si="8"/>
        <v>11.516666666666667</v>
      </c>
    </row>
    <row r="578" spans="2:9" x14ac:dyDescent="0.35">
      <c r="B578" t="s">
        <v>28</v>
      </c>
      <c r="C578" s="6">
        <v>44858</v>
      </c>
      <c r="D578" s="3" t="s">
        <v>8</v>
      </c>
      <c r="E578" s="3" t="s">
        <v>4</v>
      </c>
      <c r="F578" s="9">
        <v>7.9839422074846709E-3</v>
      </c>
      <c r="G578" s="3">
        <v>13469</v>
      </c>
      <c r="H578" s="5">
        <v>1.0416319444444444</v>
      </c>
      <c r="I578" s="35">
        <f t="shared" si="8"/>
        <v>11.5</v>
      </c>
    </row>
    <row r="579" spans="2:9" x14ac:dyDescent="0.35">
      <c r="B579" t="s">
        <v>17</v>
      </c>
      <c r="C579" s="6">
        <v>44620</v>
      </c>
      <c r="D579" s="3" t="s">
        <v>8</v>
      </c>
      <c r="E579" s="3" t="s">
        <v>4</v>
      </c>
      <c r="F579" s="9">
        <v>7.9729908750324468E-3</v>
      </c>
      <c r="G579">
        <v>6273</v>
      </c>
      <c r="H579" s="2">
        <v>0.62708333333333333</v>
      </c>
      <c r="I579" s="35">
        <f t="shared" ref="I579:I642" si="9">HOUR(F579)*60+MINUTE(F579)+SECOND(F579)/60</f>
        <v>11.483333333333333</v>
      </c>
    </row>
    <row r="580" spans="2:9" x14ac:dyDescent="0.35">
      <c r="B580" t="s">
        <v>27</v>
      </c>
      <c r="C580" s="6">
        <v>44833</v>
      </c>
      <c r="D580" s="3" t="s">
        <v>11</v>
      </c>
      <c r="E580" s="3" t="s">
        <v>4</v>
      </c>
      <c r="F580" s="9">
        <v>7.9645756227735096E-3</v>
      </c>
      <c r="G580" s="3">
        <v>14110</v>
      </c>
      <c r="H580" s="5">
        <v>1.0415972222222223</v>
      </c>
      <c r="I580" s="35">
        <f t="shared" si="9"/>
        <v>11.466666666666667</v>
      </c>
    </row>
    <row r="581" spans="2:9" x14ac:dyDescent="0.35">
      <c r="B581" t="s">
        <v>28</v>
      </c>
      <c r="C581" s="6">
        <v>44860</v>
      </c>
      <c r="D581" s="3" t="s">
        <v>10</v>
      </c>
      <c r="E581" s="3" t="s">
        <v>4</v>
      </c>
      <c r="F581" s="9">
        <v>7.9652974686090557E-3</v>
      </c>
      <c r="G581" s="3">
        <v>12226</v>
      </c>
      <c r="H581" s="5">
        <v>1.0416087962962963</v>
      </c>
      <c r="I581" s="35">
        <f t="shared" si="9"/>
        <v>11.466666666666667</v>
      </c>
    </row>
    <row r="582" spans="2:9" x14ac:dyDescent="0.35">
      <c r="B582" t="s">
        <v>29</v>
      </c>
      <c r="C582" s="6">
        <v>44878</v>
      </c>
      <c r="D582" s="3" t="s">
        <v>7</v>
      </c>
      <c r="E582" s="3" t="s">
        <v>4</v>
      </c>
      <c r="F582" s="9">
        <v>7.9620769414580125E-3</v>
      </c>
      <c r="G582" s="3">
        <v>5186</v>
      </c>
      <c r="H582" s="5">
        <v>1.0103356481481482</v>
      </c>
      <c r="I582" s="35">
        <f t="shared" si="9"/>
        <v>11.466666666666667</v>
      </c>
    </row>
    <row r="583" spans="2:9" x14ac:dyDescent="0.35">
      <c r="B583" t="s">
        <v>18</v>
      </c>
      <c r="C583" s="6">
        <v>44635</v>
      </c>
      <c r="D583" s="3" t="s">
        <v>9</v>
      </c>
      <c r="E583" s="3" t="s">
        <v>4</v>
      </c>
      <c r="F583" s="9">
        <v>7.9565879225423162E-3</v>
      </c>
      <c r="G583" s="3">
        <v>7903</v>
      </c>
      <c r="H583" s="5">
        <v>0.70127314814814812</v>
      </c>
      <c r="I583" s="35">
        <f t="shared" si="9"/>
        <v>11.45</v>
      </c>
    </row>
    <row r="584" spans="2:9" x14ac:dyDescent="0.35">
      <c r="B584" t="s">
        <v>18</v>
      </c>
      <c r="C584" s="6">
        <v>44647</v>
      </c>
      <c r="D584" s="3" t="s">
        <v>7</v>
      </c>
      <c r="E584" s="3" t="s">
        <v>4</v>
      </c>
      <c r="F584" s="9">
        <v>7.9449979622302856E-3</v>
      </c>
      <c r="G584" s="3">
        <v>4044</v>
      </c>
      <c r="H584" s="5">
        <v>0.4490972222222222</v>
      </c>
      <c r="I584" s="35">
        <f t="shared" si="9"/>
        <v>11.433333333333334</v>
      </c>
    </row>
    <row r="585" spans="2:9" x14ac:dyDescent="0.35">
      <c r="B585" t="s">
        <v>29</v>
      </c>
      <c r="C585" s="6">
        <v>44867</v>
      </c>
      <c r="D585" s="3" t="s">
        <v>10</v>
      </c>
      <c r="E585" s="3" t="s">
        <v>4</v>
      </c>
      <c r="F585" s="9">
        <v>7.9425390964102897E-3</v>
      </c>
      <c r="G585" s="3">
        <v>14738</v>
      </c>
      <c r="H585" s="5">
        <v>1.0416087962962963</v>
      </c>
      <c r="I585" s="35">
        <f t="shared" si="9"/>
        <v>11.433333333333334</v>
      </c>
    </row>
    <row r="586" spans="2:9" x14ac:dyDescent="0.35">
      <c r="B586" t="s">
        <v>18</v>
      </c>
      <c r="C586" s="6">
        <v>44629</v>
      </c>
      <c r="D586" s="3" t="s">
        <v>10</v>
      </c>
      <c r="E586" s="3" t="s">
        <v>4</v>
      </c>
      <c r="F586" s="9">
        <v>7.9257382824146003E-3</v>
      </c>
      <c r="G586" s="3">
        <v>7081</v>
      </c>
      <c r="H586" s="5">
        <v>0.73760416666666662</v>
      </c>
      <c r="I586" s="35">
        <f t="shared" si="9"/>
        <v>11.416666666666666</v>
      </c>
    </row>
    <row r="587" spans="2:9" x14ac:dyDescent="0.35">
      <c r="B587" t="s">
        <v>5</v>
      </c>
      <c r="C587" s="6">
        <v>44591</v>
      </c>
      <c r="D587" s="3" t="s">
        <v>7</v>
      </c>
      <c r="E587" s="3" t="s">
        <v>4</v>
      </c>
      <c r="F587" s="9">
        <v>7.9062187187187022E-3</v>
      </c>
      <c r="G587" s="3">
        <v>2035</v>
      </c>
      <c r="H587" s="5">
        <v>0.42788194444444444</v>
      </c>
      <c r="I587" s="35">
        <f t="shared" si="9"/>
        <v>11.383333333333333</v>
      </c>
    </row>
    <row r="588" spans="2:9" x14ac:dyDescent="0.35">
      <c r="B588" t="s">
        <v>26</v>
      </c>
      <c r="C588" s="6">
        <v>44781</v>
      </c>
      <c r="D588" s="3" t="s">
        <v>8</v>
      </c>
      <c r="E588" s="3" t="s">
        <v>4</v>
      </c>
      <c r="F588" s="9">
        <v>7.8906619045936051E-3</v>
      </c>
      <c r="G588" s="3">
        <v>8703</v>
      </c>
      <c r="H588" s="5">
        <v>1.0416087962962963</v>
      </c>
      <c r="I588" s="35">
        <f t="shared" si="9"/>
        <v>11.366666666666667</v>
      </c>
    </row>
    <row r="589" spans="2:9" x14ac:dyDescent="0.35">
      <c r="B589" t="s">
        <v>29</v>
      </c>
      <c r="C589" s="6">
        <v>44866</v>
      </c>
      <c r="D589" s="3" t="s">
        <v>9</v>
      </c>
      <c r="E589" s="3" t="s">
        <v>4</v>
      </c>
      <c r="F589" s="9">
        <v>7.893377085539284E-3</v>
      </c>
      <c r="G589" s="3">
        <v>13830</v>
      </c>
      <c r="H589" s="5">
        <v>1.0415972222222223</v>
      </c>
      <c r="I589" s="35">
        <f t="shared" si="9"/>
        <v>11.366666666666667</v>
      </c>
    </row>
    <row r="590" spans="2:9" x14ac:dyDescent="0.35">
      <c r="B590" t="s">
        <v>29</v>
      </c>
      <c r="C590" s="6">
        <v>44868</v>
      </c>
      <c r="D590" s="3" t="s">
        <v>11</v>
      </c>
      <c r="E590" s="3" t="s">
        <v>4</v>
      </c>
      <c r="F590" s="9">
        <v>7.8931597890157836E-3</v>
      </c>
      <c r="G590" s="3">
        <v>14906</v>
      </c>
      <c r="H590" s="5">
        <v>1.041574074074074</v>
      </c>
      <c r="I590" s="35">
        <f t="shared" si="9"/>
        <v>11.366666666666667</v>
      </c>
    </row>
    <row r="591" spans="2:9" x14ac:dyDescent="0.35">
      <c r="B591" t="s">
        <v>5</v>
      </c>
      <c r="C591" s="6">
        <v>44565</v>
      </c>
      <c r="D591" s="3" t="s">
        <v>9</v>
      </c>
      <c r="E591" s="3" t="s">
        <v>4</v>
      </c>
      <c r="F591" s="9">
        <v>7.8785170635278859E-3</v>
      </c>
      <c r="G591" s="3">
        <v>3691</v>
      </c>
      <c r="H591" s="5">
        <v>0.19707175925925929</v>
      </c>
      <c r="I591" s="35">
        <f t="shared" si="9"/>
        <v>11.35</v>
      </c>
    </row>
    <row r="592" spans="2:9" x14ac:dyDescent="0.35">
      <c r="B592" t="s">
        <v>30</v>
      </c>
      <c r="C592" s="6">
        <v>44901</v>
      </c>
      <c r="D592" s="3" t="s">
        <v>9</v>
      </c>
      <c r="E592" s="3" t="s">
        <v>3</v>
      </c>
      <c r="F592" s="9">
        <v>7.8838707738294531E-3</v>
      </c>
      <c r="G592" s="3">
        <v>2157</v>
      </c>
      <c r="H592" s="5">
        <v>0.35224537037037035</v>
      </c>
      <c r="I592" s="35">
        <f t="shared" si="9"/>
        <v>11.35</v>
      </c>
    </row>
    <row r="593" spans="2:9" x14ac:dyDescent="0.35">
      <c r="B593" t="s">
        <v>28</v>
      </c>
      <c r="C593" s="6">
        <v>44845</v>
      </c>
      <c r="D593" s="3" t="s">
        <v>9</v>
      </c>
      <c r="E593" s="3" t="s">
        <v>4</v>
      </c>
      <c r="F593" s="9">
        <v>7.8561027993257915E-3</v>
      </c>
      <c r="G593" s="3">
        <v>9157</v>
      </c>
      <c r="H593" s="5">
        <v>1.0416087962962963</v>
      </c>
      <c r="I593" s="35">
        <f t="shared" si="9"/>
        <v>11.316666666666666</v>
      </c>
    </row>
    <row r="594" spans="2:9" x14ac:dyDescent="0.35">
      <c r="B594" t="s">
        <v>23</v>
      </c>
      <c r="C594" s="6">
        <v>44685</v>
      </c>
      <c r="D594" s="3" t="s">
        <v>10</v>
      </c>
      <c r="E594" s="3" t="s">
        <v>4</v>
      </c>
      <c r="F594" s="9">
        <v>7.8455990734396554E-3</v>
      </c>
      <c r="G594" s="3">
        <v>11081</v>
      </c>
      <c r="H594" s="5">
        <v>1.0416087962962963</v>
      </c>
      <c r="I594" s="35">
        <f t="shared" si="9"/>
        <v>11.3</v>
      </c>
    </row>
    <row r="595" spans="2:9" x14ac:dyDescent="0.35">
      <c r="B595" t="s">
        <v>19</v>
      </c>
      <c r="C595" s="6">
        <v>44652</v>
      </c>
      <c r="D595" s="3" t="s">
        <v>12</v>
      </c>
      <c r="E595" s="3" t="s">
        <v>4</v>
      </c>
      <c r="F595" s="9">
        <v>7.830659191194262E-3</v>
      </c>
      <c r="G595" s="3">
        <v>7563</v>
      </c>
      <c r="H595" s="5">
        <v>1.0416435185185184</v>
      </c>
      <c r="I595" s="35">
        <f t="shared" si="9"/>
        <v>11.283333333333333</v>
      </c>
    </row>
    <row r="596" spans="2:9" x14ac:dyDescent="0.35">
      <c r="B596" t="s">
        <v>28</v>
      </c>
      <c r="C596" s="6">
        <v>44840</v>
      </c>
      <c r="D596" s="3" t="s">
        <v>11</v>
      </c>
      <c r="E596" s="3" t="s">
        <v>4</v>
      </c>
      <c r="F596" s="9">
        <v>7.8363835760825069E-3</v>
      </c>
      <c r="G596" s="3">
        <v>12008</v>
      </c>
      <c r="H596" s="5">
        <v>1.0415972222222223</v>
      </c>
      <c r="I596" s="35">
        <f t="shared" si="9"/>
        <v>11.283333333333333</v>
      </c>
    </row>
    <row r="597" spans="2:9" x14ac:dyDescent="0.35">
      <c r="B597" t="s">
        <v>30</v>
      </c>
      <c r="C597" s="6">
        <v>44906</v>
      </c>
      <c r="D597" s="3" t="s">
        <v>7</v>
      </c>
      <c r="E597" s="3" t="s">
        <v>4</v>
      </c>
      <c r="F597" s="9">
        <v>7.8215932093593649E-3</v>
      </c>
      <c r="G597" s="3">
        <v>4684</v>
      </c>
      <c r="H597" s="5">
        <v>1.041574074074074</v>
      </c>
      <c r="I597" s="35">
        <f t="shared" si="9"/>
        <v>11.266666666666667</v>
      </c>
    </row>
    <row r="598" spans="2:9" x14ac:dyDescent="0.35">
      <c r="B598" t="s">
        <v>17</v>
      </c>
      <c r="C598" s="6">
        <v>44603</v>
      </c>
      <c r="D598" s="3" t="s">
        <v>12</v>
      </c>
      <c r="E598" s="3" t="s">
        <v>4</v>
      </c>
      <c r="F598" s="9">
        <v>7.8106230533872131E-3</v>
      </c>
      <c r="G598">
        <v>4483</v>
      </c>
      <c r="H598" s="2">
        <v>1.0415624999999999</v>
      </c>
      <c r="I598" s="35">
        <f t="shared" si="9"/>
        <v>11.25</v>
      </c>
    </row>
    <row r="599" spans="2:9" x14ac:dyDescent="0.35">
      <c r="B599" t="s">
        <v>28</v>
      </c>
      <c r="C599" s="6">
        <v>44847</v>
      </c>
      <c r="D599" s="3" t="s">
        <v>11</v>
      </c>
      <c r="E599" s="3" t="s">
        <v>4</v>
      </c>
      <c r="F599" s="9">
        <v>7.8109030095157546E-3</v>
      </c>
      <c r="G599" s="3">
        <v>12683</v>
      </c>
      <c r="H599" s="5">
        <v>1.0416087962962963</v>
      </c>
      <c r="I599" s="35">
        <f t="shared" si="9"/>
        <v>11.25</v>
      </c>
    </row>
    <row r="600" spans="2:9" x14ac:dyDescent="0.35">
      <c r="B600" t="s">
        <v>27</v>
      </c>
      <c r="C600" s="6">
        <v>44830</v>
      </c>
      <c r="D600" s="3" t="s">
        <v>8</v>
      </c>
      <c r="E600" s="3" t="s">
        <v>4</v>
      </c>
      <c r="F600" s="9">
        <v>7.7962216784919075E-3</v>
      </c>
      <c r="G600" s="3">
        <v>12533</v>
      </c>
      <c r="H600" s="5">
        <v>0.47052083333333333</v>
      </c>
      <c r="I600" s="35">
        <f t="shared" si="9"/>
        <v>11.233333333333333</v>
      </c>
    </row>
    <row r="601" spans="2:9" x14ac:dyDescent="0.35">
      <c r="B601" t="s">
        <v>5</v>
      </c>
      <c r="C601" s="6">
        <v>44590</v>
      </c>
      <c r="D601" s="3" t="s">
        <v>6</v>
      </c>
      <c r="E601" s="3" t="s">
        <v>4</v>
      </c>
      <c r="F601" s="9">
        <v>7.7918284547988772E-3</v>
      </c>
      <c r="G601" s="3">
        <v>1860</v>
      </c>
      <c r="H601" s="5">
        <v>0.20423611111111106</v>
      </c>
      <c r="I601" s="35">
        <f t="shared" si="9"/>
        <v>11.216666666666667</v>
      </c>
    </row>
    <row r="602" spans="2:9" x14ac:dyDescent="0.35">
      <c r="B602" t="s">
        <v>29</v>
      </c>
      <c r="C602" s="6">
        <v>44874</v>
      </c>
      <c r="D602" s="3" t="s">
        <v>10</v>
      </c>
      <c r="E602" s="3" t="s">
        <v>4</v>
      </c>
      <c r="F602" s="9">
        <v>7.7901622662280394E-3</v>
      </c>
      <c r="G602" s="3">
        <v>12625</v>
      </c>
      <c r="H602" s="5">
        <v>1.0416087962962963</v>
      </c>
      <c r="I602" s="35">
        <f t="shared" si="9"/>
        <v>11.216666666666667</v>
      </c>
    </row>
    <row r="603" spans="2:9" x14ac:dyDescent="0.35">
      <c r="B603" t="s">
        <v>17</v>
      </c>
      <c r="C603" s="6">
        <v>44610</v>
      </c>
      <c r="D603" s="3" t="s">
        <v>12</v>
      </c>
      <c r="E603" s="3" t="s">
        <v>4</v>
      </c>
      <c r="F603" s="9">
        <v>7.7731675190407107E-3</v>
      </c>
      <c r="G603">
        <v>2390</v>
      </c>
      <c r="H603" s="2">
        <v>1.0416203703703704</v>
      </c>
      <c r="I603" s="35">
        <f t="shared" si="9"/>
        <v>11.2</v>
      </c>
    </row>
    <row r="604" spans="2:9" x14ac:dyDescent="0.35">
      <c r="B604" t="s">
        <v>18</v>
      </c>
      <c r="C604" s="6">
        <v>44624</v>
      </c>
      <c r="D604" s="3" t="s">
        <v>12</v>
      </c>
      <c r="E604" s="3" t="s">
        <v>4</v>
      </c>
      <c r="F604" s="9">
        <v>7.7755281466218929E-3</v>
      </c>
      <c r="G604" s="3">
        <v>5824</v>
      </c>
      <c r="H604" s="5">
        <v>0.85451388888888891</v>
      </c>
      <c r="I604" s="35">
        <f t="shared" si="9"/>
        <v>11.2</v>
      </c>
    </row>
    <row r="605" spans="2:9" x14ac:dyDescent="0.35">
      <c r="B605" t="s">
        <v>18</v>
      </c>
      <c r="C605" s="6">
        <v>44626</v>
      </c>
      <c r="D605" s="3" t="s">
        <v>7</v>
      </c>
      <c r="E605" s="3" t="s">
        <v>4</v>
      </c>
      <c r="F605" s="9">
        <v>7.780146374959788E-3</v>
      </c>
      <c r="G605" s="3">
        <v>4261</v>
      </c>
      <c r="H605" s="5">
        <v>0.33327546296296295</v>
      </c>
      <c r="I605" s="35">
        <f t="shared" si="9"/>
        <v>11.2</v>
      </c>
    </row>
    <row r="606" spans="2:9" x14ac:dyDescent="0.35">
      <c r="B606" t="s">
        <v>19</v>
      </c>
      <c r="C606" s="6">
        <v>44666</v>
      </c>
      <c r="D606" s="3" t="s">
        <v>12</v>
      </c>
      <c r="E606" s="3" t="s">
        <v>4</v>
      </c>
      <c r="F606" s="9">
        <v>7.7787317313347875E-3</v>
      </c>
      <c r="G606" s="3">
        <v>6855</v>
      </c>
      <c r="H606" s="5">
        <v>0.62981481481481483</v>
      </c>
      <c r="I606" s="35">
        <f t="shared" si="9"/>
        <v>11.2</v>
      </c>
    </row>
    <row r="607" spans="2:9" x14ac:dyDescent="0.35">
      <c r="B607" t="s">
        <v>27</v>
      </c>
      <c r="C607" s="6">
        <v>44831</v>
      </c>
      <c r="D607" s="3" t="s">
        <v>9</v>
      </c>
      <c r="E607" s="3" t="s">
        <v>4</v>
      </c>
      <c r="F607" s="9">
        <v>7.7801220332634272E-3</v>
      </c>
      <c r="G607" s="3">
        <v>13681</v>
      </c>
      <c r="H607" s="5">
        <v>1.0415509259259259</v>
      </c>
      <c r="I607" s="35">
        <f t="shared" si="9"/>
        <v>11.2</v>
      </c>
    </row>
    <row r="608" spans="2:9" x14ac:dyDescent="0.35">
      <c r="B608" t="s">
        <v>5</v>
      </c>
      <c r="C608" s="6">
        <v>44581</v>
      </c>
      <c r="D608" s="3" t="s">
        <v>11</v>
      </c>
      <c r="E608" s="3" t="s">
        <v>4</v>
      </c>
      <c r="F608" s="9">
        <v>7.7707679788166983E-3</v>
      </c>
      <c r="G608" s="3">
        <v>3294</v>
      </c>
      <c r="H608" s="5">
        <v>0.35428240740740746</v>
      </c>
      <c r="I608" s="35">
        <f t="shared" si="9"/>
        <v>11.183333333333334</v>
      </c>
    </row>
    <row r="609" spans="2:9" x14ac:dyDescent="0.35">
      <c r="B609" t="s">
        <v>5</v>
      </c>
      <c r="C609" s="6">
        <v>44587</v>
      </c>
      <c r="D609" s="3" t="s">
        <v>10</v>
      </c>
      <c r="E609" s="3" t="s">
        <v>4</v>
      </c>
      <c r="F609" s="9">
        <v>7.771937280814295E-3</v>
      </c>
      <c r="G609" s="3">
        <v>1732</v>
      </c>
      <c r="H609" s="5">
        <v>0.37386574074074075</v>
      </c>
      <c r="I609" s="35">
        <f t="shared" si="9"/>
        <v>11.183333333333334</v>
      </c>
    </row>
    <row r="610" spans="2:9" x14ac:dyDescent="0.35">
      <c r="B610" t="s">
        <v>23</v>
      </c>
      <c r="C610" s="6">
        <v>44683</v>
      </c>
      <c r="D610" s="3" t="s">
        <v>8</v>
      </c>
      <c r="E610" s="3" t="s">
        <v>4</v>
      </c>
      <c r="F610" s="9">
        <v>7.7538276719997011E-3</v>
      </c>
      <c r="G610" s="3">
        <v>10016</v>
      </c>
      <c r="H610" s="5">
        <v>1.0416087962962963</v>
      </c>
      <c r="I610" s="35">
        <f t="shared" si="9"/>
        <v>11.166666666666666</v>
      </c>
    </row>
    <row r="611" spans="2:9" x14ac:dyDescent="0.35">
      <c r="B611" t="s">
        <v>29</v>
      </c>
      <c r="C611" s="6">
        <v>44879</v>
      </c>
      <c r="D611" s="3" t="s">
        <v>8</v>
      </c>
      <c r="E611" s="3" t="s">
        <v>4</v>
      </c>
      <c r="F611" s="9">
        <v>7.7554367394039809E-3</v>
      </c>
      <c r="G611" s="3">
        <v>7715</v>
      </c>
      <c r="H611" s="5">
        <v>1.0414814814814815</v>
      </c>
      <c r="I611" s="35">
        <f t="shared" si="9"/>
        <v>11.166666666666666</v>
      </c>
    </row>
    <row r="612" spans="2:9" x14ac:dyDescent="0.35">
      <c r="B612" t="s">
        <v>17</v>
      </c>
      <c r="C612" s="6">
        <v>44611</v>
      </c>
      <c r="D612" s="3" t="s">
        <v>6</v>
      </c>
      <c r="E612" s="3" t="s">
        <v>4</v>
      </c>
      <c r="F612" s="9">
        <v>7.7436780444547571E-3</v>
      </c>
      <c r="G612">
        <v>2194</v>
      </c>
      <c r="H612" s="2">
        <v>1.0415972222222223</v>
      </c>
      <c r="I612" s="35">
        <f t="shared" si="9"/>
        <v>11.15</v>
      </c>
    </row>
    <row r="613" spans="2:9" x14ac:dyDescent="0.35">
      <c r="B613" t="s">
        <v>19</v>
      </c>
      <c r="C613" s="6">
        <v>44657</v>
      </c>
      <c r="D613" s="3" t="s">
        <v>10</v>
      </c>
      <c r="E613" s="3" t="s">
        <v>4</v>
      </c>
      <c r="F613" s="9">
        <v>7.7399467444847986E-3</v>
      </c>
      <c r="G613" s="3">
        <v>8615</v>
      </c>
      <c r="H613" s="5">
        <v>1.0415856481481482</v>
      </c>
      <c r="I613" s="35">
        <f t="shared" si="9"/>
        <v>11.15</v>
      </c>
    </row>
    <row r="614" spans="2:9" x14ac:dyDescent="0.35">
      <c r="B614" t="s">
        <v>30</v>
      </c>
      <c r="C614" s="6">
        <v>44915</v>
      </c>
      <c r="D614" s="3" t="s">
        <v>9</v>
      </c>
      <c r="E614" s="3" t="s">
        <v>3</v>
      </c>
      <c r="F614" s="9">
        <v>7.7481836308389528E-3</v>
      </c>
      <c r="G614" s="3">
        <v>1370</v>
      </c>
      <c r="H614" s="5">
        <v>0.56858796296296299</v>
      </c>
      <c r="I614" s="35">
        <f t="shared" si="9"/>
        <v>11.15</v>
      </c>
    </row>
    <row r="615" spans="2:9" x14ac:dyDescent="0.35">
      <c r="B615" t="s">
        <v>30</v>
      </c>
      <c r="C615" s="6">
        <v>44898</v>
      </c>
      <c r="D615" s="3" t="s">
        <v>6</v>
      </c>
      <c r="E615" s="3" t="s">
        <v>4</v>
      </c>
      <c r="F615" s="9">
        <v>7.7440339100131143E-3</v>
      </c>
      <c r="G615" s="3">
        <v>4945</v>
      </c>
      <c r="H615" s="5">
        <v>1.0415972222222223</v>
      </c>
      <c r="I615" s="35">
        <f t="shared" si="9"/>
        <v>11.15</v>
      </c>
    </row>
    <row r="616" spans="2:9" x14ac:dyDescent="0.35">
      <c r="B616" t="s">
        <v>5</v>
      </c>
      <c r="C616" s="6">
        <v>44571</v>
      </c>
      <c r="D616" s="3" t="s">
        <v>8</v>
      </c>
      <c r="E616" s="3" t="s">
        <v>4</v>
      </c>
      <c r="F616" s="9">
        <v>7.7303195073635689E-3</v>
      </c>
      <c r="G616" s="3">
        <v>2281</v>
      </c>
      <c r="H616" s="5">
        <v>0.42837962962962961</v>
      </c>
      <c r="I616" s="35">
        <f t="shared" si="9"/>
        <v>11.133333333333333</v>
      </c>
    </row>
    <row r="617" spans="2:9" x14ac:dyDescent="0.35">
      <c r="B617" t="s">
        <v>29</v>
      </c>
      <c r="C617" s="6">
        <v>44876</v>
      </c>
      <c r="D617" s="3" t="s">
        <v>12</v>
      </c>
      <c r="E617" s="3" t="s">
        <v>4</v>
      </c>
      <c r="F617" s="9">
        <v>7.7263060824979846E-3</v>
      </c>
      <c r="G617" s="3">
        <v>8979</v>
      </c>
      <c r="H617" s="5">
        <v>1.0416087962962963</v>
      </c>
      <c r="I617" s="35">
        <f t="shared" si="9"/>
        <v>11.133333333333333</v>
      </c>
    </row>
    <row r="618" spans="2:9" x14ac:dyDescent="0.35">
      <c r="B618" t="s">
        <v>30</v>
      </c>
      <c r="C618" s="6">
        <v>44923</v>
      </c>
      <c r="D618" s="3" t="s">
        <v>10</v>
      </c>
      <c r="E618" s="3" t="s">
        <v>4</v>
      </c>
      <c r="F618" s="9">
        <v>7.7188165426932574E-3</v>
      </c>
      <c r="G618" s="3">
        <v>3183</v>
      </c>
      <c r="H618" s="5">
        <v>0.64254629629629634</v>
      </c>
      <c r="I618" s="35">
        <f t="shared" si="9"/>
        <v>11.116666666666667</v>
      </c>
    </row>
    <row r="619" spans="2:9" x14ac:dyDescent="0.35">
      <c r="B619" t="s">
        <v>5</v>
      </c>
      <c r="C619" s="6">
        <v>44569</v>
      </c>
      <c r="D619" s="3" t="s">
        <v>6</v>
      </c>
      <c r="E619" s="3" t="s">
        <v>4</v>
      </c>
      <c r="F619" s="9">
        <v>7.694064765824027E-3</v>
      </c>
      <c r="G619" s="3">
        <v>2079</v>
      </c>
      <c r="H619" s="5">
        <v>0.21105324074074072</v>
      </c>
      <c r="I619" s="35">
        <f t="shared" si="9"/>
        <v>11.083333333333334</v>
      </c>
    </row>
    <row r="620" spans="2:9" x14ac:dyDescent="0.35">
      <c r="B620" t="s">
        <v>5</v>
      </c>
      <c r="C620" s="6">
        <v>44562</v>
      </c>
      <c r="D620" s="3" t="s">
        <v>6</v>
      </c>
      <c r="E620" s="3" t="s">
        <v>4</v>
      </c>
      <c r="F620" s="9">
        <v>7.6859844780460713E-3</v>
      </c>
      <c r="G620" s="3">
        <v>1477</v>
      </c>
      <c r="H620" s="5">
        <v>0.13202546296296291</v>
      </c>
      <c r="I620" s="35">
        <f t="shared" si="9"/>
        <v>11.066666666666666</v>
      </c>
    </row>
    <row r="621" spans="2:9" x14ac:dyDescent="0.35">
      <c r="B621" t="s">
        <v>28</v>
      </c>
      <c r="C621" s="6">
        <v>44848</v>
      </c>
      <c r="D621" s="3" t="s">
        <v>12</v>
      </c>
      <c r="E621" s="3" t="s">
        <v>4</v>
      </c>
      <c r="F621" s="9">
        <v>7.6854492325065214E-3</v>
      </c>
      <c r="G621" s="3">
        <v>10783</v>
      </c>
      <c r="H621" s="5">
        <v>1.0416087962962963</v>
      </c>
      <c r="I621" s="35">
        <f t="shared" si="9"/>
        <v>11.066666666666666</v>
      </c>
    </row>
    <row r="622" spans="2:9" x14ac:dyDescent="0.35">
      <c r="B622" t="s">
        <v>30</v>
      </c>
      <c r="C622" s="6">
        <v>44911</v>
      </c>
      <c r="D622" s="3" t="s">
        <v>12</v>
      </c>
      <c r="E622" s="3" t="s">
        <v>4</v>
      </c>
      <c r="F622" s="9">
        <v>7.6826234887770973E-3</v>
      </c>
      <c r="G622" s="3">
        <v>3863</v>
      </c>
      <c r="H622" s="5">
        <v>1.0416087962962963</v>
      </c>
      <c r="I622" s="35">
        <f t="shared" si="9"/>
        <v>11.066666666666666</v>
      </c>
    </row>
    <row r="623" spans="2:9" x14ac:dyDescent="0.35">
      <c r="B623" t="s">
        <v>17</v>
      </c>
      <c r="C623" s="6">
        <v>44617</v>
      </c>
      <c r="D623" s="3" t="s">
        <v>12</v>
      </c>
      <c r="E623" s="3" t="s">
        <v>4</v>
      </c>
      <c r="F623" s="9">
        <v>7.6613194525862209E-3</v>
      </c>
      <c r="G623">
        <v>2871</v>
      </c>
      <c r="H623" s="2">
        <v>0.65770833333333334</v>
      </c>
      <c r="I623" s="35">
        <f t="shared" si="9"/>
        <v>11.033333333333333</v>
      </c>
    </row>
    <row r="624" spans="2:9" x14ac:dyDescent="0.35">
      <c r="B624" t="s">
        <v>18</v>
      </c>
      <c r="C624" s="6">
        <v>44622</v>
      </c>
      <c r="D624" s="3" t="s">
        <v>10</v>
      </c>
      <c r="E624" s="3" t="s">
        <v>4</v>
      </c>
      <c r="F624" s="9">
        <v>7.6629126395274172E-3</v>
      </c>
      <c r="G624" s="3">
        <v>7323</v>
      </c>
      <c r="H624" s="5">
        <v>0.57576388888888885</v>
      </c>
      <c r="I624" s="35">
        <f t="shared" si="9"/>
        <v>11.033333333333333</v>
      </c>
    </row>
    <row r="625" spans="2:9" x14ac:dyDescent="0.35">
      <c r="B625" t="s">
        <v>28</v>
      </c>
      <c r="C625" s="6">
        <v>44837</v>
      </c>
      <c r="D625" s="3" t="s">
        <v>8</v>
      </c>
      <c r="E625" s="3" t="s">
        <v>4</v>
      </c>
      <c r="F625" s="9">
        <v>7.6623678270606012E-3</v>
      </c>
      <c r="G625" s="3">
        <v>12946</v>
      </c>
      <c r="H625" s="5">
        <v>1.0415972222222223</v>
      </c>
      <c r="I625" s="35">
        <f t="shared" si="9"/>
        <v>11.033333333333333</v>
      </c>
    </row>
    <row r="626" spans="2:9" x14ac:dyDescent="0.35">
      <c r="B626" t="s">
        <v>29</v>
      </c>
      <c r="C626" s="6">
        <v>44888</v>
      </c>
      <c r="D626" s="3" t="s">
        <v>10</v>
      </c>
      <c r="E626" s="3" t="s">
        <v>4</v>
      </c>
      <c r="F626" s="9">
        <v>7.5879386646774587E-3</v>
      </c>
      <c r="G626" s="3">
        <v>7145</v>
      </c>
      <c r="H626" s="5">
        <v>0.32442129629629629</v>
      </c>
      <c r="I626" s="35">
        <f t="shared" si="9"/>
        <v>10.933333333333334</v>
      </c>
    </row>
    <row r="627" spans="2:9" x14ac:dyDescent="0.35">
      <c r="B627" t="s">
        <v>18</v>
      </c>
      <c r="C627" s="6">
        <v>44643</v>
      </c>
      <c r="D627" s="3" t="s">
        <v>10</v>
      </c>
      <c r="E627" s="3" t="s">
        <v>4</v>
      </c>
      <c r="F627" s="9">
        <v>7.5840388530422475E-3</v>
      </c>
      <c r="G627" s="3">
        <v>5476</v>
      </c>
      <c r="H627" s="5">
        <v>0.33231481481481484</v>
      </c>
      <c r="I627" s="35">
        <f t="shared" si="9"/>
        <v>10.916666666666666</v>
      </c>
    </row>
    <row r="628" spans="2:9" x14ac:dyDescent="0.35">
      <c r="B628" t="s">
        <v>18</v>
      </c>
      <c r="C628" s="6">
        <v>44621</v>
      </c>
      <c r="D628" s="3" t="s">
        <v>9</v>
      </c>
      <c r="E628" s="3" t="s">
        <v>4</v>
      </c>
      <c r="F628" s="9">
        <v>7.5694023262709419E-3</v>
      </c>
      <c r="G628" s="3">
        <v>6870</v>
      </c>
      <c r="H628" s="5">
        <v>0.62186342592592592</v>
      </c>
      <c r="I628" s="35">
        <f t="shared" si="9"/>
        <v>10.9</v>
      </c>
    </row>
    <row r="629" spans="2:9" x14ac:dyDescent="0.35">
      <c r="B629" t="s">
        <v>17</v>
      </c>
      <c r="C629" s="6">
        <v>44602</v>
      </c>
      <c r="D629" s="3" t="s">
        <v>11</v>
      </c>
      <c r="E629" s="3" t="s">
        <v>4</v>
      </c>
      <c r="F629" s="9">
        <v>7.5588696295631023E-3</v>
      </c>
      <c r="G629">
        <v>4274</v>
      </c>
      <c r="H629" s="2">
        <v>1.0415856481481482</v>
      </c>
      <c r="I629" s="35">
        <f t="shared" si="9"/>
        <v>10.883333333333333</v>
      </c>
    </row>
    <row r="630" spans="2:9" x14ac:dyDescent="0.35">
      <c r="B630" t="s">
        <v>17</v>
      </c>
      <c r="C630" s="6">
        <v>44605</v>
      </c>
      <c r="D630" s="3" t="s">
        <v>7</v>
      </c>
      <c r="E630" s="3" t="s">
        <v>4</v>
      </c>
      <c r="F630" s="9">
        <v>7.5625938053238192E-3</v>
      </c>
      <c r="G630">
        <v>2443</v>
      </c>
      <c r="H630" s="2">
        <v>0.48013888888888889</v>
      </c>
      <c r="I630" s="35">
        <f t="shared" si="9"/>
        <v>10.883333333333333</v>
      </c>
    </row>
    <row r="631" spans="2:9" x14ac:dyDescent="0.35">
      <c r="B631" t="s">
        <v>19</v>
      </c>
      <c r="C631" s="6">
        <v>44668</v>
      </c>
      <c r="D631" s="3" t="s">
        <v>7</v>
      </c>
      <c r="E631" s="3" t="s">
        <v>4</v>
      </c>
      <c r="F631" s="9">
        <v>7.5479826681681302E-3</v>
      </c>
      <c r="G631" s="3">
        <v>4619</v>
      </c>
      <c r="H631" s="5">
        <v>0.23546296296296296</v>
      </c>
      <c r="I631" s="35">
        <f t="shared" si="9"/>
        <v>10.866666666666667</v>
      </c>
    </row>
    <row r="632" spans="2:9" x14ac:dyDescent="0.35">
      <c r="B632" t="s">
        <v>5</v>
      </c>
      <c r="C632" s="6">
        <v>44573</v>
      </c>
      <c r="D632" s="3" t="s">
        <v>10</v>
      </c>
      <c r="E632" s="3" t="s">
        <v>4</v>
      </c>
      <c r="F632" s="9">
        <v>7.5293534205447318E-3</v>
      </c>
      <c r="G632" s="3">
        <v>4663</v>
      </c>
      <c r="H632" s="5">
        <v>0.33824074074074073</v>
      </c>
      <c r="I632" s="35">
        <f t="shared" si="9"/>
        <v>10.85</v>
      </c>
    </row>
    <row r="633" spans="2:9" x14ac:dyDescent="0.35">
      <c r="B633" t="s">
        <v>30</v>
      </c>
      <c r="C633" s="6">
        <v>44917</v>
      </c>
      <c r="D633" s="3" t="s">
        <v>11</v>
      </c>
      <c r="E633" s="3" t="s">
        <v>4</v>
      </c>
      <c r="F633" s="9">
        <v>7.5371547394866784E-3</v>
      </c>
      <c r="G633" s="3">
        <v>2065</v>
      </c>
      <c r="H633" s="5">
        <v>1.0416087962962963</v>
      </c>
      <c r="I633" s="35">
        <f t="shared" si="9"/>
        <v>10.85</v>
      </c>
    </row>
    <row r="634" spans="2:9" x14ac:dyDescent="0.35">
      <c r="B634" t="s">
        <v>18</v>
      </c>
      <c r="C634" s="6">
        <v>44644</v>
      </c>
      <c r="D634" s="3" t="s">
        <v>11</v>
      </c>
      <c r="E634" s="3" t="s">
        <v>4</v>
      </c>
      <c r="F634" s="9">
        <v>7.5063345324237977E-3</v>
      </c>
      <c r="G634" s="3">
        <v>5359</v>
      </c>
      <c r="H634" s="5">
        <v>0.28736111111111112</v>
      </c>
      <c r="I634" s="35">
        <f t="shared" si="9"/>
        <v>10.816666666666666</v>
      </c>
    </row>
    <row r="635" spans="2:9" x14ac:dyDescent="0.35">
      <c r="B635" t="s">
        <v>30</v>
      </c>
      <c r="C635" s="6">
        <v>44925</v>
      </c>
      <c r="D635" s="3" t="s">
        <v>12</v>
      </c>
      <c r="E635" s="3" t="s">
        <v>4</v>
      </c>
      <c r="F635" s="9">
        <v>7.5067441600739542E-3</v>
      </c>
      <c r="G635" s="3">
        <v>4311</v>
      </c>
      <c r="H635" s="5">
        <v>0.37195601851851851</v>
      </c>
      <c r="I635" s="35">
        <f t="shared" si="9"/>
        <v>10.816666666666666</v>
      </c>
    </row>
    <row r="636" spans="2:9" x14ac:dyDescent="0.35">
      <c r="B636" t="s">
        <v>19</v>
      </c>
      <c r="C636" s="6">
        <v>44653</v>
      </c>
      <c r="D636" s="3" t="s">
        <v>6</v>
      </c>
      <c r="E636" s="3" t="s">
        <v>4</v>
      </c>
      <c r="F636" s="9">
        <v>7.5045385682022897E-3</v>
      </c>
      <c r="G636" s="3">
        <v>3991</v>
      </c>
      <c r="H636" s="5">
        <v>1.0415624999999999</v>
      </c>
      <c r="I636" s="35">
        <f t="shared" si="9"/>
        <v>10.8</v>
      </c>
    </row>
    <row r="637" spans="2:9" x14ac:dyDescent="0.35">
      <c r="B637" t="s">
        <v>29</v>
      </c>
      <c r="C637" s="6">
        <v>44873</v>
      </c>
      <c r="D637" s="3" t="s">
        <v>9</v>
      </c>
      <c r="E637" s="3" t="s">
        <v>4</v>
      </c>
      <c r="F637" s="9">
        <v>7.495342536490159E-3</v>
      </c>
      <c r="G637" s="3">
        <v>11061</v>
      </c>
      <c r="H637" s="5">
        <v>1.0416203703703704</v>
      </c>
      <c r="I637" s="35">
        <f t="shared" si="9"/>
        <v>10.8</v>
      </c>
    </row>
    <row r="638" spans="2:9" x14ac:dyDescent="0.35">
      <c r="B638" t="s">
        <v>17</v>
      </c>
      <c r="C638" s="6">
        <v>44601</v>
      </c>
      <c r="D638" s="3" t="s">
        <v>10</v>
      </c>
      <c r="E638" s="3" t="s">
        <v>4</v>
      </c>
      <c r="F638" s="9">
        <v>7.4910286010643652E-3</v>
      </c>
      <c r="G638">
        <v>4656</v>
      </c>
      <c r="H638" s="2">
        <v>1.0416203703703704</v>
      </c>
      <c r="I638" s="35">
        <f t="shared" si="9"/>
        <v>10.783333333333333</v>
      </c>
    </row>
    <row r="639" spans="2:9" x14ac:dyDescent="0.35">
      <c r="B639" t="s">
        <v>17</v>
      </c>
      <c r="C639" s="6">
        <v>44607</v>
      </c>
      <c r="D639" s="3" t="s">
        <v>9</v>
      </c>
      <c r="E639" s="3" t="s">
        <v>4</v>
      </c>
      <c r="F639" s="9">
        <v>7.484216742291488E-3</v>
      </c>
      <c r="G639">
        <v>4900</v>
      </c>
      <c r="H639" s="2">
        <v>1.0416087962962963</v>
      </c>
      <c r="I639" s="35">
        <f t="shared" si="9"/>
        <v>10.783333333333333</v>
      </c>
    </row>
    <row r="640" spans="2:9" x14ac:dyDescent="0.35">
      <c r="B640" t="s">
        <v>28</v>
      </c>
      <c r="C640" s="6">
        <v>44853</v>
      </c>
      <c r="D640" s="3" t="s">
        <v>10</v>
      </c>
      <c r="E640" s="3" t="s">
        <v>4</v>
      </c>
      <c r="F640" s="9">
        <v>7.4886378545911273E-3</v>
      </c>
      <c r="G640" s="3">
        <v>10868</v>
      </c>
      <c r="H640" s="5">
        <v>1.0416203703703704</v>
      </c>
      <c r="I640" s="35">
        <f t="shared" si="9"/>
        <v>10.783333333333333</v>
      </c>
    </row>
    <row r="641" spans="2:9" x14ac:dyDescent="0.35">
      <c r="B641" t="s">
        <v>28</v>
      </c>
      <c r="C641" s="6">
        <v>44854</v>
      </c>
      <c r="D641" s="3" t="s">
        <v>11</v>
      </c>
      <c r="E641" s="3" t="s">
        <v>4</v>
      </c>
      <c r="F641" s="9">
        <v>7.4927554833746262E-3</v>
      </c>
      <c r="G641" s="3">
        <v>12011</v>
      </c>
      <c r="H641" s="5">
        <v>0.6069444444444444</v>
      </c>
      <c r="I641" s="35">
        <f t="shared" si="9"/>
        <v>10.783333333333333</v>
      </c>
    </row>
    <row r="642" spans="2:9" x14ac:dyDescent="0.35">
      <c r="B642" t="s">
        <v>28</v>
      </c>
      <c r="C642" s="6">
        <v>44852</v>
      </c>
      <c r="D642" s="3" t="s">
        <v>9</v>
      </c>
      <c r="E642" s="3" t="s">
        <v>4</v>
      </c>
      <c r="F642" s="9">
        <v>7.47894881262684E-3</v>
      </c>
      <c r="G642" s="3">
        <v>10073</v>
      </c>
      <c r="H642" s="5">
        <v>1.0415972222222223</v>
      </c>
      <c r="I642" s="35">
        <f t="shared" si="9"/>
        <v>10.766666666666667</v>
      </c>
    </row>
    <row r="643" spans="2:9" x14ac:dyDescent="0.35">
      <c r="B643" t="s">
        <v>5</v>
      </c>
      <c r="C643" s="6">
        <v>44577</v>
      </c>
      <c r="D643" s="3" t="s">
        <v>7</v>
      </c>
      <c r="E643" s="3" t="s">
        <v>4</v>
      </c>
      <c r="F643" s="9">
        <v>7.4600683030170162E-3</v>
      </c>
      <c r="G643" s="3">
        <v>2535</v>
      </c>
      <c r="H643" s="5">
        <v>0.1340277777777778</v>
      </c>
      <c r="I643" s="35">
        <f t="shared" ref="I643:I706" si="10">HOUR(F643)*60+MINUTE(F643)+SECOND(F643)/60</f>
        <v>10.75</v>
      </c>
    </row>
    <row r="644" spans="2:9" x14ac:dyDescent="0.35">
      <c r="B644" t="s">
        <v>17</v>
      </c>
      <c r="C644" s="6">
        <v>44593</v>
      </c>
      <c r="D644" s="3" t="s">
        <v>9</v>
      </c>
      <c r="E644" s="3" t="s">
        <v>4</v>
      </c>
      <c r="F644" s="9">
        <v>7.4451402103623502E-3</v>
      </c>
      <c r="G644">
        <v>4029</v>
      </c>
      <c r="H644" s="2">
        <v>0.56093749999999998</v>
      </c>
      <c r="I644" s="35">
        <f t="shared" si="10"/>
        <v>10.716666666666667</v>
      </c>
    </row>
    <row r="645" spans="2:9" x14ac:dyDescent="0.35">
      <c r="B645" t="s">
        <v>29</v>
      </c>
      <c r="C645" s="6">
        <v>44887</v>
      </c>
      <c r="D645" s="3" t="s">
        <v>9</v>
      </c>
      <c r="E645" s="3" t="s">
        <v>4</v>
      </c>
      <c r="F645" s="9">
        <v>7.4372547405846126E-3</v>
      </c>
      <c r="G645" s="3">
        <v>7258</v>
      </c>
      <c r="H645" s="5">
        <v>1.0414351851851853</v>
      </c>
      <c r="I645" s="35">
        <f t="shared" si="10"/>
        <v>10.716666666666667</v>
      </c>
    </row>
    <row r="646" spans="2:9" x14ac:dyDescent="0.35">
      <c r="B646" t="s">
        <v>5</v>
      </c>
      <c r="C646" s="6">
        <v>44564</v>
      </c>
      <c r="D646" s="3" t="s">
        <v>8</v>
      </c>
      <c r="E646" s="3" t="s">
        <v>4</v>
      </c>
      <c r="F646" s="9">
        <v>7.4276174527763555E-3</v>
      </c>
      <c r="G646" s="3">
        <v>2596</v>
      </c>
      <c r="H646" s="5">
        <v>0.19050925925925921</v>
      </c>
      <c r="I646" s="35">
        <f t="shared" si="10"/>
        <v>10.7</v>
      </c>
    </row>
    <row r="647" spans="2:9" x14ac:dyDescent="0.35">
      <c r="B647" t="s">
        <v>19</v>
      </c>
      <c r="C647" s="6">
        <v>44665</v>
      </c>
      <c r="D647" s="3" t="s">
        <v>11</v>
      </c>
      <c r="E647" s="3" t="s">
        <v>4</v>
      </c>
      <c r="F647" s="9">
        <v>7.4265738356716115E-3</v>
      </c>
      <c r="G647" s="3">
        <v>8546</v>
      </c>
      <c r="H647" s="5">
        <v>1.0416087962962963</v>
      </c>
      <c r="I647" s="35">
        <f t="shared" si="10"/>
        <v>10.7</v>
      </c>
    </row>
    <row r="648" spans="2:9" x14ac:dyDescent="0.35">
      <c r="B648" t="s">
        <v>5</v>
      </c>
      <c r="C648" s="6">
        <v>44576</v>
      </c>
      <c r="D648" s="3" t="s">
        <v>6</v>
      </c>
      <c r="E648" s="3" t="s">
        <v>4</v>
      </c>
      <c r="F648" s="9">
        <v>7.4201956821457549E-3</v>
      </c>
      <c r="G648" s="3">
        <v>2364</v>
      </c>
      <c r="H648" s="5">
        <v>9.424768518518517E-2</v>
      </c>
      <c r="I648" s="35">
        <f t="shared" si="10"/>
        <v>10.683333333333334</v>
      </c>
    </row>
    <row r="649" spans="2:9" x14ac:dyDescent="0.35">
      <c r="B649" t="s">
        <v>5</v>
      </c>
      <c r="C649" s="6">
        <v>44588</v>
      </c>
      <c r="D649" s="3" t="s">
        <v>11</v>
      </c>
      <c r="E649" s="3" t="s">
        <v>4</v>
      </c>
      <c r="F649" s="9">
        <v>7.4211708871401907E-3</v>
      </c>
      <c r="G649" s="3">
        <v>3304</v>
      </c>
      <c r="H649" s="5">
        <v>0.21527777777777779</v>
      </c>
      <c r="I649" s="35">
        <f t="shared" si="10"/>
        <v>10.683333333333334</v>
      </c>
    </row>
    <row r="650" spans="2:9" x14ac:dyDescent="0.35">
      <c r="B650" t="s">
        <v>17</v>
      </c>
      <c r="C650" s="6">
        <v>44608</v>
      </c>
      <c r="D650" s="3" t="s">
        <v>10</v>
      </c>
      <c r="E650" s="3" t="s">
        <v>4</v>
      </c>
      <c r="F650" s="9">
        <v>7.4200583554760837E-3</v>
      </c>
      <c r="G650">
        <v>4987</v>
      </c>
      <c r="H650" s="2">
        <v>1.0416087962962963</v>
      </c>
      <c r="I650" s="35">
        <f t="shared" si="10"/>
        <v>10.683333333333334</v>
      </c>
    </row>
    <row r="651" spans="2:9" x14ac:dyDescent="0.35">
      <c r="B651" t="s">
        <v>19</v>
      </c>
      <c r="C651" s="6">
        <v>44664</v>
      </c>
      <c r="D651" s="3" t="s">
        <v>10</v>
      </c>
      <c r="E651" s="3" t="s">
        <v>4</v>
      </c>
      <c r="F651" s="9">
        <v>7.4229071392315615E-3</v>
      </c>
      <c r="G651" s="3">
        <v>6560</v>
      </c>
      <c r="H651" s="5">
        <v>1.0415509259259259</v>
      </c>
      <c r="I651" s="35">
        <f t="shared" si="10"/>
        <v>10.683333333333334</v>
      </c>
    </row>
    <row r="652" spans="2:9" x14ac:dyDescent="0.35">
      <c r="B652" t="s">
        <v>5</v>
      </c>
      <c r="C652" s="6">
        <v>44583</v>
      </c>
      <c r="D652" s="3" t="s">
        <v>6</v>
      </c>
      <c r="E652" s="3" t="s">
        <v>4</v>
      </c>
      <c r="F652" s="9">
        <v>7.4074037389211733E-3</v>
      </c>
      <c r="G652" s="3">
        <v>3155</v>
      </c>
      <c r="H652" s="5">
        <v>0.32620370370370372</v>
      </c>
      <c r="I652" s="35">
        <f t="shared" si="10"/>
        <v>10.666666666666666</v>
      </c>
    </row>
    <row r="653" spans="2:9" x14ac:dyDescent="0.35">
      <c r="B653" t="s">
        <v>28</v>
      </c>
      <c r="C653" s="6">
        <v>44846</v>
      </c>
      <c r="D653" s="3" t="s">
        <v>10</v>
      </c>
      <c r="E653" s="3" t="s">
        <v>4</v>
      </c>
      <c r="F653" s="9">
        <v>7.4039121607218563E-3</v>
      </c>
      <c r="G653" s="3">
        <v>10858</v>
      </c>
      <c r="H653" s="5">
        <v>1.0415972222222223</v>
      </c>
      <c r="I653" s="35">
        <f t="shared" si="10"/>
        <v>10.666666666666666</v>
      </c>
    </row>
    <row r="654" spans="2:9" x14ac:dyDescent="0.35">
      <c r="B654" t="s">
        <v>29</v>
      </c>
      <c r="C654" s="6">
        <v>44881</v>
      </c>
      <c r="D654" s="3" t="s">
        <v>10</v>
      </c>
      <c r="E654" s="3" t="s">
        <v>4</v>
      </c>
      <c r="F654" s="9">
        <v>7.404915306895187E-3</v>
      </c>
      <c r="G654" s="3">
        <v>6646</v>
      </c>
      <c r="H654" s="5">
        <v>1.0415972222222223</v>
      </c>
      <c r="I654" s="35">
        <f t="shared" si="10"/>
        <v>10.666666666666666</v>
      </c>
    </row>
    <row r="655" spans="2:9" x14ac:dyDescent="0.35">
      <c r="B655" t="s">
        <v>5</v>
      </c>
      <c r="C655" s="6">
        <v>44575</v>
      </c>
      <c r="D655" s="3" t="s">
        <v>12</v>
      </c>
      <c r="E655" s="3" t="s">
        <v>4</v>
      </c>
      <c r="F655" s="9">
        <v>7.3741479387679125E-3</v>
      </c>
      <c r="G655" s="3">
        <v>3980</v>
      </c>
      <c r="H655" s="5">
        <v>0.12792824074074072</v>
      </c>
      <c r="I655" s="35">
        <f t="shared" si="10"/>
        <v>10.616666666666667</v>
      </c>
    </row>
    <row r="656" spans="2:9" x14ac:dyDescent="0.35">
      <c r="B656" t="s">
        <v>27</v>
      </c>
      <c r="C656" s="6">
        <v>44832</v>
      </c>
      <c r="D656" s="3" t="s">
        <v>10</v>
      </c>
      <c r="E656" s="3" t="s">
        <v>4</v>
      </c>
      <c r="F656" s="9">
        <v>7.3688257317193022E-3</v>
      </c>
      <c r="G656" s="3">
        <v>13501</v>
      </c>
      <c r="H656" s="5">
        <v>1.0416203703703704</v>
      </c>
      <c r="I656" s="35">
        <f t="shared" si="10"/>
        <v>10.616666666666667</v>
      </c>
    </row>
    <row r="657" spans="2:9" x14ac:dyDescent="0.35">
      <c r="B657" t="s">
        <v>18</v>
      </c>
      <c r="C657" s="6">
        <v>44632</v>
      </c>
      <c r="D657" s="3" t="s">
        <v>6</v>
      </c>
      <c r="E657" s="3" t="s">
        <v>4</v>
      </c>
      <c r="F657" s="9">
        <v>7.3644215375706923E-3</v>
      </c>
      <c r="G657" s="3">
        <v>3262</v>
      </c>
      <c r="H657" s="5">
        <v>0.5484606481481481</v>
      </c>
      <c r="I657" s="35">
        <f t="shared" si="10"/>
        <v>10.6</v>
      </c>
    </row>
    <row r="658" spans="2:9" x14ac:dyDescent="0.35">
      <c r="B658" t="s">
        <v>19</v>
      </c>
      <c r="C658" s="6">
        <v>44656</v>
      </c>
      <c r="D658" s="3" t="s">
        <v>9</v>
      </c>
      <c r="E658" s="3" t="s">
        <v>4</v>
      </c>
      <c r="F658" s="9">
        <v>7.3583815762764794E-3</v>
      </c>
      <c r="G658" s="3">
        <v>9299</v>
      </c>
      <c r="H658" s="5">
        <v>1.0415624999999999</v>
      </c>
      <c r="I658" s="35">
        <f t="shared" si="10"/>
        <v>10.6</v>
      </c>
    </row>
    <row r="659" spans="2:9" x14ac:dyDescent="0.35">
      <c r="B659" t="s">
        <v>19</v>
      </c>
      <c r="C659" s="6">
        <v>44676</v>
      </c>
      <c r="D659" s="3" t="s">
        <v>8</v>
      </c>
      <c r="E659" s="3" t="s">
        <v>4</v>
      </c>
      <c r="F659" s="9">
        <v>7.3637462302945387E-3</v>
      </c>
      <c r="G659" s="3">
        <v>9395</v>
      </c>
      <c r="H659" s="5">
        <v>1.0415972222222223</v>
      </c>
      <c r="I659" s="35">
        <f t="shared" si="10"/>
        <v>10.6</v>
      </c>
    </row>
    <row r="660" spans="2:9" x14ac:dyDescent="0.35">
      <c r="B660" t="s">
        <v>30</v>
      </c>
      <c r="C660" s="6">
        <v>44899</v>
      </c>
      <c r="D660" s="3" t="s">
        <v>7</v>
      </c>
      <c r="E660" s="3" t="s">
        <v>4</v>
      </c>
      <c r="F660" s="9">
        <v>7.3458733581112084E-3</v>
      </c>
      <c r="G660" s="3">
        <v>4407</v>
      </c>
      <c r="H660" s="5">
        <v>0.2446875</v>
      </c>
      <c r="I660" s="35">
        <f t="shared" si="10"/>
        <v>10.583333333333334</v>
      </c>
    </row>
    <row r="661" spans="2:9" x14ac:dyDescent="0.35">
      <c r="B661" t="s">
        <v>5</v>
      </c>
      <c r="C661" s="6">
        <v>44579</v>
      </c>
      <c r="D661" s="3" t="s">
        <v>9</v>
      </c>
      <c r="E661" s="3" t="s">
        <v>4</v>
      </c>
      <c r="F661" s="9">
        <v>7.3344576308273565E-3</v>
      </c>
      <c r="G661" s="3">
        <v>4824</v>
      </c>
      <c r="H661" s="5">
        <v>0.31565972222222222</v>
      </c>
      <c r="I661" s="35">
        <f t="shared" si="10"/>
        <v>10.566666666666666</v>
      </c>
    </row>
    <row r="662" spans="2:9" x14ac:dyDescent="0.35">
      <c r="B662" t="s">
        <v>17</v>
      </c>
      <c r="C662" s="6">
        <v>44604</v>
      </c>
      <c r="D662" s="3" t="s">
        <v>6</v>
      </c>
      <c r="E662" s="3" t="s">
        <v>4</v>
      </c>
      <c r="F662" s="9">
        <v>7.3434802745913795E-3</v>
      </c>
      <c r="G662">
        <v>2639</v>
      </c>
      <c r="H662" s="2">
        <v>0.33390046296296294</v>
      </c>
      <c r="I662" s="35">
        <f t="shared" si="10"/>
        <v>10.566666666666666</v>
      </c>
    </row>
    <row r="663" spans="2:9" x14ac:dyDescent="0.35">
      <c r="B663" t="s">
        <v>28</v>
      </c>
      <c r="C663" s="6">
        <v>44851</v>
      </c>
      <c r="D663" s="3" t="s">
        <v>8</v>
      </c>
      <c r="E663" s="3" t="s">
        <v>4</v>
      </c>
      <c r="F663" s="9">
        <v>7.3249748495399693E-3</v>
      </c>
      <c r="G663" s="3">
        <v>8578</v>
      </c>
      <c r="H663" s="5">
        <v>1.0416087962962963</v>
      </c>
      <c r="I663" s="35">
        <f t="shared" si="10"/>
        <v>10.55</v>
      </c>
    </row>
    <row r="664" spans="2:9" x14ac:dyDescent="0.35">
      <c r="B664" t="s">
        <v>30</v>
      </c>
      <c r="C664" s="6">
        <v>44908</v>
      </c>
      <c r="D664" s="3" t="s">
        <v>9</v>
      </c>
      <c r="E664" s="3" t="s">
        <v>4</v>
      </c>
      <c r="F664" s="9">
        <v>7.309873130988063E-3</v>
      </c>
      <c r="G664" s="3">
        <v>7010</v>
      </c>
      <c r="H664" s="5">
        <v>1.0415972222222223</v>
      </c>
      <c r="I664" s="35">
        <f t="shared" si="10"/>
        <v>10.533333333333333</v>
      </c>
    </row>
    <row r="665" spans="2:9" x14ac:dyDescent="0.35">
      <c r="B665" t="s">
        <v>29</v>
      </c>
      <c r="C665" s="6">
        <v>44886</v>
      </c>
      <c r="D665" s="3" t="s">
        <v>8</v>
      </c>
      <c r="E665" s="3" t="s">
        <v>4</v>
      </c>
      <c r="F665" s="9">
        <v>7.3003637514924618E-3</v>
      </c>
      <c r="G665" s="3">
        <v>6477</v>
      </c>
      <c r="H665" s="5">
        <v>0.46541666666666665</v>
      </c>
      <c r="I665" s="35">
        <f t="shared" si="10"/>
        <v>10.516666666666667</v>
      </c>
    </row>
    <row r="666" spans="2:9" x14ac:dyDescent="0.35">
      <c r="B666" t="s">
        <v>5</v>
      </c>
      <c r="C666" s="6">
        <v>44592</v>
      </c>
      <c r="D666" s="3" t="s">
        <v>8</v>
      </c>
      <c r="E666" s="3" t="s">
        <v>4</v>
      </c>
      <c r="F666" s="9">
        <v>7.2869177227750676E-3</v>
      </c>
      <c r="G666" s="3">
        <v>3919</v>
      </c>
      <c r="H666" s="5">
        <v>0.29249999999999998</v>
      </c>
      <c r="I666" s="35">
        <f t="shared" si="10"/>
        <v>10.5</v>
      </c>
    </row>
    <row r="667" spans="2:9" x14ac:dyDescent="0.35">
      <c r="B667" t="s">
        <v>17</v>
      </c>
      <c r="C667" s="6">
        <v>44606</v>
      </c>
      <c r="D667" s="3" t="s">
        <v>8</v>
      </c>
      <c r="E667" s="3" t="s">
        <v>4</v>
      </c>
      <c r="F667" s="9">
        <v>7.2886409646725579E-3</v>
      </c>
      <c r="G667">
        <v>3787</v>
      </c>
      <c r="H667" s="2">
        <v>0.64906249999999999</v>
      </c>
      <c r="I667" s="35">
        <f t="shared" si="10"/>
        <v>10.5</v>
      </c>
    </row>
    <row r="668" spans="2:9" x14ac:dyDescent="0.35">
      <c r="B668" t="s">
        <v>19</v>
      </c>
      <c r="C668" s="6">
        <v>44655</v>
      </c>
      <c r="D668" s="3" t="s">
        <v>8</v>
      </c>
      <c r="E668" s="3" t="s">
        <v>4</v>
      </c>
      <c r="F668" s="9">
        <v>7.2876624907157279E-3</v>
      </c>
      <c r="G668" s="3">
        <v>8368</v>
      </c>
      <c r="H668" s="5">
        <v>0.60362268518518514</v>
      </c>
      <c r="I668" s="35">
        <f t="shared" si="10"/>
        <v>10.5</v>
      </c>
    </row>
    <row r="669" spans="2:9" x14ac:dyDescent="0.35">
      <c r="B669" t="s">
        <v>18</v>
      </c>
      <c r="C669" s="6">
        <v>44628</v>
      </c>
      <c r="D669" s="3" t="s">
        <v>9</v>
      </c>
      <c r="E669" s="3" t="s">
        <v>4</v>
      </c>
      <c r="F669" s="9">
        <v>7.2795507414946271E-3</v>
      </c>
      <c r="G669" s="3">
        <v>6878</v>
      </c>
      <c r="H669" s="5">
        <v>0.29851851851851852</v>
      </c>
      <c r="I669" s="35">
        <f t="shared" si="10"/>
        <v>10.483333333333333</v>
      </c>
    </row>
    <row r="670" spans="2:9" x14ac:dyDescent="0.35">
      <c r="B670" t="s">
        <v>28</v>
      </c>
      <c r="C670" s="6">
        <v>44861</v>
      </c>
      <c r="D670" s="3" t="s">
        <v>11</v>
      </c>
      <c r="E670" s="3" t="s">
        <v>4</v>
      </c>
      <c r="F670" s="9">
        <v>7.2786989381035654E-3</v>
      </c>
      <c r="G670" s="3">
        <v>12532</v>
      </c>
      <c r="H670" s="5">
        <v>1.0416087962962963</v>
      </c>
      <c r="I670" s="35">
        <f t="shared" si="10"/>
        <v>10.483333333333333</v>
      </c>
    </row>
    <row r="671" spans="2:9" x14ac:dyDescent="0.35">
      <c r="B671" t="s">
        <v>19</v>
      </c>
      <c r="C671" s="6">
        <v>44677</v>
      </c>
      <c r="D671" s="3" t="s">
        <v>9</v>
      </c>
      <c r="E671" s="3" t="s">
        <v>4</v>
      </c>
      <c r="F671" s="9">
        <v>7.262910344200485E-3</v>
      </c>
      <c r="G671" s="3">
        <v>10127</v>
      </c>
      <c r="H671" s="5">
        <v>1.041574074074074</v>
      </c>
      <c r="I671" s="35">
        <f t="shared" si="10"/>
        <v>10.466666666666667</v>
      </c>
    </row>
    <row r="672" spans="2:9" x14ac:dyDescent="0.35">
      <c r="B672" t="s">
        <v>5</v>
      </c>
      <c r="C672" s="6">
        <v>44578</v>
      </c>
      <c r="D672" s="3" t="s">
        <v>8</v>
      </c>
      <c r="E672" s="3" t="s">
        <v>4</v>
      </c>
      <c r="F672" s="9">
        <v>7.2535946625267977E-3</v>
      </c>
      <c r="G672" s="3">
        <v>3006</v>
      </c>
      <c r="H672" s="5">
        <v>0.29113425925925929</v>
      </c>
      <c r="I672" s="35">
        <f t="shared" si="10"/>
        <v>10.45</v>
      </c>
    </row>
    <row r="673" spans="2:9" x14ac:dyDescent="0.35">
      <c r="B673" t="s">
        <v>30</v>
      </c>
      <c r="C673" s="6">
        <v>44897</v>
      </c>
      <c r="D673" s="3" t="s">
        <v>12</v>
      </c>
      <c r="E673" s="3" t="s">
        <v>4</v>
      </c>
      <c r="F673" s="9">
        <v>7.2602122226465768E-3</v>
      </c>
      <c r="G673" s="3">
        <v>7654</v>
      </c>
      <c r="H673" s="5">
        <v>1.0415856481481482</v>
      </c>
      <c r="I673" s="35">
        <f t="shared" si="10"/>
        <v>10.45</v>
      </c>
    </row>
    <row r="674" spans="2:9" x14ac:dyDescent="0.35">
      <c r="B674" t="s">
        <v>18</v>
      </c>
      <c r="C674" s="6">
        <v>44646</v>
      </c>
      <c r="D674" s="3" t="s">
        <v>6</v>
      </c>
      <c r="E674" s="3" t="s">
        <v>4</v>
      </c>
      <c r="F674" s="9">
        <v>7.2505535557675716E-3</v>
      </c>
      <c r="G674" s="3">
        <v>3843</v>
      </c>
      <c r="H674" s="5">
        <v>0.33145833333333335</v>
      </c>
      <c r="I674" s="35">
        <f t="shared" si="10"/>
        <v>10.433333333333334</v>
      </c>
    </row>
    <row r="675" spans="2:9" x14ac:dyDescent="0.35">
      <c r="B675" t="s">
        <v>5</v>
      </c>
      <c r="C675" s="6">
        <v>44574</v>
      </c>
      <c r="D675" s="3" t="s">
        <v>11</v>
      </c>
      <c r="E675" s="3" t="s">
        <v>4</v>
      </c>
      <c r="F675" s="9">
        <v>7.2391148756790714E-3</v>
      </c>
      <c r="G675" s="3">
        <v>4929</v>
      </c>
      <c r="H675" s="5">
        <v>0.15344907407407404</v>
      </c>
      <c r="I675" s="35">
        <f t="shared" si="10"/>
        <v>10.416666666666666</v>
      </c>
    </row>
    <row r="676" spans="2:9" x14ac:dyDescent="0.35">
      <c r="B676" t="s">
        <v>19</v>
      </c>
      <c r="C676" s="6">
        <v>44671</v>
      </c>
      <c r="D676" s="3" t="s">
        <v>10</v>
      </c>
      <c r="E676" s="3" t="s">
        <v>4</v>
      </c>
      <c r="F676" s="9">
        <v>7.2306108490509365E-3</v>
      </c>
      <c r="G676" s="3">
        <v>8197</v>
      </c>
      <c r="H676" s="5">
        <v>0.98031250000000003</v>
      </c>
      <c r="I676" s="35">
        <f t="shared" si="10"/>
        <v>10.416666666666666</v>
      </c>
    </row>
    <row r="677" spans="2:9" x14ac:dyDescent="0.35">
      <c r="B677" t="s">
        <v>29</v>
      </c>
      <c r="C677" s="6">
        <v>44870</v>
      </c>
      <c r="D677" s="3" t="s">
        <v>6</v>
      </c>
      <c r="E677" s="3" t="s">
        <v>4</v>
      </c>
      <c r="F677" s="9">
        <v>7.2285672917589659E-3</v>
      </c>
      <c r="G677" s="3">
        <v>6523</v>
      </c>
      <c r="H677" s="5">
        <v>0.99988425925925928</v>
      </c>
      <c r="I677" s="35">
        <f t="shared" si="10"/>
        <v>10.416666666666666</v>
      </c>
    </row>
    <row r="678" spans="2:9" x14ac:dyDescent="0.35">
      <c r="B678" t="s">
        <v>29</v>
      </c>
      <c r="C678" s="6">
        <v>44894</v>
      </c>
      <c r="D678" s="3" t="s">
        <v>9</v>
      </c>
      <c r="E678" s="3" t="s">
        <v>4</v>
      </c>
      <c r="F678" s="9">
        <v>7.2187982733138457E-3</v>
      </c>
      <c r="G678" s="3">
        <v>9039</v>
      </c>
      <c r="H678" s="5">
        <v>0.90091435185185187</v>
      </c>
      <c r="I678" s="35">
        <f t="shared" si="10"/>
        <v>10.4</v>
      </c>
    </row>
    <row r="679" spans="2:9" x14ac:dyDescent="0.35">
      <c r="B679" t="s">
        <v>5</v>
      </c>
      <c r="C679" s="6">
        <v>44567</v>
      </c>
      <c r="D679" s="3" t="s">
        <v>11</v>
      </c>
      <c r="E679" s="3" t="s">
        <v>4</v>
      </c>
      <c r="F679" s="9">
        <v>7.2078383118352575E-3</v>
      </c>
      <c r="G679" s="3">
        <v>2455</v>
      </c>
      <c r="H679" s="5">
        <v>0.6758101851851851</v>
      </c>
      <c r="I679" s="35">
        <f t="shared" si="10"/>
        <v>10.383333333333333</v>
      </c>
    </row>
    <row r="680" spans="2:9" x14ac:dyDescent="0.35">
      <c r="B680" t="s">
        <v>19</v>
      </c>
      <c r="C680" s="6">
        <v>44670</v>
      </c>
      <c r="D680" s="3" t="s">
        <v>9</v>
      </c>
      <c r="E680" s="3" t="s">
        <v>4</v>
      </c>
      <c r="F680" s="9">
        <v>7.2055971490893938E-3</v>
      </c>
      <c r="G680" s="3">
        <v>9372</v>
      </c>
      <c r="H680" s="5">
        <v>1.0415624999999999</v>
      </c>
      <c r="I680" s="35">
        <f t="shared" si="10"/>
        <v>10.383333333333333</v>
      </c>
    </row>
    <row r="681" spans="2:9" x14ac:dyDescent="0.35">
      <c r="B681" t="s">
        <v>18</v>
      </c>
      <c r="C681" s="6">
        <v>44630</v>
      </c>
      <c r="D681" s="3" t="s">
        <v>11</v>
      </c>
      <c r="E681" s="3" t="s">
        <v>4</v>
      </c>
      <c r="F681" s="9">
        <v>7.1973001958327261E-3</v>
      </c>
      <c r="G681" s="3">
        <v>5409</v>
      </c>
      <c r="H681" s="5">
        <v>0.73376157407407405</v>
      </c>
      <c r="I681" s="35">
        <f t="shared" si="10"/>
        <v>10.366666666666667</v>
      </c>
    </row>
    <row r="682" spans="2:9" x14ac:dyDescent="0.35">
      <c r="B682" t="s">
        <v>29</v>
      </c>
      <c r="C682" s="6">
        <v>44872</v>
      </c>
      <c r="D682" s="3" t="s">
        <v>8</v>
      </c>
      <c r="E682" s="3" t="s">
        <v>4</v>
      </c>
      <c r="F682" s="9">
        <v>7.1980397243912066E-3</v>
      </c>
      <c r="G682" s="3">
        <v>10440</v>
      </c>
      <c r="H682" s="5">
        <v>1.0369675925925925</v>
      </c>
      <c r="I682" s="35">
        <f t="shared" si="10"/>
        <v>10.366666666666667</v>
      </c>
    </row>
    <row r="683" spans="2:9" x14ac:dyDescent="0.35">
      <c r="B683" t="s">
        <v>30</v>
      </c>
      <c r="C683" s="6">
        <v>44902</v>
      </c>
      <c r="D683" s="3" t="s">
        <v>10</v>
      </c>
      <c r="E683" s="3" t="s">
        <v>4</v>
      </c>
      <c r="F683" s="9">
        <v>7.1957347567035146E-3</v>
      </c>
      <c r="G683" s="3">
        <v>8665</v>
      </c>
      <c r="H683" s="5">
        <v>1.0415856481481482</v>
      </c>
      <c r="I683" s="35">
        <f t="shared" si="10"/>
        <v>10.366666666666667</v>
      </c>
    </row>
    <row r="684" spans="2:9" x14ac:dyDescent="0.35">
      <c r="B684" t="s">
        <v>18</v>
      </c>
      <c r="C684" s="6">
        <v>44642</v>
      </c>
      <c r="D684" s="3" t="s">
        <v>9</v>
      </c>
      <c r="E684" s="3" t="s">
        <v>4</v>
      </c>
      <c r="F684" s="9">
        <v>7.1889424841145794E-3</v>
      </c>
      <c r="G684" s="3">
        <v>5753</v>
      </c>
      <c r="H684" s="5">
        <v>0.58504629629629634</v>
      </c>
      <c r="I684" s="35">
        <f t="shared" si="10"/>
        <v>10.35</v>
      </c>
    </row>
    <row r="685" spans="2:9" x14ac:dyDescent="0.35">
      <c r="B685" t="s">
        <v>29</v>
      </c>
      <c r="C685" s="6">
        <v>44892</v>
      </c>
      <c r="D685" s="3" t="s">
        <v>7</v>
      </c>
      <c r="E685" s="3" t="s">
        <v>4</v>
      </c>
      <c r="F685" s="9">
        <v>7.1747278283607685E-3</v>
      </c>
      <c r="G685" s="3">
        <v>3584</v>
      </c>
      <c r="H685" s="5">
        <v>0.28693287037037035</v>
      </c>
      <c r="I685" s="35">
        <f t="shared" si="10"/>
        <v>10.333333333333334</v>
      </c>
    </row>
    <row r="686" spans="2:9" x14ac:dyDescent="0.35">
      <c r="B686" t="s">
        <v>30</v>
      </c>
      <c r="C686" s="6">
        <v>44916</v>
      </c>
      <c r="D686" s="3" t="s">
        <v>10</v>
      </c>
      <c r="E686" s="3" t="s">
        <v>4</v>
      </c>
      <c r="F686" s="9">
        <v>7.1762970717001284E-3</v>
      </c>
      <c r="G686" s="3">
        <v>4896</v>
      </c>
      <c r="H686" s="5">
        <v>1.0414351851851853</v>
      </c>
      <c r="I686" s="35">
        <f t="shared" si="10"/>
        <v>10.333333333333334</v>
      </c>
    </row>
    <row r="687" spans="2:9" x14ac:dyDescent="0.35">
      <c r="B687" t="s">
        <v>17</v>
      </c>
      <c r="C687" s="6">
        <v>44609</v>
      </c>
      <c r="D687" s="3" t="s">
        <v>11</v>
      </c>
      <c r="E687" s="3" t="s">
        <v>4</v>
      </c>
      <c r="F687" s="9">
        <v>7.1579746205440806E-3</v>
      </c>
      <c r="G687">
        <v>2216</v>
      </c>
      <c r="H687" s="2">
        <v>0.49109953703703701</v>
      </c>
      <c r="I687" s="35">
        <f t="shared" si="10"/>
        <v>10.3</v>
      </c>
    </row>
    <row r="688" spans="2:9" x14ac:dyDescent="0.35">
      <c r="B688" t="s">
        <v>30</v>
      </c>
      <c r="C688" s="6">
        <v>44907</v>
      </c>
      <c r="D688" s="3" t="s">
        <v>8</v>
      </c>
      <c r="E688" s="3" t="s">
        <v>4</v>
      </c>
      <c r="F688" s="9">
        <v>7.1502258612672559E-3</v>
      </c>
      <c r="G688" s="3">
        <v>6590</v>
      </c>
      <c r="H688" s="5">
        <v>0.37170138888888887</v>
      </c>
      <c r="I688" s="35">
        <f t="shared" si="10"/>
        <v>10.3</v>
      </c>
    </row>
    <row r="689" spans="2:9" x14ac:dyDescent="0.35">
      <c r="B689" t="s">
        <v>29</v>
      </c>
      <c r="C689" s="6">
        <v>44893</v>
      </c>
      <c r="D689" s="3" t="s">
        <v>8</v>
      </c>
      <c r="E689" s="3" t="s">
        <v>4</v>
      </c>
      <c r="F689" s="9">
        <v>7.1415219794738437E-3</v>
      </c>
      <c r="G689" s="3">
        <v>7673</v>
      </c>
      <c r="H689" s="5">
        <v>1.0415856481481482</v>
      </c>
      <c r="I689" s="35">
        <f t="shared" si="10"/>
        <v>10.283333333333333</v>
      </c>
    </row>
    <row r="690" spans="2:9" x14ac:dyDescent="0.35">
      <c r="B690" t="s">
        <v>19</v>
      </c>
      <c r="C690" s="6">
        <v>44679</v>
      </c>
      <c r="D690" s="3" t="s">
        <v>11</v>
      </c>
      <c r="E690" s="3" t="s">
        <v>4</v>
      </c>
      <c r="F690" s="9">
        <v>7.1341566929947415E-3</v>
      </c>
      <c r="G690" s="3">
        <v>9163</v>
      </c>
      <c r="H690" s="5">
        <v>0.33223379629629629</v>
      </c>
      <c r="I690" s="35">
        <f t="shared" si="10"/>
        <v>10.266666666666667</v>
      </c>
    </row>
    <row r="691" spans="2:9" x14ac:dyDescent="0.35">
      <c r="B691" t="s">
        <v>5</v>
      </c>
      <c r="C691" s="6">
        <v>44572</v>
      </c>
      <c r="D691" s="3" t="s">
        <v>9</v>
      </c>
      <c r="E691" s="3" t="s">
        <v>4</v>
      </c>
      <c r="F691" s="9">
        <v>7.1191159483069951E-3</v>
      </c>
      <c r="G691" s="3">
        <v>3078</v>
      </c>
      <c r="H691" s="5">
        <v>0.33324074074074073</v>
      </c>
      <c r="I691" s="35">
        <f t="shared" si="10"/>
        <v>10.25</v>
      </c>
    </row>
    <row r="692" spans="2:9" x14ac:dyDescent="0.35">
      <c r="B692" t="s">
        <v>5</v>
      </c>
      <c r="C692" s="6">
        <v>44586</v>
      </c>
      <c r="D692" s="3" t="s">
        <v>9</v>
      </c>
      <c r="E692" s="3" t="s">
        <v>4</v>
      </c>
      <c r="F692" s="9">
        <v>7.1101238627072367E-3</v>
      </c>
      <c r="G692" s="3">
        <v>2129</v>
      </c>
      <c r="H692" s="5">
        <v>0.25739583333333338</v>
      </c>
      <c r="I692" s="35">
        <f t="shared" si="10"/>
        <v>10.233333333333333</v>
      </c>
    </row>
    <row r="693" spans="2:9" x14ac:dyDescent="0.35">
      <c r="B693" t="s">
        <v>18</v>
      </c>
      <c r="C693" s="6">
        <v>44631</v>
      </c>
      <c r="D693" s="3" t="s">
        <v>12</v>
      </c>
      <c r="E693" s="3" t="s">
        <v>4</v>
      </c>
      <c r="F693" s="9">
        <v>7.1059802211698468E-3</v>
      </c>
      <c r="G693" s="3">
        <v>4364</v>
      </c>
      <c r="H693" s="5">
        <v>0.20222222222222222</v>
      </c>
      <c r="I693" s="35">
        <f t="shared" si="10"/>
        <v>10.233333333333333</v>
      </c>
    </row>
    <row r="694" spans="2:9" x14ac:dyDescent="0.35">
      <c r="B694" t="s">
        <v>19</v>
      </c>
      <c r="C694" s="6">
        <v>44673</v>
      </c>
      <c r="D694" s="3" t="s">
        <v>12</v>
      </c>
      <c r="E694" s="3" t="s">
        <v>4</v>
      </c>
      <c r="F694" s="9">
        <v>7.109045877165464E-3</v>
      </c>
      <c r="G694" s="3">
        <v>6075</v>
      </c>
      <c r="H694" s="5">
        <v>0.34467592592592594</v>
      </c>
      <c r="I694" s="35">
        <f t="shared" si="10"/>
        <v>10.233333333333333</v>
      </c>
    </row>
    <row r="695" spans="2:9" x14ac:dyDescent="0.35">
      <c r="B695" t="s">
        <v>29</v>
      </c>
      <c r="C695" s="6">
        <v>44884</v>
      </c>
      <c r="D695" s="3" t="s">
        <v>6</v>
      </c>
      <c r="E695" s="3" t="s">
        <v>4</v>
      </c>
      <c r="F695" s="9">
        <v>7.1034857513811531E-3</v>
      </c>
      <c r="G695" s="3">
        <v>3114</v>
      </c>
      <c r="H695" s="5">
        <v>1.0415856481481482</v>
      </c>
      <c r="I695" s="35">
        <f t="shared" si="10"/>
        <v>10.233333333333333</v>
      </c>
    </row>
    <row r="696" spans="2:9" x14ac:dyDescent="0.35">
      <c r="B696" t="s">
        <v>5</v>
      </c>
      <c r="C696" s="6">
        <v>44566</v>
      </c>
      <c r="D696" s="3" t="s">
        <v>10</v>
      </c>
      <c r="E696" s="3" t="s">
        <v>4</v>
      </c>
      <c r="F696" s="9">
        <v>7.0865593094186332E-3</v>
      </c>
      <c r="G696" s="3">
        <v>2289</v>
      </c>
      <c r="H696" s="5">
        <v>0.19537037037037033</v>
      </c>
      <c r="I696" s="35">
        <f t="shared" si="10"/>
        <v>10.199999999999999</v>
      </c>
    </row>
    <row r="697" spans="2:9" x14ac:dyDescent="0.35">
      <c r="B697" t="s">
        <v>28</v>
      </c>
      <c r="C697" s="6">
        <v>44859</v>
      </c>
      <c r="D697" s="3" t="s">
        <v>9</v>
      </c>
      <c r="E697" s="3" t="s">
        <v>4</v>
      </c>
      <c r="F697" s="9">
        <v>7.0810208504649167E-3</v>
      </c>
      <c r="G697" s="3">
        <v>5956</v>
      </c>
      <c r="H697" s="5">
        <v>1.0416087962962963</v>
      </c>
      <c r="I697" s="35">
        <f t="shared" si="10"/>
        <v>10.199999999999999</v>
      </c>
    </row>
    <row r="698" spans="2:9" x14ac:dyDescent="0.35">
      <c r="B698" t="s">
        <v>30</v>
      </c>
      <c r="C698" s="6">
        <v>44913</v>
      </c>
      <c r="D698" s="3" t="s">
        <v>7</v>
      </c>
      <c r="E698" s="3" t="s">
        <v>4</v>
      </c>
      <c r="F698" s="9">
        <v>7.0711260271290235E-3</v>
      </c>
      <c r="G698" s="3">
        <v>2632</v>
      </c>
      <c r="H698" s="5">
        <v>0.22630787037037037</v>
      </c>
      <c r="I698" s="35">
        <f t="shared" si="10"/>
        <v>10.183333333333334</v>
      </c>
    </row>
    <row r="699" spans="2:9" x14ac:dyDescent="0.35">
      <c r="B699" t="s">
        <v>30</v>
      </c>
      <c r="C699" s="6">
        <v>44901</v>
      </c>
      <c r="D699" s="3" t="s">
        <v>9</v>
      </c>
      <c r="E699" s="3" t="s">
        <v>4</v>
      </c>
      <c r="F699" s="9">
        <v>7.0449510690602721E-3</v>
      </c>
      <c r="G699" s="3">
        <v>8048</v>
      </c>
      <c r="H699" s="5">
        <v>0.30486111111111114</v>
      </c>
      <c r="I699" s="35">
        <f t="shared" si="10"/>
        <v>10.15</v>
      </c>
    </row>
    <row r="700" spans="2:9" x14ac:dyDescent="0.35">
      <c r="B700" t="s">
        <v>30</v>
      </c>
      <c r="C700" s="6">
        <v>44900</v>
      </c>
      <c r="D700" s="3" t="s">
        <v>8</v>
      </c>
      <c r="E700" s="3" t="s">
        <v>4</v>
      </c>
      <c r="F700" s="9">
        <v>7.0201774251151183E-3</v>
      </c>
      <c r="G700" s="3">
        <v>7016</v>
      </c>
      <c r="H700" s="5">
        <v>1.0415972222222223</v>
      </c>
      <c r="I700" s="35">
        <f t="shared" si="10"/>
        <v>10.116666666666667</v>
      </c>
    </row>
    <row r="701" spans="2:9" x14ac:dyDescent="0.35">
      <c r="B701" t="s">
        <v>30</v>
      </c>
      <c r="C701" s="6">
        <v>44904</v>
      </c>
      <c r="D701" s="3" t="s">
        <v>12</v>
      </c>
      <c r="E701" s="3" t="s">
        <v>4</v>
      </c>
      <c r="F701" s="9">
        <v>7.0261309450281107E-3</v>
      </c>
      <c r="G701" s="3">
        <v>3604</v>
      </c>
      <c r="H701" s="5">
        <v>0.30541666666666667</v>
      </c>
      <c r="I701" s="35">
        <f t="shared" si="10"/>
        <v>10.116666666666667</v>
      </c>
    </row>
    <row r="702" spans="2:9" x14ac:dyDescent="0.35">
      <c r="B702" t="s">
        <v>18</v>
      </c>
      <c r="C702" s="6">
        <v>44648</v>
      </c>
      <c r="D702" s="3" t="s">
        <v>8</v>
      </c>
      <c r="E702" s="3" t="s">
        <v>4</v>
      </c>
      <c r="F702" s="9">
        <v>7.0168462350217991E-3</v>
      </c>
      <c r="G702" s="3">
        <v>5984</v>
      </c>
      <c r="H702" s="5">
        <v>0.65839120370370374</v>
      </c>
      <c r="I702" s="35">
        <f t="shared" si="10"/>
        <v>10.1</v>
      </c>
    </row>
    <row r="703" spans="2:9" x14ac:dyDescent="0.35">
      <c r="B703" t="s">
        <v>30</v>
      </c>
      <c r="C703" s="6">
        <v>44896</v>
      </c>
      <c r="D703" s="3" t="s">
        <v>11</v>
      </c>
      <c r="E703" s="3" t="s">
        <v>4</v>
      </c>
      <c r="F703" s="9">
        <v>7.0184926063992141E-3</v>
      </c>
      <c r="G703" s="3">
        <v>6700</v>
      </c>
      <c r="H703" s="5">
        <v>1.0415856481481482</v>
      </c>
      <c r="I703" s="35">
        <f t="shared" si="10"/>
        <v>10.1</v>
      </c>
    </row>
    <row r="704" spans="2:9" x14ac:dyDescent="0.35">
      <c r="B704" t="s">
        <v>5</v>
      </c>
      <c r="C704" s="6">
        <v>44582</v>
      </c>
      <c r="D704" s="3" t="s">
        <v>12</v>
      </c>
      <c r="E704" s="3" t="s">
        <v>4</v>
      </c>
      <c r="F704" s="9">
        <v>6.9989850332484848E-3</v>
      </c>
      <c r="G704" s="3">
        <v>3754</v>
      </c>
      <c r="H704" s="5">
        <v>0.21065972222222223</v>
      </c>
      <c r="I704" s="35">
        <f t="shared" si="10"/>
        <v>10.083333333333334</v>
      </c>
    </row>
    <row r="705" spans="2:9" x14ac:dyDescent="0.35">
      <c r="B705" t="s">
        <v>17</v>
      </c>
      <c r="C705" s="6">
        <v>44615</v>
      </c>
      <c r="D705" s="3" t="s">
        <v>10</v>
      </c>
      <c r="E705" s="3" t="s">
        <v>4</v>
      </c>
      <c r="F705" s="9">
        <v>7.006243145254951E-3</v>
      </c>
      <c r="G705">
        <v>4390</v>
      </c>
      <c r="H705" s="2">
        <v>1.0416087962962963</v>
      </c>
      <c r="I705" s="35">
        <f t="shared" si="10"/>
        <v>10.083333333333334</v>
      </c>
    </row>
    <row r="706" spans="2:9" x14ac:dyDescent="0.35">
      <c r="B706" t="s">
        <v>29</v>
      </c>
      <c r="C706" s="6">
        <v>44883</v>
      </c>
      <c r="D706" s="3" t="s">
        <v>12</v>
      </c>
      <c r="E706" s="3" t="s">
        <v>4</v>
      </c>
      <c r="F706" s="9">
        <v>6.9947626807137266E-3</v>
      </c>
      <c r="G706" s="3">
        <v>5131</v>
      </c>
      <c r="H706" s="5">
        <v>1.0416203703703704</v>
      </c>
      <c r="I706" s="35">
        <f t="shared" si="10"/>
        <v>10.066666666666666</v>
      </c>
    </row>
    <row r="707" spans="2:9" x14ac:dyDescent="0.35">
      <c r="B707" t="s">
        <v>30</v>
      </c>
      <c r="C707" s="6">
        <v>44903</v>
      </c>
      <c r="D707" s="3" t="s">
        <v>11</v>
      </c>
      <c r="E707" s="3" t="s">
        <v>4</v>
      </c>
      <c r="F707" s="9">
        <v>6.9794486501011431E-3</v>
      </c>
      <c r="G707" s="3">
        <v>8168</v>
      </c>
      <c r="H707" s="5">
        <v>1.0415624999999999</v>
      </c>
      <c r="I707" s="35">
        <f t="shared" ref="I707:I732" si="11">HOUR(F707)*60+MINUTE(F707)+SECOND(F707)/60</f>
        <v>10.050000000000001</v>
      </c>
    </row>
    <row r="708" spans="2:9" x14ac:dyDescent="0.35">
      <c r="B708" t="s">
        <v>23</v>
      </c>
      <c r="C708" s="6">
        <v>44686</v>
      </c>
      <c r="D708" s="3" t="s">
        <v>11</v>
      </c>
      <c r="E708" s="3" t="s">
        <v>4</v>
      </c>
      <c r="F708" s="9">
        <v>6.9397330317945097E-3</v>
      </c>
      <c r="G708" s="3">
        <v>7161</v>
      </c>
      <c r="H708" s="5">
        <v>0.16225694444444444</v>
      </c>
      <c r="I708" s="35">
        <f t="shared" si="11"/>
        <v>10</v>
      </c>
    </row>
    <row r="709" spans="2:9" x14ac:dyDescent="0.35">
      <c r="B709" t="s">
        <v>5</v>
      </c>
      <c r="C709" s="6">
        <v>44580</v>
      </c>
      <c r="D709" s="3" t="s">
        <v>10</v>
      </c>
      <c r="E709" s="3" t="s">
        <v>4</v>
      </c>
      <c r="F709" s="9">
        <v>6.9314602154352777E-3</v>
      </c>
      <c r="G709" s="3">
        <v>4071</v>
      </c>
      <c r="H709" s="5">
        <v>0.32738425925925929</v>
      </c>
      <c r="I709" s="35">
        <f t="shared" si="11"/>
        <v>9.9833333333333325</v>
      </c>
    </row>
    <row r="710" spans="2:9" x14ac:dyDescent="0.35">
      <c r="B710" t="s">
        <v>19</v>
      </c>
      <c r="C710" s="6">
        <v>44678</v>
      </c>
      <c r="D710" s="3" t="s">
        <v>10</v>
      </c>
      <c r="E710" s="3" t="s">
        <v>4</v>
      </c>
      <c r="F710" s="9">
        <v>6.9171061039251334E-3</v>
      </c>
      <c r="G710" s="3">
        <v>9013</v>
      </c>
      <c r="H710" s="5">
        <v>1.0416087962962963</v>
      </c>
      <c r="I710" s="35">
        <f t="shared" si="11"/>
        <v>9.9666666666666668</v>
      </c>
    </row>
    <row r="711" spans="2:9" x14ac:dyDescent="0.35">
      <c r="B711" t="s">
        <v>30</v>
      </c>
      <c r="C711" s="6">
        <v>44912</v>
      </c>
      <c r="D711" s="3" t="s">
        <v>6</v>
      </c>
      <c r="E711" s="3" t="s">
        <v>4</v>
      </c>
      <c r="F711" s="9">
        <v>6.9250420019991059E-3</v>
      </c>
      <c r="G711" s="3">
        <v>2954</v>
      </c>
      <c r="H711" s="5">
        <v>0.2941435185185185</v>
      </c>
      <c r="I711" s="35">
        <f t="shared" si="11"/>
        <v>9.9666666666666668</v>
      </c>
    </row>
    <row r="712" spans="2:9" x14ac:dyDescent="0.35">
      <c r="B712" t="s">
        <v>19</v>
      </c>
      <c r="C712" s="6">
        <v>44658</v>
      </c>
      <c r="D712" s="3" t="s">
        <v>11</v>
      </c>
      <c r="E712" s="3" t="s">
        <v>4</v>
      </c>
      <c r="F712" s="9">
        <v>6.8963801229773459E-3</v>
      </c>
      <c r="G712" s="3">
        <v>7489</v>
      </c>
      <c r="H712" s="5">
        <v>0.33321759259259259</v>
      </c>
      <c r="I712" s="35">
        <f t="shared" si="11"/>
        <v>9.9333333333333336</v>
      </c>
    </row>
    <row r="713" spans="2:9" x14ac:dyDescent="0.35">
      <c r="B713" t="s">
        <v>19</v>
      </c>
      <c r="C713" s="6">
        <v>44669</v>
      </c>
      <c r="D713" s="3" t="s">
        <v>8</v>
      </c>
      <c r="E713" s="3" t="s">
        <v>4</v>
      </c>
      <c r="F713" s="9">
        <v>6.9037150464467904E-3</v>
      </c>
      <c r="G713" s="3">
        <v>6204</v>
      </c>
      <c r="H713" s="5">
        <v>1.0415277777777778</v>
      </c>
      <c r="I713" s="35">
        <f t="shared" si="11"/>
        <v>9.9333333333333336</v>
      </c>
    </row>
    <row r="714" spans="2:9" x14ac:dyDescent="0.35">
      <c r="B714" t="s">
        <v>18</v>
      </c>
      <c r="C714" s="6">
        <v>44649</v>
      </c>
      <c r="D714" s="3" t="s">
        <v>9</v>
      </c>
      <c r="E714" s="3" t="s">
        <v>4</v>
      </c>
      <c r="F714" s="9">
        <v>6.8868385865511342E-3</v>
      </c>
      <c r="G714" s="3">
        <v>7001</v>
      </c>
      <c r="H714" s="5">
        <v>0.22702546296296297</v>
      </c>
      <c r="I714" s="35">
        <f t="shared" si="11"/>
        <v>9.9166666666666661</v>
      </c>
    </row>
    <row r="715" spans="2:9" x14ac:dyDescent="0.35">
      <c r="B715" t="s">
        <v>18</v>
      </c>
      <c r="C715" s="6">
        <v>44650</v>
      </c>
      <c r="D715" s="3" t="s">
        <v>10</v>
      </c>
      <c r="E715" s="3" t="s">
        <v>4</v>
      </c>
      <c r="F715" s="9">
        <v>6.8863538106595217E-3</v>
      </c>
      <c r="G715" s="3">
        <v>4519</v>
      </c>
      <c r="H715" s="5">
        <v>0.18716435185185185</v>
      </c>
      <c r="I715" s="35">
        <f t="shared" si="11"/>
        <v>9.9166666666666661</v>
      </c>
    </row>
    <row r="716" spans="2:9" x14ac:dyDescent="0.35">
      <c r="B716" t="s">
        <v>23</v>
      </c>
      <c r="C716" s="6">
        <v>44687</v>
      </c>
      <c r="D716" s="3" t="s">
        <v>12</v>
      </c>
      <c r="E716" s="3" t="s">
        <v>4</v>
      </c>
      <c r="F716" s="9">
        <v>6.8861141505716407E-3</v>
      </c>
      <c r="G716" s="3">
        <v>5788</v>
      </c>
      <c r="H716" s="5">
        <v>0.28863425925925928</v>
      </c>
      <c r="I716" s="35">
        <f t="shared" si="11"/>
        <v>9.9166666666666661</v>
      </c>
    </row>
    <row r="717" spans="2:9" x14ac:dyDescent="0.35">
      <c r="B717" t="s">
        <v>29</v>
      </c>
      <c r="C717" s="6">
        <v>44880</v>
      </c>
      <c r="D717" s="3" t="s">
        <v>9</v>
      </c>
      <c r="E717" s="3" t="s">
        <v>4</v>
      </c>
      <c r="F717" s="9">
        <v>6.8825170367425251E-3</v>
      </c>
      <c r="G717" s="3">
        <v>4924</v>
      </c>
      <c r="H717" s="5">
        <v>0.17885416666666668</v>
      </c>
      <c r="I717" s="35">
        <f t="shared" si="11"/>
        <v>9.9166666666666661</v>
      </c>
    </row>
    <row r="718" spans="2:9" x14ac:dyDescent="0.35">
      <c r="B718" t="s">
        <v>30</v>
      </c>
      <c r="C718" s="6">
        <v>44910</v>
      </c>
      <c r="D718" s="3" t="s">
        <v>11</v>
      </c>
      <c r="E718" s="3" t="s">
        <v>4</v>
      </c>
      <c r="F718" s="9">
        <v>6.8892926356421153E-3</v>
      </c>
      <c r="G718" s="3">
        <v>5590</v>
      </c>
      <c r="H718" s="5">
        <v>0.22962962962962963</v>
      </c>
      <c r="I718" s="35">
        <f t="shared" si="11"/>
        <v>9.9166666666666661</v>
      </c>
    </row>
    <row r="719" spans="2:9" x14ac:dyDescent="0.35">
      <c r="B719" t="s">
        <v>18</v>
      </c>
      <c r="C719" s="6">
        <v>44627</v>
      </c>
      <c r="D719" s="3" t="s">
        <v>8</v>
      </c>
      <c r="E719" s="3" t="s">
        <v>4</v>
      </c>
      <c r="F719" s="9">
        <v>6.8547505150565891E-3</v>
      </c>
      <c r="G719" s="3">
        <v>3937</v>
      </c>
      <c r="H719" s="5">
        <v>0.70769675925925923</v>
      </c>
      <c r="I719" s="35">
        <f t="shared" si="11"/>
        <v>9.8666666666666671</v>
      </c>
    </row>
    <row r="720" spans="2:9" x14ac:dyDescent="0.35">
      <c r="B720" t="s">
        <v>30</v>
      </c>
      <c r="C720" s="6">
        <v>44915</v>
      </c>
      <c r="D720" s="3" t="s">
        <v>9</v>
      </c>
      <c r="E720" s="3" t="s">
        <v>4</v>
      </c>
      <c r="F720" s="9">
        <v>6.847802600043966E-3</v>
      </c>
      <c r="G720" s="3">
        <v>5185</v>
      </c>
      <c r="H720" s="5">
        <v>1.0415856481481482</v>
      </c>
      <c r="I720" s="35">
        <f t="shared" si="11"/>
        <v>9.8666666666666671</v>
      </c>
    </row>
    <row r="721" spans="2:9" x14ac:dyDescent="0.35">
      <c r="B721" t="s">
        <v>18</v>
      </c>
      <c r="C721" s="6">
        <v>44623</v>
      </c>
      <c r="D721" s="3" t="s">
        <v>11</v>
      </c>
      <c r="E721" s="3" t="s">
        <v>4</v>
      </c>
      <c r="F721" s="9">
        <v>6.8375849835961939E-3</v>
      </c>
      <c r="G721" s="3">
        <v>5622</v>
      </c>
      <c r="H721" s="5">
        <v>0.23015046296296296</v>
      </c>
      <c r="I721" s="35">
        <f t="shared" si="11"/>
        <v>9.85</v>
      </c>
    </row>
    <row r="722" spans="2:9" x14ac:dyDescent="0.35">
      <c r="B722" t="s">
        <v>30</v>
      </c>
      <c r="C722" s="6">
        <v>44909</v>
      </c>
      <c r="D722" s="3" t="s">
        <v>10</v>
      </c>
      <c r="E722" s="3" t="s">
        <v>4</v>
      </c>
      <c r="F722" s="9">
        <v>6.839217893365915E-3</v>
      </c>
      <c r="G722" s="3">
        <v>3418</v>
      </c>
      <c r="H722" s="5">
        <v>0.14164351851851853</v>
      </c>
      <c r="I722" s="35">
        <f t="shared" si="11"/>
        <v>9.85</v>
      </c>
    </row>
    <row r="723" spans="2:9" x14ac:dyDescent="0.35">
      <c r="B723" t="s">
        <v>29</v>
      </c>
      <c r="C723" s="6">
        <v>44882</v>
      </c>
      <c r="D723" s="3" t="s">
        <v>11</v>
      </c>
      <c r="E723" s="3" t="s">
        <v>4</v>
      </c>
      <c r="F723" s="9">
        <v>6.8248842593124472E-3</v>
      </c>
      <c r="G723" s="3">
        <v>7000</v>
      </c>
      <c r="H723" s="5">
        <v>1.0415856481481482</v>
      </c>
      <c r="I723" s="35">
        <f t="shared" si="11"/>
        <v>9.8333333333333339</v>
      </c>
    </row>
    <row r="724" spans="2:9" x14ac:dyDescent="0.35">
      <c r="B724" t="s">
        <v>18</v>
      </c>
      <c r="C724" s="6">
        <v>44651</v>
      </c>
      <c r="D724" s="3" t="s">
        <v>11</v>
      </c>
      <c r="E724" s="3" t="s">
        <v>4</v>
      </c>
      <c r="F724" s="9">
        <v>6.8202826519358798E-3</v>
      </c>
      <c r="G724" s="3">
        <v>5642</v>
      </c>
      <c r="H724" s="5">
        <v>0.41520833333333335</v>
      </c>
      <c r="I724" s="35">
        <f t="shared" si="11"/>
        <v>9.8166666666666664</v>
      </c>
    </row>
    <row r="725" spans="2:9" x14ac:dyDescent="0.35">
      <c r="B725" t="s">
        <v>17</v>
      </c>
      <c r="C725" s="6">
        <v>44616</v>
      </c>
      <c r="D725" s="3" t="s">
        <v>11</v>
      </c>
      <c r="E725" s="3" t="s">
        <v>4</v>
      </c>
      <c r="F725" s="9">
        <v>6.7917960495448987E-3</v>
      </c>
      <c r="G725">
        <v>3453</v>
      </c>
      <c r="H725" s="2">
        <v>0.62944444444444447</v>
      </c>
      <c r="I725" s="35">
        <f t="shared" si="11"/>
        <v>9.7833333333333332</v>
      </c>
    </row>
    <row r="726" spans="2:9" x14ac:dyDescent="0.35">
      <c r="B726" t="s">
        <v>18</v>
      </c>
      <c r="C726" s="6">
        <v>44638</v>
      </c>
      <c r="D726" s="3" t="s">
        <v>12</v>
      </c>
      <c r="E726" s="3" t="s">
        <v>4</v>
      </c>
      <c r="F726" s="9">
        <v>6.7423126669876642E-3</v>
      </c>
      <c r="G726" s="3">
        <v>3923</v>
      </c>
      <c r="H726" s="5">
        <v>0.14858796296296295</v>
      </c>
      <c r="I726" s="35">
        <f t="shared" si="11"/>
        <v>9.7166666666666668</v>
      </c>
    </row>
    <row r="727" spans="2:9" x14ac:dyDescent="0.35">
      <c r="B727" t="s">
        <v>5</v>
      </c>
      <c r="C727" s="6">
        <v>44568</v>
      </c>
      <c r="D727" s="3" t="s">
        <v>12</v>
      </c>
      <c r="E727" s="3" t="s">
        <v>4</v>
      </c>
      <c r="F727" s="9">
        <v>6.7042795109924815E-3</v>
      </c>
      <c r="G727" s="3">
        <v>1998</v>
      </c>
      <c r="H727" s="5">
        <v>0.17218749999999994</v>
      </c>
      <c r="I727" s="35">
        <f t="shared" si="11"/>
        <v>9.65</v>
      </c>
    </row>
    <row r="728" spans="2:9" x14ac:dyDescent="0.35">
      <c r="B728" t="s">
        <v>19</v>
      </c>
      <c r="C728" s="6">
        <v>44659</v>
      </c>
      <c r="D728" s="3" t="s">
        <v>12</v>
      </c>
      <c r="E728" s="3" t="s">
        <v>4</v>
      </c>
      <c r="F728" s="9">
        <v>6.7019453137881282E-3</v>
      </c>
      <c r="G728" s="3">
        <v>5325</v>
      </c>
      <c r="H728" s="5">
        <v>0.30608796296296298</v>
      </c>
      <c r="I728" s="35">
        <f t="shared" si="11"/>
        <v>9.65</v>
      </c>
    </row>
    <row r="729" spans="2:9" x14ac:dyDescent="0.35">
      <c r="B729" t="s">
        <v>23</v>
      </c>
      <c r="C729" s="6">
        <v>44684</v>
      </c>
      <c r="D729" s="3" t="s">
        <v>9</v>
      </c>
      <c r="E729" s="3" t="s">
        <v>4</v>
      </c>
      <c r="F729" s="9">
        <v>6.6727889474680708E-3</v>
      </c>
      <c r="G729" s="3">
        <v>4609</v>
      </c>
      <c r="H729" s="5">
        <v>0.92905092592592597</v>
      </c>
      <c r="I729" s="35">
        <f t="shared" si="11"/>
        <v>9.6166666666666671</v>
      </c>
    </row>
    <row r="730" spans="2:9" x14ac:dyDescent="0.35">
      <c r="B730" t="s">
        <v>17</v>
      </c>
      <c r="C730" s="6">
        <v>44614</v>
      </c>
      <c r="D730" s="3" t="s">
        <v>9</v>
      </c>
      <c r="E730" s="3" t="s">
        <v>4</v>
      </c>
      <c r="F730" s="9">
        <v>6.6339103323196239E-3</v>
      </c>
      <c r="G730">
        <v>3191</v>
      </c>
      <c r="H730" s="2">
        <v>0.15975694444444444</v>
      </c>
      <c r="I730" s="35">
        <f t="shared" si="11"/>
        <v>9.5500000000000007</v>
      </c>
    </row>
    <row r="731" spans="2:9" x14ac:dyDescent="0.35">
      <c r="B731" t="s">
        <v>30</v>
      </c>
      <c r="C731" s="6">
        <v>44914</v>
      </c>
      <c r="D731" s="3" t="s">
        <v>8</v>
      </c>
      <c r="E731" s="3" t="s">
        <v>4</v>
      </c>
      <c r="F731" s="9">
        <v>6.5542976675227078E-3</v>
      </c>
      <c r="G731" s="3">
        <v>4308</v>
      </c>
      <c r="H731" s="5">
        <v>0.21006944444444445</v>
      </c>
      <c r="I731" s="35">
        <f t="shared" si="11"/>
        <v>9.4333333333333336</v>
      </c>
    </row>
    <row r="732" spans="2:9" x14ac:dyDescent="0.35">
      <c r="B732" t="s">
        <v>29</v>
      </c>
      <c r="C732" s="6">
        <v>44895</v>
      </c>
      <c r="D732" s="3" t="s">
        <v>10</v>
      </c>
      <c r="E732" s="3" t="s">
        <v>4</v>
      </c>
      <c r="F732" s="9">
        <v>6.5263956614612113E-3</v>
      </c>
      <c r="G732" s="3">
        <v>6289</v>
      </c>
      <c r="H732" s="5">
        <v>0.33221064814814816</v>
      </c>
      <c r="I732" s="35">
        <f t="shared" si="11"/>
        <v>9.4</v>
      </c>
    </row>
  </sheetData>
  <autoFilter ref="B2:I2" xr:uid="{00000000-0001-0000-0000-000000000000}">
    <sortState xmlns:xlrd2="http://schemas.microsoft.com/office/spreadsheetml/2017/richdata2" ref="B3:I732">
      <sortCondition descending="1" ref="I2"/>
    </sortState>
  </autoFilter>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DE51B-E71A-4DDE-B541-B004193FA2A7}">
  <dimension ref="A1:Y736"/>
  <sheetViews>
    <sheetView workbookViewId="0">
      <selection activeCell="G56" sqref="G56:G62"/>
    </sheetView>
  </sheetViews>
  <sheetFormatPr defaultRowHeight="14.5" x14ac:dyDescent="0.35"/>
  <cols>
    <col min="1" max="1" width="12.36328125" bestFit="1" customWidth="1"/>
    <col min="2" max="2" width="17.81640625" style="1" bestFit="1" customWidth="1"/>
    <col min="3" max="3" width="8" bestFit="1" customWidth="1"/>
    <col min="4" max="4" width="12.36328125" style="1" bestFit="1" customWidth="1"/>
    <col min="5" max="5" width="8" bestFit="1" customWidth="1"/>
    <col min="6" max="6" width="22.6328125" style="1" bestFit="1" customWidth="1"/>
    <col min="7" max="7" width="17.26953125" bestFit="1" customWidth="1"/>
    <col min="9" max="9" width="17.81640625" bestFit="1" customWidth="1"/>
    <col min="10" max="10" width="15.26953125" bestFit="1" customWidth="1"/>
    <col min="11" max="11" width="8" bestFit="1" customWidth="1"/>
    <col min="12" max="12" width="10.7265625" bestFit="1" customWidth="1"/>
    <col min="13" max="13" width="2.6328125" customWidth="1"/>
    <col min="14" max="14" width="12.36328125" bestFit="1" customWidth="1"/>
    <col min="15" max="15" width="15.26953125" bestFit="1" customWidth="1"/>
    <col min="16" max="16" width="8" bestFit="1" customWidth="1"/>
    <col min="17" max="17" width="10.7265625" bestFit="1" customWidth="1"/>
    <col min="19" max="19" width="12.36328125" bestFit="1" customWidth="1"/>
    <col min="20" max="20" width="17.81640625" style="1" bestFit="1" customWidth="1"/>
    <col min="21" max="21" width="8" style="1" bestFit="1" customWidth="1"/>
    <col min="22" max="22" width="12.36328125" bestFit="1" customWidth="1"/>
    <col min="23" max="23" width="8" bestFit="1" customWidth="1"/>
    <col min="24" max="24" width="22.6328125" style="1" bestFit="1" customWidth="1"/>
    <col min="25" max="25" width="17.26953125" bestFit="1" customWidth="1"/>
  </cols>
  <sheetData>
    <row r="1" spans="1:25" x14ac:dyDescent="0.35">
      <c r="A1" s="16"/>
    </row>
    <row r="2" spans="1:25" x14ac:dyDescent="0.35">
      <c r="A2" s="16"/>
      <c r="B2" s="15" t="s">
        <v>36</v>
      </c>
      <c r="J2" s="15" t="s">
        <v>38</v>
      </c>
      <c r="O2" s="15" t="s">
        <v>37</v>
      </c>
    </row>
    <row r="3" spans="1:25" x14ac:dyDescent="0.35">
      <c r="A3" s="16"/>
      <c r="B3" s="7" t="s">
        <v>15</v>
      </c>
      <c r="C3" s="1"/>
      <c r="E3" s="1"/>
      <c r="G3" s="1"/>
      <c r="I3" s="7" t="s">
        <v>34</v>
      </c>
      <c r="J3" s="7" t="s">
        <v>15</v>
      </c>
      <c r="N3" s="7" t="s">
        <v>32</v>
      </c>
      <c r="O3" s="7" t="s">
        <v>15</v>
      </c>
      <c r="R3" s="28"/>
      <c r="T3" s="31" t="s">
        <v>15</v>
      </c>
      <c r="X3"/>
    </row>
    <row r="4" spans="1:25" x14ac:dyDescent="0.35">
      <c r="A4" s="16"/>
      <c r="B4" t="s">
        <v>34</v>
      </c>
      <c r="D4" t="s">
        <v>32</v>
      </c>
      <c r="F4" t="s">
        <v>33</v>
      </c>
      <c r="G4" t="s">
        <v>31</v>
      </c>
      <c r="I4" s="7" t="s">
        <v>13</v>
      </c>
      <c r="J4" t="s">
        <v>3</v>
      </c>
      <c r="K4" t="s">
        <v>4</v>
      </c>
      <c r="L4" t="s">
        <v>14</v>
      </c>
      <c r="N4" s="7" t="s">
        <v>13</v>
      </c>
      <c r="O4" t="s">
        <v>3</v>
      </c>
      <c r="P4" t="s">
        <v>4</v>
      </c>
      <c r="Q4" t="s">
        <v>14</v>
      </c>
      <c r="R4" s="29"/>
      <c r="T4" s="1" t="s">
        <v>34</v>
      </c>
      <c r="V4" t="s">
        <v>32</v>
      </c>
      <c r="X4" t="s">
        <v>33</v>
      </c>
      <c r="Y4" t="s">
        <v>31</v>
      </c>
    </row>
    <row r="5" spans="1:25" x14ac:dyDescent="0.35">
      <c r="A5" s="17" t="s">
        <v>13</v>
      </c>
      <c r="B5" s="4" t="s">
        <v>3</v>
      </c>
      <c r="C5" s="4" t="s">
        <v>4</v>
      </c>
      <c r="D5" s="1" t="s">
        <v>3</v>
      </c>
      <c r="E5" s="1" t="s">
        <v>4</v>
      </c>
      <c r="F5"/>
      <c r="I5" s="8">
        <v>44562</v>
      </c>
      <c r="J5" s="1">
        <v>1.3090277777777777E-2</v>
      </c>
      <c r="K5" s="1">
        <v>7.6851851851851855E-3</v>
      </c>
      <c r="L5" s="1">
        <v>1.038773148148148E-2</v>
      </c>
      <c r="N5" s="8">
        <v>44562</v>
      </c>
      <c r="O5">
        <v>1085</v>
      </c>
      <c r="P5">
        <v>1477</v>
      </c>
      <c r="Q5">
        <v>2562</v>
      </c>
      <c r="R5" s="29"/>
      <c r="S5" s="7" t="s">
        <v>13</v>
      </c>
      <c r="T5" s="1" t="s">
        <v>3</v>
      </c>
      <c r="U5" s="1" t="s">
        <v>4</v>
      </c>
      <c r="V5" t="s">
        <v>3</v>
      </c>
      <c r="W5" t="s">
        <v>4</v>
      </c>
      <c r="X5"/>
    </row>
    <row r="6" spans="1:25" x14ac:dyDescent="0.35">
      <c r="A6" s="8">
        <v>44562</v>
      </c>
      <c r="B6" s="1">
        <v>1.3090277777777777E-2</v>
      </c>
      <c r="C6" s="1">
        <v>7.6851851851851855E-3</v>
      </c>
      <c r="D6">
        <v>1085</v>
      </c>
      <c r="E6">
        <v>1477</v>
      </c>
      <c r="F6" s="1">
        <v>1.038773148148148E-2</v>
      </c>
      <c r="G6">
        <v>2562</v>
      </c>
      <c r="I6" s="8">
        <v>44563</v>
      </c>
      <c r="J6" s="1">
        <v>1.3101851851851852E-2</v>
      </c>
      <c r="K6" s="1">
        <v>8.5532407407407415E-3</v>
      </c>
      <c r="L6" s="1">
        <v>1.0827546296296297E-2</v>
      </c>
      <c r="N6" s="8">
        <v>44563</v>
      </c>
      <c r="O6">
        <v>531</v>
      </c>
      <c r="P6">
        <v>1520</v>
      </c>
      <c r="Q6">
        <v>2051</v>
      </c>
      <c r="R6" s="29"/>
      <c r="S6" s="18">
        <v>44562</v>
      </c>
      <c r="T6" s="1">
        <v>1.3090277777777777E-2</v>
      </c>
      <c r="U6" s="1">
        <v>7.6851851851851855E-3</v>
      </c>
      <c r="V6">
        <v>1085</v>
      </c>
      <c r="W6">
        <v>1477</v>
      </c>
      <c r="X6" s="1">
        <v>1.038773148148148E-2</v>
      </c>
      <c r="Y6">
        <v>2562</v>
      </c>
    </row>
    <row r="7" spans="1:25" x14ac:dyDescent="0.35">
      <c r="A7" s="8">
        <v>44563</v>
      </c>
      <c r="B7" s="1">
        <v>1.3101851851851852E-2</v>
      </c>
      <c r="C7" s="1">
        <v>8.5532407407407415E-3</v>
      </c>
      <c r="D7">
        <v>531</v>
      </c>
      <c r="E7">
        <v>1520</v>
      </c>
      <c r="F7" s="1">
        <v>1.0827546296296297E-2</v>
      </c>
      <c r="G7">
        <v>2051</v>
      </c>
      <c r="I7" s="8">
        <v>44564</v>
      </c>
      <c r="J7" s="1">
        <v>1.1666666666666667E-2</v>
      </c>
      <c r="K7" s="1">
        <v>7.4305555555555557E-3</v>
      </c>
      <c r="L7" s="1">
        <v>9.5486111111111119E-3</v>
      </c>
      <c r="N7" s="8">
        <v>44564</v>
      </c>
      <c r="O7">
        <v>532</v>
      </c>
      <c r="P7">
        <v>2596</v>
      </c>
      <c r="Q7">
        <v>3128</v>
      </c>
      <c r="R7" s="29"/>
      <c r="S7" s="18">
        <v>44563</v>
      </c>
      <c r="T7" s="1">
        <v>1.3101851851851852E-2</v>
      </c>
      <c r="U7" s="1">
        <v>8.5532407407407415E-3</v>
      </c>
      <c r="V7">
        <v>531</v>
      </c>
      <c r="W7">
        <v>1520</v>
      </c>
      <c r="X7" s="1">
        <v>1.0827546296296297E-2</v>
      </c>
      <c r="Y7">
        <v>2051</v>
      </c>
    </row>
    <row r="8" spans="1:25" x14ac:dyDescent="0.35">
      <c r="A8" s="8">
        <v>44564</v>
      </c>
      <c r="B8" s="1">
        <v>1.1666666666666667E-2</v>
      </c>
      <c r="C8" s="1">
        <v>7.4305555555555557E-3</v>
      </c>
      <c r="D8">
        <v>532</v>
      </c>
      <c r="E8">
        <v>2596</v>
      </c>
      <c r="F8" s="1">
        <v>9.5486111111111119E-3</v>
      </c>
      <c r="G8">
        <v>3128</v>
      </c>
      <c r="I8" s="8">
        <v>44565</v>
      </c>
      <c r="J8" s="1">
        <v>9.7453703703703695E-3</v>
      </c>
      <c r="K8" s="1">
        <v>7.8819444444444449E-3</v>
      </c>
      <c r="L8" s="1">
        <v>8.8136574074074072E-3</v>
      </c>
      <c r="N8" s="8">
        <v>44565</v>
      </c>
      <c r="O8">
        <v>676</v>
      </c>
      <c r="P8">
        <v>3691</v>
      </c>
      <c r="Q8">
        <v>4367</v>
      </c>
      <c r="R8" s="29"/>
      <c r="S8" s="18">
        <v>44564</v>
      </c>
      <c r="T8" s="1">
        <v>1.1666666666666667E-2</v>
      </c>
      <c r="U8" s="1">
        <v>7.4305555555555557E-3</v>
      </c>
      <c r="V8">
        <v>532</v>
      </c>
      <c r="W8">
        <v>2596</v>
      </c>
      <c r="X8" s="1">
        <v>9.5486111111111119E-3</v>
      </c>
      <c r="Y8">
        <v>3128</v>
      </c>
    </row>
    <row r="9" spans="1:25" x14ac:dyDescent="0.35">
      <c r="A9" s="8">
        <v>44565</v>
      </c>
      <c r="B9" s="1">
        <v>9.7453703703703695E-3</v>
      </c>
      <c r="C9" s="1">
        <v>7.8819444444444449E-3</v>
      </c>
      <c r="D9">
        <v>676</v>
      </c>
      <c r="E9">
        <v>3691</v>
      </c>
      <c r="F9" s="1">
        <v>8.8136574074074072E-3</v>
      </c>
      <c r="G9">
        <v>4367</v>
      </c>
      <c r="I9" s="8">
        <v>44566</v>
      </c>
      <c r="J9" s="1">
        <v>9.2939814814814812E-3</v>
      </c>
      <c r="K9" s="1">
        <v>7.083333333333333E-3</v>
      </c>
      <c r="L9" s="1">
        <v>8.1886574074074066E-3</v>
      </c>
      <c r="N9" s="8">
        <v>44566</v>
      </c>
      <c r="O9">
        <v>412</v>
      </c>
      <c r="P9">
        <v>2289</v>
      </c>
      <c r="Q9">
        <v>2701</v>
      </c>
      <c r="R9" s="29"/>
      <c r="S9" s="18">
        <v>44565</v>
      </c>
      <c r="T9" s="1">
        <v>9.7453703703703695E-3</v>
      </c>
      <c r="U9" s="1">
        <v>7.8819444444444449E-3</v>
      </c>
      <c r="V9">
        <v>676</v>
      </c>
      <c r="W9">
        <v>3691</v>
      </c>
      <c r="X9" s="1">
        <v>8.8136574074074072E-3</v>
      </c>
      <c r="Y9">
        <v>4367</v>
      </c>
    </row>
    <row r="10" spans="1:25" x14ac:dyDescent="0.35">
      <c r="A10" s="8">
        <v>44566</v>
      </c>
      <c r="B10" s="1">
        <v>9.2939814814814812E-3</v>
      </c>
      <c r="C10" s="1">
        <v>7.083333333333333E-3</v>
      </c>
      <c r="D10">
        <v>412</v>
      </c>
      <c r="E10">
        <v>2289</v>
      </c>
      <c r="F10" s="1">
        <v>8.1886574074074066E-3</v>
      </c>
      <c r="G10">
        <v>2701</v>
      </c>
      <c r="I10" s="8">
        <v>44567</v>
      </c>
      <c r="J10" s="1">
        <v>1.0833333333333334E-2</v>
      </c>
      <c r="K10" s="1">
        <v>7.2106481481481483E-3</v>
      </c>
      <c r="L10" s="1">
        <v>9.0219907407407401E-3</v>
      </c>
      <c r="N10" s="8">
        <v>44567</v>
      </c>
      <c r="O10">
        <v>392</v>
      </c>
      <c r="P10">
        <v>2455</v>
      </c>
      <c r="Q10">
        <v>2847</v>
      </c>
      <c r="R10" s="29"/>
      <c r="S10" s="18">
        <v>44566</v>
      </c>
      <c r="T10" s="1">
        <v>9.2939814814814812E-3</v>
      </c>
      <c r="U10" s="1">
        <v>7.083333333333333E-3</v>
      </c>
      <c r="V10">
        <v>412</v>
      </c>
      <c r="W10">
        <v>2289</v>
      </c>
      <c r="X10" s="1">
        <v>8.1886574074074066E-3</v>
      </c>
      <c r="Y10">
        <v>2701</v>
      </c>
    </row>
    <row r="11" spans="1:25" x14ac:dyDescent="0.35">
      <c r="A11" s="8">
        <v>44567</v>
      </c>
      <c r="B11" s="1">
        <v>1.0833333333333334E-2</v>
      </c>
      <c r="C11" s="1">
        <v>7.2106481481481483E-3</v>
      </c>
      <c r="D11">
        <v>392</v>
      </c>
      <c r="E11">
        <v>2455</v>
      </c>
      <c r="F11" s="1">
        <v>9.0219907407407401E-3</v>
      </c>
      <c r="G11">
        <v>2847</v>
      </c>
      <c r="I11" s="8">
        <v>44568</v>
      </c>
      <c r="J11" s="1">
        <v>8.9930555555555562E-3</v>
      </c>
      <c r="K11" s="1">
        <v>6.7013888888888887E-3</v>
      </c>
      <c r="L11" s="1">
        <v>7.8472222222222224E-3</v>
      </c>
      <c r="N11" s="8">
        <v>44568</v>
      </c>
      <c r="O11">
        <v>415</v>
      </c>
      <c r="P11">
        <v>1998</v>
      </c>
      <c r="Q11">
        <v>2413</v>
      </c>
      <c r="R11" s="29"/>
      <c r="S11" s="18">
        <v>44567</v>
      </c>
      <c r="T11" s="1">
        <v>1.0833333333333334E-2</v>
      </c>
      <c r="U11" s="1">
        <v>7.2106481481481483E-3</v>
      </c>
      <c r="V11">
        <v>392</v>
      </c>
      <c r="W11">
        <v>2455</v>
      </c>
      <c r="X11" s="1">
        <v>9.0219907407407401E-3</v>
      </c>
      <c r="Y11">
        <v>2847</v>
      </c>
    </row>
    <row r="12" spans="1:25" x14ac:dyDescent="0.35">
      <c r="A12" s="8">
        <v>44568</v>
      </c>
      <c r="B12" s="1">
        <v>8.9930555555555562E-3</v>
      </c>
      <c r="C12" s="1">
        <v>6.7013888888888887E-3</v>
      </c>
      <c r="D12">
        <v>415</v>
      </c>
      <c r="E12">
        <v>1998</v>
      </c>
      <c r="F12" s="1">
        <v>7.8472222222222224E-3</v>
      </c>
      <c r="G12">
        <v>2413</v>
      </c>
      <c r="I12" s="8">
        <v>44569</v>
      </c>
      <c r="J12" s="1">
        <v>1.150462962962963E-2</v>
      </c>
      <c r="K12" s="1">
        <v>7.6967592592592591E-3</v>
      </c>
      <c r="L12" s="1">
        <v>9.6006944444444447E-3</v>
      </c>
      <c r="N12" s="8">
        <v>44569</v>
      </c>
      <c r="O12">
        <v>516</v>
      </c>
      <c r="P12">
        <v>2079</v>
      </c>
      <c r="Q12">
        <v>2595</v>
      </c>
      <c r="R12" s="29"/>
      <c r="S12" s="18">
        <v>44568</v>
      </c>
      <c r="T12" s="1">
        <v>8.9930555555555562E-3</v>
      </c>
      <c r="U12" s="1">
        <v>6.7013888888888887E-3</v>
      </c>
      <c r="V12">
        <v>415</v>
      </c>
      <c r="W12">
        <v>1998</v>
      </c>
      <c r="X12" s="1">
        <v>7.8472222222222224E-3</v>
      </c>
      <c r="Y12">
        <v>2413</v>
      </c>
    </row>
    <row r="13" spans="1:25" x14ac:dyDescent="0.35">
      <c r="A13" s="8">
        <v>44569</v>
      </c>
      <c r="B13" s="1">
        <v>1.150462962962963E-2</v>
      </c>
      <c r="C13" s="1">
        <v>7.6967592592592591E-3</v>
      </c>
      <c r="D13">
        <v>516</v>
      </c>
      <c r="E13">
        <v>2079</v>
      </c>
      <c r="F13" s="1">
        <v>9.6006944444444447E-3</v>
      </c>
      <c r="G13">
        <v>2595</v>
      </c>
      <c r="I13" s="8">
        <v>44570</v>
      </c>
      <c r="J13" s="1">
        <v>1.2152777777777778E-2</v>
      </c>
      <c r="K13" s="1">
        <v>8.819444444444444E-3</v>
      </c>
      <c r="L13" s="1">
        <v>1.0486111111111111E-2</v>
      </c>
      <c r="N13" s="8">
        <v>44570</v>
      </c>
      <c r="O13">
        <v>427</v>
      </c>
      <c r="P13">
        <v>1680</v>
      </c>
      <c r="Q13">
        <v>2107</v>
      </c>
      <c r="R13" s="29"/>
      <c r="S13" s="18">
        <v>44569</v>
      </c>
      <c r="T13" s="1">
        <v>1.150462962962963E-2</v>
      </c>
      <c r="U13" s="1">
        <v>7.6967592592592591E-3</v>
      </c>
      <c r="V13">
        <v>516</v>
      </c>
      <c r="W13">
        <v>2079</v>
      </c>
      <c r="X13" s="1">
        <v>9.6006944444444447E-3</v>
      </c>
      <c r="Y13">
        <v>2595</v>
      </c>
    </row>
    <row r="14" spans="1:25" x14ac:dyDescent="0.35">
      <c r="A14" s="8">
        <v>44570</v>
      </c>
      <c r="B14" s="1">
        <v>1.2152777777777778E-2</v>
      </c>
      <c r="C14" s="1">
        <v>8.819444444444444E-3</v>
      </c>
      <c r="D14">
        <v>427</v>
      </c>
      <c r="E14">
        <v>1680</v>
      </c>
      <c r="F14" s="1">
        <v>1.0486111111111111E-2</v>
      </c>
      <c r="G14">
        <v>2107</v>
      </c>
      <c r="I14" s="8">
        <v>44571</v>
      </c>
      <c r="J14" s="1">
        <v>1.005787037037037E-2</v>
      </c>
      <c r="K14" s="1">
        <v>7.7314814814814815E-3</v>
      </c>
      <c r="L14" s="1">
        <v>8.8946759259259257E-3</v>
      </c>
      <c r="N14" s="8">
        <v>44571</v>
      </c>
      <c r="O14">
        <v>394</v>
      </c>
      <c r="P14">
        <v>2281</v>
      </c>
      <c r="Q14">
        <v>2675</v>
      </c>
      <c r="R14" s="29"/>
      <c r="S14" s="18">
        <v>44570</v>
      </c>
      <c r="T14" s="1">
        <v>1.2152777777777778E-2</v>
      </c>
      <c r="U14" s="1">
        <v>8.819444444444444E-3</v>
      </c>
      <c r="V14">
        <v>427</v>
      </c>
      <c r="W14">
        <v>1680</v>
      </c>
      <c r="X14" s="1">
        <v>1.0486111111111111E-2</v>
      </c>
      <c r="Y14">
        <v>2107</v>
      </c>
    </row>
    <row r="15" spans="1:25" x14ac:dyDescent="0.35">
      <c r="A15" s="8">
        <v>44571</v>
      </c>
      <c r="B15" s="1">
        <v>1.005787037037037E-2</v>
      </c>
      <c r="C15" s="1">
        <v>7.7314814814814815E-3</v>
      </c>
      <c r="D15">
        <v>394</v>
      </c>
      <c r="E15">
        <v>2281</v>
      </c>
      <c r="F15" s="1">
        <v>8.8946759259259257E-3</v>
      </c>
      <c r="G15">
        <v>2675</v>
      </c>
      <c r="I15" s="8">
        <v>44572</v>
      </c>
      <c r="J15" s="1">
        <v>1.0347222222222223E-2</v>
      </c>
      <c r="K15" s="1">
        <v>7.1180555555555554E-3</v>
      </c>
      <c r="L15" s="1">
        <v>8.7326388888888887E-3</v>
      </c>
      <c r="N15" s="8">
        <v>44572</v>
      </c>
      <c r="O15">
        <v>478</v>
      </c>
      <c r="P15">
        <v>3078</v>
      </c>
      <c r="Q15">
        <v>3556</v>
      </c>
      <c r="R15" s="29"/>
      <c r="S15" s="18">
        <v>44571</v>
      </c>
      <c r="T15" s="1">
        <v>1.005787037037037E-2</v>
      </c>
      <c r="U15" s="1">
        <v>7.7314814814814815E-3</v>
      </c>
      <c r="V15">
        <v>394</v>
      </c>
      <c r="W15">
        <v>2281</v>
      </c>
      <c r="X15" s="1">
        <v>8.8946759259259257E-3</v>
      </c>
      <c r="Y15">
        <v>2675</v>
      </c>
    </row>
    <row r="16" spans="1:25" x14ac:dyDescent="0.35">
      <c r="A16" s="8">
        <v>44572</v>
      </c>
      <c r="B16" s="1">
        <v>1.0347222222222223E-2</v>
      </c>
      <c r="C16" s="1">
        <v>7.1180555555555554E-3</v>
      </c>
      <c r="D16">
        <v>478</v>
      </c>
      <c r="E16">
        <v>3078</v>
      </c>
      <c r="F16" s="1">
        <v>8.7326388888888887E-3</v>
      </c>
      <c r="G16">
        <v>3556</v>
      </c>
      <c r="I16" s="8">
        <v>44573</v>
      </c>
      <c r="J16" s="1">
        <v>1.0844907407407407E-2</v>
      </c>
      <c r="K16" s="1">
        <v>7.5347222222222222E-3</v>
      </c>
      <c r="L16" s="1">
        <v>9.1898148148148139E-3</v>
      </c>
      <c r="N16" s="8">
        <v>44573</v>
      </c>
      <c r="O16">
        <v>1043</v>
      </c>
      <c r="P16">
        <v>4663</v>
      </c>
      <c r="Q16">
        <v>5706</v>
      </c>
      <c r="R16" s="29"/>
      <c r="S16" s="18">
        <v>44572</v>
      </c>
      <c r="T16" s="1">
        <v>1.0347222222222223E-2</v>
      </c>
      <c r="U16" s="1">
        <v>7.1180555555555554E-3</v>
      </c>
      <c r="V16">
        <v>478</v>
      </c>
      <c r="W16">
        <v>3078</v>
      </c>
      <c r="X16" s="1">
        <v>8.7326388888888887E-3</v>
      </c>
      <c r="Y16">
        <v>3556</v>
      </c>
    </row>
    <row r="17" spans="1:25" x14ac:dyDescent="0.35">
      <c r="A17" s="8">
        <v>44573</v>
      </c>
      <c r="B17" s="1">
        <v>1.0844907407407407E-2</v>
      </c>
      <c r="C17" s="1">
        <v>7.5347222222222222E-3</v>
      </c>
      <c r="D17">
        <v>1043</v>
      </c>
      <c r="E17">
        <v>4663</v>
      </c>
      <c r="F17" s="1">
        <v>9.1898148148148139E-3</v>
      </c>
      <c r="G17">
        <v>5706</v>
      </c>
      <c r="I17" s="8">
        <v>44574</v>
      </c>
      <c r="J17" s="1">
        <v>1.0914351851851852E-2</v>
      </c>
      <c r="K17" s="1">
        <v>7.2337962962962963E-3</v>
      </c>
      <c r="L17" s="1">
        <v>9.0740740740740747E-3</v>
      </c>
      <c r="N17" s="8">
        <v>44574</v>
      </c>
      <c r="O17">
        <v>1048</v>
      </c>
      <c r="P17">
        <v>4929</v>
      </c>
      <c r="Q17">
        <v>5977</v>
      </c>
      <c r="R17" s="29"/>
      <c r="S17" s="18">
        <v>44573</v>
      </c>
      <c r="T17" s="1">
        <v>1.0844907407407407E-2</v>
      </c>
      <c r="U17" s="1">
        <v>7.5347222222222222E-3</v>
      </c>
      <c r="V17">
        <v>1043</v>
      </c>
      <c r="W17">
        <v>4663</v>
      </c>
      <c r="X17" s="1">
        <v>9.1898148148148139E-3</v>
      </c>
      <c r="Y17">
        <v>5706</v>
      </c>
    </row>
    <row r="18" spans="1:25" x14ac:dyDescent="0.35">
      <c r="A18" s="8">
        <v>44574</v>
      </c>
      <c r="B18" s="1">
        <v>1.0914351851851852E-2</v>
      </c>
      <c r="C18" s="1">
        <v>7.2337962962962963E-3</v>
      </c>
      <c r="D18">
        <v>1048</v>
      </c>
      <c r="E18">
        <v>4929</v>
      </c>
      <c r="F18" s="1">
        <v>9.0740740740740747E-3</v>
      </c>
      <c r="G18">
        <v>5977</v>
      </c>
      <c r="I18" s="8">
        <v>44575</v>
      </c>
      <c r="J18" s="1">
        <v>1.1041666666666667E-2</v>
      </c>
      <c r="K18" s="1">
        <v>7.3726851851851852E-3</v>
      </c>
      <c r="L18" s="1">
        <v>9.2071759259259259E-3</v>
      </c>
      <c r="N18" s="8">
        <v>44575</v>
      </c>
      <c r="O18">
        <v>931</v>
      </c>
      <c r="P18">
        <v>3980</v>
      </c>
      <c r="Q18">
        <v>4911</v>
      </c>
      <c r="R18" s="29"/>
      <c r="S18" s="18">
        <v>44574</v>
      </c>
      <c r="T18" s="1">
        <v>1.0914351851851852E-2</v>
      </c>
      <c r="U18" s="1">
        <v>7.2337962962962963E-3</v>
      </c>
      <c r="V18">
        <v>1048</v>
      </c>
      <c r="W18">
        <v>4929</v>
      </c>
      <c r="X18" s="1">
        <v>9.0740740740740747E-3</v>
      </c>
      <c r="Y18">
        <v>5977</v>
      </c>
    </row>
    <row r="19" spans="1:25" x14ac:dyDescent="0.35">
      <c r="A19" s="8">
        <v>44575</v>
      </c>
      <c r="B19" s="1">
        <v>1.1041666666666667E-2</v>
      </c>
      <c r="C19" s="1">
        <v>7.3726851851851852E-3</v>
      </c>
      <c r="D19">
        <v>931</v>
      </c>
      <c r="E19">
        <v>3980</v>
      </c>
      <c r="F19" s="1">
        <v>9.2071759259259259E-3</v>
      </c>
      <c r="G19">
        <v>4911</v>
      </c>
      <c r="I19" s="8">
        <v>44576</v>
      </c>
      <c r="J19" s="1">
        <v>1.2337962962962964E-2</v>
      </c>
      <c r="K19" s="1">
        <v>7.4189814814814813E-3</v>
      </c>
      <c r="L19" s="1">
        <v>9.8784722222222225E-3</v>
      </c>
      <c r="N19" s="8">
        <v>44576</v>
      </c>
      <c r="O19">
        <v>766</v>
      </c>
      <c r="P19">
        <v>2364</v>
      </c>
      <c r="Q19">
        <v>3130</v>
      </c>
      <c r="R19" s="29"/>
      <c r="S19" s="18">
        <v>44575</v>
      </c>
      <c r="T19" s="1">
        <v>1.1041666666666667E-2</v>
      </c>
      <c r="U19" s="1">
        <v>7.3726851851851852E-3</v>
      </c>
      <c r="V19">
        <v>931</v>
      </c>
      <c r="W19">
        <v>3980</v>
      </c>
      <c r="X19" s="1">
        <v>9.2071759259259259E-3</v>
      </c>
      <c r="Y19">
        <v>4911</v>
      </c>
    </row>
    <row r="20" spans="1:25" x14ac:dyDescent="0.35">
      <c r="A20" s="8">
        <v>44576</v>
      </c>
      <c r="B20" s="1">
        <v>1.2337962962962964E-2</v>
      </c>
      <c r="C20" s="1">
        <v>7.4189814814814813E-3</v>
      </c>
      <c r="D20">
        <v>766</v>
      </c>
      <c r="E20">
        <v>2364</v>
      </c>
      <c r="F20" s="1">
        <v>9.8784722222222225E-3</v>
      </c>
      <c r="G20">
        <v>3130</v>
      </c>
      <c r="I20" s="8">
        <v>44577</v>
      </c>
      <c r="J20" s="1">
        <v>1.2650462962962962E-2</v>
      </c>
      <c r="K20" s="1">
        <v>7.4652777777777781E-3</v>
      </c>
      <c r="L20" s="1">
        <v>1.005787037037037E-2</v>
      </c>
      <c r="N20" s="8">
        <v>44577</v>
      </c>
      <c r="O20">
        <v>810</v>
      </c>
      <c r="P20">
        <v>2535</v>
      </c>
      <c r="Q20">
        <v>3345</v>
      </c>
      <c r="R20" s="30"/>
      <c r="S20" s="18">
        <v>44576</v>
      </c>
      <c r="T20" s="1">
        <v>1.2337962962962964E-2</v>
      </c>
      <c r="U20" s="1">
        <v>7.4189814814814813E-3</v>
      </c>
      <c r="V20">
        <v>766</v>
      </c>
      <c r="W20">
        <v>2364</v>
      </c>
      <c r="X20" s="1">
        <v>9.8784722222222225E-3</v>
      </c>
      <c r="Y20">
        <v>3130</v>
      </c>
    </row>
    <row r="21" spans="1:25" x14ac:dyDescent="0.35">
      <c r="A21" s="8">
        <v>44577</v>
      </c>
      <c r="B21" s="1">
        <v>1.2650462962962962E-2</v>
      </c>
      <c r="C21" s="1">
        <v>7.4652777777777781E-3</v>
      </c>
      <c r="D21">
        <v>810</v>
      </c>
      <c r="E21">
        <v>2535</v>
      </c>
      <c r="F21" s="1">
        <v>1.005787037037037E-2</v>
      </c>
      <c r="G21">
        <v>3345</v>
      </c>
      <c r="I21" s="8">
        <v>44578</v>
      </c>
      <c r="J21" s="1">
        <v>1.1412037037037037E-2</v>
      </c>
      <c r="K21" s="1">
        <v>7.2569444444444443E-3</v>
      </c>
      <c r="L21" s="1">
        <v>9.3344907407407404E-3</v>
      </c>
      <c r="N21" s="8">
        <v>44578</v>
      </c>
      <c r="O21">
        <v>638</v>
      </c>
      <c r="P21">
        <v>3006</v>
      </c>
      <c r="Q21">
        <v>3644</v>
      </c>
      <c r="S21" s="18">
        <v>44577</v>
      </c>
      <c r="T21" s="1">
        <v>1.2650462962962962E-2</v>
      </c>
      <c r="U21" s="1">
        <v>7.4652777777777781E-3</v>
      </c>
      <c r="V21">
        <v>810</v>
      </c>
      <c r="W21">
        <v>2535</v>
      </c>
      <c r="X21" s="1">
        <v>1.005787037037037E-2</v>
      </c>
      <c r="Y21">
        <v>3345</v>
      </c>
    </row>
    <row r="22" spans="1:25" x14ac:dyDescent="0.35">
      <c r="A22" s="8">
        <v>44578</v>
      </c>
      <c r="B22" s="1">
        <v>1.1412037037037037E-2</v>
      </c>
      <c r="C22" s="1">
        <v>7.2569444444444443E-3</v>
      </c>
      <c r="D22">
        <v>638</v>
      </c>
      <c r="E22">
        <v>3006</v>
      </c>
      <c r="F22" s="1">
        <v>9.3344907407407404E-3</v>
      </c>
      <c r="G22">
        <v>3644</v>
      </c>
      <c r="I22" s="8">
        <v>44579</v>
      </c>
      <c r="J22" s="1">
        <v>1.0231481481481482E-2</v>
      </c>
      <c r="K22" s="1">
        <v>7.3379629629629628E-3</v>
      </c>
      <c r="L22" s="1">
        <v>8.7847222222222215E-3</v>
      </c>
      <c r="N22" s="8">
        <v>44579</v>
      </c>
      <c r="O22">
        <v>930</v>
      </c>
      <c r="P22">
        <v>4824</v>
      </c>
      <c r="Q22">
        <v>5754</v>
      </c>
      <c r="S22" s="18">
        <v>44578</v>
      </c>
      <c r="T22" s="1">
        <v>1.1412037037037037E-2</v>
      </c>
      <c r="U22" s="1">
        <v>7.2569444444444443E-3</v>
      </c>
      <c r="V22">
        <v>638</v>
      </c>
      <c r="W22">
        <v>3006</v>
      </c>
      <c r="X22" s="1">
        <v>9.3344907407407404E-3</v>
      </c>
      <c r="Y22">
        <v>3644</v>
      </c>
    </row>
    <row r="23" spans="1:25" x14ac:dyDescent="0.35">
      <c r="A23" s="8">
        <v>44579</v>
      </c>
      <c r="B23" s="1">
        <v>1.0231481481481482E-2</v>
      </c>
      <c r="C23" s="1">
        <v>7.3379629629629628E-3</v>
      </c>
      <c r="D23">
        <v>930</v>
      </c>
      <c r="E23">
        <v>4824</v>
      </c>
      <c r="F23" s="1">
        <v>8.7847222222222215E-3</v>
      </c>
      <c r="G23">
        <v>5754</v>
      </c>
      <c r="I23" s="8">
        <v>44580</v>
      </c>
      <c r="J23" s="1">
        <v>9.2129629629629627E-3</v>
      </c>
      <c r="K23" s="1">
        <v>6.9328703703703705E-3</v>
      </c>
      <c r="L23" s="1">
        <v>8.0729166666666657E-3</v>
      </c>
      <c r="N23" s="8">
        <v>44580</v>
      </c>
      <c r="O23">
        <v>680</v>
      </c>
      <c r="P23">
        <v>4071</v>
      </c>
      <c r="Q23">
        <v>4751</v>
      </c>
      <c r="S23" s="18">
        <v>44579</v>
      </c>
      <c r="T23" s="1">
        <v>1.0231481481481482E-2</v>
      </c>
      <c r="U23" s="1">
        <v>7.3379629629629628E-3</v>
      </c>
      <c r="V23">
        <v>930</v>
      </c>
      <c r="W23">
        <v>4824</v>
      </c>
      <c r="X23" s="1">
        <v>8.7847222222222215E-3</v>
      </c>
      <c r="Y23">
        <v>5754</v>
      </c>
    </row>
    <row r="24" spans="1:25" x14ac:dyDescent="0.35">
      <c r="A24" s="8">
        <v>44580</v>
      </c>
      <c r="B24" s="1">
        <v>9.2129629629629627E-3</v>
      </c>
      <c r="C24" s="1">
        <v>6.9328703703703705E-3</v>
      </c>
      <c r="D24">
        <v>680</v>
      </c>
      <c r="E24">
        <v>4071</v>
      </c>
      <c r="F24" s="1">
        <v>8.0729166666666657E-3</v>
      </c>
      <c r="G24">
        <v>4751</v>
      </c>
      <c r="I24" s="8">
        <v>44581</v>
      </c>
      <c r="J24" s="1">
        <v>8.472222222222223E-3</v>
      </c>
      <c r="K24" s="1">
        <v>7.766203703703704E-3</v>
      </c>
      <c r="L24" s="1">
        <v>8.1192129629629635E-3</v>
      </c>
      <c r="N24" s="8">
        <v>44581</v>
      </c>
      <c r="O24">
        <v>551</v>
      </c>
      <c r="P24">
        <v>3294</v>
      </c>
      <c r="Q24">
        <v>3845</v>
      </c>
      <c r="S24" s="18">
        <v>44580</v>
      </c>
      <c r="T24" s="1">
        <v>9.2129629629629627E-3</v>
      </c>
      <c r="U24" s="1">
        <v>6.9328703703703705E-3</v>
      </c>
      <c r="V24">
        <v>680</v>
      </c>
      <c r="W24">
        <v>4071</v>
      </c>
      <c r="X24" s="1">
        <v>8.0729166666666657E-3</v>
      </c>
      <c r="Y24">
        <v>4751</v>
      </c>
    </row>
    <row r="25" spans="1:25" x14ac:dyDescent="0.35">
      <c r="A25" s="8">
        <v>44581</v>
      </c>
      <c r="B25" s="1">
        <v>8.472222222222223E-3</v>
      </c>
      <c r="C25" s="1">
        <v>7.766203703703704E-3</v>
      </c>
      <c r="D25">
        <v>551</v>
      </c>
      <c r="E25">
        <v>3294</v>
      </c>
      <c r="F25" s="1">
        <v>8.1192129629629635E-3</v>
      </c>
      <c r="G25">
        <v>3845</v>
      </c>
      <c r="I25" s="8">
        <v>44582</v>
      </c>
      <c r="J25" s="1">
        <v>9.571759259259259E-3</v>
      </c>
      <c r="K25" s="1">
        <v>7.0023148148148145E-3</v>
      </c>
      <c r="L25" s="1">
        <v>8.2870370370370372E-3</v>
      </c>
      <c r="N25" s="8">
        <v>44582</v>
      </c>
      <c r="O25">
        <v>802</v>
      </c>
      <c r="P25">
        <v>3754</v>
      </c>
      <c r="Q25">
        <v>4556</v>
      </c>
      <c r="S25" s="18">
        <v>44581</v>
      </c>
      <c r="T25" s="1">
        <v>8.472222222222223E-3</v>
      </c>
      <c r="U25" s="1">
        <v>7.766203703703704E-3</v>
      </c>
      <c r="V25">
        <v>551</v>
      </c>
      <c r="W25">
        <v>3294</v>
      </c>
      <c r="X25" s="1">
        <v>8.1192129629629635E-3</v>
      </c>
      <c r="Y25">
        <v>3845</v>
      </c>
    </row>
    <row r="26" spans="1:25" x14ac:dyDescent="0.35">
      <c r="A26" s="8">
        <v>44582</v>
      </c>
      <c r="B26" s="1">
        <v>9.571759259259259E-3</v>
      </c>
      <c r="C26" s="1">
        <v>7.0023148148148145E-3</v>
      </c>
      <c r="D26">
        <v>802</v>
      </c>
      <c r="E26">
        <v>3754</v>
      </c>
      <c r="F26" s="1">
        <v>8.2870370370370372E-3</v>
      </c>
      <c r="G26">
        <v>4556</v>
      </c>
      <c r="I26" s="8">
        <v>44583</v>
      </c>
      <c r="J26" s="1">
        <v>1.1469907407407408E-2</v>
      </c>
      <c r="K26" s="1">
        <v>7.4074074074074077E-3</v>
      </c>
      <c r="L26" s="1">
        <v>9.4386574074074078E-3</v>
      </c>
      <c r="N26" s="8">
        <v>44583</v>
      </c>
      <c r="O26">
        <v>923</v>
      </c>
      <c r="P26">
        <v>3155</v>
      </c>
      <c r="Q26">
        <v>4078</v>
      </c>
      <c r="S26" s="18">
        <v>44582</v>
      </c>
      <c r="T26" s="1">
        <v>9.571759259259259E-3</v>
      </c>
      <c r="U26" s="1">
        <v>7.0023148148148145E-3</v>
      </c>
      <c r="V26">
        <v>802</v>
      </c>
      <c r="W26">
        <v>3754</v>
      </c>
      <c r="X26" s="1">
        <v>8.2870370370370372E-3</v>
      </c>
      <c r="Y26">
        <v>4556</v>
      </c>
    </row>
    <row r="27" spans="1:25" x14ac:dyDescent="0.35">
      <c r="A27" s="8">
        <v>44583</v>
      </c>
      <c r="B27" s="1">
        <v>1.1469907407407408E-2</v>
      </c>
      <c r="C27" s="1">
        <v>7.4074074074074077E-3</v>
      </c>
      <c r="D27">
        <v>923</v>
      </c>
      <c r="E27">
        <v>3155</v>
      </c>
      <c r="F27" s="1">
        <v>9.4386574074074078E-3</v>
      </c>
      <c r="G27">
        <v>4078</v>
      </c>
      <c r="I27" s="8">
        <v>44584</v>
      </c>
      <c r="J27" s="1">
        <v>1.3831018518518519E-2</v>
      </c>
      <c r="K27" s="1">
        <v>8.6805555555555559E-3</v>
      </c>
      <c r="L27" s="1">
        <v>1.1255787037037036E-2</v>
      </c>
      <c r="N27" s="8">
        <v>44584</v>
      </c>
      <c r="O27">
        <v>240</v>
      </c>
      <c r="P27">
        <v>1197</v>
      </c>
      <c r="Q27">
        <v>1437</v>
      </c>
      <c r="S27" s="18">
        <v>44583</v>
      </c>
      <c r="T27" s="1">
        <v>1.1469907407407408E-2</v>
      </c>
      <c r="U27" s="1">
        <v>7.4074074074074077E-3</v>
      </c>
      <c r="V27">
        <v>923</v>
      </c>
      <c r="W27">
        <v>3155</v>
      </c>
      <c r="X27" s="1">
        <v>9.4386574074074078E-3</v>
      </c>
      <c r="Y27">
        <v>4078</v>
      </c>
    </row>
    <row r="28" spans="1:25" x14ac:dyDescent="0.35">
      <c r="A28" s="8">
        <v>44584</v>
      </c>
      <c r="B28" s="1">
        <v>1.3831018518518519E-2</v>
      </c>
      <c r="C28" s="1">
        <v>8.6805555555555559E-3</v>
      </c>
      <c r="D28">
        <v>240</v>
      </c>
      <c r="E28">
        <v>1197</v>
      </c>
      <c r="F28" s="1">
        <v>1.1255787037037036E-2</v>
      </c>
      <c r="G28">
        <v>1437</v>
      </c>
      <c r="I28" s="8">
        <v>44585</v>
      </c>
      <c r="J28" s="1">
        <v>1.4328703703703703E-2</v>
      </c>
      <c r="K28" s="1">
        <v>8.2291666666666659E-3</v>
      </c>
      <c r="L28" s="1">
        <v>1.1278935185185184E-2</v>
      </c>
      <c r="N28" s="8">
        <v>44585</v>
      </c>
      <c r="O28">
        <v>247</v>
      </c>
      <c r="P28">
        <v>1547</v>
      </c>
      <c r="Q28">
        <v>1794</v>
      </c>
      <c r="S28" s="18">
        <v>44584</v>
      </c>
      <c r="T28" s="1">
        <v>1.3831018518518519E-2</v>
      </c>
      <c r="U28" s="1">
        <v>8.6805555555555559E-3</v>
      </c>
      <c r="V28">
        <v>240</v>
      </c>
      <c r="W28">
        <v>1197</v>
      </c>
      <c r="X28" s="1">
        <v>1.1255787037037036E-2</v>
      </c>
      <c r="Y28">
        <v>1437</v>
      </c>
    </row>
    <row r="29" spans="1:25" x14ac:dyDescent="0.35">
      <c r="A29" s="8">
        <v>44585</v>
      </c>
      <c r="B29" s="1">
        <v>1.4328703703703703E-2</v>
      </c>
      <c r="C29" s="1">
        <v>8.2291666666666659E-3</v>
      </c>
      <c r="D29">
        <v>247</v>
      </c>
      <c r="E29">
        <v>1547</v>
      </c>
      <c r="F29" s="1">
        <v>1.1278935185185184E-2</v>
      </c>
      <c r="G29">
        <v>1794</v>
      </c>
      <c r="I29" s="8">
        <v>44586</v>
      </c>
      <c r="J29" s="1">
        <v>1.0972222222222222E-2</v>
      </c>
      <c r="K29" s="1">
        <v>7.1064814814814819E-3</v>
      </c>
      <c r="L29" s="1">
        <v>9.0393518518518522E-3</v>
      </c>
      <c r="N29" s="8">
        <v>44586</v>
      </c>
      <c r="O29">
        <v>293</v>
      </c>
      <c r="P29">
        <v>2129</v>
      </c>
      <c r="Q29">
        <v>2422</v>
      </c>
      <c r="S29" s="18">
        <v>44585</v>
      </c>
      <c r="T29" s="1">
        <v>1.4328703703703703E-2</v>
      </c>
      <c r="U29" s="1">
        <v>8.2291666666666659E-3</v>
      </c>
      <c r="V29">
        <v>247</v>
      </c>
      <c r="W29">
        <v>1547</v>
      </c>
      <c r="X29" s="1">
        <v>1.1278935185185184E-2</v>
      </c>
      <c r="Y29">
        <v>1794</v>
      </c>
    </row>
    <row r="30" spans="1:25" x14ac:dyDescent="0.35">
      <c r="A30" s="8">
        <v>44586</v>
      </c>
      <c r="B30" s="1">
        <v>1.0972222222222222E-2</v>
      </c>
      <c r="C30" s="1">
        <v>7.1064814814814819E-3</v>
      </c>
      <c r="D30">
        <v>293</v>
      </c>
      <c r="E30">
        <v>2129</v>
      </c>
      <c r="F30" s="1">
        <v>9.0393518518518522E-3</v>
      </c>
      <c r="G30">
        <v>2422</v>
      </c>
      <c r="I30" s="8">
        <v>44587</v>
      </c>
      <c r="J30" s="1">
        <v>9.7685185185185184E-3</v>
      </c>
      <c r="K30" s="1">
        <v>7.766203703703704E-3</v>
      </c>
      <c r="L30" s="1">
        <v>8.7673611111111112E-3</v>
      </c>
      <c r="N30" s="8">
        <v>44587</v>
      </c>
      <c r="O30">
        <v>224</v>
      </c>
      <c r="P30">
        <v>1732</v>
      </c>
      <c r="Q30">
        <v>1956</v>
      </c>
      <c r="S30" s="18">
        <v>44586</v>
      </c>
      <c r="T30" s="1">
        <v>1.0972222222222222E-2</v>
      </c>
      <c r="U30" s="1">
        <v>7.1064814814814819E-3</v>
      </c>
      <c r="V30">
        <v>293</v>
      </c>
      <c r="W30">
        <v>2129</v>
      </c>
      <c r="X30" s="1">
        <v>9.0393518518518522E-3</v>
      </c>
      <c r="Y30">
        <v>2422</v>
      </c>
    </row>
    <row r="31" spans="1:25" x14ac:dyDescent="0.35">
      <c r="A31" s="8">
        <v>44587</v>
      </c>
      <c r="B31" s="1">
        <v>9.7685185185185184E-3</v>
      </c>
      <c r="C31" s="1">
        <v>7.766203703703704E-3</v>
      </c>
      <c r="D31">
        <v>224</v>
      </c>
      <c r="E31">
        <v>1732</v>
      </c>
      <c r="F31" s="1">
        <v>8.7673611111111112E-3</v>
      </c>
      <c r="G31">
        <v>1956</v>
      </c>
      <c r="I31" s="8">
        <v>44588</v>
      </c>
      <c r="J31" s="1">
        <v>1.2060185185185186E-2</v>
      </c>
      <c r="K31" s="1">
        <v>7.4189814814814813E-3</v>
      </c>
      <c r="L31" s="1">
        <v>9.7395833333333327E-3</v>
      </c>
      <c r="N31" s="8">
        <v>44588</v>
      </c>
      <c r="O31">
        <v>537</v>
      </c>
      <c r="P31">
        <v>3304</v>
      </c>
      <c r="Q31">
        <v>3841</v>
      </c>
      <c r="S31" s="18">
        <v>44587</v>
      </c>
      <c r="T31" s="1">
        <v>9.7685185185185184E-3</v>
      </c>
      <c r="U31" s="1">
        <v>7.766203703703704E-3</v>
      </c>
      <c r="V31">
        <v>224</v>
      </c>
      <c r="W31">
        <v>1732</v>
      </c>
      <c r="X31" s="1">
        <v>8.7673611111111112E-3</v>
      </c>
      <c r="Y31">
        <v>1956</v>
      </c>
    </row>
    <row r="32" spans="1:25" x14ac:dyDescent="0.35">
      <c r="A32" s="8">
        <v>44588</v>
      </c>
      <c r="B32" s="1">
        <v>1.2060185185185186E-2</v>
      </c>
      <c r="C32" s="1">
        <v>7.4189814814814813E-3</v>
      </c>
      <c r="D32">
        <v>537</v>
      </c>
      <c r="E32">
        <v>3304</v>
      </c>
      <c r="F32" s="1">
        <v>9.7395833333333327E-3</v>
      </c>
      <c r="G32">
        <v>3841</v>
      </c>
      <c r="I32" s="8">
        <v>44589</v>
      </c>
      <c r="J32" s="1">
        <v>1.4953703703703703E-2</v>
      </c>
      <c r="K32" s="1">
        <v>8.5763888888888886E-3</v>
      </c>
      <c r="L32" s="1">
        <v>1.1765046296296296E-2</v>
      </c>
      <c r="N32" s="8">
        <v>44589</v>
      </c>
      <c r="O32">
        <v>285</v>
      </c>
      <c r="P32">
        <v>1584</v>
      </c>
      <c r="Q32">
        <v>1869</v>
      </c>
      <c r="S32" s="18">
        <v>44588</v>
      </c>
      <c r="T32" s="1">
        <v>1.2060185185185186E-2</v>
      </c>
      <c r="U32" s="1">
        <v>7.4189814814814813E-3</v>
      </c>
      <c r="V32">
        <v>537</v>
      </c>
      <c r="W32">
        <v>3304</v>
      </c>
      <c r="X32" s="1">
        <v>9.7395833333333327E-3</v>
      </c>
      <c r="Y32">
        <v>3841</v>
      </c>
    </row>
    <row r="33" spans="1:25" x14ac:dyDescent="0.35">
      <c r="A33" s="8">
        <v>44589</v>
      </c>
      <c r="B33" s="1">
        <v>1.4953703703703703E-2</v>
      </c>
      <c r="C33" s="1">
        <v>8.5763888888888886E-3</v>
      </c>
      <c r="D33">
        <v>285</v>
      </c>
      <c r="E33">
        <v>1584</v>
      </c>
      <c r="F33" s="1">
        <v>1.1765046296296296E-2</v>
      </c>
      <c r="G33">
        <v>1869</v>
      </c>
      <c r="I33" s="8">
        <v>44590</v>
      </c>
      <c r="J33" s="1">
        <v>1.3159722222222222E-2</v>
      </c>
      <c r="K33" s="1">
        <v>7.789351851851852E-3</v>
      </c>
      <c r="L33" s="1">
        <v>1.0474537037037037E-2</v>
      </c>
      <c r="N33" s="8">
        <v>44590</v>
      </c>
      <c r="O33">
        <v>483</v>
      </c>
      <c r="P33">
        <v>1860</v>
      </c>
      <c r="Q33">
        <v>2343</v>
      </c>
      <c r="S33" s="18">
        <v>44589</v>
      </c>
      <c r="T33" s="1">
        <v>1.4953703703703703E-2</v>
      </c>
      <c r="U33" s="1">
        <v>8.5763888888888886E-3</v>
      </c>
      <c r="V33">
        <v>285</v>
      </c>
      <c r="W33">
        <v>1584</v>
      </c>
      <c r="X33" s="1">
        <v>1.1765046296296296E-2</v>
      </c>
      <c r="Y33">
        <v>1869</v>
      </c>
    </row>
    <row r="34" spans="1:25" x14ac:dyDescent="0.35">
      <c r="A34" s="8">
        <v>44590</v>
      </c>
      <c r="B34" s="1">
        <v>1.3159722222222222E-2</v>
      </c>
      <c r="C34" s="1">
        <v>7.789351851851852E-3</v>
      </c>
      <c r="D34">
        <v>483</v>
      </c>
      <c r="E34">
        <v>1860</v>
      </c>
      <c r="F34" s="1">
        <v>1.0474537037037037E-2</v>
      </c>
      <c r="G34">
        <v>2343</v>
      </c>
      <c r="I34" s="8">
        <v>44591</v>
      </c>
      <c r="J34" s="1">
        <v>1.3194444444444444E-2</v>
      </c>
      <c r="K34" s="1">
        <v>7.905092592592592E-3</v>
      </c>
      <c r="L34" s="1">
        <v>1.0549768518518517E-2</v>
      </c>
      <c r="N34" s="8">
        <v>44591</v>
      </c>
      <c r="O34">
        <v>491</v>
      </c>
      <c r="P34">
        <v>2035</v>
      </c>
      <c r="Q34">
        <v>2526</v>
      </c>
      <c r="S34" s="18">
        <v>44590</v>
      </c>
      <c r="T34" s="1">
        <v>1.3159722222222222E-2</v>
      </c>
      <c r="U34" s="1">
        <v>7.789351851851852E-3</v>
      </c>
      <c r="V34">
        <v>483</v>
      </c>
      <c r="W34">
        <v>1860</v>
      </c>
      <c r="X34" s="1">
        <v>1.0474537037037037E-2</v>
      </c>
      <c r="Y34">
        <v>2343</v>
      </c>
    </row>
    <row r="35" spans="1:25" x14ac:dyDescent="0.35">
      <c r="A35" s="8">
        <v>44591</v>
      </c>
      <c r="B35" s="1">
        <v>1.3194444444444444E-2</v>
      </c>
      <c r="C35" s="1">
        <v>7.905092592592592E-3</v>
      </c>
      <c r="D35">
        <v>491</v>
      </c>
      <c r="E35">
        <v>2035</v>
      </c>
      <c r="F35" s="1">
        <v>1.0549768518518517E-2</v>
      </c>
      <c r="G35">
        <v>2526</v>
      </c>
      <c r="I35" s="8">
        <v>44592</v>
      </c>
      <c r="J35" s="1">
        <v>1.170138888888889E-2</v>
      </c>
      <c r="K35" s="1">
        <v>7.2916666666666668E-3</v>
      </c>
      <c r="L35" s="1">
        <v>9.4965277777777773E-3</v>
      </c>
      <c r="N35" s="8">
        <v>44592</v>
      </c>
      <c r="O35">
        <v>606</v>
      </c>
      <c r="P35">
        <v>3919</v>
      </c>
      <c r="Q35">
        <v>4525</v>
      </c>
      <c r="S35" s="18">
        <v>44591</v>
      </c>
      <c r="T35" s="1">
        <v>1.3194444444444444E-2</v>
      </c>
      <c r="U35" s="1">
        <v>7.905092592592592E-3</v>
      </c>
      <c r="V35">
        <v>491</v>
      </c>
      <c r="W35">
        <v>2035</v>
      </c>
      <c r="X35" s="1">
        <v>1.0549768518518517E-2</v>
      </c>
      <c r="Y35">
        <v>2526</v>
      </c>
    </row>
    <row r="36" spans="1:25" x14ac:dyDescent="0.35">
      <c r="A36" s="8">
        <v>44592</v>
      </c>
      <c r="B36" s="1">
        <v>1.170138888888889E-2</v>
      </c>
      <c r="C36" s="1">
        <v>7.2916666666666668E-3</v>
      </c>
      <c r="D36">
        <v>606</v>
      </c>
      <c r="E36">
        <v>3919</v>
      </c>
      <c r="F36" s="1">
        <v>9.4965277777777773E-3</v>
      </c>
      <c r="G36">
        <v>4525</v>
      </c>
      <c r="I36" s="8">
        <v>44593</v>
      </c>
      <c r="J36" s="1">
        <v>1.5428240740740741E-2</v>
      </c>
      <c r="K36" s="1">
        <v>7.4421296296296293E-3</v>
      </c>
      <c r="L36" s="1">
        <v>1.1435185185185185E-2</v>
      </c>
      <c r="N36" s="8">
        <v>44593</v>
      </c>
      <c r="O36">
        <v>656</v>
      </c>
      <c r="P36">
        <v>4029</v>
      </c>
      <c r="Q36">
        <v>4685</v>
      </c>
      <c r="S36" s="18">
        <v>44592</v>
      </c>
      <c r="T36" s="1">
        <v>1.170138888888889E-2</v>
      </c>
      <c r="U36" s="1">
        <v>7.2916666666666668E-3</v>
      </c>
      <c r="V36">
        <v>606</v>
      </c>
      <c r="W36">
        <v>3919</v>
      </c>
      <c r="X36" s="1">
        <v>9.4965277777777773E-3</v>
      </c>
      <c r="Y36">
        <v>4525</v>
      </c>
    </row>
    <row r="37" spans="1:25" x14ac:dyDescent="0.35">
      <c r="A37" s="18" t="s">
        <v>14</v>
      </c>
      <c r="B37" s="1">
        <v>1.1384408602150538E-2</v>
      </c>
      <c r="C37" s="1">
        <v>7.5937126642771817E-3</v>
      </c>
      <c r="D37">
        <v>18386</v>
      </c>
      <c r="E37">
        <v>85026</v>
      </c>
      <c r="F37" s="1">
        <v>9.4890606332138604E-3</v>
      </c>
      <c r="G37">
        <v>103412</v>
      </c>
      <c r="I37" s="8">
        <v>44594</v>
      </c>
      <c r="J37" s="1">
        <v>1.3194444444444444E-2</v>
      </c>
      <c r="K37" s="1">
        <v>1.275462962962963E-2</v>
      </c>
      <c r="L37" s="1">
        <v>1.2974537037037038E-2</v>
      </c>
      <c r="N37" s="8">
        <v>44594</v>
      </c>
      <c r="O37">
        <v>127</v>
      </c>
      <c r="P37">
        <v>576</v>
      </c>
      <c r="Q37">
        <v>703</v>
      </c>
      <c r="S37" s="18" t="s">
        <v>14</v>
      </c>
      <c r="T37" s="1">
        <v>1.1384408602150538E-2</v>
      </c>
      <c r="U37" s="1">
        <v>7.5937126642771817E-3</v>
      </c>
      <c r="V37">
        <v>18386</v>
      </c>
      <c r="W37">
        <v>85026</v>
      </c>
      <c r="X37" s="1">
        <v>9.4890606332138604E-3</v>
      </c>
      <c r="Y37">
        <v>103412</v>
      </c>
    </row>
    <row r="38" spans="1:25" x14ac:dyDescent="0.35">
      <c r="B38"/>
      <c r="D38"/>
      <c r="F38"/>
      <c r="I38" s="8">
        <v>44595</v>
      </c>
      <c r="J38" s="1">
        <v>2.599537037037037E-2</v>
      </c>
      <c r="K38" s="1">
        <v>1.0451388888888889E-2</v>
      </c>
      <c r="L38" s="1">
        <v>1.8223379629629631E-2</v>
      </c>
      <c r="N38" s="8">
        <v>44595</v>
      </c>
      <c r="O38">
        <v>231</v>
      </c>
      <c r="P38">
        <v>1692</v>
      </c>
      <c r="Q38">
        <v>1923</v>
      </c>
      <c r="T38"/>
      <c r="U38"/>
      <c r="X38"/>
    </row>
    <row r="39" spans="1:25" x14ac:dyDescent="0.35">
      <c r="B39"/>
      <c r="D39"/>
      <c r="F39"/>
      <c r="I39" s="8">
        <v>44596</v>
      </c>
      <c r="J39" s="1">
        <v>1.4895833333333334E-2</v>
      </c>
      <c r="K39" s="1">
        <v>9.6643518518518511E-3</v>
      </c>
      <c r="L39" s="1">
        <v>1.2280092592592592E-2</v>
      </c>
      <c r="N39" s="8">
        <v>44596</v>
      </c>
      <c r="O39">
        <v>488</v>
      </c>
      <c r="P39">
        <v>2216</v>
      </c>
      <c r="Q39">
        <v>2704</v>
      </c>
      <c r="S39" t="s">
        <v>47</v>
      </c>
      <c r="T39"/>
      <c r="U39"/>
      <c r="X39"/>
    </row>
    <row r="40" spans="1:25" x14ac:dyDescent="0.35">
      <c r="A40" s="11"/>
      <c r="B40" s="36" t="s">
        <v>20</v>
      </c>
      <c r="C40" s="36"/>
      <c r="D40" s="36" t="s">
        <v>21</v>
      </c>
      <c r="E40" s="36"/>
      <c r="F40"/>
      <c r="I40" s="8">
        <v>44597</v>
      </c>
      <c r="J40" s="1">
        <v>1.2118055555555556E-2</v>
      </c>
      <c r="K40" s="1">
        <v>9.5023148148148141E-3</v>
      </c>
      <c r="L40" s="1">
        <v>1.0810185185185185E-2</v>
      </c>
      <c r="N40" s="8">
        <v>44597</v>
      </c>
      <c r="O40">
        <v>398</v>
      </c>
      <c r="P40">
        <v>1727</v>
      </c>
      <c r="Q40">
        <v>2125</v>
      </c>
      <c r="T40"/>
      <c r="U40"/>
      <c r="X40"/>
    </row>
    <row r="41" spans="1:25" x14ac:dyDescent="0.35">
      <c r="A41" s="11" t="s">
        <v>1</v>
      </c>
      <c r="B41" s="12" t="s">
        <v>3</v>
      </c>
      <c r="C41" s="12" t="s">
        <v>4</v>
      </c>
      <c r="D41" s="12" t="s">
        <v>3</v>
      </c>
      <c r="E41" s="12" t="s">
        <v>4</v>
      </c>
      <c r="F41" s="12" t="s">
        <v>2</v>
      </c>
      <c r="I41" s="8">
        <v>44598</v>
      </c>
      <c r="J41" s="1">
        <v>3.5902777777777777E-2</v>
      </c>
      <c r="K41" s="1">
        <v>8.819444444444444E-3</v>
      </c>
      <c r="L41" s="1">
        <v>2.2361111111111109E-2</v>
      </c>
      <c r="N41" s="8">
        <v>44598</v>
      </c>
      <c r="O41">
        <v>497</v>
      </c>
      <c r="P41">
        <v>2137</v>
      </c>
      <c r="Q41">
        <v>2634</v>
      </c>
      <c r="T41"/>
      <c r="U41"/>
      <c r="X41"/>
    </row>
    <row r="42" spans="1:25" x14ac:dyDescent="0.35">
      <c r="A42" s="8">
        <f>IF(DashBoard!$E$93=1,IFERROR(IF(TEXT(PivotData!$A6,"0")&lt;&gt;"Grand Total",IF(PivotData!A6="","",PivotData!A6),""),""),IF(DashBoard!$E$93=2,IFERROR(IF(TEXT(PivotData!$A14,"0")&lt;&gt;"Grand Total",IF(PivotData!A14="","",PivotData!A14),""),""),IF(DashBoard!$E$93=3,IFERROR(IF(TEXT(PivotData!$A21,"0")&lt;&gt;"Grand Total",IF(PivotData!A21="","",PivotData!A21),""),""),IF(DashBoard!$E$93=4,IFERROR(IF(TEXT(PivotData!$A28,"0")&lt;&gt;"Grand Total",IF(PivotData!A28="","",PivotData!A28),""),""),""))))</f>
        <v>44562</v>
      </c>
      <c r="B42" s="1">
        <f>IF(DashBoard!$E$93=1,IFERROR(IF(TEXT(PivotData!$A6,"0")&lt;&gt;"Grand Total",IF(PivotData!B6="","",PivotData!B6),""),""),IF(DashBoard!$E$93=2,IFERROR(IF(TEXT(PivotData!$A14,"0")&lt;&gt;"Grand Total",IF(PivotData!B14="","",PivotData!B14),""),""),IF(DashBoard!$E$93=3,IFERROR(IF(TEXT(PivotData!$A21,"0")&lt;&gt;"Grand Total",IF(PivotData!B21="","",PivotData!B21),""),""),IF(DashBoard!$E$93=4,IFERROR(IF(TEXT(PivotData!$A28,"0")&lt;&gt;"Grand Total",IF(PivotData!B28="","",PivotData!B28),""),""),""))))</f>
        <v>1.3090277777777777E-2</v>
      </c>
      <c r="C42" s="1">
        <f>IF(DashBoard!$E$93=1,IFERROR(IF(TEXT(PivotData!$A6,"0")&lt;&gt;"Grand Total",IF(PivotData!C6="","",PivotData!C6),""),""),IF(DashBoard!$E$93=2,IFERROR(IF(TEXT(PivotData!$A14,"0")&lt;&gt;"Grand Total",IF(PivotData!C14="","",PivotData!C14),""),""),IF(DashBoard!$E$93=3,IFERROR(IF(TEXT(PivotData!$A21,"0")&lt;&gt;"Grand Total",IF(PivotData!C21="","",PivotData!C21),""),""),IF(DashBoard!$E$93=4,IFERROR(IF(TEXT(PivotData!$A28,"0")&lt;&gt;"Grand Total",IF(PivotData!C28="","",PivotData!C28),""),""),""))))</f>
        <v>7.6851851851851855E-3</v>
      </c>
      <c r="D42" s="10">
        <f>IF(DashBoard!$E$93=1,IFERROR(IF(TEXT(PivotData!$A6,"0")&lt;&gt;"Grand Total",IF(PivotData!D6="","",PivotData!D6),""),""),IF(DashBoard!$E$93=2,IFERROR(IF(TEXT(PivotData!$A14,"0")&lt;&gt;"Grand Total",IF(PivotData!D14="","",PivotData!D14),""),""),IF(DashBoard!$E$93=3,IFERROR(IF(TEXT(PivotData!$A21,"0")&lt;&gt;"Grand Total",IF(PivotData!D21="","",PivotData!D21),""),""),IF(DashBoard!$E$93=4,IFERROR(IF(TEXT(PivotData!$A28,"0")&lt;&gt;"Grand Total",IF(PivotData!D28="","",PivotData!D28),""),""),""))))</f>
        <v>1085</v>
      </c>
      <c r="E42" s="10">
        <f>IF(DashBoard!$E$93=1,IFERROR(IF(TEXT(PivotData!$A6,"0")&lt;&gt;"Grand Total",IF(PivotData!E6="","",PivotData!E6),""),""),IF(DashBoard!$E$93=2,IFERROR(IF(TEXT(PivotData!$A14,"0")&lt;&gt;"Grand Total",IF(PivotData!E14="","",PivotData!E14),""),""),IF(DashBoard!$E$93=3,IFERROR(IF(TEXT(PivotData!$A21,"0")&lt;&gt;"Grand Total",IF(PivotData!E21="","",PivotData!E21),""),""),IF(DashBoard!$E$93=4,IFERROR(IF(TEXT(PivotData!$A28,"0")&lt;&gt;"Grand Total",IF(PivotData!E28="","",PivotData!E28),""),""),""))))</f>
        <v>1477</v>
      </c>
      <c r="F42" s="3" t="str">
        <f>IFERROR(TEXT(A42,"ddd"),"")</f>
        <v>Sat</v>
      </c>
      <c r="I42" s="8">
        <v>44599</v>
      </c>
      <c r="J42" s="1">
        <v>1.5196759259259259E-2</v>
      </c>
      <c r="K42" s="1">
        <v>8.1597222222222227E-3</v>
      </c>
      <c r="L42" s="1">
        <v>1.1678240740740741E-2</v>
      </c>
      <c r="N42" s="8">
        <v>44599</v>
      </c>
      <c r="O42">
        <v>476</v>
      </c>
      <c r="P42">
        <v>3206</v>
      </c>
      <c r="Q42">
        <v>3682</v>
      </c>
      <c r="T42"/>
      <c r="U42"/>
      <c r="X42"/>
    </row>
    <row r="43" spans="1:25" x14ac:dyDescent="0.35">
      <c r="A43" s="8">
        <f>IF(DashBoard!$E$93=1,IFERROR(IF(TEXT(PivotData!$A7,"0")&lt;&gt;"Grand Total",IF(PivotData!A7="","",PivotData!A7),""),""),IF(DashBoard!$E$93=2,IFERROR(IF(TEXT(PivotData!$A15,"0")&lt;&gt;"Grand Total",IF(PivotData!A15="","",PivotData!A15),""),""),IF(DashBoard!$E$93=3,IFERROR(IF(TEXT(PivotData!$A22,"0")&lt;&gt;"Grand Total",IF(PivotData!A22="","",PivotData!A22),""),""),IF(DashBoard!$E$93=4,IFERROR(IF(TEXT(PivotData!$A29,"0")&lt;&gt;"Grand Total",IF(PivotData!A29="","",PivotData!A29),""),""),""))))</f>
        <v>44563</v>
      </c>
      <c r="B43" s="1">
        <f>IF(DashBoard!$E$93=1,IFERROR(IF(TEXT(PivotData!$A7,"0")&lt;&gt;"Grand Total",IF(PivotData!B7="","",PivotData!B7),""),""),IF(DashBoard!$E$93=2,IFERROR(IF(TEXT(PivotData!$A15,"0")&lt;&gt;"Grand Total",IF(PivotData!B15="","",PivotData!B15),""),""),IF(DashBoard!$E$93=3,IFERROR(IF(TEXT(PivotData!$A22,"0")&lt;&gt;"Grand Total",IF(PivotData!B22="","",PivotData!B22),""),""),IF(DashBoard!$E$93=4,IFERROR(IF(TEXT(PivotData!$A29,"0")&lt;&gt;"Grand Total",IF(PivotData!B29="","",PivotData!B29),""),""),""))))</f>
        <v>1.3101851851851852E-2</v>
      </c>
      <c r="C43" s="1">
        <f>IF(DashBoard!$E$93=1,IFERROR(IF(TEXT(PivotData!$A7,"0")&lt;&gt;"Grand Total",IF(PivotData!C7="","",PivotData!C7),""),""),IF(DashBoard!$E$93=2,IFERROR(IF(TEXT(PivotData!$A15,"0")&lt;&gt;"Grand Total",IF(PivotData!C15="","",PivotData!C15),""),""),IF(DashBoard!$E$93=3,IFERROR(IF(TEXT(PivotData!$A22,"0")&lt;&gt;"Grand Total",IF(PivotData!C22="","",PivotData!C22),""),""),IF(DashBoard!$E$93=4,IFERROR(IF(TEXT(PivotData!$A29,"0")&lt;&gt;"Grand Total",IF(PivotData!C29="","",PivotData!C29),""),""),""))))</f>
        <v>8.5532407407407415E-3</v>
      </c>
      <c r="D43" s="10">
        <f>IF(DashBoard!$E$93=1,IFERROR(IF(TEXT(PivotData!$A7,"0")&lt;&gt;"Grand Total",IF(PivotData!D7="","",PivotData!D7),""),""),IF(DashBoard!$E$93=2,IFERROR(IF(TEXT(PivotData!$A15,"0")&lt;&gt;"Grand Total",IF(PivotData!D15="","",PivotData!D15),""),""),IF(DashBoard!$E$93=3,IFERROR(IF(TEXT(PivotData!$A22,"0")&lt;&gt;"Grand Total",IF(PivotData!D22="","",PivotData!D22),""),""),IF(DashBoard!$E$93=4,IFERROR(IF(TEXT(PivotData!$A29,"0")&lt;&gt;"Grand Total",IF(PivotData!D29="","",PivotData!D29),""),""),""))))</f>
        <v>531</v>
      </c>
      <c r="E43" s="10">
        <f>IF(DashBoard!$E$93=1,IFERROR(IF(TEXT(PivotData!$A7,"0")&lt;&gt;"Grand Total",IF(PivotData!E7="","",PivotData!E7),""),""),IF(DashBoard!$E$93=2,IFERROR(IF(TEXT(PivotData!$A15,"0")&lt;&gt;"Grand Total",IF(PivotData!E15="","",PivotData!E15),""),""),IF(DashBoard!$E$93=3,IFERROR(IF(TEXT(PivotData!$A22,"0")&lt;&gt;"Grand Total",IF(PivotData!E22="","",PivotData!E22),""),""),IF(DashBoard!$E$93=4,IFERROR(IF(TEXT(PivotData!$A29,"0")&lt;&gt;"Grand Total",IF(PivotData!E29="","",PivotData!E29),""),""),""))))</f>
        <v>1520</v>
      </c>
      <c r="F43" s="3" t="str">
        <f t="shared" ref="F43:F50" si="0">IFERROR(TEXT(A43,"ddd"),"")</f>
        <v>Sun</v>
      </c>
      <c r="I43" s="8">
        <v>44600</v>
      </c>
      <c r="J43" s="1">
        <v>2.9652777777777778E-2</v>
      </c>
      <c r="K43" s="1">
        <v>9.5138888888888894E-3</v>
      </c>
      <c r="L43" s="1">
        <v>1.9583333333333335E-2</v>
      </c>
      <c r="N43" s="8">
        <v>44600</v>
      </c>
      <c r="O43">
        <v>634</v>
      </c>
      <c r="P43">
        <v>4139</v>
      </c>
      <c r="Q43">
        <v>4773</v>
      </c>
      <c r="T43"/>
      <c r="U43"/>
      <c r="X43"/>
    </row>
    <row r="44" spans="1:25" x14ac:dyDescent="0.35">
      <c r="A44" s="8">
        <f>IF(DashBoard!$E$93=1,IFERROR(IF(TEXT(PivotData!$A8,"0")&lt;&gt;"Grand Total",IF(PivotData!A8="","",PivotData!A8),""),""),IF(DashBoard!$E$93=2,IFERROR(IF(TEXT(PivotData!$A16,"0")&lt;&gt;"Grand Total",IF(PivotData!A16="","",PivotData!A16),""),""),IF(DashBoard!$E$93=3,IFERROR(IF(TEXT(PivotData!$A23,"0")&lt;&gt;"Grand Total",IF(PivotData!A23="","",PivotData!A23),""),""),IF(DashBoard!$E$93=4,IFERROR(IF(TEXT(PivotData!$A30,"0")&lt;&gt;"Grand Total",IF(PivotData!A30="","",PivotData!A30),""),""),""))))</f>
        <v>44564</v>
      </c>
      <c r="B44" s="1">
        <f>IF(DashBoard!$E$93=1,IFERROR(IF(TEXT(PivotData!$A8,"0")&lt;&gt;"Grand Total",IF(PivotData!B8="","",PivotData!B8),""),""),IF(DashBoard!$E$93=2,IFERROR(IF(TEXT(PivotData!$A16,"0")&lt;&gt;"Grand Total",IF(PivotData!B16="","",PivotData!B16),""),""),IF(DashBoard!$E$93=3,IFERROR(IF(TEXT(PivotData!$A23,"0")&lt;&gt;"Grand Total",IF(PivotData!B23="","",PivotData!B23),""),""),IF(DashBoard!$E$93=4,IFERROR(IF(TEXT(PivotData!$A30,"0")&lt;&gt;"Grand Total",IF(PivotData!B30="","",PivotData!B30),""),""),""))))</f>
        <v>1.1666666666666667E-2</v>
      </c>
      <c r="C44" s="1">
        <f>IF(DashBoard!$E$93=1,IFERROR(IF(TEXT(PivotData!$A8,"0")&lt;&gt;"Grand Total",IF(PivotData!C8="","",PivotData!C8),""),""),IF(DashBoard!$E$93=2,IFERROR(IF(TEXT(PivotData!$A16,"0")&lt;&gt;"Grand Total",IF(PivotData!C16="","",PivotData!C16),""),""),IF(DashBoard!$E$93=3,IFERROR(IF(TEXT(PivotData!$A23,"0")&lt;&gt;"Grand Total",IF(PivotData!C23="","",PivotData!C23),""),""),IF(DashBoard!$E$93=4,IFERROR(IF(TEXT(PivotData!$A30,"0")&lt;&gt;"Grand Total",IF(PivotData!C30="","",PivotData!C30),""),""),""))))</f>
        <v>7.4305555555555557E-3</v>
      </c>
      <c r="D44" s="10">
        <f>IF(DashBoard!$E$93=1,IFERROR(IF(TEXT(PivotData!$A8,"0")&lt;&gt;"Grand Total",IF(PivotData!D8="","",PivotData!D8),""),""),IF(DashBoard!$E$93=2,IFERROR(IF(TEXT(PivotData!$A16,"0")&lt;&gt;"Grand Total",IF(PivotData!D16="","",PivotData!D16),""),""),IF(DashBoard!$E$93=3,IFERROR(IF(TEXT(PivotData!$A23,"0")&lt;&gt;"Grand Total",IF(PivotData!D23="","",PivotData!D23),""),""),IF(DashBoard!$E$93=4,IFERROR(IF(TEXT(PivotData!$A30,"0")&lt;&gt;"Grand Total",IF(PivotData!D30="","",PivotData!D30),""),""),""))))</f>
        <v>532</v>
      </c>
      <c r="E44" s="10">
        <f>IF(DashBoard!$E$93=1,IFERROR(IF(TEXT(PivotData!$A8,"0")&lt;&gt;"Grand Total",IF(PivotData!E8="","",PivotData!E8),""),""),IF(DashBoard!$E$93=2,IFERROR(IF(TEXT(PivotData!$A16,"0")&lt;&gt;"Grand Total",IF(PivotData!E16="","",PivotData!E16),""),""),IF(DashBoard!$E$93=3,IFERROR(IF(TEXT(PivotData!$A23,"0")&lt;&gt;"Grand Total",IF(PivotData!E23="","",PivotData!E23),""),""),IF(DashBoard!$E$93=4,IFERROR(IF(TEXT(PivotData!$A30,"0")&lt;&gt;"Grand Total",IF(PivotData!E30="","",PivotData!E30),""),""),""))))</f>
        <v>2596</v>
      </c>
      <c r="F44" s="3" t="str">
        <f t="shared" si="0"/>
        <v>Mon</v>
      </c>
      <c r="I44" s="8">
        <v>44601</v>
      </c>
      <c r="J44" s="1">
        <v>1.9166666666666665E-2</v>
      </c>
      <c r="K44" s="1">
        <v>7.4884259259259262E-3</v>
      </c>
      <c r="L44" s="1">
        <v>1.3327546296296296E-2</v>
      </c>
      <c r="N44" s="8">
        <v>44601</v>
      </c>
      <c r="O44">
        <v>817</v>
      </c>
      <c r="P44">
        <v>4656</v>
      </c>
      <c r="Q44">
        <v>5473</v>
      </c>
      <c r="T44"/>
      <c r="U44"/>
      <c r="X44"/>
    </row>
    <row r="45" spans="1:25" x14ac:dyDescent="0.35">
      <c r="A45" s="8">
        <f>IF(DashBoard!$E$93=1,IFERROR(IF(TEXT(PivotData!$A9,"0")&lt;&gt;"Grand Total",IF(PivotData!A9="","",PivotData!A9),""),""),IF(DashBoard!$E$93=2,IFERROR(IF(TEXT(PivotData!$A17,"0")&lt;&gt;"Grand Total",IF(PivotData!A17="","",PivotData!A17),""),""),IF(DashBoard!$E$93=3,IFERROR(IF(TEXT(PivotData!$A24,"0")&lt;&gt;"Grand Total",IF(PivotData!A24="","",PivotData!A24),""),""),IF(DashBoard!$E$93=4,IFERROR(IF(TEXT(PivotData!$A31,"0")&lt;&gt;"Grand Total",IF(PivotData!A31="","",PivotData!A31),""),""),""))))</f>
        <v>44565</v>
      </c>
      <c r="B45" s="1">
        <f>IF(DashBoard!$E$93=1,IFERROR(IF(TEXT(PivotData!$A9,"0")&lt;&gt;"Grand Total",IF(PivotData!B9="","",PivotData!B9),""),""),IF(DashBoard!$E$93=2,IFERROR(IF(TEXT(PivotData!$A17,"0")&lt;&gt;"Grand Total",IF(PivotData!B17="","",PivotData!B17),""),""),IF(DashBoard!$E$93=3,IFERROR(IF(TEXT(PivotData!$A24,"0")&lt;&gt;"Grand Total",IF(PivotData!B24="","",PivotData!B24),""),""),IF(DashBoard!$E$93=4,IFERROR(IF(TEXT(PivotData!$A31,"0")&lt;&gt;"Grand Total",IF(PivotData!B31="","",PivotData!B31),""),""),""))))</f>
        <v>9.7453703703703695E-3</v>
      </c>
      <c r="C45" s="1">
        <f>IF(DashBoard!$E$93=1,IFERROR(IF(TEXT(PivotData!$A9,"0")&lt;&gt;"Grand Total",IF(PivotData!C9="","",PivotData!C9),""),""),IF(DashBoard!$E$93=2,IFERROR(IF(TEXT(PivotData!$A17,"0")&lt;&gt;"Grand Total",IF(PivotData!C17="","",PivotData!C17),""),""),IF(DashBoard!$E$93=3,IFERROR(IF(TEXT(PivotData!$A24,"0")&lt;&gt;"Grand Total",IF(PivotData!C24="","",PivotData!C24),""),""),IF(DashBoard!$E$93=4,IFERROR(IF(TEXT(PivotData!$A31,"0")&lt;&gt;"Grand Total",IF(PivotData!C31="","",PivotData!C31),""),""),""))))</f>
        <v>7.8819444444444449E-3</v>
      </c>
      <c r="D45" s="10">
        <f>IF(DashBoard!$E$93=1,IFERROR(IF(TEXT(PivotData!$A9,"0")&lt;&gt;"Grand Total",IF(PivotData!D9="","",PivotData!D9),""),""),IF(DashBoard!$E$93=2,IFERROR(IF(TEXT(PivotData!$A17,"0")&lt;&gt;"Grand Total",IF(PivotData!D17="","",PivotData!D17),""),""),IF(DashBoard!$E$93=3,IFERROR(IF(TEXT(PivotData!$A24,"0")&lt;&gt;"Grand Total",IF(PivotData!D24="","",PivotData!D24),""),""),IF(DashBoard!$E$93=4,IFERROR(IF(TEXT(PivotData!$A31,"0")&lt;&gt;"Grand Total",IF(PivotData!D31="","",PivotData!D31),""),""),""))))</f>
        <v>676</v>
      </c>
      <c r="E45" s="10">
        <f>IF(DashBoard!$E$93=1,IFERROR(IF(TEXT(PivotData!$A9,"0")&lt;&gt;"Grand Total",IF(PivotData!E9="","",PivotData!E9),""),""),IF(DashBoard!$E$93=2,IFERROR(IF(TEXT(PivotData!$A17,"0")&lt;&gt;"Grand Total",IF(PivotData!E17="","",PivotData!E17),""),""),IF(DashBoard!$E$93=3,IFERROR(IF(TEXT(PivotData!$A24,"0")&lt;&gt;"Grand Total",IF(PivotData!E24="","",PivotData!E24),""),""),IF(DashBoard!$E$93=4,IFERROR(IF(TEXT(PivotData!$A31,"0")&lt;&gt;"Grand Total",IF(PivotData!E31="","",PivotData!E31),""),""),""))))</f>
        <v>3691</v>
      </c>
      <c r="F45" s="3" t="str">
        <f t="shared" si="0"/>
        <v>Tue</v>
      </c>
      <c r="I45" s="8">
        <v>44602</v>
      </c>
      <c r="J45" s="1">
        <v>1.9756944444444445E-2</v>
      </c>
      <c r="K45" s="1">
        <v>7.5578703703703702E-3</v>
      </c>
      <c r="L45" s="1">
        <v>1.3657407407407408E-2</v>
      </c>
      <c r="N45" s="8">
        <v>44602</v>
      </c>
      <c r="O45">
        <v>731</v>
      </c>
      <c r="P45">
        <v>4274</v>
      </c>
      <c r="Q45">
        <v>5005</v>
      </c>
      <c r="T45"/>
      <c r="U45"/>
      <c r="X45"/>
    </row>
    <row r="46" spans="1:25" x14ac:dyDescent="0.35">
      <c r="A46" s="8">
        <f>IF(DashBoard!$E$93=1,IFERROR(IF(TEXT(PivotData!$A10,"0")&lt;&gt;"Grand Total",IF(PivotData!A10="","",PivotData!A10),""),""),IF(DashBoard!$E$93=2,IFERROR(IF(TEXT(PivotData!$A18,"0")&lt;&gt;"Grand Total",IF(PivotData!A18="","",PivotData!A18),""),""),IF(DashBoard!$E$93=3,IFERROR(IF(TEXT(PivotData!$A25,"0")&lt;&gt;"Grand Total",IF(PivotData!A25="","",PivotData!A25),""),""),IF(DashBoard!$E$93=4,IFERROR(IF(TEXT(PivotData!$A32,"0")&lt;&gt;"Grand Total",IF(PivotData!A32="","",PivotData!A32),""),""),""))))</f>
        <v>44566</v>
      </c>
      <c r="B46" s="1">
        <f>IF(DashBoard!$E$93=1,IFERROR(IF(TEXT(PivotData!$A10,"0")&lt;&gt;"Grand Total",IF(PivotData!B10="","",PivotData!B10),""),""),IF(DashBoard!$E$93=2,IFERROR(IF(TEXT(PivotData!$A18,"0")&lt;&gt;"Grand Total",IF(PivotData!B18="","",PivotData!B18),""),""),IF(DashBoard!$E$93=3,IFERROR(IF(TEXT(PivotData!$A25,"0")&lt;&gt;"Grand Total",IF(PivotData!B25="","",PivotData!B25),""),""),IF(DashBoard!$E$93=4,IFERROR(IF(TEXT(PivotData!$A32,"0")&lt;&gt;"Grand Total",IF(PivotData!B32="","",PivotData!B32),""),""),""))))</f>
        <v>9.2939814814814812E-3</v>
      </c>
      <c r="C46" s="1">
        <f>IF(DashBoard!$E$93=1,IFERROR(IF(TEXT(PivotData!$A10,"0")&lt;&gt;"Grand Total",IF(PivotData!C10="","",PivotData!C10),""),""),IF(DashBoard!$E$93=2,IFERROR(IF(TEXT(PivotData!$A18,"0")&lt;&gt;"Grand Total",IF(PivotData!C18="","",PivotData!C18),""),""),IF(DashBoard!$E$93=3,IFERROR(IF(TEXT(PivotData!$A25,"0")&lt;&gt;"Grand Total",IF(PivotData!C25="","",PivotData!C25),""),""),IF(DashBoard!$E$93=4,IFERROR(IF(TEXT(PivotData!$A32,"0")&lt;&gt;"Grand Total",IF(PivotData!C32="","",PivotData!C32),""),""),""))))</f>
        <v>7.083333333333333E-3</v>
      </c>
      <c r="D46" s="10">
        <f>IF(DashBoard!$E$93=1,IFERROR(IF(TEXT(PivotData!$A10,"0")&lt;&gt;"Grand Total",IF(PivotData!D10="","",PivotData!D10),""),""),IF(DashBoard!$E$93=2,IFERROR(IF(TEXT(PivotData!$A18,"0")&lt;&gt;"Grand Total",IF(PivotData!D18="","",PivotData!D18),""),""),IF(DashBoard!$E$93=3,IFERROR(IF(TEXT(PivotData!$A25,"0")&lt;&gt;"Grand Total",IF(PivotData!D25="","",PivotData!D25),""),""),IF(DashBoard!$E$93=4,IFERROR(IF(TEXT(PivotData!$A32,"0")&lt;&gt;"Grand Total",IF(PivotData!D32="","",PivotData!D32),""),""),""))))</f>
        <v>412</v>
      </c>
      <c r="E46" s="10">
        <f>IF(DashBoard!$E$93=1,IFERROR(IF(TEXT(PivotData!$A10,"0")&lt;&gt;"Grand Total",IF(PivotData!E10="","",PivotData!E10),""),""),IF(DashBoard!$E$93=2,IFERROR(IF(TEXT(PivotData!$A18,"0")&lt;&gt;"Grand Total",IF(PivotData!E18="","",PivotData!E18),""),""),IF(DashBoard!$E$93=3,IFERROR(IF(TEXT(PivotData!$A25,"0")&lt;&gt;"Grand Total",IF(PivotData!E25="","",PivotData!E25),""),""),IF(DashBoard!$E$93=4,IFERROR(IF(TEXT(PivotData!$A32,"0")&lt;&gt;"Grand Total",IF(PivotData!E32="","",PivotData!E32),""),""),""))))</f>
        <v>2289</v>
      </c>
      <c r="F46" s="3" t="str">
        <f t="shared" si="0"/>
        <v>Wed</v>
      </c>
      <c r="I46" s="8">
        <v>44603</v>
      </c>
      <c r="J46" s="1">
        <v>1.511574074074074E-2</v>
      </c>
      <c r="K46" s="1">
        <v>7.8125E-3</v>
      </c>
      <c r="L46" s="1">
        <v>1.1464120370370371E-2</v>
      </c>
      <c r="N46" s="8">
        <v>44603</v>
      </c>
      <c r="O46">
        <v>1125</v>
      </c>
      <c r="P46">
        <v>4483</v>
      </c>
      <c r="Q46">
        <v>5608</v>
      </c>
      <c r="T46"/>
      <c r="U46"/>
      <c r="X46"/>
    </row>
    <row r="47" spans="1:25" x14ac:dyDescent="0.35">
      <c r="A47" s="8">
        <f>IF(DashBoard!$E$93=1,IFERROR(IF(TEXT(PivotData!$A11,"0")&lt;&gt;"Grand Total",IF(PivotData!A11="","",PivotData!A11),""),""),IF(DashBoard!$E$93=2,IFERROR(IF(TEXT(PivotData!$A19,"0")&lt;&gt;"Grand Total",IF(PivotData!A19="","",PivotData!A19),""),""),IF(DashBoard!$E$93=3,IFERROR(IF(TEXT(PivotData!$A26,"0")&lt;&gt;"Grand Total",IF(PivotData!A26="","",PivotData!A26),""),""),IF(DashBoard!$E$93=4,IFERROR(IF(TEXT(PivotData!$A33,"0")&lt;&gt;"Grand Total",IF(PivotData!A33="","",PivotData!A33),""),""),""))))</f>
        <v>44567</v>
      </c>
      <c r="B47" s="1">
        <f>IF(DashBoard!$E$93=1,IFERROR(IF(TEXT(PivotData!$A11,"0")&lt;&gt;"Grand Total",IF(PivotData!B11="","",PivotData!B11),""),""),IF(DashBoard!$E$93=2,IFERROR(IF(TEXT(PivotData!$A19,"0")&lt;&gt;"Grand Total",IF(PivotData!B19="","",PivotData!B19),""),""),IF(DashBoard!$E$93=3,IFERROR(IF(TEXT(PivotData!$A26,"0")&lt;&gt;"Grand Total",IF(PivotData!B26="","",PivotData!B26),""),""),IF(DashBoard!$E$93=4,IFERROR(IF(TEXT(PivotData!$A33,"0")&lt;&gt;"Grand Total",IF(PivotData!B33="","",PivotData!B33),""),""),""))))</f>
        <v>1.0833333333333334E-2</v>
      </c>
      <c r="C47" s="1">
        <f>IF(DashBoard!$E$93=1,IFERROR(IF(TEXT(PivotData!$A11,"0")&lt;&gt;"Grand Total",IF(PivotData!C11="","",PivotData!C11),""),""),IF(DashBoard!$E$93=2,IFERROR(IF(TEXT(PivotData!$A19,"0")&lt;&gt;"Grand Total",IF(PivotData!C19="","",PivotData!C19),""),""),IF(DashBoard!$E$93=3,IFERROR(IF(TEXT(PivotData!$A26,"0")&lt;&gt;"Grand Total",IF(PivotData!C26="","",PivotData!C26),""),""),IF(DashBoard!$E$93=4,IFERROR(IF(TEXT(PivotData!$A33,"0")&lt;&gt;"Grand Total",IF(PivotData!C33="","",PivotData!C33),""),""),""))))</f>
        <v>7.2106481481481483E-3</v>
      </c>
      <c r="D47" s="10">
        <f>IF(DashBoard!$E$93=1,IFERROR(IF(TEXT(PivotData!$A11,"0")&lt;&gt;"Grand Total",IF(PivotData!D11="","",PivotData!D11),""),""),IF(DashBoard!$E$93=2,IFERROR(IF(TEXT(PivotData!$A19,"0")&lt;&gt;"Grand Total",IF(PivotData!D19="","",PivotData!D19),""),""),IF(DashBoard!$E$93=3,IFERROR(IF(TEXT(PivotData!$A26,"0")&lt;&gt;"Grand Total",IF(PivotData!D26="","",PivotData!D26),""),""),IF(DashBoard!$E$93=4,IFERROR(IF(TEXT(PivotData!$A33,"0")&lt;&gt;"Grand Total",IF(PivotData!D33="","",PivotData!D33),""),""),""))))</f>
        <v>392</v>
      </c>
      <c r="E47" s="10">
        <f>IF(DashBoard!$E$93=1,IFERROR(IF(TEXT(PivotData!$A11,"0")&lt;&gt;"Grand Total",IF(PivotData!E11="","",PivotData!E11),""),""),IF(DashBoard!$E$93=2,IFERROR(IF(TEXT(PivotData!$A19,"0")&lt;&gt;"Grand Total",IF(PivotData!E19="","",PivotData!E19),""),""),IF(DashBoard!$E$93=3,IFERROR(IF(TEXT(PivotData!$A26,"0")&lt;&gt;"Grand Total",IF(PivotData!E26="","",PivotData!E26),""),""),IF(DashBoard!$E$93=4,IFERROR(IF(TEXT(PivotData!$A33,"0")&lt;&gt;"Grand Total",IF(PivotData!E33="","",PivotData!E33),""),""),""))))</f>
        <v>2455</v>
      </c>
      <c r="F47" s="3" t="str">
        <f t="shared" si="0"/>
        <v>Thu</v>
      </c>
      <c r="I47" s="8">
        <v>44604</v>
      </c>
      <c r="J47" s="1">
        <v>1.3587962962962963E-2</v>
      </c>
      <c r="K47" s="1">
        <v>7.3379629629629628E-3</v>
      </c>
      <c r="L47" s="1">
        <v>1.0462962962962962E-2</v>
      </c>
      <c r="N47" s="8">
        <v>44604</v>
      </c>
      <c r="O47">
        <v>737</v>
      </c>
      <c r="P47">
        <v>2639</v>
      </c>
      <c r="Q47">
        <v>3376</v>
      </c>
      <c r="T47"/>
      <c r="U47"/>
      <c r="X47"/>
    </row>
    <row r="48" spans="1:25" x14ac:dyDescent="0.35">
      <c r="A48" s="8">
        <f>IF(DashBoard!$E$93=1,IFERROR(IF(TEXT(PivotData!$A12,"0")&lt;&gt;"Grand Total",IF(PivotData!A12="","",PivotData!A12),""),""),IF(DashBoard!$E$93=2,IFERROR(IF(TEXT(PivotData!$A20,"0")&lt;&gt;"Grand Total",IF(PivotData!A20="","",PivotData!A20),""),""),IF(DashBoard!$E$93=3,IFERROR(IF(TEXT(PivotData!$A27,"0")&lt;&gt;"Grand Total",IF(PivotData!A27="","",PivotData!A27),""),""),IF(DashBoard!$E$93=4,IFERROR(IF(TEXT(PivotData!$A34,"0")&lt;&gt;"Grand Total",IF(PivotData!A34="","",PivotData!A34),""),""),""))))</f>
        <v>44568</v>
      </c>
      <c r="B48" s="1">
        <f>IF(DashBoard!$E$93=1,IFERROR(IF(TEXT(PivotData!$A12,"0")&lt;&gt;"Grand Total",IF(PivotData!B12="","",PivotData!B12),""),""),IF(DashBoard!$E$93=2,IFERROR(IF(TEXT(PivotData!$A20,"0")&lt;&gt;"Grand Total",IF(PivotData!B20="","",PivotData!B20),""),""),IF(DashBoard!$E$93=3,IFERROR(IF(TEXT(PivotData!$A27,"0")&lt;&gt;"Grand Total",IF(PivotData!B27="","",PivotData!B27),""),""),IF(DashBoard!$E$93=4,IFERROR(IF(TEXT(PivotData!$A34,"0")&lt;&gt;"Grand Total",IF(PivotData!B34="","",PivotData!B34),""),""),""))))</f>
        <v>8.9930555555555562E-3</v>
      </c>
      <c r="C48" s="1">
        <f>IF(DashBoard!$E$93=1,IFERROR(IF(TEXT(PivotData!$A12,"0")&lt;&gt;"Grand Total",IF(PivotData!C12="","",PivotData!C12),""),""),IF(DashBoard!$E$93=2,IFERROR(IF(TEXT(PivotData!$A20,"0")&lt;&gt;"Grand Total",IF(PivotData!C20="","",PivotData!C20),""),""),IF(DashBoard!$E$93=3,IFERROR(IF(TEXT(PivotData!$A27,"0")&lt;&gt;"Grand Total",IF(PivotData!C27="","",PivotData!C27),""),""),IF(DashBoard!$E$93=4,IFERROR(IF(TEXT(PivotData!$A34,"0")&lt;&gt;"Grand Total",IF(PivotData!C34="","",PivotData!C34),""),""),""))))</f>
        <v>6.7013888888888887E-3</v>
      </c>
      <c r="D48" s="10">
        <f>IF(DashBoard!$E$93=1,IFERROR(IF(TEXT(PivotData!$A12,"0")&lt;&gt;"Grand Total",IF(PivotData!D12="","",PivotData!D12),""),""),IF(DashBoard!$E$93=2,IFERROR(IF(TEXT(PivotData!$A20,"0")&lt;&gt;"Grand Total",IF(PivotData!D20="","",PivotData!D20),""),""),IF(DashBoard!$E$93=3,IFERROR(IF(TEXT(PivotData!$A27,"0")&lt;&gt;"Grand Total",IF(PivotData!D27="","",PivotData!D27),""),""),IF(DashBoard!$E$93=4,IFERROR(IF(TEXT(PivotData!$A34,"0")&lt;&gt;"Grand Total",IF(PivotData!D34="","",PivotData!D34),""),""),""))))</f>
        <v>415</v>
      </c>
      <c r="E48" s="10">
        <f>IF(DashBoard!$E$93=1,IFERROR(IF(TEXT(PivotData!$A12,"0")&lt;&gt;"Grand Total",IF(PivotData!E12="","",PivotData!E12),""),""),IF(DashBoard!$E$93=2,IFERROR(IF(TEXT(PivotData!$A20,"0")&lt;&gt;"Grand Total",IF(PivotData!E20="","",PivotData!E20),""),""),IF(DashBoard!$E$93=3,IFERROR(IF(TEXT(PivotData!$A27,"0")&lt;&gt;"Grand Total",IF(PivotData!E27="","",PivotData!E27),""),""),IF(DashBoard!$E$93=4,IFERROR(IF(TEXT(PivotData!$A34,"0")&lt;&gt;"Grand Total",IF(PivotData!E34="","",PivotData!E34),""),""),""))))</f>
        <v>1998</v>
      </c>
      <c r="F48" s="3" t="str">
        <f t="shared" si="0"/>
        <v>Fri</v>
      </c>
      <c r="I48" s="8">
        <v>44605</v>
      </c>
      <c r="J48" s="1">
        <v>3.1898148148148148E-2</v>
      </c>
      <c r="K48" s="1">
        <v>7.5578703703703702E-3</v>
      </c>
      <c r="L48" s="1">
        <v>1.9728009259259258E-2</v>
      </c>
      <c r="N48" s="8">
        <v>44605</v>
      </c>
      <c r="O48">
        <v>651</v>
      </c>
      <c r="P48">
        <v>2443</v>
      </c>
      <c r="Q48">
        <v>3094</v>
      </c>
      <c r="T48"/>
      <c r="U48"/>
      <c r="X48"/>
    </row>
    <row r="49" spans="1:24" x14ac:dyDescent="0.35">
      <c r="A49" s="8">
        <f>IF(DashBoard!$E$93=1,IFERROR(IF(TEXT(PivotData!$A13,"0")&lt;&gt;"Grand Total",IF(PivotData!A13="","",PivotData!A13),""),""),IF(DashBoard!$E$93=2,IFERROR(IF(TEXT(PivotData!$A21,"0")&lt;&gt;"Grand Total",IF(PivotData!A21="","",PivotData!A21),""),""),IF(DashBoard!$E$93=3,IFERROR(IF(TEXT(PivotData!$A28,"0")&lt;&gt;"Grand Total",IF(PivotData!A28="","",PivotData!A28),""),""),IF(DashBoard!$E$93=4,IFERROR(IF(TEXT(PivotData!$A35,"0")&lt;&gt;"Grand Total",IF(PivotData!A35="","",PivotData!A35),""),""),""))))</f>
        <v>44569</v>
      </c>
      <c r="B49" s="1">
        <f>IF(DashBoard!$E$93=1,IFERROR(IF(TEXT(PivotData!$A13,"0")&lt;&gt;"Grand Total",IF(PivotData!B13="","",PivotData!B13),""),""),IF(DashBoard!$E$93=2,IFERROR(IF(TEXT(PivotData!$A21,"0")&lt;&gt;"Grand Total",IF(PivotData!B21="","",PivotData!B21),""),""),IF(DashBoard!$E$93=3,IFERROR(IF(TEXT(PivotData!$A28,"0")&lt;&gt;"Grand Total",IF(PivotData!B28="","",PivotData!B28),""),""),IF(DashBoard!$E$93=4,IFERROR(IF(TEXT(PivotData!$A35,"0")&lt;&gt;"Grand Total",IF(PivotData!B35="","",PivotData!B35),""),""),""))))</f>
        <v>1.150462962962963E-2</v>
      </c>
      <c r="C49" s="1">
        <f>IF(DashBoard!$E$93=1,IFERROR(IF(TEXT(PivotData!$A13,"0")&lt;&gt;"Grand Total",IF(PivotData!C13="","",PivotData!C13),""),""),IF(DashBoard!$E$93=2,IFERROR(IF(TEXT(PivotData!$A21,"0")&lt;&gt;"Grand Total",IF(PivotData!C21="","",PivotData!C21),""),""),IF(DashBoard!$E$93=3,IFERROR(IF(TEXT(PivotData!$A28,"0")&lt;&gt;"Grand Total",IF(PivotData!C28="","",PivotData!C28),""),""),IF(DashBoard!$E$93=4,IFERROR(IF(TEXT(PivotData!$A35,"0")&lt;&gt;"Grand Total",IF(PivotData!C35="","",PivotData!C35),""),""),""))))</f>
        <v>7.6967592592592591E-3</v>
      </c>
      <c r="D49" s="10">
        <f>IF(DashBoard!$E$93=1,IFERROR(IF(TEXT(PivotData!$A13,"0")&lt;&gt;"Grand Total",IF(PivotData!D13="","",PivotData!D13),""),""),IF(DashBoard!$E$93=2,IFERROR(IF(TEXT(PivotData!$A21,"0")&lt;&gt;"Grand Total",IF(PivotData!D21="","",PivotData!D21),""),""),IF(DashBoard!$E$93=3,IFERROR(IF(TEXT(PivotData!$A28,"0")&lt;&gt;"Grand Total",IF(PivotData!D28="","",PivotData!D28),""),""),IF(DashBoard!$E$93=4,IFERROR(IF(TEXT(PivotData!$A35,"0")&lt;&gt;"Grand Total",IF(PivotData!D35="","",PivotData!D35),""),""),""))))</f>
        <v>516</v>
      </c>
      <c r="E49" s="10">
        <f>IF(DashBoard!$E$93=1,IFERROR(IF(TEXT(PivotData!$A13,"0")&lt;&gt;"Grand Total",IF(PivotData!E13="","",PivotData!E13),""),""),IF(DashBoard!$E$93=2,IFERROR(IF(TEXT(PivotData!$A21,"0")&lt;&gt;"Grand Total",IF(PivotData!E21="","",PivotData!E21),""),""),IF(DashBoard!$E$93=3,IFERROR(IF(TEXT(PivotData!$A28,"0")&lt;&gt;"Grand Total",IF(PivotData!E28="","",PivotData!E28),""),""),IF(DashBoard!$E$93=4,IFERROR(IF(TEXT(PivotData!$A35,"0")&lt;&gt;"Grand Total",IF(PivotData!E35="","",PivotData!E35),""),""),""))))</f>
        <v>2079</v>
      </c>
      <c r="F49" s="3" t="str">
        <f t="shared" si="0"/>
        <v>Sat</v>
      </c>
      <c r="I49" s="8">
        <v>44606</v>
      </c>
      <c r="J49" s="1">
        <v>1.5335648148148149E-2</v>
      </c>
      <c r="K49" s="1">
        <v>7.2916666666666668E-3</v>
      </c>
      <c r="L49" s="1">
        <v>1.1313657407407408E-2</v>
      </c>
      <c r="N49" s="8">
        <v>44606</v>
      </c>
      <c r="O49">
        <v>674</v>
      </c>
      <c r="P49">
        <v>3787</v>
      </c>
      <c r="Q49">
        <v>4461</v>
      </c>
      <c r="T49"/>
      <c r="U49"/>
      <c r="X49"/>
    </row>
    <row r="50" spans="1:24" x14ac:dyDescent="0.35">
      <c r="A50" s="8">
        <f>IF(DashBoard!$E$93=1,IFERROR(IF(TEXT(PivotData!$A14,"0")&lt;&gt;"Grand Total",IF(PivotData!A14="","",PivotData!A14),""),""),IF(DashBoard!$E$93=2,IFERROR(IF(TEXT(PivotData!$A22,"0")&lt;&gt;"Grand Total",IF(PivotData!A22="","",PivotData!A22),""),""),IF(DashBoard!$E$93=3,IFERROR(IF(TEXT(PivotData!$A29,"0")&lt;&gt;"Grand Total",IF(PivotData!A29="","",PivotData!A29),""),""),IF(DashBoard!$E$93=4,IFERROR(IF(TEXT(PivotData!$A36,"0")&lt;&gt;"Grand Total",IF(PivotData!A36="","",PivotData!A36),""),""),""))))</f>
        <v>44570</v>
      </c>
      <c r="B50" s="1">
        <f>IF(DashBoard!$E$93=1,IFERROR(IF(TEXT(PivotData!$A14,"0")&lt;&gt;"Grand Total",IF(PivotData!B14="","",PivotData!B14),""),""),IF(DashBoard!$E$93=2,IFERROR(IF(TEXT(PivotData!$A22,"0")&lt;&gt;"Grand Total",IF(PivotData!B22="","",PivotData!B22),""),""),IF(DashBoard!$E$93=3,IFERROR(IF(TEXT(PivotData!$A29,"0")&lt;&gt;"Grand Total",IF(PivotData!B29="","",PivotData!B29),""),""),IF(DashBoard!$E$93=4,IFERROR(IF(TEXT(PivotData!$A36,"0")&lt;&gt;"Grand Total",IF(PivotData!B36="","",PivotData!B36),""),""),""))))</f>
        <v>1.2152777777777778E-2</v>
      </c>
      <c r="C50" s="1">
        <f>IF(DashBoard!$E$93=1,IFERROR(IF(TEXT(PivotData!$A14,"0")&lt;&gt;"Grand Total",IF(PivotData!C14="","",PivotData!C14),""),""),IF(DashBoard!$E$93=2,IFERROR(IF(TEXT(PivotData!$A22,"0")&lt;&gt;"Grand Total",IF(PivotData!C22="","",PivotData!C22),""),""),IF(DashBoard!$E$93=3,IFERROR(IF(TEXT(PivotData!$A29,"0")&lt;&gt;"Grand Total",IF(PivotData!C29="","",PivotData!C29),""),""),IF(DashBoard!$E$93=4,IFERROR(IF(TEXT(PivotData!$A36,"0")&lt;&gt;"Grand Total",IF(PivotData!C36="","",PivotData!C36),""),""),""))))</f>
        <v>8.819444444444444E-3</v>
      </c>
      <c r="D50" s="10">
        <f>IF(DashBoard!$E$93=1,IFERROR(IF(TEXT(PivotData!$A14,"0")&lt;&gt;"Grand Total",IF(PivotData!D14="","",PivotData!D14),""),""),IF(DashBoard!$E$93=2,IFERROR(IF(TEXT(PivotData!$A22,"0")&lt;&gt;"Grand Total",IF(PivotData!D22="","",PivotData!D22),""),""),IF(DashBoard!$E$93=3,IFERROR(IF(TEXT(PivotData!$A29,"0")&lt;&gt;"Grand Total",IF(PivotData!D29="","",PivotData!D29),""),""),IF(DashBoard!$E$93=4,IFERROR(IF(TEXT(PivotData!$A36,"0")&lt;&gt;"Grand Total",IF(PivotData!D36="","",PivotData!D36),""),""),""))))</f>
        <v>427</v>
      </c>
      <c r="E50" s="10">
        <f>IF(DashBoard!$E$93=1,IFERROR(IF(TEXT(PivotData!$A14,"0")&lt;&gt;"Grand Total",IF(PivotData!E14="","",PivotData!E14),""),""),IF(DashBoard!$E$93=2,IFERROR(IF(TEXT(PivotData!$A22,"0")&lt;&gt;"Grand Total",IF(PivotData!E22="","",PivotData!E22),""),""),IF(DashBoard!$E$93=3,IFERROR(IF(TEXT(PivotData!$A29,"0")&lt;&gt;"Grand Total",IF(PivotData!E29="","",PivotData!E29),""),""),IF(DashBoard!$E$93=4,IFERROR(IF(TEXT(PivotData!$A36,"0")&lt;&gt;"Grand Total",IF(PivotData!E36="","",PivotData!E36),""),""),""))))</f>
        <v>1680</v>
      </c>
      <c r="F50" s="3" t="str">
        <f t="shared" si="0"/>
        <v>Sun</v>
      </c>
      <c r="I50" s="8">
        <v>44607</v>
      </c>
      <c r="J50" s="1">
        <v>1.5555555555555555E-2</v>
      </c>
      <c r="K50" s="1">
        <v>7.4884259259259262E-3</v>
      </c>
      <c r="L50" s="1">
        <v>1.1521990740740741E-2</v>
      </c>
      <c r="N50" s="8">
        <v>44607</v>
      </c>
      <c r="O50">
        <v>930</v>
      </c>
      <c r="P50">
        <v>4900</v>
      </c>
      <c r="Q50">
        <v>5830</v>
      </c>
      <c r="T50"/>
      <c r="U50"/>
      <c r="X50"/>
    </row>
    <row r="51" spans="1:24" x14ac:dyDescent="0.35">
      <c r="A51" s="13"/>
      <c r="C51" s="1"/>
      <c r="D51" s="10"/>
      <c r="E51" s="10"/>
      <c r="F51"/>
      <c r="I51" s="8">
        <v>44608</v>
      </c>
      <c r="J51" s="1">
        <v>1.3599537037037037E-2</v>
      </c>
      <c r="K51" s="1">
        <v>7.4189814814814813E-3</v>
      </c>
      <c r="L51" s="1">
        <v>1.050925925925926E-2</v>
      </c>
      <c r="N51" s="8">
        <v>44608</v>
      </c>
      <c r="O51">
        <v>943</v>
      </c>
      <c r="P51">
        <v>4987</v>
      </c>
      <c r="Q51">
        <v>5930</v>
      </c>
      <c r="T51"/>
      <c r="U51"/>
      <c r="X51"/>
    </row>
    <row r="52" spans="1:24" x14ac:dyDescent="0.35">
      <c r="A52" s="13" t="str">
        <f>IF(DashBoard!E103=1,IFERROR(IF(TEXT(A16,"0") &lt;&gt; "Grand Total",IF(A16="","",A16),""),""),IF(DashBoard!E103=2,IFERROR(IF(TEXT(A23,"0") &lt;&gt; "Grand Total",IF(A23="","",A23),""),""),IF(DashBoard!E103=3,IFERROR(IF(TEXT(A30,"0") &lt;&gt; "Grand Total",IF(A30="","",A30),""),""),IF(DashBoard!E103=4,IFERROR(IF(TEXT(A37,"0") &lt;&gt; "Grand Total",IF(A37="","",A37),""),""),""))))</f>
        <v/>
      </c>
      <c r="C52" s="1"/>
      <c r="D52" s="10"/>
      <c r="E52" s="10"/>
      <c r="F52"/>
      <c r="I52" s="8">
        <v>44609</v>
      </c>
      <c r="J52" s="1">
        <v>1.3599537037037037E-2</v>
      </c>
      <c r="K52" s="1">
        <v>7.1527777777777779E-3</v>
      </c>
      <c r="L52" s="1">
        <v>1.0376157407407407E-2</v>
      </c>
      <c r="N52" s="8">
        <v>44609</v>
      </c>
      <c r="O52">
        <v>356</v>
      </c>
      <c r="P52">
        <v>2216</v>
      </c>
      <c r="Q52">
        <v>2572</v>
      </c>
      <c r="T52"/>
      <c r="U52"/>
      <c r="X52"/>
    </row>
    <row r="53" spans="1:24" x14ac:dyDescent="0.35">
      <c r="A53" s="13" t="str">
        <f>IF(DashBoard!E104=1,IFERROR(IF(TEXT(A17,"0") &lt;&gt; "Grand Total",IF(A17="","",A17),""),""),IF(DashBoard!E104=2,IFERROR(IF(TEXT(A24,"0") &lt;&gt; "Grand Total",IF(A24="","",A24),""),""),IF(DashBoard!E104=3,IFERROR(IF(TEXT(A31,"0") &lt;&gt; "Grand Total",IF(A31="","",A31),""),""),IF(DashBoard!E104=4,IFERROR(IF(TEXT(A38,"0") &lt;&gt; "Grand Total",IF(A38="","",A38),""),""),""))))</f>
        <v/>
      </c>
      <c r="C53" s="1"/>
      <c r="D53" s="10"/>
      <c r="E53" s="10"/>
      <c r="F53"/>
      <c r="I53" s="8">
        <v>44610</v>
      </c>
      <c r="J53" s="1">
        <v>1.4837962962962963E-2</v>
      </c>
      <c r="K53" s="1">
        <v>7.7777777777777776E-3</v>
      </c>
      <c r="L53" s="1">
        <v>1.1307870370370371E-2</v>
      </c>
      <c r="N53" s="8">
        <v>44610</v>
      </c>
      <c r="O53">
        <v>468</v>
      </c>
      <c r="P53">
        <v>2390</v>
      </c>
      <c r="Q53">
        <v>2858</v>
      </c>
      <c r="T53"/>
      <c r="U53"/>
      <c r="X53"/>
    </row>
    <row r="54" spans="1:24" x14ac:dyDescent="0.35">
      <c r="A54" s="11"/>
      <c r="B54" s="36" t="s">
        <v>20</v>
      </c>
      <c r="C54" s="36"/>
      <c r="D54" s="36" t="s">
        <v>21</v>
      </c>
      <c r="E54" s="36"/>
      <c r="F54"/>
      <c r="I54" s="8">
        <v>44611</v>
      </c>
      <c r="J54" s="1">
        <v>3.1122685185185184E-2</v>
      </c>
      <c r="K54" s="1">
        <v>7.743055555555556E-3</v>
      </c>
      <c r="L54" s="1">
        <v>1.9432870370370371E-2</v>
      </c>
      <c r="N54" s="8">
        <v>44611</v>
      </c>
      <c r="O54">
        <v>621</v>
      </c>
      <c r="P54">
        <v>2194</v>
      </c>
      <c r="Q54">
        <v>2815</v>
      </c>
      <c r="T54"/>
      <c r="U54"/>
      <c r="X54"/>
    </row>
    <row r="55" spans="1:24" x14ac:dyDescent="0.35">
      <c r="A55" s="11" t="s">
        <v>1</v>
      </c>
      <c r="B55" s="12" t="s">
        <v>3</v>
      </c>
      <c r="C55" s="12" t="s">
        <v>4</v>
      </c>
      <c r="D55" s="12" t="s">
        <v>3</v>
      </c>
      <c r="E55" s="12" t="s">
        <v>4</v>
      </c>
      <c r="F55" s="12" t="s">
        <v>48</v>
      </c>
      <c r="G55" s="32" t="s">
        <v>50</v>
      </c>
      <c r="I55" s="8">
        <v>44612</v>
      </c>
      <c r="J55" s="1">
        <v>1.9780092592592592E-2</v>
      </c>
      <c r="K55" s="1">
        <v>8.9814814814814809E-3</v>
      </c>
      <c r="L55" s="1">
        <v>1.4380787037037036E-2</v>
      </c>
      <c r="N55" s="8">
        <v>44612</v>
      </c>
      <c r="O55">
        <v>1428</v>
      </c>
      <c r="P55">
        <v>3417</v>
      </c>
      <c r="Q55">
        <v>4845</v>
      </c>
      <c r="T55"/>
      <c r="U55"/>
      <c r="X55"/>
    </row>
    <row r="56" spans="1:24" x14ac:dyDescent="0.35">
      <c r="A56" s="13" t="s">
        <v>7</v>
      </c>
      <c r="B56" s="1">
        <f>IFERROR(AVERAGEIF($F$42:$F$50,$A56,B$42:B$50),0)</f>
        <v>1.2627314814814815E-2</v>
      </c>
      <c r="C56" s="1">
        <f t="shared" ref="C56:C62" si="1">IFERROR(AVERAGEIF($F$42:$F$50,$A56,C$42:C$50),0)</f>
        <v>8.6863425925925927E-3</v>
      </c>
      <c r="D56" s="10">
        <f>IFERROR(SUMIF($F$42:$F$50,$A56,D$42:D$50),0)</f>
        <v>958</v>
      </c>
      <c r="E56" s="10">
        <f>IFERROR(SUMIF($F$42:$F$50,$A56,E$42:E$50),0)</f>
        <v>3200</v>
      </c>
      <c r="F56" s="10">
        <f>D56+E56</f>
        <v>4158</v>
      </c>
      <c r="G56" s="23">
        <f>IF(DashBoard!$J$91=PivotData!$D$55,PivotData!D56,IF(DashBoard!$J$91=PivotData!$E$55,PivotData!E56,IF(DashBoard!$J$91=PivotData!$F$55,PivotData!F56,"")))</f>
        <v>4158</v>
      </c>
      <c r="I56" s="8">
        <v>44613</v>
      </c>
      <c r="J56" s="1">
        <v>2.1307870370370369E-2</v>
      </c>
      <c r="K56" s="1">
        <v>8.0787037037037043E-3</v>
      </c>
      <c r="L56" s="1">
        <v>1.4693287037037036E-2</v>
      </c>
      <c r="N56" s="8">
        <v>44613</v>
      </c>
      <c r="O56">
        <v>1591</v>
      </c>
      <c r="P56">
        <v>5109</v>
      </c>
      <c r="Q56">
        <v>6700</v>
      </c>
      <c r="T56"/>
      <c r="U56"/>
      <c r="X56"/>
    </row>
    <row r="57" spans="1:24" x14ac:dyDescent="0.35">
      <c r="A57" s="13" t="s">
        <v>8</v>
      </c>
      <c r="B57" s="1">
        <f t="shared" ref="B57:B62" si="2">IFERROR(AVERAGEIF($F$42:$F$50,$A57,B$42:B$50),0)</f>
        <v>1.1666666666666667E-2</v>
      </c>
      <c r="C57" s="1">
        <f t="shared" si="1"/>
        <v>7.4305555555555557E-3</v>
      </c>
      <c r="D57" s="10">
        <f t="shared" ref="D57:E62" si="3">IFERROR(SUMIF($F$42:$F$50,$A57,D$42:D$50),0)</f>
        <v>532</v>
      </c>
      <c r="E57" s="10">
        <f t="shared" si="3"/>
        <v>2596</v>
      </c>
      <c r="F57" s="10">
        <f t="shared" ref="F57:F62" si="4">D57+E57</f>
        <v>3128</v>
      </c>
      <c r="G57" s="23">
        <f>IF(DashBoard!$J$91=PivotData!$D$55,PivotData!D57,IF(DashBoard!$J$91=PivotData!$E$55,PivotData!E57,IF(DashBoard!$J$91=PivotData!$F$55,PivotData!F57,"")))</f>
        <v>3128</v>
      </c>
      <c r="I57" s="8">
        <v>44614</v>
      </c>
      <c r="J57" s="1">
        <v>1.5266203703703704E-2</v>
      </c>
      <c r="K57" s="1">
        <v>6.6319444444444446E-3</v>
      </c>
      <c r="L57" s="1">
        <v>1.0949074074074075E-2</v>
      </c>
      <c r="N57" s="8">
        <v>44614</v>
      </c>
      <c r="O57">
        <v>567</v>
      </c>
      <c r="P57">
        <v>3191</v>
      </c>
      <c r="Q57">
        <v>3758</v>
      </c>
      <c r="T57"/>
      <c r="U57"/>
      <c r="X57"/>
    </row>
    <row r="58" spans="1:24" x14ac:dyDescent="0.35">
      <c r="A58" s="13" t="s">
        <v>9</v>
      </c>
      <c r="B58" s="1">
        <f t="shared" si="2"/>
        <v>9.7453703703703695E-3</v>
      </c>
      <c r="C58" s="1">
        <f t="shared" si="1"/>
        <v>7.8819444444444449E-3</v>
      </c>
      <c r="D58" s="10">
        <f t="shared" si="3"/>
        <v>676</v>
      </c>
      <c r="E58" s="10">
        <f t="shared" si="3"/>
        <v>3691</v>
      </c>
      <c r="F58" s="10">
        <f t="shared" si="4"/>
        <v>4367</v>
      </c>
      <c r="G58" s="23">
        <f>IF(DashBoard!$J$91=PivotData!$D$55,PivotData!D58,IF(DashBoard!$J$91=PivotData!$E$55,PivotData!E58,IF(DashBoard!$J$91=PivotData!$F$55,PivotData!F58,"")))</f>
        <v>4367</v>
      </c>
      <c r="I58" s="8">
        <v>44615</v>
      </c>
      <c r="J58" s="1">
        <v>1.6307870370370372E-2</v>
      </c>
      <c r="K58" s="1">
        <v>7.0023148148148145E-3</v>
      </c>
      <c r="L58" s="1">
        <v>1.1655092592592594E-2</v>
      </c>
      <c r="N58" s="8">
        <v>44615</v>
      </c>
      <c r="O58">
        <v>736</v>
      </c>
      <c r="P58">
        <v>4390</v>
      </c>
      <c r="Q58">
        <v>5126</v>
      </c>
      <c r="T58"/>
      <c r="U58"/>
      <c r="X58"/>
    </row>
    <row r="59" spans="1:24" x14ac:dyDescent="0.35">
      <c r="A59" s="13" t="s">
        <v>10</v>
      </c>
      <c r="B59" s="1">
        <f t="shared" si="2"/>
        <v>9.2939814814814812E-3</v>
      </c>
      <c r="C59" s="1">
        <f t="shared" si="1"/>
        <v>7.083333333333333E-3</v>
      </c>
      <c r="D59" s="10">
        <f t="shared" si="3"/>
        <v>412</v>
      </c>
      <c r="E59" s="10">
        <f t="shared" si="3"/>
        <v>2289</v>
      </c>
      <c r="F59" s="10">
        <f t="shared" si="4"/>
        <v>2701</v>
      </c>
      <c r="G59" s="23">
        <f>IF(DashBoard!$J$91=PivotData!$D$55,PivotData!D59,IF(DashBoard!$J$91=PivotData!$E$55,PivotData!E59,IF(DashBoard!$J$91=PivotData!$F$55,PivotData!F59,"")))</f>
        <v>2701</v>
      </c>
      <c r="I59" s="8">
        <v>44616</v>
      </c>
      <c r="J59" s="1">
        <v>1.8854166666666668E-2</v>
      </c>
      <c r="K59" s="1">
        <v>6.7939814814814816E-3</v>
      </c>
      <c r="L59" s="1">
        <v>1.2824074074074075E-2</v>
      </c>
      <c r="N59" s="8">
        <v>44616</v>
      </c>
      <c r="O59">
        <v>561</v>
      </c>
      <c r="P59">
        <v>3453</v>
      </c>
      <c r="Q59">
        <v>4014</v>
      </c>
      <c r="T59"/>
      <c r="U59"/>
      <c r="X59"/>
    </row>
    <row r="60" spans="1:24" x14ac:dyDescent="0.35">
      <c r="A60" s="13" t="s">
        <v>11</v>
      </c>
      <c r="B60" s="1">
        <f t="shared" si="2"/>
        <v>1.0833333333333334E-2</v>
      </c>
      <c r="C60" s="1">
        <f t="shared" si="1"/>
        <v>7.2106481481481483E-3</v>
      </c>
      <c r="D60" s="10">
        <f t="shared" si="3"/>
        <v>392</v>
      </c>
      <c r="E60" s="10">
        <f t="shared" si="3"/>
        <v>2455</v>
      </c>
      <c r="F60" s="10">
        <f t="shared" si="4"/>
        <v>2847</v>
      </c>
      <c r="G60" s="23">
        <f>IF(DashBoard!$J$91=PivotData!$D$55,PivotData!D60,IF(DashBoard!$J$91=PivotData!$E$55,PivotData!E60,IF(DashBoard!$J$91=PivotData!$F$55,PivotData!F60,"")))</f>
        <v>2847</v>
      </c>
      <c r="I60" s="8">
        <v>44617</v>
      </c>
      <c r="J60" s="1">
        <v>1.6574074074074074E-2</v>
      </c>
      <c r="K60" s="1">
        <v>7.6620370370370366E-3</v>
      </c>
      <c r="L60" s="1">
        <v>1.2118055555555556E-2</v>
      </c>
      <c r="N60" s="8">
        <v>44617</v>
      </c>
      <c r="O60">
        <v>617</v>
      </c>
      <c r="P60">
        <v>2871</v>
      </c>
      <c r="Q60">
        <v>3488</v>
      </c>
      <c r="T60"/>
      <c r="U60"/>
      <c r="X60"/>
    </row>
    <row r="61" spans="1:24" x14ac:dyDescent="0.35">
      <c r="A61" s="13" t="s">
        <v>12</v>
      </c>
      <c r="B61" s="1">
        <f t="shared" si="2"/>
        <v>8.9930555555555562E-3</v>
      </c>
      <c r="C61" s="1">
        <f t="shared" si="1"/>
        <v>6.7013888888888887E-3</v>
      </c>
      <c r="D61" s="10">
        <f t="shared" si="3"/>
        <v>415</v>
      </c>
      <c r="E61" s="10">
        <f t="shared" si="3"/>
        <v>1998</v>
      </c>
      <c r="F61" s="10">
        <f t="shared" si="4"/>
        <v>2413</v>
      </c>
      <c r="G61" s="23">
        <f>IF(DashBoard!$J$91=PivotData!$D$55,PivotData!D61,IF(DashBoard!$J$91=PivotData!$E$55,PivotData!E61,IF(DashBoard!$J$91=PivotData!$F$55,PivotData!F61,"")))</f>
        <v>2413</v>
      </c>
      <c r="I61" s="8">
        <v>44618</v>
      </c>
      <c r="J61" s="1">
        <v>1.7858796296296296E-2</v>
      </c>
      <c r="K61" s="1">
        <v>8.1365740740740738E-3</v>
      </c>
      <c r="L61" s="1">
        <v>1.2997685185185185E-2</v>
      </c>
      <c r="N61" s="8">
        <v>44618</v>
      </c>
      <c r="O61">
        <v>1062</v>
      </c>
      <c r="P61">
        <v>3109</v>
      </c>
      <c r="Q61">
        <v>4171</v>
      </c>
      <c r="T61"/>
      <c r="U61"/>
      <c r="X61"/>
    </row>
    <row r="62" spans="1:24" x14ac:dyDescent="0.35">
      <c r="A62" s="13" t="s">
        <v>6</v>
      </c>
      <c r="B62" s="1">
        <f t="shared" si="2"/>
        <v>1.2297453703703703E-2</v>
      </c>
      <c r="C62" s="1">
        <f t="shared" si="1"/>
        <v>7.6909722222222223E-3</v>
      </c>
      <c r="D62" s="10">
        <f t="shared" si="3"/>
        <v>1601</v>
      </c>
      <c r="E62" s="10">
        <f t="shared" si="3"/>
        <v>3556</v>
      </c>
      <c r="F62" s="10">
        <f t="shared" si="4"/>
        <v>5157</v>
      </c>
      <c r="G62" s="23">
        <f>IF(DashBoard!$J$91=PivotData!$D$55,PivotData!D62,IF(DashBoard!$J$91=PivotData!$E$55,PivotData!E62,IF(DashBoard!$J$91=PivotData!$F$55,PivotData!F62,"")))</f>
        <v>5157</v>
      </c>
      <c r="I62" s="8">
        <v>44619</v>
      </c>
      <c r="J62" s="1">
        <v>1.8124999999999999E-2</v>
      </c>
      <c r="K62" s="1">
        <v>8.518518518518519E-3</v>
      </c>
      <c r="L62" s="1">
        <v>1.3321759259259259E-2</v>
      </c>
      <c r="N62" s="8">
        <v>44619</v>
      </c>
      <c r="O62">
        <v>1630</v>
      </c>
      <c r="P62">
        <v>3689</v>
      </c>
      <c r="Q62">
        <v>5319</v>
      </c>
      <c r="T62"/>
      <c r="U62"/>
      <c r="X62"/>
    </row>
    <row r="63" spans="1:24" x14ac:dyDescent="0.35">
      <c r="A63" s="13" t="str">
        <f>IF(DashBoard!E114=1,IFERROR(IF(TEXT(A27,"0") &lt;&gt; "Grand Total",IF(A27="","",A27),""),""),IF(DashBoard!E114=2,IFERROR(IF(TEXT(A34,"0") &lt;&gt; "Grand Total",IF(A34="","",A34),""),""),IF(DashBoard!E114=3,IFERROR(IF(TEXT(A41,"0") &lt;&gt; "Grand Total",IF(A41="","",A41),""),""),IF(DashBoard!E114=4,IFERROR(IF(TEXT(A48,"0") &lt;&gt; "Grand Total",IF(A48="","",A48),""),""),""))))</f>
        <v/>
      </c>
      <c r="B63"/>
      <c r="D63"/>
      <c r="F63"/>
      <c r="I63" s="8">
        <v>44620</v>
      </c>
      <c r="J63" s="1">
        <v>1.4849537037037038E-2</v>
      </c>
      <c r="K63" s="1">
        <v>7.9745370370370369E-3</v>
      </c>
      <c r="L63" s="1">
        <v>1.1412037037037037E-2</v>
      </c>
      <c r="N63" s="8">
        <v>44620</v>
      </c>
      <c r="O63">
        <v>1664</v>
      </c>
      <c r="P63">
        <v>6273</v>
      </c>
      <c r="Q63">
        <v>7937</v>
      </c>
      <c r="T63"/>
      <c r="U63"/>
      <c r="X63"/>
    </row>
    <row r="64" spans="1:24" x14ac:dyDescent="0.35">
      <c r="A64" s="13" t="str">
        <f>IF(DashBoard!E115=1,IFERROR(IF(TEXT(A28,"0") &lt;&gt; "Grand Total",IF(A28="","",A28),""),""),IF(DashBoard!E115=2,IFERROR(IF(TEXT(A35,"0") &lt;&gt; "Grand Total",IF(A35="","",A35),""),""),IF(DashBoard!E115=3,IFERROR(IF(TEXT(A42,"0") &lt;&gt; "Grand Total",IF(A42="","",A42),""),""),IF(DashBoard!E115=4,IFERROR(IF(TEXT(A49,"0") &lt;&gt; "Grand Total",IF(A49="","",A49),""),""),""))))</f>
        <v/>
      </c>
      <c r="B64"/>
      <c r="D64"/>
      <c r="F64"/>
      <c r="I64" s="8">
        <v>44621</v>
      </c>
      <c r="J64" s="1">
        <v>1.3784722222222223E-2</v>
      </c>
      <c r="K64" s="1">
        <v>7.5694444444444446E-3</v>
      </c>
      <c r="L64" s="1">
        <v>1.0677083333333334E-2</v>
      </c>
      <c r="N64" s="8">
        <v>44621</v>
      </c>
      <c r="O64">
        <v>1856</v>
      </c>
      <c r="P64">
        <v>6870</v>
      </c>
      <c r="Q64">
        <v>8726</v>
      </c>
      <c r="T64"/>
      <c r="U64"/>
      <c r="X64"/>
    </row>
    <row r="65" spans="1:24" x14ac:dyDescent="0.35">
      <c r="A65" s="13" t="str">
        <f>IF(DashBoard!E116=1,IFERROR(IF(TEXT(A29,"0") &lt;&gt; "Grand Total",IF(A29="","",A29),""),""),IF(DashBoard!E116=2,IFERROR(IF(TEXT(A36,"0") &lt;&gt; "Grand Total",IF(A36="","",A36),""),""),IF(DashBoard!E116=3,IFERROR(IF(TEXT(A43,"0") &lt;&gt; "Grand Total",IF(A43="","",A43),""),""),IF(DashBoard!E116=4,IFERROR(IF(TEXT(A50,"0") &lt;&gt; "Grand Total",IF(A50="","",A50),""),""),""))))</f>
        <v/>
      </c>
      <c r="B65"/>
      <c r="D65"/>
      <c r="F65"/>
      <c r="I65" s="8">
        <v>44622</v>
      </c>
      <c r="J65" s="1">
        <v>1.4502314814814815E-2</v>
      </c>
      <c r="K65" s="1">
        <v>7.6620370370370366E-3</v>
      </c>
      <c r="L65" s="1">
        <v>1.1082175925925926E-2</v>
      </c>
      <c r="N65" s="8">
        <v>44622</v>
      </c>
      <c r="O65">
        <v>2323</v>
      </c>
      <c r="P65">
        <v>7323</v>
      </c>
      <c r="Q65">
        <v>9646</v>
      </c>
      <c r="T65"/>
      <c r="U65"/>
      <c r="X65"/>
    </row>
    <row r="66" spans="1:24" x14ac:dyDescent="0.35">
      <c r="A66" s="13"/>
      <c r="B66"/>
      <c r="D66"/>
      <c r="F66"/>
      <c r="I66" s="8">
        <v>44623</v>
      </c>
      <c r="J66" s="1">
        <v>1.2361111111111111E-2</v>
      </c>
      <c r="K66" s="1">
        <v>6.8402777777777776E-3</v>
      </c>
      <c r="L66" s="1">
        <v>9.6006944444444447E-3</v>
      </c>
      <c r="N66" s="8">
        <v>44623</v>
      </c>
      <c r="O66">
        <v>1387</v>
      </c>
      <c r="P66">
        <v>5622</v>
      </c>
      <c r="Q66">
        <v>7009</v>
      </c>
      <c r="T66"/>
      <c r="U66"/>
      <c r="X66"/>
    </row>
    <row r="67" spans="1:24" x14ac:dyDescent="0.35">
      <c r="A67" s="13"/>
      <c r="B67"/>
      <c r="D67"/>
      <c r="F67"/>
      <c r="I67" s="8">
        <v>44624</v>
      </c>
      <c r="J67" s="1">
        <v>1.4907407407407407E-2</v>
      </c>
      <c r="K67" s="1">
        <v>7.7777777777777776E-3</v>
      </c>
      <c r="L67" s="1">
        <v>1.1342592592592592E-2</v>
      </c>
      <c r="N67" s="8">
        <v>44624</v>
      </c>
      <c r="O67">
        <v>1924</v>
      </c>
      <c r="P67">
        <v>5824</v>
      </c>
      <c r="Q67">
        <v>7748</v>
      </c>
      <c r="T67"/>
      <c r="U67"/>
      <c r="X67"/>
    </row>
    <row r="68" spans="1:24" x14ac:dyDescent="0.35">
      <c r="A68" s="13"/>
      <c r="B68"/>
      <c r="D68"/>
      <c r="F68"/>
      <c r="I68" s="8">
        <v>44625</v>
      </c>
      <c r="J68" s="1">
        <v>2.3275462962962963E-2</v>
      </c>
      <c r="K68" s="1">
        <v>1.1481481481481481E-2</v>
      </c>
      <c r="L68" s="1">
        <v>1.7378472222222222E-2</v>
      </c>
      <c r="N68" s="8">
        <v>44625</v>
      </c>
      <c r="O68">
        <v>9910</v>
      </c>
      <c r="P68">
        <v>8954</v>
      </c>
      <c r="Q68">
        <v>18864</v>
      </c>
      <c r="T68"/>
      <c r="U68"/>
      <c r="X68"/>
    </row>
    <row r="69" spans="1:24" x14ac:dyDescent="0.35">
      <c r="A69" s="19"/>
      <c r="B69" s="14" t="s">
        <v>34</v>
      </c>
      <c r="C69" s="14"/>
      <c r="D69" s="14" t="s">
        <v>32</v>
      </c>
      <c r="E69" s="14"/>
      <c r="F69" s="14"/>
      <c r="G69" s="14"/>
      <c r="I69" s="8">
        <v>44626</v>
      </c>
      <c r="J69" s="1">
        <v>1.6851851851851851E-2</v>
      </c>
      <c r="K69" s="1">
        <v>7.7777777777777776E-3</v>
      </c>
      <c r="L69" s="1">
        <v>1.2314814814814813E-2</v>
      </c>
      <c r="N69" s="8">
        <v>44626</v>
      </c>
      <c r="O69">
        <v>2346</v>
      </c>
      <c r="P69">
        <v>4261</v>
      </c>
      <c r="Q69">
        <v>6607</v>
      </c>
      <c r="T69"/>
      <c r="U69"/>
      <c r="X69"/>
    </row>
    <row r="70" spans="1:24" x14ac:dyDescent="0.35">
      <c r="A70" s="20" t="s">
        <v>1</v>
      </c>
      <c r="B70" s="21" t="s">
        <v>3</v>
      </c>
      <c r="C70" s="21" t="s">
        <v>4</v>
      </c>
      <c r="D70" s="22" t="s">
        <v>3</v>
      </c>
      <c r="E70" s="22" t="s">
        <v>4</v>
      </c>
      <c r="F70" s="21" t="s">
        <v>41</v>
      </c>
      <c r="G70" s="21" t="s">
        <v>48</v>
      </c>
      <c r="I70" s="8">
        <v>44627</v>
      </c>
      <c r="J70" s="1">
        <v>1.3657407407407408E-2</v>
      </c>
      <c r="K70" s="1">
        <v>6.851851851851852E-3</v>
      </c>
      <c r="L70" s="1">
        <v>1.0254629629629631E-2</v>
      </c>
      <c r="N70" s="8">
        <v>44627</v>
      </c>
      <c r="O70">
        <v>785</v>
      </c>
      <c r="P70">
        <v>3937</v>
      </c>
      <c r="Q70">
        <v>4722</v>
      </c>
      <c r="T70"/>
      <c r="U70"/>
      <c r="X70"/>
    </row>
    <row r="71" spans="1:24" x14ac:dyDescent="0.35">
      <c r="A71" s="8">
        <f>IF(OR(TEXT($A6,"0")="Grand Total",$A6=""),"",A6)</f>
        <v>44562</v>
      </c>
      <c r="B71" s="1">
        <f t="shared" ref="B71:E71" si="5">IF(OR(TEXT($A6,"0")="Grand Total",$A6=""),"",B6)</f>
        <v>1.3090277777777777E-2</v>
      </c>
      <c r="C71" s="1">
        <f t="shared" si="5"/>
        <v>7.6851851851851855E-3</v>
      </c>
      <c r="D71" s="10">
        <f t="shared" si="5"/>
        <v>1085</v>
      </c>
      <c r="E71" s="10">
        <f t="shared" si="5"/>
        <v>1477</v>
      </c>
      <c r="F71" s="6" t="str">
        <f>TEXT(A71,"ddd")</f>
        <v>Sat</v>
      </c>
      <c r="G71" s="10">
        <f>IFERROR(D71+E71,"")</f>
        <v>2562</v>
      </c>
      <c r="I71" s="8">
        <v>44628</v>
      </c>
      <c r="J71" s="1">
        <v>1.380787037037037E-2</v>
      </c>
      <c r="K71" s="1">
        <v>7.2800925925925923E-3</v>
      </c>
      <c r="L71" s="1">
        <v>1.0543981481481481E-2</v>
      </c>
      <c r="N71" s="8">
        <v>44628</v>
      </c>
      <c r="O71">
        <v>1653</v>
      </c>
      <c r="P71">
        <v>6878</v>
      </c>
      <c r="Q71">
        <v>8531</v>
      </c>
      <c r="T71"/>
      <c r="U71"/>
      <c r="X71"/>
    </row>
    <row r="72" spans="1:24" x14ac:dyDescent="0.35">
      <c r="A72" s="8">
        <f t="shared" ref="A72:E101" si="6">IF(OR(TEXT($A7,"0")="Grand Total",$A7=""),"",A7)</f>
        <v>44563</v>
      </c>
      <c r="B72" s="1">
        <f t="shared" si="6"/>
        <v>1.3101851851851852E-2</v>
      </c>
      <c r="C72" s="1">
        <f t="shared" si="6"/>
        <v>8.5532407407407415E-3</v>
      </c>
      <c r="D72" s="10">
        <f t="shared" si="6"/>
        <v>531</v>
      </c>
      <c r="E72" s="10">
        <f t="shared" si="6"/>
        <v>1520</v>
      </c>
      <c r="F72" s="6" t="str">
        <f t="shared" ref="F72:F101" si="7">TEXT(A72,"ddd")</f>
        <v>Sun</v>
      </c>
      <c r="G72" s="10">
        <f t="shared" ref="G72:G101" si="8">IFERROR(D72+E72,"")</f>
        <v>2051</v>
      </c>
      <c r="I72" s="8">
        <v>44629</v>
      </c>
      <c r="J72" s="1">
        <v>1.3703703703703704E-2</v>
      </c>
      <c r="K72" s="1">
        <v>7.9282407407407409E-3</v>
      </c>
      <c r="L72" s="1">
        <v>1.0815972222222223E-2</v>
      </c>
      <c r="N72" s="8">
        <v>44629</v>
      </c>
      <c r="O72">
        <v>2009</v>
      </c>
      <c r="P72">
        <v>7081</v>
      </c>
      <c r="Q72">
        <v>9090</v>
      </c>
      <c r="T72"/>
      <c r="U72"/>
      <c r="X72"/>
    </row>
    <row r="73" spans="1:24" x14ac:dyDescent="0.35">
      <c r="A73" s="8">
        <f t="shared" si="6"/>
        <v>44564</v>
      </c>
      <c r="B73" s="1">
        <f t="shared" si="6"/>
        <v>1.1666666666666667E-2</v>
      </c>
      <c r="C73" s="1">
        <f t="shared" si="6"/>
        <v>7.4305555555555557E-3</v>
      </c>
      <c r="D73" s="10">
        <f t="shared" si="6"/>
        <v>532</v>
      </c>
      <c r="E73" s="10">
        <f t="shared" si="6"/>
        <v>2596</v>
      </c>
      <c r="F73" s="6" t="str">
        <f t="shared" si="7"/>
        <v>Mon</v>
      </c>
      <c r="G73" s="10">
        <f t="shared" si="8"/>
        <v>3128</v>
      </c>
      <c r="I73" s="8">
        <v>44630</v>
      </c>
      <c r="J73" s="1">
        <v>1.1979166666666667E-2</v>
      </c>
      <c r="K73" s="1">
        <v>7.1990740740740739E-3</v>
      </c>
      <c r="L73" s="1">
        <v>9.5891203703703711E-3</v>
      </c>
      <c r="N73" s="8">
        <v>44630</v>
      </c>
      <c r="O73">
        <v>1304</v>
      </c>
      <c r="P73">
        <v>5409</v>
      </c>
      <c r="Q73">
        <v>6713</v>
      </c>
      <c r="T73"/>
      <c r="U73"/>
      <c r="X73"/>
    </row>
    <row r="74" spans="1:24" x14ac:dyDescent="0.35">
      <c r="A74" s="8">
        <f t="shared" si="6"/>
        <v>44565</v>
      </c>
      <c r="B74" s="1">
        <f t="shared" si="6"/>
        <v>9.7453703703703695E-3</v>
      </c>
      <c r="C74" s="1">
        <f t="shared" si="6"/>
        <v>7.8819444444444449E-3</v>
      </c>
      <c r="D74" s="10">
        <f t="shared" si="6"/>
        <v>676</v>
      </c>
      <c r="E74" s="10">
        <f t="shared" si="6"/>
        <v>3691</v>
      </c>
      <c r="F74" s="6" t="str">
        <f t="shared" si="7"/>
        <v>Tue</v>
      </c>
      <c r="G74" s="10">
        <f t="shared" si="8"/>
        <v>4367</v>
      </c>
      <c r="I74" s="8">
        <v>44631</v>
      </c>
      <c r="J74" s="1">
        <v>1.3194444444444444E-2</v>
      </c>
      <c r="K74" s="1">
        <v>7.1064814814814819E-3</v>
      </c>
      <c r="L74" s="1">
        <v>1.0150462962962964E-2</v>
      </c>
      <c r="N74" s="8">
        <v>44631</v>
      </c>
      <c r="O74">
        <v>1191</v>
      </c>
      <c r="P74">
        <v>4364</v>
      </c>
      <c r="Q74">
        <v>5555</v>
      </c>
      <c r="T74"/>
      <c r="U74"/>
      <c r="X74"/>
    </row>
    <row r="75" spans="1:24" x14ac:dyDescent="0.35">
      <c r="A75" s="8">
        <f t="shared" si="6"/>
        <v>44566</v>
      </c>
      <c r="B75" s="1">
        <f t="shared" si="6"/>
        <v>9.2939814814814812E-3</v>
      </c>
      <c r="C75" s="1">
        <f t="shared" si="6"/>
        <v>7.083333333333333E-3</v>
      </c>
      <c r="D75" s="10">
        <f t="shared" si="6"/>
        <v>412</v>
      </c>
      <c r="E75" s="10">
        <f t="shared" si="6"/>
        <v>2289</v>
      </c>
      <c r="F75" s="6" t="str">
        <f t="shared" si="7"/>
        <v>Wed</v>
      </c>
      <c r="G75" s="10">
        <f t="shared" si="8"/>
        <v>2701</v>
      </c>
      <c r="I75" s="8">
        <v>44632</v>
      </c>
      <c r="J75" s="1">
        <v>1.5127314814814816E-2</v>
      </c>
      <c r="K75" s="1">
        <v>7.3611111111111108E-3</v>
      </c>
      <c r="L75" s="1">
        <v>1.1244212962962963E-2</v>
      </c>
      <c r="N75" s="8">
        <v>44632</v>
      </c>
      <c r="O75">
        <v>1507</v>
      </c>
      <c r="P75">
        <v>3262</v>
      </c>
      <c r="Q75">
        <v>4769</v>
      </c>
      <c r="T75"/>
      <c r="U75"/>
      <c r="X75"/>
    </row>
    <row r="76" spans="1:24" x14ac:dyDescent="0.35">
      <c r="A76" s="8">
        <f t="shared" si="6"/>
        <v>44567</v>
      </c>
      <c r="B76" s="1">
        <f t="shared" si="6"/>
        <v>1.0833333333333334E-2</v>
      </c>
      <c r="C76" s="1">
        <f t="shared" si="6"/>
        <v>7.2106481481481483E-3</v>
      </c>
      <c r="D76" s="10">
        <f t="shared" si="6"/>
        <v>392</v>
      </c>
      <c r="E76" s="10">
        <f t="shared" si="6"/>
        <v>2455</v>
      </c>
      <c r="F76" s="6" t="str">
        <f t="shared" si="7"/>
        <v>Thu</v>
      </c>
      <c r="G76" s="10">
        <f t="shared" si="8"/>
        <v>2847</v>
      </c>
      <c r="I76" s="8">
        <v>44633</v>
      </c>
      <c r="J76" s="1">
        <v>2.148148148148148E-2</v>
      </c>
      <c r="K76" s="1">
        <v>9.2476851851851852E-3</v>
      </c>
      <c r="L76" s="1">
        <v>1.5364583333333333E-2</v>
      </c>
      <c r="N76" s="8">
        <v>44633</v>
      </c>
      <c r="O76">
        <v>3720</v>
      </c>
      <c r="P76">
        <v>5185</v>
      </c>
      <c r="Q76">
        <v>8905</v>
      </c>
      <c r="T76"/>
      <c r="U76"/>
      <c r="X76"/>
    </row>
    <row r="77" spans="1:24" x14ac:dyDescent="0.35">
      <c r="A77" s="8">
        <f t="shared" si="6"/>
        <v>44568</v>
      </c>
      <c r="B77" s="1">
        <f t="shared" si="6"/>
        <v>8.9930555555555562E-3</v>
      </c>
      <c r="C77" s="1">
        <f t="shared" si="6"/>
        <v>6.7013888888888887E-3</v>
      </c>
      <c r="D77" s="10">
        <f t="shared" si="6"/>
        <v>415</v>
      </c>
      <c r="E77" s="10">
        <f t="shared" si="6"/>
        <v>1998</v>
      </c>
      <c r="F77" s="6" t="str">
        <f t="shared" si="7"/>
        <v>Fri</v>
      </c>
      <c r="G77" s="10">
        <f t="shared" si="8"/>
        <v>2413</v>
      </c>
      <c r="I77" s="8">
        <v>44634</v>
      </c>
      <c r="J77" s="1">
        <v>1.6608796296296295E-2</v>
      </c>
      <c r="K77" s="1">
        <v>8.3680555555555557E-3</v>
      </c>
      <c r="L77" s="1">
        <v>1.2488425925925925E-2</v>
      </c>
      <c r="N77" s="8">
        <v>44634</v>
      </c>
      <c r="O77">
        <v>4014</v>
      </c>
      <c r="P77">
        <v>8331</v>
      </c>
      <c r="Q77">
        <v>12345</v>
      </c>
      <c r="T77"/>
      <c r="U77"/>
      <c r="X77"/>
    </row>
    <row r="78" spans="1:24" x14ac:dyDescent="0.35">
      <c r="A78" s="8">
        <f t="shared" si="6"/>
        <v>44569</v>
      </c>
      <c r="B78" s="1">
        <f t="shared" si="6"/>
        <v>1.150462962962963E-2</v>
      </c>
      <c r="C78" s="1">
        <f t="shared" si="6"/>
        <v>7.6967592592592591E-3</v>
      </c>
      <c r="D78" s="10">
        <f t="shared" si="6"/>
        <v>516</v>
      </c>
      <c r="E78" s="10">
        <f t="shared" si="6"/>
        <v>2079</v>
      </c>
      <c r="F78" s="6" t="str">
        <f t="shared" si="7"/>
        <v>Sat</v>
      </c>
      <c r="G78" s="10">
        <f t="shared" si="8"/>
        <v>2595</v>
      </c>
      <c r="I78" s="8">
        <v>44635</v>
      </c>
      <c r="J78" s="1">
        <v>1.4467592592592593E-2</v>
      </c>
      <c r="K78" s="1">
        <v>7.951388888888888E-3</v>
      </c>
      <c r="L78" s="1">
        <v>1.120949074074074E-2</v>
      </c>
      <c r="N78" s="8">
        <v>44635</v>
      </c>
      <c r="O78">
        <v>2923</v>
      </c>
      <c r="P78">
        <v>7903</v>
      </c>
      <c r="Q78">
        <v>10826</v>
      </c>
      <c r="T78"/>
      <c r="U78"/>
      <c r="X78"/>
    </row>
    <row r="79" spans="1:24" x14ac:dyDescent="0.35">
      <c r="A79" s="8">
        <f t="shared" si="6"/>
        <v>44570</v>
      </c>
      <c r="B79" s="1">
        <f t="shared" si="6"/>
        <v>1.2152777777777778E-2</v>
      </c>
      <c r="C79" s="1">
        <f t="shared" si="6"/>
        <v>8.819444444444444E-3</v>
      </c>
      <c r="D79" s="10">
        <f t="shared" si="6"/>
        <v>427</v>
      </c>
      <c r="E79" s="10">
        <f t="shared" si="6"/>
        <v>1680</v>
      </c>
      <c r="F79" s="6" t="str">
        <f t="shared" si="7"/>
        <v>Sun</v>
      </c>
      <c r="G79" s="10">
        <f t="shared" si="8"/>
        <v>2107</v>
      </c>
      <c r="I79" s="8">
        <v>44636</v>
      </c>
      <c r="J79" s="1">
        <v>1.9525462962962963E-2</v>
      </c>
      <c r="K79" s="1">
        <v>9.2476851851851852E-3</v>
      </c>
      <c r="L79" s="1">
        <v>1.4386574074074074E-2</v>
      </c>
      <c r="N79" s="8">
        <v>44636</v>
      </c>
      <c r="O79">
        <v>7424</v>
      </c>
      <c r="P79">
        <v>11557</v>
      </c>
      <c r="Q79">
        <v>18981</v>
      </c>
      <c r="T79"/>
      <c r="U79"/>
      <c r="X79"/>
    </row>
    <row r="80" spans="1:24" x14ac:dyDescent="0.35">
      <c r="A80" s="8">
        <f t="shared" si="6"/>
        <v>44571</v>
      </c>
      <c r="B80" s="1">
        <f t="shared" si="6"/>
        <v>1.005787037037037E-2</v>
      </c>
      <c r="C80" s="1">
        <f t="shared" si="6"/>
        <v>7.7314814814814815E-3</v>
      </c>
      <c r="D80" s="10">
        <f t="shared" si="6"/>
        <v>394</v>
      </c>
      <c r="E80" s="10">
        <f t="shared" si="6"/>
        <v>2281</v>
      </c>
      <c r="F80" s="6" t="str">
        <f t="shared" si="7"/>
        <v>Mon</v>
      </c>
      <c r="G80" s="10">
        <f t="shared" si="8"/>
        <v>2675</v>
      </c>
      <c r="I80" s="8">
        <v>44637</v>
      </c>
      <c r="J80" s="1">
        <v>1.6469907407407409E-2</v>
      </c>
      <c r="K80" s="1">
        <v>8.1134259259259267E-3</v>
      </c>
      <c r="L80" s="1">
        <v>1.2291666666666668E-2</v>
      </c>
      <c r="N80" s="8">
        <v>44637</v>
      </c>
      <c r="O80">
        <v>6077</v>
      </c>
      <c r="P80">
        <v>10107</v>
      </c>
      <c r="Q80">
        <v>16184</v>
      </c>
      <c r="T80"/>
      <c r="U80"/>
      <c r="X80"/>
    </row>
    <row r="81" spans="1:24" x14ac:dyDescent="0.35">
      <c r="A81" s="8">
        <f t="shared" si="6"/>
        <v>44572</v>
      </c>
      <c r="B81" s="1">
        <f t="shared" si="6"/>
        <v>1.0347222222222223E-2</v>
      </c>
      <c r="C81" s="1">
        <f t="shared" si="6"/>
        <v>7.1180555555555554E-3</v>
      </c>
      <c r="D81" s="10">
        <f t="shared" si="6"/>
        <v>478</v>
      </c>
      <c r="E81" s="10">
        <f t="shared" si="6"/>
        <v>3078</v>
      </c>
      <c r="F81" s="6" t="str">
        <f t="shared" si="7"/>
        <v>Tue</v>
      </c>
      <c r="G81" s="10">
        <f t="shared" si="8"/>
        <v>3556</v>
      </c>
      <c r="I81" s="8">
        <v>44638</v>
      </c>
      <c r="J81" s="1">
        <v>1.1597222222222222E-2</v>
      </c>
      <c r="K81" s="1">
        <v>6.7476851851851856E-3</v>
      </c>
      <c r="L81" s="1">
        <v>9.1724537037037035E-3</v>
      </c>
      <c r="N81" s="8">
        <v>44638</v>
      </c>
      <c r="O81">
        <v>1403</v>
      </c>
      <c r="P81">
        <v>3923</v>
      </c>
      <c r="Q81">
        <v>5326</v>
      </c>
      <c r="T81"/>
      <c r="U81"/>
      <c r="X81"/>
    </row>
    <row r="82" spans="1:24" x14ac:dyDescent="0.35">
      <c r="A82" s="8">
        <f t="shared" si="6"/>
        <v>44573</v>
      </c>
      <c r="B82" s="1">
        <f t="shared" si="6"/>
        <v>1.0844907407407407E-2</v>
      </c>
      <c r="C82" s="1">
        <f t="shared" si="6"/>
        <v>7.5347222222222222E-3</v>
      </c>
      <c r="D82" s="10">
        <f t="shared" si="6"/>
        <v>1043</v>
      </c>
      <c r="E82" s="10">
        <f t="shared" si="6"/>
        <v>4663</v>
      </c>
      <c r="F82" s="6" t="str">
        <f t="shared" si="7"/>
        <v>Wed</v>
      </c>
      <c r="G82" s="10">
        <f t="shared" si="8"/>
        <v>5706</v>
      </c>
      <c r="I82" s="8">
        <v>44639</v>
      </c>
      <c r="J82" s="1">
        <v>1.4236111111111111E-2</v>
      </c>
      <c r="K82" s="1">
        <v>8.0787037037037043E-3</v>
      </c>
      <c r="L82" s="1">
        <v>1.1157407407407408E-2</v>
      </c>
      <c r="N82" s="8">
        <v>44639</v>
      </c>
      <c r="O82">
        <v>1757</v>
      </c>
      <c r="P82">
        <v>3588</v>
      </c>
      <c r="Q82">
        <v>5345</v>
      </c>
      <c r="T82"/>
      <c r="U82"/>
      <c r="X82"/>
    </row>
    <row r="83" spans="1:24" x14ac:dyDescent="0.35">
      <c r="A83" s="8">
        <f t="shared" si="6"/>
        <v>44574</v>
      </c>
      <c r="B83" s="1">
        <f t="shared" si="6"/>
        <v>1.0914351851851852E-2</v>
      </c>
      <c r="C83" s="1">
        <f t="shared" si="6"/>
        <v>7.2337962962962963E-3</v>
      </c>
      <c r="D83" s="10">
        <f t="shared" si="6"/>
        <v>1048</v>
      </c>
      <c r="E83" s="10">
        <f t="shared" si="6"/>
        <v>4929</v>
      </c>
      <c r="F83" s="6" t="str">
        <f t="shared" si="7"/>
        <v>Thu</v>
      </c>
      <c r="G83" s="10">
        <f t="shared" si="8"/>
        <v>5977</v>
      </c>
      <c r="I83" s="8">
        <v>44640</v>
      </c>
      <c r="J83" s="1">
        <v>2.1851851851851851E-2</v>
      </c>
      <c r="K83" s="1">
        <v>1.0659722222222221E-2</v>
      </c>
      <c r="L83" s="1">
        <v>1.6255787037037037E-2</v>
      </c>
      <c r="N83" s="8">
        <v>44640</v>
      </c>
      <c r="O83">
        <v>8642</v>
      </c>
      <c r="P83">
        <v>8574</v>
      </c>
      <c r="Q83">
        <v>17216</v>
      </c>
      <c r="T83"/>
      <c r="U83"/>
      <c r="X83"/>
    </row>
    <row r="84" spans="1:24" x14ac:dyDescent="0.35">
      <c r="A84" s="8">
        <f t="shared" si="6"/>
        <v>44575</v>
      </c>
      <c r="B84" s="1">
        <f t="shared" si="6"/>
        <v>1.1041666666666667E-2</v>
      </c>
      <c r="C84" s="1">
        <f t="shared" si="6"/>
        <v>7.3726851851851852E-3</v>
      </c>
      <c r="D84" s="10">
        <f t="shared" si="6"/>
        <v>931</v>
      </c>
      <c r="E84" s="10">
        <f t="shared" si="6"/>
        <v>3980</v>
      </c>
      <c r="F84" s="6" t="str">
        <f t="shared" si="7"/>
        <v>Fri</v>
      </c>
      <c r="G84" s="10">
        <f t="shared" si="8"/>
        <v>4911</v>
      </c>
      <c r="I84" s="8">
        <v>44641</v>
      </c>
      <c r="J84" s="1">
        <v>2.2025462962962962E-2</v>
      </c>
      <c r="K84" s="1">
        <v>9.8611111111111104E-3</v>
      </c>
      <c r="L84" s="1">
        <v>1.5943287037037037E-2</v>
      </c>
      <c r="N84" s="8">
        <v>44641</v>
      </c>
      <c r="O84">
        <v>8177</v>
      </c>
      <c r="P84">
        <v>11195</v>
      </c>
      <c r="Q84">
        <v>19372</v>
      </c>
      <c r="T84"/>
      <c r="U84"/>
      <c r="X84"/>
    </row>
    <row r="85" spans="1:24" x14ac:dyDescent="0.35">
      <c r="A85" s="8">
        <f t="shared" si="6"/>
        <v>44576</v>
      </c>
      <c r="B85" s="1">
        <f t="shared" si="6"/>
        <v>1.2337962962962964E-2</v>
      </c>
      <c r="C85" s="1">
        <f t="shared" si="6"/>
        <v>7.4189814814814813E-3</v>
      </c>
      <c r="D85" s="10">
        <f t="shared" si="6"/>
        <v>766</v>
      </c>
      <c r="E85" s="10">
        <f t="shared" si="6"/>
        <v>2364</v>
      </c>
      <c r="F85" s="6" t="str">
        <f t="shared" si="7"/>
        <v>Sat</v>
      </c>
      <c r="G85" s="10">
        <f t="shared" si="8"/>
        <v>3130</v>
      </c>
      <c r="I85" s="8">
        <v>44642</v>
      </c>
      <c r="J85" s="1">
        <v>1.2280092592592592E-2</v>
      </c>
      <c r="K85" s="1">
        <v>7.1875000000000003E-3</v>
      </c>
      <c r="L85" s="1">
        <v>9.7337962962962959E-3</v>
      </c>
      <c r="N85" s="8">
        <v>44642</v>
      </c>
      <c r="O85">
        <v>1976</v>
      </c>
      <c r="P85">
        <v>5753</v>
      </c>
      <c r="Q85">
        <v>7729</v>
      </c>
      <c r="T85"/>
      <c r="U85"/>
      <c r="X85"/>
    </row>
    <row r="86" spans="1:24" x14ac:dyDescent="0.35">
      <c r="A86" s="8">
        <f t="shared" si="6"/>
        <v>44577</v>
      </c>
      <c r="B86" s="1">
        <f t="shared" si="6"/>
        <v>1.2650462962962962E-2</v>
      </c>
      <c r="C86" s="1">
        <f t="shared" si="6"/>
        <v>7.4652777777777781E-3</v>
      </c>
      <c r="D86" s="10">
        <f t="shared" si="6"/>
        <v>810</v>
      </c>
      <c r="E86" s="10">
        <f t="shared" si="6"/>
        <v>2535</v>
      </c>
      <c r="F86" s="6" t="str">
        <f t="shared" si="7"/>
        <v>Sun</v>
      </c>
      <c r="G86" s="10">
        <f t="shared" si="8"/>
        <v>3345</v>
      </c>
      <c r="I86" s="8">
        <v>44643</v>
      </c>
      <c r="J86" s="1">
        <v>1.2210648148148148E-2</v>
      </c>
      <c r="K86" s="1">
        <v>7.5810185185185182E-3</v>
      </c>
      <c r="L86" s="1">
        <v>9.8958333333333329E-3</v>
      </c>
      <c r="N86" s="8">
        <v>44643</v>
      </c>
      <c r="O86">
        <v>1749</v>
      </c>
      <c r="P86">
        <v>5476</v>
      </c>
      <c r="Q86">
        <v>7225</v>
      </c>
      <c r="T86"/>
      <c r="U86"/>
      <c r="X86"/>
    </row>
    <row r="87" spans="1:24" x14ac:dyDescent="0.35">
      <c r="A87" s="8">
        <f t="shared" si="6"/>
        <v>44578</v>
      </c>
      <c r="B87" s="1">
        <f t="shared" si="6"/>
        <v>1.1412037037037037E-2</v>
      </c>
      <c r="C87" s="1">
        <f t="shared" si="6"/>
        <v>7.2569444444444443E-3</v>
      </c>
      <c r="D87" s="10">
        <f t="shared" si="6"/>
        <v>638</v>
      </c>
      <c r="E87" s="10">
        <f t="shared" si="6"/>
        <v>3006</v>
      </c>
      <c r="F87" s="6" t="str">
        <f t="shared" si="7"/>
        <v>Mon</v>
      </c>
      <c r="G87" s="10">
        <f t="shared" si="8"/>
        <v>3644</v>
      </c>
      <c r="I87" s="8">
        <v>44644</v>
      </c>
      <c r="J87" s="1">
        <v>1.1944444444444445E-2</v>
      </c>
      <c r="K87" s="1">
        <v>7.5115740740740742E-3</v>
      </c>
      <c r="L87" s="1">
        <v>9.7280092592592592E-3</v>
      </c>
      <c r="N87" s="8">
        <v>44644</v>
      </c>
      <c r="O87">
        <v>1700</v>
      </c>
      <c r="P87">
        <v>5359</v>
      </c>
      <c r="Q87">
        <v>7059</v>
      </c>
      <c r="T87"/>
      <c r="U87"/>
      <c r="X87"/>
    </row>
    <row r="88" spans="1:24" x14ac:dyDescent="0.35">
      <c r="A88" s="8">
        <f t="shared" si="6"/>
        <v>44579</v>
      </c>
      <c r="B88" s="1">
        <f t="shared" si="6"/>
        <v>1.0231481481481482E-2</v>
      </c>
      <c r="C88" s="1">
        <f t="shared" si="6"/>
        <v>7.3379629629629628E-3</v>
      </c>
      <c r="D88" s="10">
        <f t="shared" si="6"/>
        <v>930</v>
      </c>
      <c r="E88" s="10">
        <f t="shared" si="6"/>
        <v>4824</v>
      </c>
      <c r="F88" s="6" t="str">
        <f t="shared" si="7"/>
        <v>Tue</v>
      </c>
      <c r="G88" s="10">
        <f t="shared" si="8"/>
        <v>5754</v>
      </c>
      <c r="I88" s="8">
        <v>44645</v>
      </c>
      <c r="J88" s="1">
        <v>1.2812499999999999E-2</v>
      </c>
      <c r="K88" s="1">
        <v>8.2870370370370372E-3</v>
      </c>
      <c r="L88" s="1">
        <v>1.0549768518518517E-2</v>
      </c>
      <c r="N88" s="8">
        <v>44645</v>
      </c>
      <c r="O88">
        <v>2638</v>
      </c>
      <c r="P88">
        <v>6381</v>
      </c>
      <c r="Q88">
        <v>9019</v>
      </c>
      <c r="T88"/>
      <c r="U88"/>
      <c r="X88"/>
    </row>
    <row r="89" spans="1:24" x14ac:dyDescent="0.35">
      <c r="A89" s="8">
        <f t="shared" si="6"/>
        <v>44580</v>
      </c>
      <c r="B89" s="1">
        <f t="shared" si="6"/>
        <v>9.2129629629629627E-3</v>
      </c>
      <c r="C89" s="1">
        <f t="shared" si="6"/>
        <v>6.9328703703703705E-3</v>
      </c>
      <c r="D89" s="10">
        <f t="shared" si="6"/>
        <v>680</v>
      </c>
      <c r="E89" s="10">
        <f t="shared" si="6"/>
        <v>4071</v>
      </c>
      <c r="F89" s="6" t="str">
        <f t="shared" si="7"/>
        <v>Wed</v>
      </c>
      <c r="G89" s="10">
        <f t="shared" si="8"/>
        <v>4751</v>
      </c>
      <c r="I89" s="8">
        <v>44646</v>
      </c>
      <c r="J89" s="1">
        <v>1.2685185185185185E-2</v>
      </c>
      <c r="K89" s="1">
        <v>7.2453703703703708E-3</v>
      </c>
      <c r="L89" s="1">
        <v>9.9652777777777778E-3</v>
      </c>
      <c r="N89" s="8">
        <v>44646</v>
      </c>
      <c r="O89">
        <v>1808</v>
      </c>
      <c r="P89">
        <v>3843</v>
      </c>
      <c r="Q89">
        <v>5651</v>
      </c>
      <c r="T89"/>
      <c r="U89"/>
      <c r="X89"/>
    </row>
    <row r="90" spans="1:24" x14ac:dyDescent="0.35">
      <c r="A90" s="8">
        <f t="shared" si="6"/>
        <v>44581</v>
      </c>
      <c r="B90" s="1">
        <f t="shared" si="6"/>
        <v>8.472222222222223E-3</v>
      </c>
      <c r="C90" s="1">
        <f t="shared" si="6"/>
        <v>7.766203703703704E-3</v>
      </c>
      <c r="D90" s="10">
        <f t="shared" si="6"/>
        <v>551</v>
      </c>
      <c r="E90" s="10">
        <f t="shared" si="6"/>
        <v>3294</v>
      </c>
      <c r="F90" s="6" t="str">
        <f t="shared" si="7"/>
        <v>Thu</v>
      </c>
      <c r="G90" s="10">
        <f t="shared" si="8"/>
        <v>3845</v>
      </c>
      <c r="I90" s="8">
        <v>44647</v>
      </c>
      <c r="J90" s="1">
        <v>1.6747685185185185E-2</v>
      </c>
      <c r="K90" s="1">
        <v>7.9398148148148145E-3</v>
      </c>
      <c r="L90" s="1">
        <v>1.2343750000000001E-2</v>
      </c>
      <c r="N90" s="8">
        <v>44647</v>
      </c>
      <c r="O90">
        <v>1867</v>
      </c>
      <c r="P90">
        <v>4044</v>
      </c>
      <c r="Q90">
        <v>5911</v>
      </c>
      <c r="T90"/>
      <c r="U90"/>
      <c r="X90"/>
    </row>
    <row r="91" spans="1:24" x14ac:dyDescent="0.35">
      <c r="A91" s="8">
        <f t="shared" si="6"/>
        <v>44582</v>
      </c>
      <c r="B91" s="1">
        <f t="shared" si="6"/>
        <v>9.571759259259259E-3</v>
      </c>
      <c r="C91" s="1">
        <f t="shared" si="6"/>
        <v>7.0023148148148145E-3</v>
      </c>
      <c r="D91" s="10">
        <f t="shared" si="6"/>
        <v>802</v>
      </c>
      <c r="E91" s="10">
        <f t="shared" si="6"/>
        <v>3754</v>
      </c>
      <c r="F91" s="6" t="str">
        <f t="shared" si="7"/>
        <v>Fri</v>
      </c>
      <c r="G91" s="10">
        <f t="shared" si="8"/>
        <v>4556</v>
      </c>
      <c r="I91" s="8">
        <v>44648</v>
      </c>
      <c r="J91" s="1">
        <v>1.275462962962963E-2</v>
      </c>
      <c r="K91" s="1">
        <v>7.013888888888889E-3</v>
      </c>
      <c r="L91" s="1">
        <v>9.8842592592592593E-3</v>
      </c>
      <c r="N91" s="8">
        <v>44648</v>
      </c>
      <c r="O91">
        <v>1472</v>
      </c>
      <c r="P91">
        <v>5984</v>
      </c>
      <c r="Q91">
        <v>7456</v>
      </c>
      <c r="T91"/>
      <c r="U91"/>
      <c r="X91"/>
    </row>
    <row r="92" spans="1:24" x14ac:dyDescent="0.35">
      <c r="A92" s="8">
        <f t="shared" si="6"/>
        <v>44583</v>
      </c>
      <c r="B92" s="1">
        <f t="shared" si="6"/>
        <v>1.1469907407407408E-2</v>
      </c>
      <c r="C92" s="1">
        <f t="shared" si="6"/>
        <v>7.4074074074074077E-3</v>
      </c>
      <c r="D92" s="10">
        <f t="shared" si="6"/>
        <v>923</v>
      </c>
      <c r="E92" s="10">
        <f t="shared" si="6"/>
        <v>3155</v>
      </c>
      <c r="F92" s="6" t="str">
        <f t="shared" si="7"/>
        <v>Sat</v>
      </c>
      <c r="G92" s="10">
        <f t="shared" si="8"/>
        <v>4078</v>
      </c>
      <c r="I92" s="8">
        <v>44649</v>
      </c>
      <c r="J92" s="1">
        <v>1.0601851851851852E-2</v>
      </c>
      <c r="K92" s="1">
        <v>6.8865740740740745E-3</v>
      </c>
      <c r="L92" s="1">
        <v>8.744212962962964E-3</v>
      </c>
      <c r="N92" s="8">
        <v>44649</v>
      </c>
      <c r="O92">
        <v>1744</v>
      </c>
      <c r="P92">
        <v>7001</v>
      </c>
      <c r="Q92">
        <v>8745</v>
      </c>
      <c r="T92"/>
      <c r="U92"/>
      <c r="X92"/>
    </row>
    <row r="93" spans="1:24" x14ac:dyDescent="0.35">
      <c r="A93" s="8">
        <f t="shared" si="6"/>
        <v>44584</v>
      </c>
      <c r="B93" s="1">
        <f t="shared" si="6"/>
        <v>1.3831018518518519E-2</v>
      </c>
      <c r="C93" s="1">
        <f t="shared" si="6"/>
        <v>8.6805555555555559E-3</v>
      </c>
      <c r="D93" s="10">
        <f t="shared" si="6"/>
        <v>240</v>
      </c>
      <c r="E93" s="10">
        <f t="shared" si="6"/>
        <v>1197</v>
      </c>
      <c r="F93" s="6" t="str">
        <f t="shared" si="7"/>
        <v>Sun</v>
      </c>
      <c r="G93" s="10">
        <f t="shared" si="8"/>
        <v>1437</v>
      </c>
      <c r="I93" s="8">
        <v>44650</v>
      </c>
      <c r="J93" s="1">
        <v>1.074074074074074E-2</v>
      </c>
      <c r="K93" s="1">
        <v>6.8865740740740745E-3</v>
      </c>
      <c r="L93" s="1">
        <v>8.8136574074074072E-3</v>
      </c>
      <c r="N93" s="8">
        <v>44650</v>
      </c>
      <c r="O93">
        <v>1035</v>
      </c>
      <c r="P93">
        <v>4519</v>
      </c>
      <c r="Q93">
        <v>5554</v>
      </c>
      <c r="T93"/>
      <c r="U93"/>
      <c r="X93"/>
    </row>
    <row r="94" spans="1:24" x14ac:dyDescent="0.35">
      <c r="A94" s="8">
        <f t="shared" si="6"/>
        <v>44585</v>
      </c>
      <c r="B94" s="1">
        <f t="shared" si="6"/>
        <v>1.4328703703703703E-2</v>
      </c>
      <c r="C94" s="1">
        <f t="shared" si="6"/>
        <v>8.2291666666666659E-3</v>
      </c>
      <c r="D94" s="10">
        <f t="shared" si="6"/>
        <v>247</v>
      </c>
      <c r="E94" s="10">
        <f t="shared" si="6"/>
        <v>1547</v>
      </c>
      <c r="F94" s="6" t="str">
        <f t="shared" si="7"/>
        <v>Mon</v>
      </c>
      <c r="G94" s="10">
        <f t="shared" si="8"/>
        <v>1794</v>
      </c>
      <c r="I94" s="8">
        <v>44651</v>
      </c>
      <c r="J94" s="1">
        <v>9.9074074074074082E-3</v>
      </c>
      <c r="K94" s="1">
        <v>6.8171296296296296E-3</v>
      </c>
      <c r="L94" s="1">
        <v>8.3622685185185189E-3</v>
      </c>
      <c r="N94" s="8">
        <v>44651</v>
      </c>
      <c r="O94">
        <v>1555</v>
      </c>
      <c r="P94">
        <v>5642</v>
      </c>
      <c r="Q94">
        <v>7197</v>
      </c>
      <c r="T94"/>
      <c r="U94"/>
      <c r="X94"/>
    </row>
    <row r="95" spans="1:24" x14ac:dyDescent="0.35">
      <c r="A95" s="8">
        <f t="shared" si="6"/>
        <v>44586</v>
      </c>
      <c r="B95" s="1">
        <f t="shared" si="6"/>
        <v>1.0972222222222222E-2</v>
      </c>
      <c r="C95" s="1">
        <f t="shared" si="6"/>
        <v>7.1064814814814819E-3</v>
      </c>
      <c r="D95" s="10">
        <f t="shared" si="6"/>
        <v>293</v>
      </c>
      <c r="E95" s="10">
        <f t="shared" si="6"/>
        <v>2129</v>
      </c>
      <c r="F95" s="6" t="str">
        <f t="shared" si="7"/>
        <v>Tue</v>
      </c>
      <c r="G95" s="10">
        <f t="shared" si="8"/>
        <v>2422</v>
      </c>
      <c r="I95" s="8">
        <v>44652</v>
      </c>
      <c r="J95" s="1">
        <v>1.6944444444444446E-2</v>
      </c>
      <c r="K95" s="1">
        <v>7.8356481481481489E-3</v>
      </c>
      <c r="L95" s="1">
        <v>1.2390046296296298E-2</v>
      </c>
      <c r="N95" s="8">
        <v>44652</v>
      </c>
      <c r="O95">
        <v>3147</v>
      </c>
      <c r="P95">
        <v>7563</v>
      </c>
      <c r="Q95">
        <v>10710</v>
      </c>
      <c r="T95"/>
      <c r="U95"/>
      <c r="X95"/>
    </row>
    <row r="96" spans="1:24" x14ac:dyDescent="0.35">
      <c r="A96" s="8">
        <f t="shared" si="6"/>
        <v>44587</v>
      </c>
      <c r="B96" s="1">
        <f t="shared" si="6"/>
        <v>9.7685185185185184E-3</v>
      </c>
      <c r="C96" s="1">
        <f t="shared" si="6"/>
        <v>7.766203703703704E-3</v>
      </c>
      <c r="D96" s="10">
        <f t="shared" si="6"/>
        <v>224</v>
      </c>
      <c r="E96" s="10">
        <f t="shared" si="6"/>
        <v>1732</v>
      </c>
      <c r="F96" s="6" t="str">
        <f t="shared" si="7"/>
        <v>Wed</v>
      </c>
      <c r="G96" s="10">
        <f t="shared" si="8"/>
        <v>1956</v>
      </c>
      <c r="I96" s="8">
        <v>44653</v>
      </c>
      <c r="J96" s="1">
        <v>1.462962962962963E-2</v>
      </c>
      <c r="K96" s="1">
        <v>7.4999999999999997E-3</v>
      </c>
      <c r="L96" s="1">
        <v>1.1064814814814816E-2</v>
      </c>
      <c r="N96" s="8">
        <v>44653</v>
      </c>
      <c r="O96">
        <v>2010</v>
      </c>
      <c r="P96">
        <v>3991</v>
      </c>
      <c r="Q96">
        <v>6001</v>
      </c>
      <c r="T96"/>
      <c r="U96"/>
      <c r="X96"/>
    </row>
    <row r="97" spans="1:24" x14ac:dyDescent="0.35">
      <c r="A97" s="8">
        <f t="shared" si="6"/>
        <v>44588</v>
      </c>
      <c r="B97" s="1">
        <f t="shared" si="6"/>
        <v>1.2060185185185186E-2</v>
      </c>
      <c r="C97" s="1">
        <f t="shared" si="6"/>
        <v>7.4189814814814813E-3</v>
      </c>
      <c r="D97" s="10">
        <f t="shared" si="6"/>
        <v>537</v>
      </c>
      <c r="E97" s="10">
        <f t="shared" si="6"/>
        <v>3304</v>
      </c>
      <c r="F97" s="6" t="str">
        <f t="shared" si="7"/>
        <v>Thu</v>
      </c>
      <c r="G97" s="10">
        <f t="shared" si="8"/>
        <v>3841</v>
      </c>
      <c r="I97" s="8">
        <v>44654</v>
      </c>
      <c r="J97" s="1">
        <v>2.5555555555555557E-2</v>
      </c>
      <c r="K97" s="1">
        <v>8.1250000000000003E-3</v>
      </c>
      <c r="L97" s="1">
        <v>1.684027777777778E-2</v>
      </c>
      <c r="N97" s="8">
        <v>44654</v>
      </c>
      <c r="O97">
        <v>3250</v>
      </c>
      <c r="P97">
        <v>5615</v>
      </c>
      <c r="Q97">
        <v>8865</v>
      </c>
      <c r="T97"/>
      <c r="U97"/>
      <c r="X97"/>
    </row>
    <row r="98" spans="1:24" x14ac:dyDescent="0.35">
      <c r="A98" s="8">
        <f t="shared" si="6"/>
        <v>44589</v>
      </c>
      <c r="B98" s="1">
        <f t="shared" si="6"/>
        <v>1.4953703703703703E-2</v>
      </c>
      <c r="C98" s="1">
        <f t="shared" si="6"/>
        <v>8.5763888888888886E-3</v>
      </c>
      <c r="D98" s="10">
        <f t="shared" si="6"/>
        <v>285</v>
      </c>
      <c r="E98" s="10">
        <f t="shared" si="6"/>
        <v>1584</v>
      </c>
      <c r="F98" s="6" t="str">
        <f t="shared" si="7"/>
        <v>Fri</v>
      </c>
      <c r="G98" s="10">
        <f t="shared" si="8"/>
        <v>1869</v>
      </c>
      <c r="I98" s="8">
        <v>44655</v>
      </c>
      <c r="J98" s="1">
        <v>1.7916666666666668E-2</v>
      </c>
      <c r="K98" s="1">
        <v>7.2916666666666668E-3</v>
      </c>
      <c r="L98" s="1">
        <v>1.2604166666666666E-2</v>
      </c>
      <c r="N98" s="8">
        <v>44655</v>
      </c>
      <c r="O98">
        <v>2685</v>
      </c>
      <c r="P98">
        <v>8368</v>
      </c>
      <c r="Q98">
        <v>11053</v>
      </c>
      <c r="T98"/>
      <c r="U98"/>
      <c r="X98"/>
    </row>
    <row r="99" spans="1:24" x14ac:dyDescent="0.35">
      <c r="A99" s="8">
        <f t="shared" si="6"/>
        <v>44590</v>
      </c>
      <c r="B99" s="1">
        <f t="shared" si="6"/>
        <v>1.3159722222222222E-2</v>
      </c>
      <c r="C99" s="1">
        <f t="shared" si="6"/>
        <v>7.789351851851852E-3</v>
      </c>
      <c r="D99" s="10">
        <f t="shared" si="6"/>
        <v>483</v>
      </c>
      <c r="E99" s="10">
        <f t="shared" si="6"/>
        <v>1860</v>
      </c>
      <c r="F99" s="6" t="str">
        <f t="shared" si="7"/>
        <v>Sat</v>
      </c>
      <c r="G99" s="10">
        <f t="shared" si="8"/>
        <v>2343</v>
      </c>
      <c r="I99" s="8">
        <v>44656</v>
      </c>
      <c r="J99" s="1">
        <v>1.6481481481481482E-2</v>
      </c>
      <c r="K99" s="1">
        <v>7.3611111111111108E-3</v>
      </c>
      <c r="L99" s="1">
        <v>1.1921296296296296E-2</v>
      </c>
      <c r="N99" s="8">
        <v>44656</v>
      </c>
      <c r="O99">
        <v>2804</v>
      </c>
      <c r="P99">
        <v>9299</v>
      </c>
      <c r="Q99">
        <v>12103</v>
      </c>
      <c r="T99"/>
      <c r="U99"/>
      <c r="X99"/>
    </row>
    <row r="100" spans="1:24" x14ac:dyDescent="0.35">
      <c r="A100" s="8">
        <f t="shared" si="6"/>
        <v>44591</v>
      </c>
      <c r="B100" s="1">
        <f t="shared" si="6"/>
        <v>1.3194444444444444E-2</v>
      </c>
      <c r="C100" s="1">
        <f t="shared" si="6"/>
        <v>7.905092592592592E-3</v>
      </c>
      <c r="D100" s="10">
        <f t="shared" si="6"/>
        <v>491</v>
      </c>
      <c r="E100" s="10">
        <f t="shared" si="6"/>
        <v>2035</v>
      </c>
      <c r="F100" s="6" t="str">
        <f t="shared" si="7"/>
        <v>Sun</v>
      </c>
      <c r="G100" s="10">
        <f t="shared" si="8"/>
        <v>2526</v>
      </c>
      <c r="I100" s="8">
        <v>44657</v>
      </c>
      <c r="J100" s="1">
        <v>1.6122685185185184E-2</v>
      </c>
      <c r="K100" s="1">
        <v>7.743055555555556E-3</v>
      </c>
      <c r="L100" s="1">
        <v>1.193287037037037E-2</v>
      </c>
      <c r="N100" s="8">
        <v>44657</v>
      </c>
      <c r="O100">
        <v>3113</v>
      </c>
      <c r="P100">
        <v>8615</v>
      </c>
      <c r="Q100">
        <v>11728</v>
      </c>
      <c r="T100"/>
      <c r="U100"/>
      <c r="X100"/>
    </row>
    <row r="101" spans="1:24" x14ac:dyDescent="0.35">
      <c r="A101" s="8">
        <f t="shared" si="6"/>
        <v>44592</v>
      </c>
      <c r="B101" s="1">
        <f t="shared" si="6"/>
        <v>1.170138888888889E-2</v>
      </c>
      <c r="C101" s="1">
        <f t="shared" si="6"/>
        <v>7.2916666666666668E-3</v>
      </c>
      <c r="D101" s="10">
        <f t="shared" si="6"/>
        <v>606</v>
      </c>
      <c r="E101" s="10">
        <f t="shared" si="6"/>
        <v>3919</v>
      </c>
      <c r="F101" s="6" t="str">
        <f t="shared" si="7"/>
        <v>Mon</v>
      </c>
      <c r="G101" s="10">
        <f t="shared" si="8"/>
        <v>4525</v>
      </c>
      <c r="I101" s="8">
        <v>44658</v>
      </c>
      <c r="J101" s="1">
        <v>1.2546296296296297E-2</v>
      </c>
      <c r="K101" s="1">
        <v>6.898148148148148E-3</v>
      </c>
      <c r="L101" s="1">
        <v>9.7222222222222224E-3</v>
      </c>
      <c r="N101" s="8">
        <v>44658</v>
      </c>
      <c r="O101">
        <v>2364</v>
      </c>
      <c r="P101">
        <v>7489</v>
      </c>
      <c r="Q101">
        <v>9853</v>
      </c>
      <c r="T101"/>
      <c r="U101"/>
      <c r="X101"/>
    </row>
    <row r="102" spans="1:24" x14ac:dyDescent="0.35">
      <c r="A102" s="13"/>
      <c r="B102"/>
      <c r="D102"/>
      <c r="F102" s="3"/>
      <c r="I102" s="8">
        <v>44659</v>
      </c>
      <c r="J102" s="1">
        <v>2.329861111111111E-2</v>
      </c>
      <c r="K102" s="1">
        <v>6.7013888888888887E-3</v>
      </c>
      <c r="L102" s="1">
        <v>1.4999999999999999E-2</v>
      </c>
      <c r="N102" s="8">
        <v>44659</v>
      </c>
      <c r="O102">
        <v>1643</v>
      </c>
      <c r="P102">
        <v>5325</v>
      </c>
      <c r="Q102">
        <v>6968</v>
      </c>
      <c r="T102"/>
      <c r="U102"/>
      <c r="X102"/>
    </row>
    <row r="103" spans="1:24" x14ac:dyDescent="0.35">
      <c r="A103" s="13"/>
      <c r="B103"/>
      <c r="D103"/>
      <c r="F103"/>
      <c r="I103" s="8">
        <v>44660</v>
      </c>
      <c r="J103" s="1">
        <v>1.8472222222222223E-2</v>
      </c>
      <c r="K103" s="1">
        <v>8.067129629629629E-3</v>
      </c>
      <c r="L103" s="1">
        <v>1.3269675925925926E-2</v>
      </c>
      <c r="N103" s="8">
        <v>44660</v>
      </c>
      <c r="O103">
        <v>4095</v>
      </c>
      <c r="P103">
        <v>6530</v>
      </c>
      <c r="Q103">
        <v>10625</v>
      </c>
      <c r="T103"/>
      <c r="U103"/>
      <c r="X103"/>
    </row>
    <row r="104" spans="1:24" x14ac:dyDescent="0.35">
      <c r="A104" s="13"/>
      <c r="B104"/>
      <c r="D104"/>
      <c r="F104"/>
      <c r="I104" s="8">
        <v>44661</v>
      </c>
      <c r="J104" s="1">
        <v>2.4479166666666666E-2</v>
      </c>
      <c r="K104" s="1">
        <v>9.4675925925925934E-3</v>
      </c>
      <c r="L104" s="1">
        <v>1.697337962962963E-2</v>
      </c>
      <c r="N104" s="8">
        <v>44661</v>
      </c>
      <c r="O104">
        <v>7304</v>
      </c>
      <c r="P104">
        <v>8572</v>
      </c>
      <c r="Q104">
        <v>15876</v>
      </c>
      <c r="T104"/>
      <c r="U104"/>
      <c r="X104"/>
    </row>
    <row r="105" spans="1:24" x14ac:dyDescent="0.35">
      <c r="A105" s="13"/>
      <c r="B105"/>
      <c r="D105"/>
      <c r="F105"/>
      <c r="I105" s="8">
        <v>44662</v>
      </c>
      <c r="J105" s="1">
        <v>2.8298611111111111E-2</v>
      </c>
      <c r="K105" s="1">
        <v>8.1944444444444452E-3</v>
      </c>
      <c r="L105" s="1">
        <v>1.8246527777777778E-2</v>
      </c>
      <c r="N105" s="8">
        <v>44662</v>
      </c>
      <c r="O105">
        <v>4345</v>
      </c>
      <c r="P105">
        <v>9961</v>
      </c>
      <c r="Q105">
        <v>14306</v>
      </c>
      <c r="T105"/>
      <c r="U105"/>
      <c r="X105"/>
    </row>
    <row r="106" spans="1:24" x14ac:dyDescent="0.35">
      <c r="A106" s="11"/>
      <c r="B106" s="36" t="s">
        <v>20</v>
      </c>
      <c r="C106" s="36"/>
      <c r="D106" s="36" t="s">
        <v>21</v>
      </c>
      <c r="E106" s="36"/>
      <c r="F106"/>
      <c r="I106" s="8">
        <v>44663</v>
      </c>
      <c r="J106" s="1">
        <v>2.2164351851851852E-2</v>
      </c>
      <c r="K106" s="1">
        <v>8.1365740740740738E-3</v>
      </c>
      <c r="L106" s="1">
        <v>1.5150462962962963E-2</v>
      </c>
      <c r="N106" s="8">
        <v>44663</v>
      </c>
      <c r="O106">
        <v>5597</v>
      </c>
      <c r="P106">
        <v>11633</v>
      </c>
      <c r="Q106">
        <v>17230</v>
      </c>
      <c r="T106"/>
      <c r="U106"/>
      <c r="X106"/>
    </row>
    <row r="107" spans="1:24" x14ac:dyDescent="0.35">
      <c r="A107" s="11" t="s">
        <v>1</v>
      </c>
      <c r="B107" s="12" t="s">
        <v>3</v>
      </c>
      <c r="C107" s="12" t="s">
        <v>4</v>
      </c>
      <c r="D107" s="12" t="s">
        <v>3</v>
      </c>
      <c r="E107" s="12" t="s">
        <v>4</v>
      </c>
      <c r="F107"/>
      <c r="I107" s="8">
        <v>44664</v>
      </c>
      <c r="J107" s="1">
        <v>1.7650462962962962E-2</v>
      </c>
      <c r="K107" s="1">
        <v>7.4189814814814813E-3</v>
      </c>
      <c r="L107" s="1">
        <v>1.2534722222222221E-2</v>
      </c>
      <c r="N107" s="8">
        <v>44664</v>
      </c>
      <c r="O107">
        <v>2361</v>
      </c>
      <c r="P107">
        <v>6560</v>
      </c>
      <c r="Q107">
        <v>8921</v>
      </c>
      <c r="T107"/>
      <c r="U107"/>
      <c r="X107"/>
    </row>
    <row r="108" spans="1:24" x14ac:dyDescent="0.35">
      <c r="A108" s="13" t="s">
        <v>7</v>
      </c>
      <c r="B108" s="1">
        <f>IFERROR(AVERAGEIF($F$71:$F$101,$A108,B$71:B$101),0)</f>
        <v>1.2986111111111111E-2</v>
      </c>
      <c r="C108" s="1">
        <f>IFERROR(AVERAGEIF($F$71:$F$101,$A108,C$71:C$101),0)</f>
        <v>8.2847222222222211E-3</v>
      </c>
      <c r="D108" s="10">
        <f>IFERROR(SUMIF($F$71:$F$101,$A108,D$71:D$101),0)</f>
        <v>2499</v>
      </c>
      <c r="E108" s="10">
        <f>IFERROR(SUMIF($F$71:$F$101,$A108,E$71:E$101),0)</f>
        <v>8967</v>
      </c>
      <c r="F108"/>
      <c r="I108" s="8">
        <v>44665</v>
      </c>
      <c r="J108" s="1">
        <v>1.7719907407407406E-2</v>
      </c>
      <c r="K108" s="1">
        <v>7.4305555555555557E-3</v>
      </c>
      <c r="L108" s="1">
        <v>1.2575231481481481E-2</v>
      </c>
      <c r="N108" s="8">
        <v>44665</v>
      </c>
      <c r="O108">
        <v>3257</v>
      </c>
      <c r="P108">
        <v>8546</v>
      </c>
      <c r="Q108">
        <v>11803</v>
      </c>
      <c r="T108"/>
      <c r="U108"/>
      <c r="X108"/>
    </row>
    <row r="109" spans="1:24" x14ac:dyDescent="0.35">
      <c r="A109" s="13" t="s">
        <v>8</v>
      </c>
      <c r="B109" s="1">
        <f t="shared" ref="B109:C114" si="9">IFERROR(AVERAGEIF($F$71:$F$101,$A109,B$71:B$101),0)</f>
        <v>1.1833333333333331E-2</v>
      </c>
      <c r="C109" s="1">
        <f t="shared" si="9"/>
        <v>7.587962962962963E-3</v>
      </c>
      <c r="D109" s="10">
        <f t="shared" ref="D109:E114" si="10">IFERROR(SUMIF($F$71:$F$101,$A109,D$71:D$101),0)</f>
        <v>2417</v>
      </c>
      <c r="E109" s="10">
        <f t="shared" si="10"/>
        <v>13349</v>
      </c>
      <c r="F109"/>
      <c r="I109" s="8">
        <v>44666</v>
      </c>
      <c r="J109" s="1">
        <v>2.1423611111111112E-2</v>
      </c>
      <c r="K109" s="1">
        <v>7.7777777777777776E-3</v>
      </c>
      <c r="L109" s="1">
        <v>1.4600694444444444E-2</v>
      </c>
      <c r="N109" s="8">
        <v>44666</v>
      </c>
      <c r="O109">
        <v>3869</v>
      </c>
      <c r="P109">
        <v>6855</v>
      </c>
      <c r="Q109">
        <v>10724</v>
      </c>
      <c r="T109"/>
      <c r="U109"/>
      <c r="X109"/>
    </row>
    <row r="110" spans="1:24" x14ac:dyDescent="0.35">
      <c r="A110" s="13" t="s">
        <v>9</v>
      </c>
      <c r="B110" s="1">
        <f t="shared" si="9"/>
        <v>1.0324074074074074E-2</v>
      </c>
      <c r="C110" s="1">
        <f t="shared" si="9"/>
        <v>7.3611111111111108E-3</v>
      </c>
      <c r="D110" s="10">
        <f t="shared" si="10"/>
        <v>2377</v>
      </c>
      <c r="E110" s="10">
        <f t="shared" si="10"/>
        <v>13722</v>
      </c>
      <c r="F110"/>
      <c r="I110" s="8">
        <v>44667</v>
      </c>
      <c r="J110" s="1">
        <v>2.326388888888889E-2</v>
      </c>
      <c r="K110" s="1">
        <v>8.3912037037037045E-3</v>
      </c>
      <c r="L110" s="1">
        <v>1.5827546296296298E-2</v>
      </c>
      <c r="N110" s="8">
        <v>44667</v>
      </c>
      <c r="O110">
        <v>5614</v>
      </c>
      <c r="P110">
        <v>6880</v>
      </c>
      <c r="Q110">
        <v>12494</v>
      </c>
      <c r="T110"/>
      <c r="U110"/>
      <c r="X110"/>
    </row>
    <row r="111" spans="1:24" x14ac:dyDescent="0.35">
      <c r="A111" s="13" t="s">
        <v>10</v>
      </c>
      <c r="B111" s="1">
        <f t="shared" si="9"/>
        <v>9.780092592592592E-3</v>
      </c>
      <c r="C111" s="1">
        <f t="shared" si="9"/>
        <v>7.3292824074074076E-3</v>
      </c>
      <c r="D111" s="10">
        <f t="shared" si="10"/>
        <v>2359</v>
      </c>
      <c r="E111" s="10">
        <f t="shared" si="10"/>
        <v>12755</v>
      </c>
      <c r="F111"/>
      <c r="I111" s="8">
        <v>44668</v>
      </c>
      <c r="J111" s="1">
        <v>1.8379629629629631E-2</v>
      </c>
      <c r="K111" s="1">
        <v>7.5462962962962966E-3</v>
      </c>
      <c r="L111" s="1">
        <v>1.2962962962962964E-2</v>
      </c>
      <c r="N111" s="8">
        <v>44668</v>
      </c>
      <c r="O111">
        <v>2776</v>
      </c>
      <c r="P111">
        <v>4619</v>
      </c>
      <c r="Q111">
        <v>7395</v>
      </c>
      <c r="T111"/>
      <c r="U111"/>
      <c r="X111"/>
    </row>
    <row r="112" spans="1:24" x14ac:dyDescent="0.35">
      <c r="A112" s="13" t="s">
        <v>11</v>
      </c>
      <c r="B112" s="1">
        <f t="shared" si="9"/>
        <v>1.057002314814815E-2</v>
      </c>
      <c r="C112" s="1">
        <f t="shared" si="9"/>
        <v>7.4074074074074068E-3</v>
      </c>
      <c r="D112" s="10">
        <f t="shared" si="10"/>
        <v>2528</v>
      </c>
      <c r="E112" s="10">
        <f t="shared" si="10"/>
        <v>13982</v>
      </c>
      <c r="F112"/>
      <c r="I112" s="8">
        <v>44669</v>
      </c>
      <c r="J112" s="1">
        <v>1.2129629629629629E-2</v>
      </c>
      <c r="K112" s="1">
        <v>6.898148148148148E-3</v>
      </c>
      <c r="L112" s="1">
        <v>9.5138888888888877E-3</v>
      </c>
      <c r="N112" s="8">
        <v>44669</v>
      </c>
      <c r="O112">
        <v>1665</v>
      </c>
      <c r="P112">
        <v>6204</v>
      </c>
      <c r="Q112">
        <v>7869</v>
      </c>
      <c r="T112"/>
      <c r="U112"/>
      <c r="X112"/>
    </row>
    <row r="113" spans="1:24" x14ac:dyDescent="0.35">
      <c r="A113" s="13" t="s">
        <v>12</v>
      </c>
      <c r="B113" s="1">
        <f t="shared" si="9"/>
        <v>1.1140046296296297E-2</v>
      </c>
      <c r="C113" s="1">
        <f t="shared" si="9"/>
        <v>7.4131944444444445E-3</v>
      </c>
      <c r="D113" s="10">
        <f t="shared" si="10"/>
        <v>2433</v>
      </c>
      <c r="E113" s="10">
        <f t="shared" si="10"/>
        <v>11316</v>
      </c>
      <c r="F113"/>
      <c r="I113" s="8">
        <v>44670</v>
      </c>
      <c r="J113" s="1">
        <v>1.545138888888889E-2</v>
      </c>
      <c r="K113" s="1">
        <v>7.2106481481481483E-3</v>
      </c>
      <c r="L113" s="1">
        <v>1.1331018518518518E-2</v>
      </c>
      <c r="N113" s="8">
        <v>44670</v>
      </c>
      <c r="O113">
        <v>2963</v>
      </c>
      <c r="P113">
        <v>9372</v>
      </c>
      <c r="Q113">
        <v>12335</v>
      </c>
      <c r="T113"/>
      <c r="U113"/>
      <c r="X113"/>
    </row>
    <row r="114" spans="1:24" x14ac:dyDescent="0.35">
      <c r="A114" s="13" t="s">
        <v>6</v>
      </c>
      <c r="B114" s="1">
        <f t="shared" si="9"/>
        <v>1.2312499999999999E-2</v>
      </c>
      <c r="C114" s="1">
        <f t="shared" si="9"/>
        <v>7.5995370370370366E-3</v>
      </c>
      <c r="D114" s="10">
        <f t="shared" si="10"/>
        <v>3773</v>
      </c>
      <c r="E114" s="10">
        <f t="shared" si="10"/>
        <v>10935</v>
      </c>
      <c r="F114"/>
      <c r="I114" s="8">
        <v>44671</v>
      </c>
      <c r="J114" s="1">
        <v>1.3090277777777777E-2</v>
      </c>
      <c r="K114" s="1">
        <v>7.2337962962962963E-3</v>
      </c>
      <c r="L114" s="1">
        <v>1.0162037037037037E-2</v>
      </c>
      <c r="N114" s="8">
        <v>44671</v>
      </c>
      <c r="O114">
        <v>2364</v>
      </c>
      <c r="P114">
        <v>8197</v>
      </c>
      <c r="Q114">
        <v>10561</v>
      </c>
      <c r="T114"/>
      <c r="U114"/>
      <c r="X114"/>
    </row>
    <row r="115" spans="1:24" x14ac:dyDescent="0.35">
      <c r="B115"/>
      <c r="D115"/>
      <c r="F115"/>
      <c r="I115" s="8">
        <v>44672</v>
      </c>
      <c r="J115" s="1">
        <v>2.1562499999999998E-2</v>
      </c>
      <c r="K115" s="1">
        <v>9.3287037037037036E-3</v>
      </c>
      <c r="L115" s="1">
        <v>1.5445601851851851E-2</v>
      </c>
      <c r="N115" s="8">
        <v>44672</v>
      </c>
      <c r="O115">
        <v>7884</v>
      </c>
      <c r="P115">
        <v>13396</v>
      </c>
      <c r="Q115">
        <v>21280</v>
      </c>
      <c r="T115"/>
      <c r="U115"/>
      <c r="X115"/>
    </row>
    <row r="116" spans="1:24" x14ac:dyDescent="0.35">
      <c r="B116"/>
      <c r="D116"/>
      <c r="F116"/>
      <c r="I116" s="8">
        <v>44673</v>
      </c>
      <c r="J116" s="1">
        <v>1.3402777777777777E-2</v>
      </c>
      <c r="K116" s="1">
        <v>7.1064814814814819E-3</v>
      </c>
      <c r="L116" s="1">
        <v>1.0254629629629629E-2</v>
      </c>
      <c r="N116" s="8">
        <v>44673</v>
      </c>
      <c r="O116">
        <v>2381</v>
      </c>
      <c r="P116">
        <v>6075</v>
      </c>
      <c r="Q116">
        <v>8456</v>
      </c>
      <c r="T116"/>
      <c r="U116"/>
      <c r="X116"/>
    </row>
    <row r="117" spans="1:24" x14ac:dyDescent="0.35">
      <c r="A117" s="11"/>
      <c r="B117" s="36" t="s">
        <v>21</v>
      </c>
      <c r="C117" s="36"/>
      <c r="F117"/>
      <c r="I117" s="8">
        <v>44674</v>
      </c>
      <c r="J117" s="1">
        <v>2.8206018518518519E-2</v>
      </c>
      <c r="K117" s="1">
        <v>1.1446759259259259E-2</v>
      </c>
      <c r="L117" s="1">
        <v>1.982638888888889E-2</v>
      </c>
      <c r="N117" s="8">
        <v>44674</v>
      </c>
      <c r="O117">
        <v>20285</v>
      </c>
      <c r="P117">
        <v>14674</v>
      </c>
      <c r="Q117">
        <v>34959</v>
      </c>
      <c r="T117"/>
      <c r="U117"/>
      <c r="X117"/>
    </row>
    <row r="118" spans="1:24" x14ac:dyDescent="0.35">
      <c r="A118" s="11" t="s">
        <v>1</v>
      </c>
      <c r="B118" s="12" t="s">
        <v>3</v>
      </c>
      <c r="C118" s="12" t="s">
        <v>4</v>
      </c>
      <c r="D118" s="12" t="s">
        <v>48</v>
      </c>
      <c r="F118" s="32" t="s">
        <v>50</v>
      </c>
      <c r="I118" s="8">
        <v>44675</v>
      </c>
      <c r="J118" s="1">
        <v>2.162037037037037E-2</v>
      </c>
      <c r="K118" s="1">
        <v>8.726851851851852E-3</v>
      </c>
      <c r="L118" s="1">
        <v>1.517361111111111E-2</v>
      </c>
      <c r="N118" s="8">
        <v>44675</v>
      </c>
      <c r="O118">
        <v>6054</v>
      </c>
      <c r="P118">
        <v>6650</v>
      </c>
      <c r="Q118">
        <v>12704</v>
      </c>
      <c r="T118"/>
      <c r="U118"/>
      <c r="X118"/>
    </row>
    <row r="119" spans="1:24" x14ac:dyDescent="0.35">
      <c r="A119" s="13" t="s">
        <v>7</v>
      </c>
      <c r="B119" s="10">
        <f t="shared" ref="B119:C125" si="11">IFERROR(SUMIF($F$71:$F$101,$A119,D$71:D$101),0)</f>
        <v>2499</v>
      </c>
      <c r="C119" s="10">
        <f t="shared" si="11"/>
        <v>8967</v>
      </c>
      <c r="D119" s="10">
        <f>B119+C119</f>
        <v>11466</v>
      </c>
      <c r="F119" s="23">
        <f>IF(DashBoard!$J$54=$B$118,B119,IF(DashBoard!$J$54=$C$118,C119,IF(DashBoard!$J$54=$D$118,D119)))</f>
        <v>8967</v>
      </c>
      <c r="I119" s="8">
        <v>44676</v>
      </c>
      <c r="J119" s="1">
        <v>1.5659722222222221E-2</v>
      </c>
      <c r="K119" s="1">
        <v>7.3611111111111108E-3</v>
      </c>
      <c r="L119" s="1">
        <v>1.1510416666666665E-2</v>
      </c>
      <c r="N119" s="8">
        <v>44676</v>
      </c>
      <c r="O119">
        <v>3364</v>
      </c>
      <c r="P119">
        <v>9395</v>
      </c>
      <c r="Q119">
        <v>12759</v>
      </c>
      <c r="T119"/>
      <c r="U119"/>
      <c r="X119"/>
    </row>
    <row r="120" spans="1:24" x14ac:dyDescent="0.35">
      <c r="A120" s="13" t="s">
        <v>8</v>
      </c>
      <c r="B120" s="10">
        <f t="shared" si="11"/>
        <v>2417</v>
      </c>
      <c r="C120" s="10">
        <f t="shared" si="11"/>
        <v>13349</v>
      </c>
      <c r="D120" s="10">
        <f t="shared" ref="D120:D125" si="12">B120+C120</f>
        <v>15766</v>
      </c>
      <c r="F120" s="23">
        <f>IF(DashBoard!$J$54=$B$118,B120,IF(DashBoard!$J$54=$C$118,C120,IF(DashBoard!$J$54=$D$118,D120)))</f>
        <v>13349</v>
      </c>
      <c r="I120" s="8">
        <v>44677</v>
      </c>
      <c r="J120" s="1">
        <v>1.5671296296296298E-2</v>
      </c>
      <c r="K120" s="1">
        <v>7.2685185185185188E-3</v>
      </c>
      <c r="L120" s="1">
        <v>1.1469907407407408E-2</v>
      </c>
      <c r="N120" s="8">
        <v>44677</v>
      </c>
      <c r="O120">
        <v>3183</v>
      </c>
      <c r="P120">
        <v>10127</v>
      </c>
      <c r="Q120">
        <v>13310</v>
      </c>
      <c r="T120"/>
      <c r="U120"/>
      <c r="X120"/>
    </row>
    <row r="121" spans="1:24" x14ac:dyDescent="0.35">
      <c r="A121" s="13" t="s">
        <v>9</v>
      </c>
      <c r="B121" s="10">
        <f t="shared" si="11"/>
        <v>2377</v>
      </c>
      <c r="C121" s="10">
        <f t="shared" si="11"/>
        <v>13722</v>
      </c>
      <c r="D121" s="10">
        <f t="shared" si="12"/>
        <v>16099</v>
      </c>
      <c r="F121" s="23">
        <f>IF(DashBoard!$J$54=$B$118,B121,IF(DashBoard!$J$54=$C$118,C121,IF(DashBoard!$J$54=$D$118,D121)))</f>
        <v>13722</v>
      </c>
      <c r="I121" s="8">
        <v>44678</v>
      </c>
      <c r="J121" s="1">
        <v>1.2280092592592592E-2</v>
      </c>
      <c r="K121" s="1">
        <v>6.9212962962962961E-3</v>
      </c>
      <c r="L121" s="1">
        <v>9.6006944444444447E-3</v>
      </c>
      <c r="N121" s="8">
        <v>44678</v>
      </c>
      <c r="O121">
        <v>2619</v>
      </c>
      <c r="P121">
        <v>9013</v>
      </c>
      <c r="Q121">
        <v>11632</v>
      </c>
      <c r="T121"/>
      <c r="U121"/>
      <c r="X121"/>
    </row>
    <row r="122" spans="1:24" x14ac:dyDescent="0.35">
      <c r="A122" s="13" t="s">
        <v>10</v>
      </c>
      <c r="B122" s="10">
        <f t="shared" si="11"/>
        <v>2359</v>
      </c>
      <c r="C122" s="10">
        <f t="shared" si="11"/>
        <v>12755</v>
      </c>
      <c r="D122" s="10">
        <f t="shared" si="12"/>
        <v>15114</v>
      </c>
      <c r="F122" s="23">
        <f>IF(DashBoard!$J$54=$B$118,B122,IF(DashBoard!$J$54=$C$118,C122,IF(DashBoard!$J$54=$D$118,D122)))</f>
        <v>12755</v>
      </c>
      <c r="I122" s="8">
        <v>44679</v>
      </c>
      <c r="J122" s="1">
        <v>1.3460648148148149E-2</v>
      </c>
      <c r="K122" s="1">
        <v>7.1296296296296299E-3</v>
      </c>
      <c r="L122" s="1">
        <v>1.0295138888888888E-2</v>
      </c>
      <c r="N122" s="8">
        <v>44679</v>
      </c>
      <c r="O122">
        <v>3272</v>
      </c>
      <c r="P122">
        <v>9163</v>
      </c>
      <c r="Q122">
        <v>12435</v>
      </c>
      <c r="T122"/>
      <c r="U122"/>
      <c r="X122"/>
    </row>
    <row r="123" spans="1:24" x14ac:dyDescent="0.35">
      <c r="A123" s="13" t="s">
        <v>11</v>
      </c>
      <c r="B123" s="10">
        <f t="shared" si="11"/>
        <v>2528</v>
      </c>
      <c r="C123" s="10">
        <f t="shared" si="11"/>
        <v>13982</v>
      </c>
      <c r="D123" s="10">
        <f t="shared" si="12"/>
        <v>16510</v>
      </c>
      <c r="F123" s="23">
        <f>IF(DashBoard!$J$54=$B$118,B123,IF(DashBoard!$J$54=$C$118,C123,IF(DashBoard!$J$54=$D$118,D123)))</f>
        <v>13982</v>
      </c>
      <c r="I123" s="8">
        <v>44680</v>
      </c>
      <c r="J123" s="1">
        <v>1.7106481481481483E-2</v>
      </c>
      <c r="K123" s="1">
        <v>8.1365740740740738E-3</v>
      </c>
      <c r="L123" s="1">
        <v>1.2621527777777778E-2</v>
      </c>
      <c r="N123" s="8">
        <v>44680</v>
      </c>
      <c r="O123">
        <v>5808</v>
      </c>
      <c r="P123">
        <v>10143</v>
      </c>
      <c r="Q123">
        <v>15951</v>
      </c>
      <c r="T123"/>
      <c r="U123"/>
      <c r="X123"/>
    </row>
    <row r="124" spans="1:24" x14ac:dyDescent="0.35">
      <c r="A124" s="13" t="s">
        <v>12</v>
      </c>
      <c r="B124" s="10">
        <f t="shared" si="11"/>
        <v>2433</v>
      </c>
      <c r="C124" s="10">
        <f t="shared" si="11"/>
        <v>11316</v>
      </c>
      <c r="D124" s="10">
        <f t="shared" si="12"/>
        <v>13749</v>
      </c>
      <c r="F124" s="23">
        <f>IF(DashBoard!$J$54=$B$118,B124,IF(DashBoard!$J$54=$C$118,C124,IF(DashBoard!$J$54=$D$118,D124)))</f>
        <v>11316</v>
      </c>
      <c r="I124" s="8">
        <v>44681</v>
      </c>
      <c r="J124" s="1">
        <v>1.5960648148148147E-2</v>
      </c>
      <c r="K124" s="1">
        <v>8.4837962962962966E-3</v>
      </c>
      <c r="L124" s="1">
        <v>1.2222222222222221E-2</v>
      </c>
      <c r="N124" s="8">
        <v>44681</v>
      </c>
      <c r="O124">
        <v>4322</v>
      </c>
      <c r="P124">
        <v>5990</v>
      </c>
      <c r="Q124">
        <v>10312</v>
      </c>
      <c r="T124"/>
      <c r="U124"/>
      <c r="X124"/>
    </row>
    <row r="125" spans="1:24" x14ac:dyDescent="0.35">
      <c r="A125" s="13" t="s">
        <v>6</v>
      </c>
      <c r="B125" s="10">
        <f t="shared" si="11"/>
        <v>3773</v>
      </c>
      <c r="C125" s="10">
        <f t="shared" si="11"/>
        <v>10935</v>
      </c>
      <c r="D125" s="10">
        <f t="shared" si="12"/>
        <v>14708</v>
      </c>
      <c r="F125" s="23">
        <f>IF(DashBoard!$J$54=$B$118,B125,IF(DashBoard!$J$54=$C$118,C125,IF(DashBoard!$J$54=$D$118,D125)))</f>
        <v>10935</v>
      </c>
      <c r="I125" s="8">
        <v>44682</v>
      </c>
      <c r="J125" s="1">
        <v>1.7303240740740741E-2</v>
      </c>
      <c r="K125" s="1">
        <v>8.7962962962962968E-3</v>
      </c>
      <c r="L125" s="1">
        <v>1.304976851851852E-2</v>
      </c>
      <c r="N125" s="8">
        <v>44682</v>
      </c>
      <c r="O125">
        <v>5113</v>
      </c>
      <c r="P125">
        <v>7283</v>
      </c>
      <c r="Q125">
        <v>12396</v>
      </c>
      <c r="T125"/>
      <c r="U125"/>
      <c r="X125"/>
    </row>
    <row r="126" spans="1:24" x14ac:dyDescent="0.35">
      <c r="B126"/>
      <c r="D126"/>
      <c r="F126"/>
      <c r="I126" s="8">
        <v>44683</v>
      </c>
      <c r="J126" s="1">
        <v>1.5289351851851853E-2</v>
      </c>
      <c r="K126" s="1">
        <v>7.7546296296296295E-3</v>
      </c>
      <c r="L126" s="1">
        <v>1.1521990740740741E-2</v>
      </c>
      <c r="N126" s="8">
        <v>44683</v>
      </c>
      <c r="O126">
        <v>3734</v>
      </c>
      <c r="P126">
        <v>10016</v>
      </c>
      <c r="Q126">
        <v>13750</v>
      </c>
      <c r="T126"/>
      <c r="U126"/>
      <c r="X126"/>
    </row>
    <row r="127" spans="1:24" x14ac:dyDescent="0.35">
      <c r="B127"/>
      <c r="D127"/>
      <c r="F127"/>
      <c r="I127" s="8">
        <v>44684</v>
      </c>
      <c r="J127" s="1">
        <v>1.0277777777777778E-2</v>
      </c>
      <c r="K127" s="1">
        <v>6.6782407407407407E-3</v>
      </c>
      <c r="L127" s="1">
        <v>8.4780092592592598E-3</v>
      </c>
      <c r="N127" s="8">
        <v>44684</v>
      </c>
      <c r="O127">
        <v>1408</v>
      </c>
      <c r="P127">
        <v>4609</v>
      </c>
      <c r="Q127">
        <v>6017</v>
      </c>
      <c r="T127"/>
      <c r="U127"/>
      <c r="X127"/>
    </row>
    <row r="128" spans="1:24" x14ac:dyDescent="0.35">
      <c r="B128"/>
      <c r="D128"/>
      <c r="F128"/>
      <c r="I128" s="8">
        <v>44685</v>
      </c>
      <c r="J128" s="1">
        <v>1.6898148148148148E-2</v>
      </c>
      <c r="K128" s="1">
        <v>7.8472222222222224E-3</v>
      </c>
      <c r="L128" s="1">
        <v>1.2372685185185184E-2</v>
      </c>
      <c r="N128" s="8">
        <v>44685</v>
      </c>
      <c r="O128">
        <v>4536</v>
      </c>
      <c r="P128">
        <v>11081</v>
      </c>
      <c r="Q128">
        <v>15617</v>
      </c>
      <c r="T128"/>
      <c r="U128"/>
      <c r="X128"/>
    </row>
    <row r="129" spans="9:17" customFormat="1" x14ac:dyDescent="0.35">
      <c r="I129" s="8">
        <v>44686</v>
      </c>
      <c r="J129" s="1">
        <v>1.7013888888888887E-2</v>
      </c>
      <c r="K129" s="1">
        <v>6.9444444444444441E-3</v>
      </c>
      <c r="L129" s="1">
        <v>1.1979166666666666E-2</v>
      </c>
      <c r="N129" s="8">
        <v>44686</v>
      </c>
      <c r="O129">
        <v>2367</v>
      </c>
      <c r="P129">
        <v>7161</v>
      </c>
      <c r="Q129">
        <v>9528</v>
      </c>
    </row>
    <row r="130" spans="9:17" customFormat="1" x14ac:dyDescent="0.35">
      <c r="I130" s="8">
        <v>44687</v>
      </c>
      <c r="J130" s="1">
        <v>1.337962962962963E-2</v>
      </c>
      <c r="K130" s="1">
        <v>6.8865740740740745E-3</v>
      </c>
      <c r="L130" s="1">
        <v>1.0133101851851851E-2</v>
      </c>
      <c r="N130" s="8">
        <v>44687</v>
      </c>
      <c r="O130">
        <v>2363</v>
      </c>
      <c r="P130">
        <v>5788</v>
      </c>
      <c r="Q130">
        <v>8151</v>
      </c>
    </row>
    <row r="131" spans="9:17" customFormat="1" x14ac:dyDescent="0.35">
      <c r="I131" s="8">
        <v>44688</v>
      </c>
      <c r="J131" s="1">
        <v>1.9942129629629629E-2</v>
      </c>
      <c r="K131" s="1">
        <v>9.5486111111111119E-3</v>
      </c>
      <c r="L131" s="1">
        <v>1.474537037037037E-2</v>
      </c>
      <c r="N131" s="8">
        <v>44688</v>
      </c>
      <c r="O131">
        <v>10854</v>
      </c>
      <c r="P131">
        <v>11045</v>
      </c>
      <c r="Q131">
        <v>21899</v>
      </c>
    </row>
    <row r="132" spans="9:17" customFormat="1" x14ac:dyDescent="0.35">
      <c r="I132" s="8">
        <v>44689</v>
      </c>
      <c r="J132" s="1">
        <v>2.673611111111111E-2</v>
      </c>
      <c r="K132" s="1">
        <v>9.3402777777777772E-3</v>
      </c>
      <c r="L132" s="1">
        <v>1.8038194444444444E-2</v>
      </c>
      <c r="N132" s="8">
        <v>44689</v>
      </c>
      <c r="O132">
        <v>7563</v>
      </c>
      <c r="P132">
        <v>8702</v>
      </c>
      <c r="Q132">
        <v>16265</v>
      </c>
    </row>
    <row r="133" spans="9:17" customFormat="1" x14ac:dyDescent="0.35">
      <c r="I133" s="8">
        <v>44690</v>
      </c>
      <c r="J133" s="1">
        <v>2.6643518518518518E-2</v>
      </c>
      <c r="K133" s="1">
        <v>9.2013888888888892E-3</v>
      </c>
      <c r="L133" s="1">
        <v>1.7922453703703704E-2</v>
      </c>
      <c r="N133" s="8">
        <v>44690</v>
      </c>
      <c r="O133">
        <v>8884</v>
      </c>
      <c r="P133">
        <v>13903</v>
      </c>
      <c r="Q133">
        <v>22787</v>
      </c>
    </row>
    <row r="134" spans="9:17" customFormat="1" x14ac:dyDescent="0.35">
      <c r="I134" s="8">
        <v>44691</v>
      </c>
      <c r="J134" s="1">
        <v>2.3333333333333334E-2</v>
      </c>
      <c r="K134" s="1">
        <v>9.8032407407407408E-3</v>
      </c>
      <c r="L134" s="1">
        <v>1.6568287037037038E-2</v>
      </c>
      <c r="N134" s="8">
        <v>44691</v>
      </c>
      <c r="O134">
        <v>10727</v>
      </c>
      <c r="P134">
        <v>15598</v>
      </c>
      <c r="Q134">
        <v>26325</v>
      </c>
    </row>
    <row r="135" spans="9:17" customFormat="1" x14ac:dyDescent="0.35">
      <c r="I135" s="8">
        <v>44692</v>
      </c>
      <c r="J135" s="1">
        <v>2.210648148148148E-2</v>
      </c>
      <c r="K135" s="1">
        <v>9.5023148148148141E-3</v>
      </c>
      <c r="L135" s="1">
        <v>1.5804398148148147E-2</v>
      </c>
      <c r="N135" s="8">
        <v>44692</v>
      </c>
      <c r="O135">
        <v>9578</v>
      </c>
      <c r="P135">
        <v>14239</v>
      </c>
      <c r="Q135">
        <v>23817</v>
      </c>
    </row>
    <row r="136" spans="9:17" customFormat="1" x14ac:dyDescent="0.35">
      <c r="I136" s="8">
        <v>44693</v>
      </c>
      <c r="J136" s="1">
        <v>2.2083333333333333E-2</v>
      </c>
      <c r="K136" s="1">
        <v>9.5949074074074079E-3</v>
      </c>
      <c r="L136" s="1">
        <v>1.5839120370370371E-2</v>
      </c>
      <c r="N136" s="8">
        <v>44693</v>
      </c>
      <c r="O136">
        <v>10769</v>
      </c>
      <c r="P136">
        <v>14847</v>
      </c>
      <c r="Q136">
        <v>25616</v>
      </c>
    </row>
    <row r="137" spans="9:17" customFormat="1" x14ac:dyDescent="0.35">
      <c r="I137" s="8">
        <v>44694</v>
      </c>
      <c r="J137" s="1">
        <v>2.5659722222222223E-2</v>
      </c>
      <c r="K137" s="1">
        <v>9.9074074074074082E-3</v>
      </c>
      <c r="L137" s="1">
        <v>1.7783564814814815E-2</v>
      </c>
      <c r="N137" s="8">
        <v>44694</v>
      </c>
      <c r="O137">
        <v>13730</v>
      </c>
      <c r="P137">
        <v>14632</v>
      </c>
      <c r="Q137">
        <v>28362</v>
      </c>
    </row>
    <row r="138" spans="9:17" customFormat="1" x14ac:dyDescent="0.35">
      <c r="I138" s="8">
        <v>44695</v>
      </c>
      <c r="J138" s="1">
        <v>2.7962962962962964E-2</v>
      </c>
      <c r="K138" s="1">
        <v>1.0914351851851852E-2</v>
      </c>
      <c r="L138" s="1">
        <v>1.9438657407407408E-2</v>
      </c>
      <c r="N138" s="8">
        <v>44695</v>
      </c>
      <c r="O138">
        <v>16903</v>
      </c>
      <c r="P138">
        <v>13884</v>
      </c>
      <c r="Q138">
        <v>30787</v>
      </c>
    </row>
    <row r="139" spans="9:17" customFormat="1" x14ac:dyDescent="0.35">
      <c r="I139" s="8">
        <v>44696</v>
      </c>
      <c r="J139" s="1">
        <v>2.3796296296296298E-2</v>
      </c>
      <c r="K139" s="1">
        <v>9.6759259259259264E-3</v>
      </c>
      <c r="L139" s="1">
        <v>1.6736111111111111E-2</v>
      </c>
      <c r="N139" s="8">
        <v>44696</v>
      </c>
      <c r="O139">
        <v>9963</v>
      </c>
      <c r="P139">
        <v>9642</v>
      </c>
      <c r="Q139">
        <v>19605</v>
      </c>
    </row>
    <row r="140" spans="9:17" customFormat="1" x14ac:dyDescent="0.35">
      <c r="I140" s="8">
        <v>44697</v>
      </c>
      <c r="J140" s="1">
        <v>2.1516203703703704E-2</v>
      </c>
      <c r="K140" s="1">
        <v>9.4097222222222221E-3</v>
      </c>
      <c r="L140" s="1">
        <v>1.5462962962962963E-2</v>
      </c>
      <c r="N140" s="8">
        <v>44697</v>
      </c>
      <c r="O140">
        <v>9789</v>
      </c>
      <c r="P140">
        <v>14143</v>
      </c>
      <c r="Q140">
        <v>23932</v>
      </c>
    </row>
    <row r="141" spans="9:17" customFormat="1" x14ac:dyDescent="0.35">
      <c r="I141" s="8">
        <v>44698</v>
      </c>
      <c r="J141" s="1">
        <v>1.8171296296296297E-2</v>
      </c>
      <c r="K141" s="1">
        <v>8.5069444444444437E-3</v>
      </c>
      <c r="L141" s="1">
        <v>1.3339120370370369E-2</v>
      </c>
      <c r="N141" s="8">
        <v>44698</v>
      </c>
      <c r="O141">
        <v>6396</v>
      </c>
      <c r="P141">
        <v>12376</v>
      </c>
      <c r="Q141">
        <v>18772</v>
      </c>
    </row>
    <row r="142" spans="9:17" customFormat="1" x14ac:dyDescent="0.35">
      <c r="I142" s="8">
        <v>44699</v>
      </c>
      <c r="J142" s="1">
        <v>1.4004629629629629E-2</v>
      </c>
      <c r="K142" s="1">
        <v>8.1134259259259267E-3</v>
      </c>
      <c r="L142" s="1">
        <v>1.1059027777777779E-2</v>
      </c>
      <c r="N142" s="8">
        <v>44699</v>
      </c>
      <c r="O142">
        <v>4922</v>
      </c>
      <c r="P142">
        <v>10055</v>
      </c>
      <c r="Q142">
        <v>14977</v>
      </c>
    </row>
    <row r="143" spans="9:17" customFormat="1" x14ac:dyDescent="0.35">
      <c r="I143" s="8">
        <v>44700</v>
      </c>
      <c r="J143" s="1">
        <v>2.255787037037037E-2</v>
      </c>
      <c r="K143" s="1">
        <v>9.9189814814814817E-3</v>
      </c>
      <c r="L143" s="1">
        <v>1.6238425925925927E-2</v>
      </c>
      <c r="N143" s="8">
        <v>44700</v>
      </c>
      <c r="O143">
        <v>11417</v>
      </c>
      <c r="P143">
        <v>15652</v>
      </c>
      <c r="Q143">
        <v>27069</v>
      </c>
    </row>
    <row r="144" spans="9:17" customFormat="1" x14ac:dyDescent="0.35">
      <c r="I144" s="8">
        <v>44701</v>
      </c>
      <c r="J144" s="1">
        <v>1.832175925925926E-2</v>
      </c>
      <c r="K144" s="1">
        <v>9.0740740740740747E-3</v>
      </c>
      <c r="L144" s="1">
        <v>1.3697916666666667E-2</v>
      </c>
      <c r="N144" s="8">
        <v>44701</v>
      </c>
      <c r="O144">
        <v>9402</v>
      </c>
      <c r="P144">
        <v>12273</v>
      </c>
      <c r="Q144">
        <v>21675</v>
      </c>
    </row>
    <row r="145" spans="9:17" customFormat="1" x14ac:dyDescent="0.35">
      <c r="I145" s="8">
        <v>44702</v>
      </c>
      <c r="J145" s="1">
        <v>1.7199074074074075E-2</v>
      </c>
      <c r="K145" s="1">
        <v>9.1898148148148156E-3</v>
      </c>
      <c r="L145" s="1">
        <v>1.3194444444444446E-2</v>
      </c>
      <c r="N145" s="8">
        <v>44702</v>
      </c>
      <c r="O145">
        <v>6183</v>
      </c>
      <c r="P145">
        <v>7042</v>
      </c>
      <c r="Q145">
        <v>13225</v>
      </c>
    </row>
    <row r="146" spans="9:17" customFormat="1" x14ac:dyDescent="0.35">
      <c r="I146" s="8">
        <v>44703</v>
      </c>
      <c r="J146" s="1">
        <v>2.3113425925925926E-2</v>
      </c>
      <c r="K146" s="1">
        <v>1.0474537037037037E-2</v>
      </c>
      <c r="L146" s="1">
        <v>1.6793981481481483E-2</v>
      </c>
      <c r="N146" s="8">
        <v>44703</v>
      </c>
      <c r="O146">
        <v>11545</v>
      </c>
      <c r="P146">
        <v>10903</v>
      </c>
      <c r="Q146">
        <v>22448</v>
      </c>
    </row>
    <row r="147" spans="9:17" customFormat="1" x14ac:dyDescent="0.35">
      <c r="I147" s="8">
        <v>44704</v>
      </c>
      <c r="J147" s="1">
        <v>1.7523148148148149E-2</v>
      </c>
      <c r="K147" s="1">
        <v>8.4606481481481477E-3</v>
      </c>
      <c r="L147" s="1">
        <v>1.2991898148148148E-2</v>
      </c>
      <c r="N147" s="8">
        <v>44704</v>
      </c>
      <c r="O147">
        <v>6748</v>
      </c>
      <c r="P147">
        <v>11839</v>
      </c>
      <c r="Q147">
        <v>18587</v>
      </c>
    </row>
    <row r="148" spans="9:17" customFormat="1" x14ac:dyDescent="0.35">
      <c r="I148" s="8">
        <v>44705</v>
      </c>
      <c r="J148" s="1">
        <v>1.4884259259259259E-2</v>
      </c>
      <c r="K148" s="1">
        <v>8.5879629629629622E-3</v>
      </c>
      <c r="L148" s="1">
        <v>1.173611111111111E-2</v>
      </c>
      <c r="N148" s="8">
        <v>44705</v>
      </c>
      <c r="O148">
        <v>7306</v>
      </c>
      <c r="P148">
        <v>13199</v>
      </c>
      <c r="Q148">
        <v>20505</v>
      </c>
    </row>
    <row r="149" spans="9:17" customFormat="1" x14ac:dyDescent="0.35">
      <c r="I149" s="8">
        <v>44706</v>
      </c>
      <c r="J149" s="1">
        <v>1.4675925925925926E-2</v>
      </c>
      <c r="K149" s="1">
        <v>8.4375000000000006E-3</v>
      </c>
      <c r="L149" s="1">
        <v>1.1556712962962963E-2</v>
      </c>
      <c r="N149" s="8">
        <v>44706</v>
      </c>
      <c r="O149">
        <v>5024</v>
      </c>
      <c r="P149">
        <v>9720</v>
      </c>
      <c r="Q149">
        <v>14744</v>
      </c>
    </row>
    <row r="150" spans="9:17" customFormat="1" x14ac:dyDescent="0.35">
      <c r="I150" s="8">
        <v>44707</v>
      </c>
      <c r="J150" s="1">
        <v>1.6168981481481482E-2</v>
      </c>
      <c r="K150" s="1">
        <v>8.9004629629629625E-3</v>
      </c>
      <c r="L150" s="1">
        <v>1.2534722222222221E-2</v>
      </c>
      <c r="N150" s="8">
        <v>44707</v>
      </c>
      <c r="O150">
        <v>8843</v>
      </c>
      <c r="P150">
        <v>13999</v>
      </c>
      <c r="Q150">
        <v>22842</v>
      </c>
    </row>
    <row r="151" spans="9:17" customFormat="1" x14ac:dyDescent="0.35">
      <c r="I151" s="8">
        <v>44708</v>
      </c>
      <c r="J151" s="1">
        <v>1.5381944444444445E-2</v>
      </c>
      <c r="K151" s="1">
        <v>8.3680555555555557E-3</v>
      </c>
      <c r="L151" s="1">
        <v>1.1875E-2</v>
      </c>
      <c r="N151" s="8">
        <v>44708</v>
      </c>
      <c r="O151">
        <v>6742</v>
      </c>
      <c r="P151">
        <v>9614</v>
      </c>
      <c r="Q151">
        <v>16356</v>
      </c>
    </row>
    <row r="152" spans="9:17" customFormat="1" x14ac:dyDescent="0.35">
      <c r="I152" s="8">
        <v>44709</v>
      </c>
      <c r="J152" s="1">
        <v>2.2754629629629628E-2</v>
      </c>
      <c r="K152" s="1">
        <v>1.0578703703703703E-2</v>
      </c>
      <c r="L152" s="1">
        <v>1.6666666666666666E-2</v>
      </c>
      <c r="N152" s="8">
        <v>44709</v>
      </c>
      <c r="O152">
        <v>18907</v>
      </c>
      <c r="P152">
        <v>13022</v>
      </c>
      <c r="Q152">
        <v>31929</v>
      </c>
    </row>
    <row r="153" spans="9:17" customFormat="1" x14ac:dyDescent="0.35">
      <c r="I153" s="8">
        <v>44710</v>
      </c>
      <c r="J153" s="1">
        <v>2.3692129629629629E-2</v>
      </c>
      <c r="K153" s="1">
        <v>1.125E-2</v>
      </c>
      <c r="L153" s="1">
        <v>1.7471064814814814E-2</v>
      </c>
      <c r="N153" s="8">
        <v>44710</v>
      </c>
      <c r="O153">
        <v>21133</v>
      </c>
      <c r="P153">
        <v>12240</v>
      </c>
      <c r="Q153">
        <v>33373</v>
      </c>
    </row>
    <row r="154" spans="9:17" customFormat="1" x14ac:dyDescent="0.35">
      <c r="I154" s="8">
        <v>44711</v>
      </c>
      <c r="J154" s="1">
        <v>2.4398148148148148E-2</v>
      </c>
      <c r="K154" s="1">
        <v>1.1388888888888889E-2</v>
      </c>
      <c r="L154" s="1">
        <v>1.7893518518518517E-2</v>
      </c>
      <c r="N154" s="8">
        <v>44711</v>
      </c>
      <c r="O154">
        <v>18311</v>
      </c>
      <c r="P154">
        <v>12158</v>
      </c>
      <c r="Q154">
        <v>30469</v>
      </c>
    </row>
    <row r="155" spans="9:17" customFormat="1" x14ac:dyDescent="0.35">
      <c r="I155" s="8">
        <v>44712</v>
      </c>
      <c r="J155" s="1">
        <v>1.7511574074074075E-2</v>
      </c>
      <c r="K155" s="1">
        <v>9.1666666666666667E-3</v>
      </c>
      <c r="L155" s="1">
        <v>1.3339120370370371E-2</v>
      </c>
      <c r="N155" s="8">
        <v>44712</v>
      </c>
      <c r="O155">
        <v>9228</v>
      </c>
      <c r="P155">
        <v>13758</v>
      </c>
      <c r="Q155">
        <v>22986</v>
      </c>
    </row>
    <row r="156" spans="9:17" customFormat="1" x14ac:dyDescent="0.35">
      <c r="I156" s="8">
        <v>44713</v>
      </c>
      <c r="J156" s="1">
        <v>1.7037037037037038E-2</v>
      </c>
      <c r="K156" s="1">
        <v>8.7847222222222215E-3</v>
      </c>
      <c r="L156" s="1">
        <v>1.291087962962963E-2</v>
      </c>
      <c r="N156" s="8">
        <v>44713</v>
      </c>
      <c r="O156">
        <v>8677</v>
      </c>
      <c r="P156">
        <v>13812</v>
      </c>
      <c r="Q156">
        <v>22489</v>
      </c>
    </row>
    <row r="157" spans="9:17" customFormat="1" x14ac:dyDescent="0.35">
      <c r="I157" s="8">
        <v>44714</v>
      </c>
      <c r="J157" s="1">
        <v>1.7233796296296296E-2</v>
      </c>
      <c r="K157" s="1">
        <v>9.4444444444444445E-3</v>
      </c>
      <c r="L157" s="1">
        <v>1.3339120370370369E-2</v>
      </c>
      <c r="N157" s="8">
        <v>44714</v>
      </c>
      <c r="O157">
        <v>10251</v>
      </c>
      <c r="P157">
        <v>14651</v>
      </c>
      <c r="Q157">
        <v>24902</v>
      </c>
    </row>
    <row r="158" spans="9:17" customFormat="1" x14ac:dyDescent="0.35">
      <c r="I158" s="8">
        <v>44715</v>
      </c>
      <c r="J158" s="1">
        <v>2.3761574074074074E-2</v>
      </c>
      <c r="K158" s="1">
        <v>9.6064814814814815E-3</v>
      </c>
      <c r="L158" s="1">
        <v>1.6684027777777777E-2</v>
      </c>
      <c r="N158" s="8">
        <v>44715</v>
      </c>
      <c r="O158">
        <v>14098</v>
      </c>
      <c r="P158">
        <v>14787</v>
      </c>
      <c r="Q158">
        <v>28885</v>
      </c>
    </row>
    <row r="159" spans="9:17" customFormat="1" x14ac:dyDescent="0.35">
      <c r="I159" s="8">
        <v>44716</v>
      </c>
      <c r="J159" s="1">
        <v>2.0983796296296296E-2</v>
      </c>
      <c r="K159" s="1">
        <v>9.5833333333333326E-3</v>
      </c>
      <c r="L159" s="1">
        <v>1.5283564814814814E-2</v>
      </c>
      <c r="N159" s="8">
        <v>44716</v>
      </c>
      <c r="O159">
        <v>13894</v>
      </c>
      <c r="P159">
        <v>11725</v>
      </c>
      <c r="Q159">
        <v>25619</v>
      </c>
    </row>
    <row r="160" spans="9:17" customFormat="1" x14ac:dyDescent="0.35">
      <c r="I160" s="8">
        <v>44717</v>
      </c>
      <c r="J160" s="1">
        <v>2.4375000000000001E-2</v>
      </c>
      <c r="K160" s="1">
        <v>1.0763888888888889E-2</v>
      </c>
      <c r="L160" s="1">
        <v>1.7569444444444443E-2</v>
      </c>
      <c r="N160" s="8">
        <v>44717</v>
      </c>
      <c r="O160">
        <v>15727</v>
      </c>
      <c r="P160">
        <v>12600</v>
      </c>
      <c r="Q160">
        <v>28327</v>
      </c>
    </row>
    <row r="161" spans="9:17" customFormat="1" x14ac:dyDescent="0.35">
      <c r="I161" s="8">
        <v>44718</v>
      </c>
      <c r="J161" s="1">
        <v>1.4976851851851852E-2</v>
      </c>
      <c r="K161" s="1">
        <v>8.8888888888888889E-3</v>
      </c>
      <c r="L161" s="1">
        <v>1.1932870370370371E-2</v>
      </c>
      <c r="N161" s="8">
        <v>44718</v>
      </c>
      <c r="O161">
        <v>5190</v>
      </c>
      <c r="P161">
        <v>8812</v>
      </c>
      <c r="Q161">
        <v>14002</v>
      </c>
    </row>
    <row r="162" spans="9:17" customFormat="1" x14ac:dyDescent="0.35">
      <c r="I162" s="8">
        <v>44719</v>
      </c>
      <c r="J162" s="1">
        <v>1.8101851851851852E-2</v>
      </c>
      <c r="K162" s="1">
        <v>9.3518518518518525E-3</v>
      </c>
      <c r="L162" s="1">
        <v>1.3726851851851851E-2</v>
      </c>
      <c r="N162" s="8">
        <v>44719</v>
      </c>
      <c r="O162">
        <v>7698</v>
      </c>
      <c r="P162">
        <v>12948</v>
      </c>
      <c r="Q162">
        <v>20646</v>
      </c>
    </row>
    <row r="163" spans="9:17" customFormat="1" x14ac:dyDescent="0.35">
      <c r="I163" s="8">
        <v>44720</v>
      </c>
      <c r="J163" s="1">
        <v>1.3449074074074073E-2</v>
      </c>
      <c r="K163" s="1">
        <v>8.3680555555555557E-3</v>
      </c>
      <c r="L163" s="1">
        <v>1.0908564814814815E-2</v>
      </c>
      <c r="N163" s="8">
        <v>44720</v>
      </c>
      <c r="O163">
        <v>5522</v>
      </c>
      <c r="P163">
        <v>10677</v>
      </c>
      <c r="Q163">
        <v>16199</v>
      </c>
    </row>
    <row r="164" spans="9:17" customFormat="1" x14ac:dyDescent="0.35">
      <c r="I164" s="8">
        <v>44721</v>
      </c>
      <c r="J164" s="1">
        <v>2.4189814814814813E-2</v>
      </c>
      <c r="K164" s="1">
        <v>1.0208333333333333E-2</v>
      </c>
      <c r="L164" s="1">
        <v>1.7199074074074075E-2</v>
      </c>
      <c r="N164" s="8">
        <v>44721</v>
      </c>
      <c r="O164">
        <v>11249</v>
      </c>
      <c r="P164">
        <v>14597</v>
      </c>
      <c r="Q164">
        <v>25846</v>
      </c>
    </row>
    <row r="165" spans="9:17" customFormat="1" x14ac:dyDescent="0.35">
      <c r="I165" s="8">
        <v>44722</v>
      </c>
      <c r="J165" s="1">
        <v>2.162037037037037E-2</v>
      </c>
      <c r="K165" s="1">
        <v>8.9120370370370378E-3</v>
      </c>
      <c r="L165" s="1">
        <v>1.5266203703703704E-2</v>
      </c>
      <c r="N165" s="8">
        <v>44722</v>
      </c>
      <c r="O165">
        <v>10602</v>
      </c>
      <c r="P165">
        <v>12639</v>
      </c>
      <c r="Q165">
        <v>23241</v>
      </c>
    </row>
    <row r="166" spans="9:17" customFormat="1" x14ac:dyDescent="0.35">
      <c r="I166" s="8">
        <v>44723</v>
      </c>
      <c r="J166" s="1">
        <v>2.3599537037037037E-2</v>
      </c>
      <c r="K166" s="1">
        <v>1.1006944444444444E-2</v>
      </c>
      <c r="L166" s="1">
        <v>1.7303240740740741E-2</v>
      </c>
      <c r="N166" s="8">
        <v>44723</v>
      </c>
      <c r="O166">
        <v>18682</v>
      </c>
      <c r="P166">
        <v>13827</v>
      </c>
      <c r="Q166">
        <v>32509</v>
      </c>
    </row>
    <row r="167" spans="9:17" customFormat="1" x14ac:dyDescent="0.35">
      <c r="I167" s="8">
        <v>44724</v>
      </c>
      <c r="J167" s="1">
        <v>2.2604166666666668E-2</v>
      </c>
      <c r="K167" s="1">
        <v>1.0127314814814815E-2</v>
      </c>
      <c r="L167" s="1">
        <v>1.6365740740740743E-2</v>
      </c>
      <c r="N167" s="8">
        <v>44724</v>
      </c>
      <c r="O167">
        <v>13186</v>
      </c>
      <c r="P167">
        <v>11102</v>
      </c>
      <c r="Q167">
        <v>24288</v>
      </c>
    </row>
    <row r="168" spans="9:17" customFormat="1" x14ac:dyDescent="0.35">
      <c r="I168" s="8">
        <v>44725</v>
      </c>
      <c r="J168" s="1">
        <v>2.3518518518518518E-2</v>
      </c>
      <c r="K168" s="1">
        <v>8.7152777777777784E-3</v>
      </c>
      <c r="L168" s="1">
        <v>1.6116898148148148E-2</v>
      </c>
      <c r="N168" s="8">
        <v>44725</v>
      </c>
      <c r="O168">
        <v>7555</v>
      </c>
      <c r="P168">
        <v>11082</v>
      </c>
      <c r="Q168">
        <v>18637</v>
      </c>
    </row>
    <row r="169" spans="9:17" customFormat="1" x14ac:dyDescent="0.35">
      <c r="I169" s="8">
        <v>44726</v>
      </c>
      <c r="J169" s="1">
        <v>2.3275462962962963E-2</v>
      </c>
      <c r="K169" s="1">
        <v>1.0138888888888888E-2</v>
      </c>
      <c r="L169" s="1">
        <v>1.6707175925925924E-2</v>
      </c>
      <c r="N169" s="8">
        <v>44726</v>
      </c>
      <c r="O169">
        <v>10504</v>
      </c>
      <c r="P169">
        <v>13611</v>
      </c>
      <c r="Q169">
        <v>24115</v>
      </c>
    </row>
    <row r="170" spans="9:17" customFormat="1" x14ac:dyDescent="0.35">
      <c r="I170" s="8">
        <v>44727</v>
      </c>
      <c r="J170" s="1">
        <v>2.4328703703703703E-2</v>
      </c>
      <c r="K170" s="1">
        <v>9.4675925925925934E-3</v>
      </c>
      <c r="L170" s="1">
        <v>1.6898148148148148E-2</v>
      </c>
      <c r="N170" s="8">
        <v>44727</v>
      </c>
      <c r="O170">
        <v>11199</v>
      </c>
      <c r="P170">
        <v>13667</v>
      </c>
      <c r="Q170">
        <v>24866</v>
      </c>
    </row>
    <row r="171" spans="9:17" customFormat="1" x14ac:dyDescent="0.35">
      <c r="I171" s="8">
        <v>44728</v>
      </c>
      <c r="J171" s="1">
        <v>1.8657407407407407E-2</v>
      </c>
      <c r="K171" s="1">
        <v>9.0740740740740747E-3</v>
      </c>
      <c r="L171" s="1">
        <v>1.3865740740740741E-2</v>
      </c>
      <c r="N171" s="8">
        <v>44728</v>
      </c>
      <c r="O171">
        <v>11627</v>
      </c>
      <c r="P171">
        <v>14021</v>
      </c>
      <c r="Q171">
        <v>25648</v>
      </c>
    </row>
    <row r="172" spans="9:17" customFormat="1" x14ac:dyDescent="0.35">
      <c r="I172" s="8">
        <v>44729</v>
      </c>
      <c r="J172" s="1">
        <v>2.5972222222222223E-2</v>
      </c>
      <c r="K172" s="1">
        <v>1.0173611111111111E-2</v>
      </c>
      <c r="L172" s="1">
        <v>1.8072916666666668E-2</v>
      </c>
      <c r="N172" s="8">
        <v>44729</v>
      </c>
      <c r="O172">
        <v>15840</v>
      </c>
      <c r="P172">
        <v>14896</v>
      </c>
      <c r="Q172">
        <v>30736</v>
      </c>
    </row>
    <row r="173" spans="9:17" customFormat="1" x14ac:dyDescent="0.35">
      <c r="I173" s="8">
        <v>44730</v>
      </c>
      <c r="J173" s="1">
        <v>2.34375E-2</v>
      </c>
      <c r="K173" s="1">
        <v>1.1226851851851852E-2</v>
      </c>
      <c r="L173" s="1">
        <v>1.7332175925925924E-2</v>
      </c>
      <c r="N173" s="8">
        <v>44730</v>
      </c>
      <c r="O173">
        <v>20245</v>
      </c>
      <c r="P173">
        <v>14057</v>
      </c>
      <c r="Q173">
        <v>34302</v>
      </c>
    </row>
    <row r="174" spans="9:17" customFormat="1" x14ac:dyDescent="0.35">
      <c r="I174" s="8">
        <v>44731</v>
      </c>
      <c r="J174" s="1">
        <v>2.4375000000000001E-2</v>
      </c>
      <c r="K174" s="1">
        <v>1.1238425925925926E-2</v>
      </c>
      <c r="L174" s="1">
        <v>1.7806712962962962E-2</v>
      </c>
      <c r="N174" s="8">
        <v>44731</v>
      </c>
      <c r="O174">
        <v>17441</v>
      </c>
      <c r="P174">
        <v>11852</v>
      </c>
      <c r="Q174">
        <v>29293</v>
      </c>
    </row>
    <row r="175" spans="9:17" customFormat="1" x14ac:dyDescent="0.35">
      <c r="I175" s="8">
        <v>44732</v>
      </c>
      <c r="J175" s="1">
        <v>2.3738425925925927E-2</v>
      </c>
      <c r="K175" s="1">
        <v>9.6643518518518511E-3</v>
      </c>
      <c r="L175" s="1">
        <v>1.6701388888888891E-2</v>
      </c>
      <c r="N175" s="8">
        <v>44732</v>
      </c>
      <c r="O175">
        <v>13651</v>
      </c>
      <c r="P175">
        <v>13416</v>
      </c>
      <c r="Q175">
        <v>27067</v>
      </c>
    </row>
    <row r="176" spans="9:17" customFormat="1" x14ac:dyDescent="0.35">
      <c r="I176" s="8">
        <v>44733</v>
      </c>
      <c r="J176" s="1">
        <v>2.2499999999999999E-2</v>
      </c>
      <c r="K176" s="1">
        <v>9.4097222222222221E-3</v>
      </c>
      <c r="L176" s="1">
        <v>1.5954861111111111E-2</v>
      </c>
      <c r="N176" s="8">
        <v>44733</v>
      </c>
      <c r="O176">
        <v>9854</v>
      </c>
      <c r="P176">
        <v>13487</v>
      </c>
      <c r="Q176">
        <v>23341</v>
      </c>
    </row>
    <row r="177" spans="9:17" customFormat="1" x14ac:dyDescent="0.35">
      <c r="I177" s="8">
        <v>44734</v>
      </c>
      <c r="J177" s="1">
        <v>2.1076388888888888E-2</v>
      </c>
      <c r="K177" s="1">
        <v>9.5833333333333326E-3</v>
      </c>
      <c r="L177" s="1">
        <v>1.532986111111111E-2</v>
      </c>
      <c r="N177" s="8">
        <v>44734</v>
      </c>
      <c r="O177">
        <v>11292</v>
      </c>
      <c r="P177">
        <v>15449</v>
      </c>
      <c r="Q177">
        <v>26741</v>
      </c>
    </row>
    <row r="178" spans="9:17" customFormat="1" x14ac:dyDescent="0.35">
      <c r="I178" s="8">
        <v>44735</v>
      </c>
      <c r="J178" s="1">
        <v>2.0775462962962964E-2</v>
      </c>
      <c r="K178" s="1">
        <v>9.6643518518518511E-3</v>
      </c>
      <c r="L178" s="1">
        <v>1.5219907407407408E-2</v>
      </c>
      <c r="N178" s="8">
        <v>44735</v>
      </c>
      <c r="O178">
        <v>11903</v>
      </c>
      <c r="P178">
        <v>15253</v>
      </c>
      <c r="Q178">
        <v>27156</v>
      </c>
    </row>
    <row r="179" spans="9:17" customFormat="1" x14ac:dyDescent="0.35">
      <c r="I179" s="8">
        <v>44736</v>
      </c>
      <c r="J179" s="1">
        <v>1.8969907407407408E-2</v>
      </c>
      <c r="K179" s="1">
        <v>9.5486111111111119E-3</v>
      </c>
      <c r="L179" s="1">
        <v>1.425925925925926E-2</v>
      </c>
      <c r="N179" s="8">
        <v>44736</v>
      </c>
      <c r="O179">
        <v>15327</v>
      </c>
      <c r="P179">
        <v>14997</v>
      </c>
      <c r="Q179">
        <v>30324</v>
      </c>
    </row>
    <row r="180" spans="9:17" customFormat="1" x14ac:dyDescent="0.35">
      <c r="I180" s="8">
        <v>44737</v>
      </c>
      <c r="J180" s="1">
        <v>2.0370370370370372E-2</v>
      </c>
      <c r="K180" s="1">
        <v>1.0069444444444445E-2</v>
      </c>
      <c r="L180" s="1">
        <v>1.5219907407407408E-2</v>
      </c>
      <c r="N180" s="8">
        <v>44737</v>
      </c>
      <c r="O180">
        <v>12311</v>
      </c>
      <c r="P180">
        <v>10080</v>
      </c>
      <c r="Q180">
        <v>22391</v>
      </c>
    </row>
    <row r="181" spans="9:17" customFormat="1" x14ac:dyDescent="0.35">
      <c r="I181" s="8">
        <v>44738</v>
      </c>
      <c r="J181" s="1">
        <v>2.8009259259259258E-2</v>
      </c>
      <c r="K181" s="1">
        <v>1.1342592592592593E-2</v>
      </c>
      <c r="L181" s="1">
        <v>1.9675925925925927E-2</v>
      </c>
      <c r="N181" s="8">
        <v>44738</v>
      </c>
      <c r="O181">
        <v>19493</v>
      </c>
      <c r="P181">
        <v>13503</v>
      </c>
      <c r="Q181">
        <v>32996</v>
      </c>
    </row>
    <row r="182" spans="9:17" customFormat="1" x14ac:dyDescent="0.35">
      <c r="I182" s="8">
        <v>44739</v>
      </c>
      <c r="J182" s="1">
        <v>2.1631944444444443E-2</v>
      </c>
      <c r="K182" s="1">
        <v>9.7569444444444448E-3</v>
      </c>
      <c r="L182" s="1">
        <v>1.5694444444444445E-2</v>
      </c>
      <c r="N182" s="8">
        <v>44739</v>
      </c>
      <c r="O182">
        <v>10606</v>
      </c>
      <c r="P182">
        <v>13475</v>
      </c>
      <c r="Q182">
        <v>24081</v>
      </c>
    </row>
    <row r="183" spans="9:17" customFormat="1" x14ac:dyDescent="0.35">
      <c r="I183" s="8">
        <v>44740</v>
      </c>
      <c r="J183" s="1">
        <v>2.2511574074074073E-2</v>
      </c>
      <c r="K183" s="1">
        <v>9.0277777777777769E-3</v>
      </c>
      <c r="L183" s="1">
        <v>1.5769675925925923E-2</v>
      </c>
      <c r="N183" s="8">
        <v>44740</v>
      </c>
      <c r="O183">
        <v>10768</v>
      </c>
      <c r="P183">
        <v>14938</v>
      </c>
      <c r="Q183">
        <v>25706</v>
      </c>
    </row>
    <row r="184" spans="9:17" customFormat="1" x14ac:dyDescent="0.35">
      <c r="I184" s="8">
        <v>44741</v>
      </c>
      <c r="J184" s="1">
        <v>2.087962962962963E-2</v>
      </c>
      <c r="K184" s="1">
        <v>9.0856481481481483E-3</v>
      </c>
      <c r="L184" s="1">
        <v>1.4982638888888889E-2</v>
      </c>
      <c r="N184" s="8">
        <v>44741</v>
      </c>
      <c r="O184">
        <v>11695</v>
      </c>
      <c r="P184">
        <v>15186</v>
      </c>
      <c r="Q184">
        <v>26881</v>
      </c>
    </row>
    <row r="185" spans="9:17" customFormat="1" x14ac:dyDescent="0.35">
      <c r="I185" s="8">
        <v>44742</v>
      </c>
      <c r="J185" s="1">
        <v>2.3391203703703702E-2</v>
      </c>
      <c r="K185" s="1">
        <v>9.1782407407407403E-3</v>
      </c>
      <c r="L185" s="1">
        <v>1.6284722222222221E-2</v>
      </c>
      <c r="N185" s="8">
        <v>44742</v>
      </c>
      <c r="O185">
        <v>12942</v>
      </c>
      <c r="P185">
        <v>14974</v>
      </c>
      <c r="Q185">
        <v>27916</v>
      </c>
    </row>
    <row r="186" spans="9:17" customFormat="1" x14ac:dyDescent="0.35">
      <c r="I186" s="8">
        <v>44743</v>
      </c>
      <c r="J186" s="1">
        <v>1.8553240740740742E-2</v>
      </c>
      <c r="K186" s="1">
        <v>9.2361111111111116E-3</v>
      </c>
      <c r="L186" s="1">
        <v>1.3894675925925927E-2</v>
      </c>
      <c r="N186" s="8">
        <v>44743</v>
      </c>
      <c r="O186">
        <v>11375</v>
      </c>
      <c r="P186">
        <v>12473</v>
      </c>
      <c r="Q186">
        <v>23848</v>
      </c>
    </row>
    <row r="187" spans="9:17" customFormat="1" x14ac:dyDescent="0.35">
      <c r="I187" s="8">
        <v>44744</v>
      </c>
      <c r="J187" s="1">
        <v>2.5312500000000002E-2</v>
      </c>
      <c r="K187" s="1">
        <v>1.1076388888888889E-2</v>
      </c>
      <c r="L187" s="1">
        <v>1.8194444444444444E-2</v>
      </c>
      <c r="N187" s="8">
        <v>44744</v>
      </c>
      <c r="O187">
        <v>18481</v>
      </c>
      <c r="P187">
        <v>12446</v>
      </c>
      <c r="Q187">
        <v>30927</v>
      </c>
    </row>
    <row r="188" spans="9:17" customFormat="1" x14ac:dyDescent="0.35">
      <c r="I188" s="8">
        <v>44745</v>
      </c>
      <c r="J188" s="1">
        <v>2.4155092592592593E-2</v>
      </c>
      <c r="K188" s="1">
        <v>1.1319444444444444E-2</v>
      </c>
      <c r="L188" s="1">
        <v>1.773726851851852E-2</v>
      </c>
      <c r="N188" s="8">
        <v>44745</v>
      </c>
      <c r="O188">
        <v>18827</v>
      </c>
      <c r="P188">
        <v>11723</v>
      </c>
      <c r="Q188">
        <v>30550</v>
      </c>
    </row>
    <row r="189" spans="9:17" customFormat="1" x14ac:dyDescent="0.35">
      <c r="I189" s="8">
        <v>44746</v>
      </c>
      <c r="J189" s="1">
        <v>2.5879629629629631E-2</v>
      </c>
      <c r="K189" s="1">
        <v>1.0902777777777779E-2</v>
      </c>
      <c r="L189" s="1">
        <v>1.8391203703703705E-2</v>
      </c>
      <c r="N189" s="8">
        <v>44746</v>
      </c>
      <c r="O189">
        <v>13700</v>
      </c>
      <c r="P189">
        <v>8826</v>
      </c>
      <c r="Q189">
        <v>22526</v>
      </c>
    </row>
    <row r="190" spans="9:17" customFormat="1" x14ac:dyDescent="0.35">
      <c r="I190" s="8">
        <v>44747</v>
      </c>
      <c r="J190" s="1">
        <v>2.0486111111111111E-2</v>
      </c>
      <c r="K190" s="1">
        <v>8.9699074074074073E-3</v>
      </c>
      <c r="L190" s="1">
        <v>1.472800925925926E-2</v>
      </c>
      <c r="N190" s="8">
        <v>44747</v>
      </c>
      <c r="O190">
        <v>8738</v>
      </c>
      <c r="P190">
        <v>11887</v>
      </c>
      <c r="Q190">
        <v>20625</v>
      </c>
    </row>
    <row r="191" spans="9:17" customFormat="1" x14ac:dyDescent="0.35">
      <c r="I191" s="8">
        <v>44748</v>
      </c>
      <c r="J191" s="1">
        <v>1.9166666666666665E-2</v>
      </c>
      <c r="K191" s="1">
        <v>8.9004629629629625E-3</v>
      </c>
      <c r="L191" s="1">
        <v>1.4033564814814815E-2</v>
      </c>
      <c r="N191" s="8">
        <v>44748</v>
      </c>
      <c r="O191">
        <v>9210</v>
      </c>
      <c r="P191">
        <v>13542</v>
      </c>
      <c r="Q191">
        <v>22752</v>
      </c>
    </row>
    <row r="192" spans="9:17" customFormat="1" x14ac:dyDescent="0.35">
      <c r="I192" s="8">
        <v>44749</v>
      </c>
      <c r="J192" s="1">
        <v>1.9212962962962963E-2</v>
      </c>
      <c r="K192" s="1">
        <v>9.1666666666666667E-3</v>
      </c>
      <c r="L192" s="1">
        <v>1.4189814814814815E-2</v>
      </c>
      <c r="N192" s="8">
        <v>44749</v>
      </c>
      <c r="O192">
        <v>10964</v>
      </c>
      <c r="P192">
        <v>14814</v>
      </c>
      <c r="Q192">
        <v>25778</v>
      </c>
    </row>
    <row r="193" spans="9:17" customFormat="1" x14ac:dyDescent="0.35">
      <c r="I193" s="8">
        <v>44750</v>
      </c>
      <c r="J193" s="1">
        <v>1.6145833333333335E-2</v>
      </c>
      <c r="K193" s="1">
        <v>8.9699074074074073E-3</v>
      </c>
      <c r="L193" s="1">
        <v>1.2557870370370372E-2</v>
      </c>
      <c r="N193" s="8">
        <v>44750</v>
      </c>
      <c r="O193">
        <v>10945</v>
      </c>
      <c r="P193">
        <v>12847</v>
      </c>
      <c r="Q193">
        <v>23792</v>
      </c>
    </row>
    <row r="194" spans="9:17" customFormat="1" x14ac:dyDescent="0.35">
      <c r="I194" s="8">
        <v>44751</v>
      </c>
      <c r="J194" s="1">
        <v>2.6990740740740742E-2</v>
      </c>
      <c r="K194" s="1">
        <v>1.0787037037037038E-2</v>
      </c>
      <c r="L194" s="1">
        <v>1.8888888888888889E-2</v>
      </c>
      <c r="N194" s="8">
        <v>44751</v>
      </c>
      <c r="O194">
        <v>20985</v>
      </c>
      <c r="P194">
        <v>15161</v>
      </c>
      <c r="Q194">
        <v>36146</v>
      </c>
    </row>
    <row r="195" spans="9:17" customFormat="1" x14ac:dyDescent="0.35">
      <c r="I195" s="8">
        <v>44752</v>
      </c>
      <c r="J195" s="1">
        <v>2.5474537037037039E-2</v>
      </c>
      <c r="K195" s="1">
        <v>1.1134259259259259E-2</v>
      </c>
      <c r="L195" s="1">
        <v>1.8304398148148149E-2</v>
      </c>
      <c r="N195" s="8">
        <v>44752</v>
      </c>
      <c r="O195">
        <v>16488</v>
      </c>
      <c r="P195">
        <v>12414</v>
      </c>
      <c r="Q195">
        <v>28902</v>
      </c>
    </row>
    <row r="196" spans="9:17" customFormat="1" x14ac:dyDescent="0.35">
      <c r="I196" s="8">
        <v>44753</v>
      </c>
      <c r="J196" s="1">
        <v>2.1099537037037038E-2</v>
      </c>
      <c r="K196" s="1">
        <v>8.9699074074074073E-3</v>
      </c>
      <c r="L196" s="1">
        <v>1.5034722222222224E-2</v>
      </c>
      <c r="N196" s="8">
        <v>44753</v>
      </c>
      <c r="O196">
        <v>9236</v>
      </c>
      <c r="P196">
        <v>12825</v>
      </c>
      <c r="Q196">
        <v>22061</v>
      </c>
    </row>
    <row r="197" spans="9:17" customFormat="1" x14ac:dyDescent="0.35">
      <c r="I197" s="8">
        <v>44754</v>
      </c>
      <c r="J197" s="1">
        <v>2.101851851851852E-2</v>
      </c>
      <c r="K197" s="1">
        <v>9.0509259259259258E-3</v>
      </c>
      <c r="L197" s="1">
        <v>1.5034722222222224E-2</v>
      </c>
      <c r="N197" s="8">
        <v>44754</v>
      </c>
      <c r="O197">
        <v>11136</v>
      </c>
      <c r="P197">
        <v>15237</v>
      </c>
      <c r="Q197">
        <v>26373</v>
      </c>
    </row>
    <row r="198" spans="9:17" customFormat="1" x14ac:dyDescent="0.35">
      <c r="I198" s="8">
        <v>44755</v>
      </c>
      <c r="J198" s="1">
        <v>1.5231481481481481E-2</v>
      </c>
      <c r="K198" s="1">
        <v>8.9930555555555562E-3</v>
      </c>
      <c r="L198" s="1">
        <v>1.2112268518518519E-2</v>
      </c>
      <c r="N198" s="8">
        <v>44755</v>
      </c>
      <c r="O198">
        <v>11809</v>
      </c>
      <c r="P198">
        <v>15825</v>
      </c>
      <c r="Q198">
        <v>27634</v>
      </c>
    </row>
    <row r="199" spans="9:17" customFormat="1" x14ac:dyDescent="0.35">
      <c r="I199" s="8">
        <v>44756</v>
      </c>
      <c r="J199" s="1">
        <v>1.653935185185185E-2</v>
      </c>
      <c r="K199" s="1">
        <v>9.2708333333333341E-3</v>
      </c>
      <c r="L199" s="1">
        <v>1.2905092592592593E-2</v>
      </c>
      <c r="N199" s="8">
        <v>44756</v>
      </c>
      <c r="O199">
        <v>12850</v>
      </c>
      <c r="P199">
        <v>15922</v>
      </c>
      <c r="Q199">
        <v>28772</v>
      </c>
    </row>
    <row r="200" spans="9:17" customFormat="1" x14ac:dyDescent="0.35">
      <c r="I200" s="8">
        <v>44757</v>
      </c>
      <c r="J200" s="1">
        <v>1.6458333333333332E-2</v>
      </c>
      <c r="K200" s="1">
        <v>8.1712962962962963E-3</v>
      </c>
      <c r="L200" s="1">
        <v>1.2314814814814813E-2</v>
      </c>
      <c r="N200" s="8">
        <v>44757</v>
      </c>
      <c r="O200">
        <v>5093</v>
      </c>
      <c r="P200">
        <v>6889</v>
      </c>
      <c r="Q200">
        <v>11982</v>
      </c>
    </row>
    <row r="201" spans="9:17" customFormat="1" x14ac:dyDescent="0.35">
      <c r="I201" s="8">
        <v>44758</v>
      </c>
      <c r="J201" s="1">
        <v>2.101851851851852E-2</v>
      </c>
      <c r="K201" s="1">
        <v>1.0497685185185185E-2</v>
      </c>
      <c r="L201" s="1">
        <v>1.5758101851851853E-2</v>
      </c>
      <c r="N201" s="8">
        <v>44758</v>
      </c>
      <c r="O201">
        <v>18512</v>
      </c>
      <c r="P201">
        <v>14029</v>
      </c>
      <c r="Q201">
        <v>32541</v>
      </c>
    </row>
    <row r="202" spans="9:17" customFormat="1" x14ac:dyDescent="0.35">
      <c r="I202" s="8">
        <v>44759</v>
      </c>
      <c r="J202" s="1">
        <v>2.6469907407407407E-2</v>
      </c>
      <c r="K202" s="1">
        <v>9.9189814814814817E-3</v>
      </c>
      <c r="L202" s="1">
        <v>1.8194444444444444E-2</v>
      </c>
      <c r="N202" s="8">
        <v>44759</v>
      </c>
      <c r="O202">
        <v>12087</v>
      </c>
      <c r="P202">
        <v>10859</v>
      </c>
      <c r="Q202">
        <v>22946</v>
      </c>
    </row>
    <row r="203" spans="9:17" customFormat="1" x14ac:dyDescent="0.35">
      <c r="I203" s="8">
        <v>44760</v>
      </c>
      <c r="J203" s="1">
        <v>2.0358796296296295E-2</v>
      </c>
      <c r="K203" s="1">
        <v>8.9699074074074073E-3</v>
      </c>
      <c r="L203" s="1">
        <v>1.4664351851851852E-2</v>
      </c>
      <c r="N203" s="8">
        <v>44760</v>
      </c>
      <c r="O203">
        <v>10623</v>
      </c>
      <c r="P203">
        <v>14231</v>
      </c>
      <c r="Q203">
        <v>24854</v>
      </c>
    </row>
    <row r="204" spans="9:17" customFormat="1" x14ac:dyDescent="0.35">
      <c r="I204" s="8">
        <v>44761</v>
      </c>
      <c r="J204" s="1">
        <v>1.6400462962962964E-2</v>
      </c>
      <c r="K204" s="1">
        <v>9.1087962962962971E-3</v>
      </c>
      <c r="L204" s="1">
        <v>1.275462962962963E-2</v>
      </c>
      <c r="N204" s="8">
        <v>44761</v>
      </c>
      <c r="O204">
        <v>10846</v>
      </c>
      <c r="P204">
        <v>15382</v>
      </c>
      <c r="Q204">
        <v>26228</v>
      </c>
    </row>
    <row r="205" spans="9:17" customFormat="1" x14ac:dyDescent="0.35">
      <c r="I205" s="8">
        <v>44762</v>
      </c>
      <c r="J205" s="1">
        <v>1.7523148148148149E-2</v>
      </c>
      <c r="K205" s="1">
        <v>8.9583333333333338E-3</v>
      </c>
      <c r="L205" s="1">
        <v>1.324074074074074E-2</v>
      </c>
      <c r="N205" s="8">
        <v>44762</v>
      </c>
      <c r="O205">
        <v>11587</v>
      </c>
      <c r="P205">
        <v>15643</v>
      </c>
      <c r="Q205">
        <v>27230</v>
      </c>
    </row>
    <row r="206" spans="9:17" customFormat="1" x14ac:dyDescent="0.35">
      <c r="I206" s="8">
        <v>44763</v>
      </c>
      <c r="J206" s="1">
        <v>1.6226851851851853E-2</v>
      </c>
      <c r="K206" s="1">
        <v>8.7037037037037031E-3</v>
      </c>
      <c r="L206" s="1">
        <v>1.2465277777777778E-2</v>
      </c>
      <c r="N206" s="8">
        <v>44763</v>
      </c>
      <c r="O206">
        <v>11518</v>
      </c>
      <c r="P206">
        <v>15060</v>
      </c>
      <c r="Q206">
        <v>26578</v>
      </c>
    </row>
    <row r="207" spans="9:17" customFormat="1" x14ac:dyDescent="0.35">
      <c r="I207" s="8">
        <v>44764</v>
      </c>
      <c r="J207" s="1">
        <v>1.9120370370370371E-2</v>
      </c>
      <c r="K207" s="1">
        <v>8.8888888888888889E-3</v>
      </c>
      <c r="L207" s="1">
        <v>1.4004629629629631E-2</v>
      </c>
      <c r="N207" s="8">
        <v>44764</v>
      </c>
      <c r="O207">
        <v>13693</v>
      </c>
      <c r="P207">
        <v>14505</v>
      </c>
      <c r="Q207">
        <v>28198</v>
      </c>
    </row>
    <row r="208" spans="9:17" customFormat="1" x14ac:dyDescent="0.35">
      <c r="I208" s="8">
        <v>44765</v>
      </c>
      <c r="J208" s="1">
        <v>1.9814814814814816E-2</v>
      </c>
      <c r="K208" s="1">
        <v>1.0138888888888888E-2</v>
      </c>
      <c r="L208" s="1">
        <v>1.4976851851851852E-2</v>
      </c>
      <c r="N208" s="8">
        <v>44765</v>
      </c>
      <c r="O208">
        <v>17835</v>
      </c>
      <c r="P208">
        <v>13295</v>
      </c>
      <c r="Q208">
        <v>31130</v>
      </c>
    </row>
    <row r="209" spans="9:17" customFormat="1" x14ac:dyDescent="0.35">
      <c r="I209" s="8">
        <v>44766</v>
      </c>
      <c r="J209" s="1">
        <v>2.1608796296296296E-2</v>
      </c>
      <c r="K209" s="1">
        <v>1.0208333333333333E-2</v>
      </c>
      <c r="L209" s="1">
        <v>1.5908564814814813E-2</v>
      </c>
      <c r="N209" s="8">
        <v>44766</v>
      </c>
      <c r="O209">
        <v>14312</v>
      </c>
      <c r="P209">
        <v>11078</v>
      </c>
      <c r="Q209">
        <v>25390</v>
      </c>
    </row>
    <row r="210" spans="9:17" customFormat="1" x14ac:dyDescent="0.35">
      <c r="I210" s="8">
        <v>44767</v>
      </c>
      <c r="J210" s="1">
        <v>1.7696759259259259E-2</v>
      </c>
      <c r="K210" s="1">
        <v>8.9004629629629625E-3</v>
      </c>
      <c r="L210" s="1">
        <v>1.3298611111111112E-2</v>
      </c>
      <c r="N210" s="8">
        <v>44767</v>
      </c>
      <c r="O210">
        <v>10410</v>
      </c>
      <c r="P210">
        <v>13965</v>
      </c>
      <c r="Q210">
        <v>24375</v>
      </c>
    </row>
    <row r="211" spans="9:17" customFormat="1" x14ac:dyDescent="0.35">
      <c r="I211" s="8">
        <v>44768</v>
      </c>
      <c r="J211" s="1">
        <v>1.5694444444444445E-2</v>
      </c>
      <c r="K211" s="1">
        <v>8.7962962962962968E-3</v>
      </c>
      <c r="L211" s="1">
        <v>1.2245370370370372E-2</v>
      </c>
      <c r="N211" s="8">
        <v>44768</v>
      </c>
      <c r="O211">
        <v>10730</v>
      </c>
      <c r="P211">
        <v>15014</v>
      </c>
      <c r="Q211">
        <v>25744</v>
      </c>
    </row>
    <row r="212" spans="9:17" customFormat="1" x14ac:dyDescent="0.35">
      <c r="I212" s="8">
        <v>44769</v>
      </c>
      <c r="J212" s="1">
        <v>1.5104166666666667E-2</v>
      </c>
      <c r="K212" s="1">
        <v>8.9930555555555562E-3</v>
      </c>
      <c r="L212" s="1">
        <v>1.2048611111111111E-2</v>
      </c>
      <c r="N212" s="8">
        <v>44769</v>
      </c>
      <c r="O212">
        <v>10244</v>
      </c>
      <c r="P212">
        <v>14598</v>
      </c>
      <c r="Q212">
        <v>24842</v>
      </c>
    </row>
    <row r="213" spans="9:17" customFormat="1" x14ac:dyDescent="0.35">
      <c r="I213" s="8">
        <v>44770</v>
      </c>
      <c r="J213" s="1">
        <v>1.5902777777777776E-2</v>
      </c>
      <c r="K213" s="1">
        <v>9.0046296296296298E-3</v>
      </c>
      <c r="L213" s="1">
        <v>1.2453703703703703E-2</v>
      </c>
      <c r="N213" s="8">
        <v>44770</v>
      </c>
      <c r="O213">
        <v>12455</v>
      </c>
      <c r="P213">
        <v>15355</v>
      </c>
      <c r="Q213">
        <v>27810</v>
      </c>
    </row>
    <row r="214" spans="9:17" customFormat="1" x14ac:dyDescent="0.35">
      <c r="I214" s="8">
        <v>44771</v>
      </c>
      <c r="J214" s="1">
        <v>1.8854166666666668E-2</v>
      </c>
      <c r="K214" s="1">
        <v>9.4907407407407406E-3</v>
      </c>
      <c r="L214" s="1">
        <v>1.4172453703703704E-2</v>
      </c>
      <c r="N214" s="8">
        <v>44771</v>
      </c>
      <c r="O214">
        <v>15392</v>
      </c>
      <c r="P214">
        <v>14928</v>
      </c>
      <c r="Q214">
        <v>30320</v>
      </c>
    </row>
    <row r="215" spans="9:17" customFormat="1" x14ac:dyDescent="0.35">
      <c r="I215" s="8">
        <v>44772</v>
      </c>
      <c r="J215" s="1">
        <v>2.0578703703703703E-2</v>
      </c>
      <c r="K215" s="1">
        <v>1.0648148148148148E-2</v>
      </c>
      <c r="L215" s="1">
        <v>1.5613425925925926E-2</v>
      </c>
      <c r="N215" s="8">
        <v>44772</v>
      </c>
      <c r="O215">
        <v>19409</v>
      </c>
      <c r="P215">
        <v>13933</v>
      </c>
      <c r="Q215">
        <v>33342</v>
      </c>
    </row>
    <row r="216" spans="9:17" customFormat="1" x14ac:dyDescent="0.35">
      <c r="I216" s="8">
        <v>44773</v>
      </c>
      <c r="J216" s="1">
        <v>1.9421296296296298E-2</v>
      </c>
      <c r="K216" s="1">
        <v>1.0127314814814815E-2</v>
      </c>
      <c r="L216" s="1">
        <v>1.4774305555555556E-2</v>
      </c>
      <c r="N216" s="8">
        <v>44773</v>
      </c>
      <c r="O216">
        <v>16532</v>
      </c>
      <c r="P216">
        <v>12704</v>
      </c>
      <c r="Q216">
        <v>29236</v>
      </c>
    </row>
    <row r="217" spans="9:17" customFormat="1" x14ac:dyDescent="0.35">
      <c r="I217" s="8">
        <v>44774</v>
      </c>
      <c r="J217" s="1">
        <v>1.8101851851851852E-2</v>
      </c>
      <c r="K217" s="1">
        <v>8.9004629629629625E-3</v>
      </c>
      <c r="L217" s="1">
        <v>1.3501157407407406E-2</v>
      </c>
      <c r="N217" s="8">
        <v>44774</v>
      </c>
      <c r="O217">
        <v>10437</v>
      </c>
      <c r="P217">
        <v>13560</v>
      </c>
      <c r="Q217">
        <v>23997</v>
      </c>
    </row>
    <row r="218" spans="9:17" customFormat="1" x14ac:dyDescent="0.35">
      <c r="I218" s="8">
        <v>44775</v>
      </c>
      <c r="J218" s="1">
        <v>2.3206018518518518E-2</v>
      </c>
      <c r="K218" s="1">
        <v>9.0972222222222218E-3</v>
      </c>
      <c r="L218" s="1">
        <v>1.6151620370370372E-2</v>
      </c>
      <c r="N218" s="8">
        <v>44775</v>
      </c>
      <c r="O218">
        <v>10828</v>
      </c>
      <c r="P218">
        <v>15033</v>
      </c>
      <c r="Q218">
        <v>25861</v>
      </c>
    </row>
    <row r="219" spans="9:17" customFormat="1" x14ac:dyDescent="0.35">
      <c r="I219" s="8">
        <v>44776</v>
      </c>
      <c r="J219" s="1">
        <v>2.0324074074074074E-2</v>
      </c>
      <c r="K219" s="1">
        <v>8.611111111111111E-3</v>
      </c>
      <c r="L219" s="1">
        <v>1.4467592592592593E-2</v>
      </c>
      <c r="N219" s="8">
        <v>44776</v>
      </c>
      <c r="O219">
        <v>8634</v>
      </c>
      <c r="P219">
        <v>13201</v>
      </c>
      <c r="Q219">
        <v>21835</v>
      </c>
    </row>
    <row r="220" spans="9:17" customFormat="1" x14ac:dyDescent="0.35">
      <c r="I220" s="8">
        <v>44777</v>
      </c>
      <c r="J220" s="1">
        <v>1.5879629629629629E-2</v>
      </c>
      <c r="K220" s="1">
        <v>9.5370370370370366E-3</v>
      </c>
      <c r="L220" s="1">
        <v>1.2708333333333332E-2</v>
      </c>
      <c r="N220" s="8">
        <v>44777</v>
      </c>
      <c r="O220">
        <v>10887</v>
      </c>
      <c r="P220">
        <v>14495</v>
      </c>
      <c r="Q220">
        <v>25382</v>
      </c>
    </row>
    <row r="221" spans="9:17" customFormat="1" x14ac:dyDescent="0.35">
      <c r="I221" s="8">
        <v>44778</v>
      </c>
      <c r="J221" s="1">
        <v>2.3819444444444445E-2</v>
      </c>
      <c r="K221" s="1">
        <v>9.5949074074074079E-3</v>
      </c>
      <c r="L221" s="1">
        <v>1.6707175925925927E-2</v>
      </c>
      <c r="N221" s="8">
        <v>44778</v>
      </c>
      <c r="O221">
        <v>14890</v>
      </c>
      <c r="P221">
        <v>14423</v>
      </c>
      <c r="Q221">
        <v>29313</v>
      </c>
    </row>
    <row r="222" spans="9:17" customFormat="1" x14ac:dyDescent="0.35">
      <c r="I222" s="8">
        <v>44779</v>
      </c>
      <c r="J222" s="1">
        <v>2.3680555555555555E-2</v>
      </c>
      <c r="K222" s="1">
        <v>1.019675925925926E-2</v>
      </c>
      <c r="L222" s="1">
        <v>1.6938657407407409E-2</v>
      </c>
      <c r="N222" s="8">
        <v>44779</v>
      </c>
      <c r="O222">
        <v>18113</v>
      </c>
      <c r="P222">
        <v>12901</v>
      </c>
      <c r="Q222">
        <v>31014</v>
      </c>
    </row>
    <row r="223" spans="9:17" customFormat="1" x14ac:dyDescent="0.35">
      <c r="I223" s="8">
        <v>44780</v>
      </c>
      <c r="J223" s="1">
        <v>2.0810185185185185E-2</v>
      </c>
      <c r="K223" s="1">
        <v>9.5023148148148141E-3</v>
      </c>
      <c r="L223" s="1">
        <v>1.515625E-2</v>
      </c>
      <c r="N223" s="8">
        <v>44780</v>
      </c>
      <c r="O223">
        <v>8463</v>
      </c>
      <c r="P223">
        <v>8197</v>
      </c>
      <c r="Q223">
        <v>16660</v>
      </c>
    </row>
    <row r="224" spans="9:17" customFormat="1" x14ac:dyDescent="0.35">
      <c r="I224" s="8">
        <v>44781</v>
      </c>
      <c r="J224" s="1">
        <v>1.7164351851851851E-2</v>
      </c>
      <c r="K224" s="1">
        <v>7.8935185185185185E-3</v>
      </c>
      <c r="L224" s="1">
        <v>1.2528935185185185E-2</v>
      </c>
      <c r="N224" s="8">
        <v>44781</v>
      </c>
      <c r="O224">
        <v>5099</v>
      </c>
      <c r="P224">
        <v>8703</v>
      </c>
      <c r="Q224">
        <v>13802</v>
      </c>
    </row>
    <row r="225" spans="9:17" customFormat="1" x14ac:dyDescent="0.35">
      <c r="I225" s="8">
        <v>44782</v>
      </c>
      <c r="J225" s="1">
        <v>2.2754629629629628E-2</v>
      </c>
      <c r="K225" s="1">
        <v>9.1319444444444443E-3</v>
      </c>
      <c r="L225" s="1">
        <v>1.5943287037037037E-2</v>
      </c>
      <c r="N225" s="8">
        <v>44782</v>
      </c>
      <c r="O225">
        <v>10588</v>
      </c>
      <c r="P225">
        <v>15495</v>
      </c>
      <c r="Q225">
        <v>26083</v>
      </c>
    </row>
    <row r="226" spans="9:17" customFormat="1" x14ac:dyDescent="0.35">
      <c r="I226" s="8">
        <v>44783</v>
      </c>
      <c r="J226" s="1">
        <v>2.1006944444444446E-2</v>
      </c>
      <c r="K226" s="1">
        <v>9.2013888888888892E-3</v>
      </c>
      <c r="L226" s="1">
        <v>1.5104166666666669E-2</v>
      </c>
      <c r="N226" s="8">
        <v>44783</v>
      </c>
      <c r="O226">
        <v>11607</v>
      </c>
      <c r="P226">
        <v>15708</v>
      </c>
      <c r="Q226">
        <v>27315</v>
      </c>
    </row>
    <row r="227" spans="9:17" customFormat="1" x14ac:dyDescent="0.35">
      <c r="I227" s="8">
        <v>44784</v>
      </c>
      <c r="J227" s="1">
        <v>2.1250000000000002E-2</v>
      </c>
      <c r="K227" s="1">
        <v>9.1435185185185178E-3</v>
      </c>
      <c r="L227" s="1">
        <v>1.5196759259259261E-2</v>
      </c>
      <c r="N227" s="8">
        <v>44784</v>
      </c>
      <c r="O227">
        <v>11386</v>
      </c>
      <c r="P227">
        <v>15092</v>
      </c>
      <c r="Q227">
        <v>26478</v>
      </c>
    </row>
    <row r="228" spans="9:17" customFormat="1" x14ac:dyDescent="0.35">
      <c r="I228" s="8">
        <v>44785</v>
      </c>
      <c r="J228" s="1">
        <v>1.9282407407407408E-2</v>
      </c>
      <c r="K228" s="1">
        <v>9.5370370370370366E-3</v>
      </c>
      <c r="L228" s="1">
        <v>1.4409722222222223E-2</v>
      </c>
      <c r="N228" s="8">
        <v>44785</v>
      </c>
      <c r="O228">
        <v>13236</v>
      </c>
      <c r="P228">
        <v>13920</v>
      </c>
      <c r="Q228">
        <v>27156</v>
      </c>
    </row>
    <row r="229" spans="9:17" customFormat="1" x14ac:dyDescent="0.35">
      <c r="I229" s="8">
        <v>44786</v>
      </c>
      <c r="J229" s="1">
        <v>2.2407407407407407E-2</v>
      </c>
      <c r="K229" s="1">
        <v>1.0486111111111111E-2</v>
      </c>
      <c r="L229" s="1">
        <v>1.6446759259259258E-2</v>
      </c>
      <c r="N229" s="8">
        <v>44786</v>
      </c>
      <c r="O229">
        <v>17256</v>
      </c>
      <c r="P229">
        <v>13357</v>
      </c>
      <c r="Q229">
        <v>30613</v>
      </c>
    </row>
    <row r="230" spans="9:17" customFormat="1" x14ac:dyDescent="0.35">
      <c r="I230" s="8">
        <v>44787</v>
      </c>
      <c r="J230" s="1">
        <v>2.6388888888888889E-2</v>
      </c>
      <c r="K230" s="1">
        <v>1.0648148148148148E-2</v>
      </c>
      <c r="L230" s="1">
        <v>1.8518518518518517E-2</v>
      </c>
      <c r="N230" s="8">
        <v>44787</v>
      </c>
      <c r="O230">
        <v>12661</v>
      </c>
      <c r="P230">
        <v>10890</v>
      </c>
      <c r="Q230">
        <v>23551</v>
      </c>
    </row>
    <row r="231" spans="9:17" customFormat="1" x14ac:dyDescent="0.35">
      <c r="I231" s="8">
        <v>44788</v>
      </c>
      <c r="J231" s="1">
        <v>2.6365740740740742E-2</v>
      </c>
      <c r="K231" s="1">
        <v>8.9930555555555562E-3</v>
      </c>
      <c r="L231" s="1">
        <v>1.7679398148148149E-2</v>
      </c>
      <c r="N231" s="8">
        <v>44788</v>
      </c>
      <c r="O231">
        <v>10221</v>
      </c>
      <c r="P231">
        <v>13798</v>
      </c>
      <c r="Q231">
        <v>24019</v>
      </c>
    </row>
    <row r="232" spans="9:17" customFormat="1" x14ac:dyDescent="0.35">
      <c r="I232" s="8">
        <v>44789</v>
      </c>
      <c r="J232" s="1">
        <v>2.2256944444444444E-2</v>
      </c>
      <c r="K232" s="1">
        <v>9.3634259259259261E-3</v>
      </c>
      <c r="L232" s="1">
        <v>1.5810185185185184E-2</v>
      </c>
      <c r="N232" s="8">
        <v>44789</v>
      </c>
      <c r="O232">
        <v>10317</v>
      </c>
      <c r="P232">
        <v>14555</v>
      </c>
      <c r="Q232">
        <v>24872</v>
      </c>
    </row>
    <row r="233" spans="9:17" customFormat="1" x14ac:dyDescent="0.35">
      <c r="I233" s="8">
        <v>44790</v>
      </c>
      <c r="J233" s="1">
        <v>1.7627314814814814E-2</v>
      </c>
      <c r="K233" s="1">
        <v>9.1203703703703707E-3</v>
      </c>
      <c r="L233" s="1">
        <v>1.3373842592592593E-2</v>
      </c>
      <c r="N233" s="8">
        <v>44790</v>
      </c>
      <c r="O233">
        <v>10516</v>
      </c>
      <c r="P233">
        <v>15369</v>
      </c>
      <c r="Q233">
        <v>25885</v>
      </c>
    </row>
    <row r="234" spans="9:17" customFormat="1" x14ac:dyDescent="0.35">
      <c r="I234" s="8">
        <v>44791</v>
      </c>
      <c r="J234" s="1">
        <v>1.6446759259259258E-2</v>
      </c>
      <c r="K234" s="1">
        <v>8.9583333333333338E-3</v>
      </c>
      <c r="L234" s="1">
        <v>1.2702546296296295E-2</v>
      </c>
      <c r="N234" s="8">
        <v>44791</v>
      </c>
      <c r="O234">
        <v>11654</v>
      </c>
      <c r="P234">
        <v>15047</v>
      </c>
      <c r="Q234">
        <v>26701</v>
      </c>
    </row>
    <row r="235" spans="9:17" customFormat="1" x14ac:dyDescent="0.35">
      <c r="I235" s="8">
        <v>44792</v>
      </c>
      <c r="J235" s="1">
        <v>2.1469907407407406E-2</v>
      </c>
      <c r="K235" s="1">
        <v>9.3634259259259261E-3</v>
      </c>
      <c r="L235" s="1">
        <v>1.5416666666666665E-2</v>
      </c>
      <c r="N235" s="8">
        <v>44792</v>
      </c>
      <c r="O235">
        <v>16311</v>
      </c>
      <c r="P235">
        <v>15438</v>
      </c>
      <c r="Q235">
        <v>31749</v>
      </c>
    </row>
    <row r="236" spans="9:17" customFormat="1" x14ac:dyDescent="0.35">
      <c r="I236" s="8">
        <v>44793</v>
      </c>
      <c r="J236" s="1">
        <v>2.0694444444444446E-2</v>
      </c>
      <c r="K236" s="1">
        <v>9.4212962962962957E-3</v>
      </c>
      <c r="L236" s="1">
        <v>1.5057870370370371E-2</v>
      </c>
      <c r="N236" s="8">
        <v>44793</v>
      </c>
      <c r="O236">
        <v>13351</v>
      </c>
      <c r="P236">
        <v>10882</v>
      </c>
      <c r="Q236">
        <v>24233</v>
      </c>
    </row>
    <row r="237" spans="9:17" customFormat="1" x14ac:dyDescent="0.35">
      <c r="I237" s="8">
        <v>44794</v>
      </c>
      <c r="J237" s="1">
        <v>2.3379629629629629E-2</v>
      </c>
      <c r="K237" s="1">
        <v>1.0706018518518519E-2</v>
      </c>
      <c r="L237" s="1">
        <v>1.7042824074074075E-2</v>
      </c>
      <c r="N237" s="8">
        <v>44794</v>
      </c>
      <c r="O237">
        <v>14782</v>
      </c>
      <c r="P237">
        <v>12544</v>
      </c>
      <c r="Q237">
        <v>27326</v>
      </c>
    </row>
    <row r="238" spans="9:17" customFormat="1" x14ac:dyDescent="0.35">
      <c r="I238" s="8">
        <v>44795</v>
      </c>
      <c r="J238" s="1">
        <v>1.8865740740740742E-2</v>
      </c>
      <c r="K238" s="1">
        <v>9.0162037037037034E-3</v>
      </c>
      <c r="L238" s="1">
        <v>1.3940972222222223E-2</v>
      </c>
      <c r="N238" s="8">
        <v>44795</v>
      </c>
      <c r="O238">
        <v>10037</v>
      </c>
      <c r="P238">
        <v>14263</v>
      </c>
      <c r="Q238">
        <v>24300</v>
      </c>
    </row>
    <row r="239" spans="9:17" customFormat="1" x14ac:dyDescent="0.35">
      <c r="I239" s="8">
        <v>44796</v>
      </c>
      <c r="J239" s="1">
        <v>1.5023148148148148E-2</v>
      </c>
      <c r="K239" s="1">
        <v>8.9351851851851849E-3</v>
      </c>
      <c r="L239" s="1">
        <v>1.1979166666666666E-2</v>
      </c>
      <c r="N239" s="8">
        <v>44796</v>
      </c>
      <c r="O239">
        <v>10472</v>
      </c>
      <c r="P239">
        <v>15634</v>
      </c>
      <c r="Q239">
        <v>26106</v>
      </c>
    </row>
    <row r="240" spans="9:17" customFormat="1" x14ac:dyDescent="0.35">
      <c r="I240" s="8">
        <v>44797</v>
      </c>
      <c r="J240" s="1">
        <v>1.6180555555555556E-2</v>
      </c>
      <c r="K240" s="1">
        <v>8.9699074074074073E-3</v>
      </c>
      <c r="L240" s="1">
        <v>1.2575231481481482E-2</v>
      </c>
      <c r="N240" s="8">
        <v>44797</v>
      </c>
      <c r="O240">
        <v>11047</v>
      </c>
      <c r="P240">
        <v>16196</v>
      </c>
      <c r="Q240">
        <v>27243</v>
      </c>
    </row>
    <row r="241" spans="9:17" customFormat="1" x14ac:dyDescent="0.35">
      <c r="I241" s="8">
        <v>44798</v>
      </c>
      <c r="J241" s="1">
        <v>1.5891203703703703E-2</v>
      </c>
      <c r="K241" s="1">
        <v>8.5416666666666662E-3</v>
      </c>
      <c r="L241" s="1">
        <v>1.2216435185185184E-2</v>
      </c>
      <c r="N241" s="8">
        <v>44798</v>
      </c>
      <c r="O241">
        <v>8423</v>
      </c>
      <c r="P241">
        <v>12872</v>
      </c>
      <c r="Q241">
        <v>21295</v>
      </c>
    </row>
    <row r="242" spans="9:17" customFormat="1" x14ac:dyDescent="0.35">
      <c r="I242" s="8">
        <v>44799</v>
      </c>
      <c r="J242" s="1">
        <v>1.8807870370370371E-2</v>
      </c>
      <c r="K242" s="1">
        <v>9.1782407407407403E-3</v>
      </c>
      <c r="L242" s="1">
        <v>1.3993055555555555E-2</v>
      </c>
      <c r="N242" s="8">
        <v>44799</v>
      </c>
      <c r="O242">
        <v>12423</v>
      </c>
      <c r="P242">
        <v>14916</v>
      </c>
      <c r="Q242">
        <v>27339</v>
      </c>
    </row>
    <row r="243" spans="9:17" customFormat="1" x14ac:dyDescent="0.35">
      <c r="I243" s="8">
        <v>44800</v>
      </c>
      <c r="J243" s="1">
        <v>2.1562499999999998E-2</v>
      </c>
      <c r="K243" s="1">
        <v>1.050925925925926E-2</v>
      </c>
      <c r="L243" s="1">
        <v>1.6035879629629629E-2</v>
      </c>
      <c r="N243" s="8">
        <v>44800</v>
      </c>
      <c r="O243">
        <v>17463</v>
      </c>
      <c r="P243">
        <v>14743</v>
      </c>
      <c r="Q243">
        <v>32206</v>
      </c>
    </row>
    <row r="244" spans="9:17" customFormat="1" x14ac:dyDescent="0.35">
      <c r="I244" s="8">
        <v>44801</v>
      </c>
      <c r="J244" s="1">
        <v>2.2268518518518517E-2</v>
      </c>
      <c r="K244" s="1">
        <v>9.571759259259259E-3</v>
      </c>
      <c r="L244" s="1">
        <v>1.5920138888888886E-2</v>
      </c>
      <c r="N244" s="8">
        <v>44801</v>
      </c>
      <c r="O244">
        <v>12245</v>
      </c>
      <c r="P244">
        <v>11337</v>
      </c>
      <c r="Q244">
        <v>23582</v>
      </c>
    </row>
    <row r="245" spans="9:17" customFormat="1" x14ac:dyDescent="0.35">
      <c r="I245" s="8">
        <v>44802</v>
      </c>
      <c r="J245" s="1">
        <v>1.7465277777777777E-2</v>
      </c>
      <c r="K245" s="1">
        <v>8.1828703703703699E-3</v>
      </c>
      <c r="L245" s="1">
        <v>1.2824074074074075E-2</v>
      </c>
      <c r="N245" s="8">
        <v>44802</v>
      </c>
      <c r="O245">
        <v>6565</v>
      </c>
      <c r="P245">
        <v>12275</v>
      </c>
      <c r="Q245">
        <v>18840</v>
      </c>
    </row>
    <row r="246" spans="9:17" customFormat="1" x14ac:dyDescent="0.35">
      <c r="I246" s="8">
        <v>44803</v>
      </c>
      <c r="J246" s="1">
        <v>1.3842592592592592E-2</v>
      </c>
      <c r="K246" s="1">
        <v>8.8425925925925929E-3</v>
      </c>
      <c r="L246" s="1">
        <v>1.1342592592592592E-2</v>
      </c>
      <c r="N246" s="8">
        <v>44803</v>
      </c>
      <c r="O246">
        <v>9299</v>
      </c>
      <c r="P246">
        <v>15994</v>
      </c>
      <c r="Q246">
        <v>25293</v>
      </c>
    </row>
    <row r="247" spans="9:17" customFormat="1" x14ac:dyDescent="0.35">
      <c r="I247" s="8">
        <v>44804</v>
      </c>
      <c r="J247" s="1">
        <v>1.3796296296296296E-2</v>
      </c>
      <c r="K247" s="1">
        <v>9.1435185185185178E-3</v>
      </c>
      <c r="L247" s="1">
        <v>1.1469907407407408E-2</v>
      </c>
      <c r="N247" s="8">
        <v>44804</v>
      </c>
      <c r="O247">
        <v>9682</v>
      </c>
      <c r="P247">
        <v>16139</v>
      </c>
      <c r="Q247">
        <v>25821</v>
      </c>
    </row>
    <row r="248" spans="9:17" customFormat="1" x14ac:dyDescent="0.35">
      <c r="I248" s="8">
        <v>44805</v>
      </c>
      <c r="J248" s="1">
        <v>1.4687499999999999E-2</v>
      </c>
      <c r="K248" s="1">
        <v>8.773148148148148E-3</v>
      </c>
      <c r="L248" s="1">
        <v>1.1730324074074074E-2</v>
      </c>
      <c r="N248" s="8">
        <v>44805</v>
      </c>
      <c r="O248">
        <v>10069</v>
      </c>
      <c r="P248">
        <v>15525</v>
      </c>
      <c r="Q248">
        <v>25594</v>
      </c>
    </row>
    <row r="249" spans="9:17" customFormat="1" x14ac:dyDescent="0.35">
      <c r="I249" s="8">
        <v>44806</v>
      </c>
      <c r="J249" s="1">
        <v>1.8287037037037036E-2</v>
      </c>
      <c r="K249" s="1">
        <v>9.2013888888888892E-3</v>
      </c>
      <c r="L249" s="1">
        <v>1.3744212962962962E-2</v>
      </c>
      <c r="N249" s="8">
        <v>44806</v>
      </c>
      <c r="O249">
        <v>12710</v>
      </c>
      <c r="P249">
        <v>14610</v>
      </c>
      <c r="Q249">
        <v>27320</v>
      </c>
    </row>
    <row r="250" spans="9:17" customFormat="1" x14ac:dyDescent="0.35">
      <c r="I250" s="8">
        <v>44807</v>
      </c>
      <c r="J250" s="1">
        <v>2.2326388888888889E-2</v>
      </c>
      <c r="K250" s="1">
        <v>1.0324074074074074E-2</v>
      </c>
      <c r="L250" s="1">
        <v>1.6325231481481482E-2</v>
      </c>
      <c r="N250" s="8">
        <v>44807</v>
      </c>
      <c r="O250">
        <v>18016</v>
      </c>
      <c r="P250">
        <v>12587</v>
      </c>
      <c r="Q250">
        <v>30603</v>
      </c>
    </row>
    <row r="251" spans="9:17" customFormat="1" x14ac:dyDescent="0.35">
      <c r="I251" s="8">
        <v>44808</v>
      </c>
      <c r="J251" s="1">
        <v>2.5208333333333333E-2</v>
      </c>
      <c r="K251" s="1">
        <v>1.0185185185185186E-2</v>
      </c>
      <c r="L251" s="1">
        <v>1.7696759259259259E-2</v>
      </c>
      <c r="N251" s="8">
        <v>44808</v>
      </c>
      <c r="O251">
        <v>10216</v>
      </c>
      <c r="P251">
        <v>8526</v>
      </c>
      <c r="Q251">
        <v>18742</v>
      </c>
    </row>
    <row r="252" spans="9:17" customFormat="1" x14ac:dyDescent="0.35">
      <c r="I252" s="8">
        <v>44809</v>
      </c>
      <c r="J252" s="1">
        <v>2.2754629629629628E-2</v>
      </c>
      <c r="K252" s="1">
        <v>1.0173611111111111E-2</v>
      </c>
      <c r="L252" s="1">
        <v>1.6464120370370369E-2</v>
      </c>
      <c r="N252" s="8">
        <v>44809</v>
      </c>
      <c r="O252">
        <v>11256</v>
      </c>
      <c r="P252">
        <v>9722</v>
      </c>
      <c r="Q252">
        <v>20978</v>
      </c>
    </row>
    <row r="253" spans="9:17" customFormat="1" x14ac:dyDescent="0.35">
      <c r="I253" s="8">
        <v>44810</v>
      </c>
      <c r="J253" s="1">
        <v>1.525462962962963E-2</v>
      </c>
      <c r="K253" s="1">
        <v>8.7152777777777784E-3</v>
      </c>
      <c r="L253" s="1">
        <v>1.1984953703703704E-2</v>
      </c>
      <c r="N253" s="8">
        <v>44810</v>
      </c>
      <c r="O253">
        <v>8626</v>
      </c>
      <c r="P253">
        <v>15030</v>
      </c>
      <c r="Q253">
        <v>23656</v>
      </c>
    </row>
    <row r="254" spans="9:17" customFormat="1" x14ac:dyDescent="0.35">
      <c r="I254" s="8">
        <v>44811</v>
      </c>
      <c r="J254" s="1">
        <v>1.4918981481481481E-2</v>
      </c>
      <c r="K254" s="1">
        <v>9.1550925925925931E-3</v>
      </c>
      <c r="L254" s="1">
        <v>1.2037037037037037E-2</v>
      </c>
      <c r="N254" s="8">
        <v>44811</v>
      </c>
      <c r="O254">
        <v>9669</v>
      </c>
      <c r="P254">
        <v>16503</v>
      </c>
      <c r="Q254">
        <v>26172</v>
      </c>
    </row>
    <row r="255" spans="9:17" customFormat="1" x14ac:dyDescent="0.35">
      <c r="I255" s="8">
        <v>44812</v>
      </c>
      <c r="J255" s="1">
        <v>1.6180555555555556E-2</v>
      </c>
      <c r="K255" s="1">
        <v>8.8425925925925929E-3</v>
      </c>
      <c r="L255" s="1">
        <v>1.2511574074074074E-2</v>
      </c>
      <c r="N255" s="8">
        <v>44812</v>
      </c>
      <c r="O255">
        <v>9843</v>
      </c>
      <c r="P255">
        <v>16469</v>
      </c>
      <c r="Q255">
        <v>26312</v>
      </c>
    </row>
    <row r="256" spans="9:17" customFormat="1" x14ac:dyDescent="0.35">
      <c r="I256" s="8">
        <v>44813</v>
      </c>
      <c r="J256" s="1">
        <v>2.4155092592592593E-2</v>
      </c>
      <c r="K256" s="1">
        <v>9.1782407407407403E-3</v>
      </c>
      <c r="L256" s="1">
        <v>1.6666666666666666E-2</v>
      </c>
      <c r="N256" s="8">
        <v>44813</v>
      </c>
      <c r="O256">
        <v>12803</v>
      </c>
      <c r="P256">
        <v>15750</v>
      </c>
      <c r="Q256">
        <v>28553</v>
      </c>
    </row>
    <row r="257" spans="9:17" customFormat="1" x14ac:dyDescent="0.35">
      <c r="I257" s="8">
        <v>44814</v>
      </c>
      <c r="J257" s="1">
        <v>2.3449074074074074E-2</v>
      </c>
      <c r="K257" s="1">
        <v>1.0590277777777778E-2</v>
      </c>
      <c r="L257" s="1">
        <v>1.7019675925925924E-2</v>
      </c>
      <c r="N257" s="8">
        <v>44814</v>
      </c>
      <c r="O257">
        <v>17072</v>
      </c>
      <c r="P257">
        <v>14833</v>
      </c>
      <c r="Q257">
        <v>31905</v>
      </c>
    </row>
    <row r="258" spans="9:17" customFormat="1" x14ac:dyDescent="0.35">
      <c r="I258" s="8">
        <v>44815</v>
      </c>
      <c r="J258" s="1">
        <v>2.6215277777777778E-2</v>
      </c>
      <c r="K258" s="1">
        <v>7.9976851851851858E-3</v>
      </c>
      <c r="L258" s="1">
        <v>1.7106481481481483E-2</v>
      </c>
      <c r="N258" s="8">
        <v>44815</v>
      </c>
      <c r="O258">
        <v>4038</v>
      </c>
      <c r="P258">
        <v>5042</v>
      </c>
      <c r="Q258">
        <v>9080</v>
      </c>
    </row>
    <row r="259" spans="9:17" customFormat="1" x14ac:dyDescent="0.35">
      <c r="I259" s="8">
        <v>44816</v>
      </c>
      <c r="J259" s="1">
        <v>1.7106481481481483E-2</v>
      </c>
      <c r="K259" s="1">
        <v>8.4375000000000006E-3</v>
      </c>
      <c r="L259" s="1">
        <v>1.2771990740740742E-2</v>
      </c>
      <c r="N259" s="8">
        <v>44816</v>
      </c>
      <c r="O259">
        <v>5892</v>
      </c>
      <c r="P259">
        <v>11682</v>
      </c>
      <c r="Q259">
        <v>17574</v>
      </c>
    </row>
    <row r="260" spans="9:17" customFormat="1" x14ac:dyDescent="0.35">
      <c r="I260" s="8">
        <v>44817</v>
      </c>
      <c r="J260" s="1">
        <v>1.4305555555555556E-2</v>
      </c>
      <c r="K260" s="1">
        <v>8.773148148148148E-3</v>
      </c>
      <c r="L260" s="1">
        <v>1.1539351851851853E-2</v>
      </c>
      <c r="N260" s="8">
        <v>44817</v>
      </c>
      <c r="O260">
        <v>8129</v>
      </c>
      <c r="P260">
        <v>14831</v>
      </c>
      <c r="Q260">
        <v>22960</v>
      </c>
    </row>
    <row r="261" spans="9:17" customFormat="1" x14ac:dyDescent="0.35">
      <c r="I261" s="8">
        <v>44818</v>
      </c>
      <c r="J261" s="1">
        <v>1.6770833333333332E-2</v>
      </c>
      <c r="K261" s="1">
        <v>8.611111111111111E-3</v>
      </c>
      <c r="L261" s="1">
        <v>1.2690972222222222E-2</v>
      </c>
      <c r="N261" s="8">
        <v>44818</v>
      </c>
      <c r="O261">
        <v>9114</v>
      </c>
      <c r="P261">
        <v>15690</v>
      </c>
      <c r="Q261">
        <v>24804</v>
      </c>
    </row>
    <row r="262" spans="9:17" customFormat="1" x14ac:dyDescent="0.35">
      <c r="I262" s="8">
        <v>44819</v>
      </c>
      <c r="J262" s="1">
        <v>1.6006944444444445E-2</v>
      </c>
      <c r="K262" s="1">
        <v>8.9004629629629625E-3</v>
      </c>
      <c r="L262" s="1">
        <v>1.2453703703703703E-2</v>
      </c>
      <c r="N262" s="8">
        <v>44819</v>
      </c>
      <c r="O262">
        <v>10488</v>
      </c>
      <c r="P262">
        <v>15930</v>
      </c>
      <c r="Q262">
        <v>26418</v>
      </c>
    </row>
    <row r="263" spans="9:17" customFormat="1" x14ac:dyDescent="0.35">
      <c r="I263" s="8">
        <v>44820</v>
      </c>
      <c r="J263" s="1">
        <v>1.8287037037037036E-2</v>
      </c>
      <c r="K263" s="1">
        <v>9.479166666666667E-3</v>
      </c>
      <c r="L263" s="1">
        <v>1.3883101851851851E-2</v>
      </c>
      <c r="N263" s="8">
        <v>44820</v>
      </c>
      <c r="O263">
        <v>13492</v>
      </c>
      <c r="P263">
        <v>15429</v>
      </c>
      <c r="Q263">
        <v>28921</v>
      </c>
    </row>
    <row r="264" spans="9:17" customFormat="1" x14ac:dyDescent="0.35">
      <c r="I264" s="8">
        <v>44821</v>
      </c>
      <c r="J264" s="1">
        <v>3.1944444444444442E-2</v>
      </c>
      <c r="K264" s="1">
        <v>1.0462962962962962E-2</v>
      </c>
      <c r="L264" s="1">
        <v>2.1203703703703704E-2</v>
      </c>
      <c r="N264" s="8">
        <v>44821</v>
      </c>
      <c r="O264">
        <v>16775</v>
      </c>
      <c r="P264">
        <v>13912</v>
      </c>
      <c r="Q264">
        <v>30687</v>
      </c>
    </row>
    <row r="265" spans="9:17" customFormat="1" x14ac:dyDescent="0.35">
      <c r="I265" s="8">
        <v>44822</v>
      </c>
      <c r="J265" s="1">
        <v>2.0659722222222222E-2</v>
      </c>
      <c r="K265" s="1">
        <v>1.0694444444444444E-2</v>
      </c>
      <c r="L265" s="1">
        <v>1.5677083333333335E-2</v>
      </c>
      <c r="N265" s="8">
        <v>44822</v>
      </c>
      <c r="O265">
        <v>12951</v>
      </c>
      <c r="P265">
        <v>11977</v>
      </c>
      <c r="Q265">
        <v>24928</v>
      </c>
    </row>
    <row r="266" spans="9:17" customFormat="1" x14ac:dyDescent="0.35">
      <c r="I266" s="8">
        <v>44823</v>
      </c>
      <c r="J266" s="1">
        <v>2.3599537037037037E-2</v>
      </c>
      <c r="K266" s="1">
        <v>8.7615740740740744E-3</v>
      </c>
      <c r="L266" s="1">
        <v>1.6180555555555556E-2</v>
      </c>
      <c r="N266" s="8">
        <v>44823</v>
      </c>
      <c r="O266">
        <v>7727</v>
      </c>
      <c r="P266">
        <v>13480</v>
      </c>
      <c r="Q266">
        <v>21207</v>
      </c>
    </row>
    <row r="267" spans="9:17" customFormat="1" x14ac:dyDescent="0.35">
      <c r="I267" s="8">
        <v>44824</v>
      </c>
      <c r="J267" s="1">
        <v>1.726851851851852E-2</v>
      </c>
      <c r="K267" s="1">
        <v>8.6689814814814806E-3</v>
      </c>
      <c r="L267" s="1">
        <v>1.2968750000000001E-2</v>
      </c>
      <c r="N267" s="8">
        <v>44824</v>
      </c>
      <c r="O267">
        <v>6825</v>
      </c>
      <c r="P267">
        <v>13486</v>
      </c>
      <c r="Q267">
        <v>20311</v>
      </c>
    </row>
    <row r="268" spans="9:17" customFormat="1" x14ac:dyDescent="0.35">
      <c r="I268" s="8">
        <v>44825</v>
      </c>
      <c r="J268" s="1">
        <v>1.8738425925925926E-2</v>
      </c>
      <c r="K268" s="1">
        <v>8.611111111111111E-3</v>
      </c>
      <c r="L268" s="1">
        <v>1.3674768518518518E-2</v>
      </c>
      <c r="N268" s="8">
        <v>44825</v>
      </c>
      <c r="O268">
        <v>8424</v>
      </c>
      <c r="P268">
        <v>15811</v>
      </c>
      <c r="Q268">
        <v>24235</v>
      </c>
    </row>
    <row r="269" spans="9:17" customFormat="1" x14ac:dyDescent="0.35">
      <c r="I269" s="8">
        <v>44826</v>
      </c>
      <c r="J269" s="1">
        <v>1.3981481481481482E-2</v>
      </c>
      <c r="K269" s="1">
        <v>8.5995370370370375E-3</v>
      </c>
      <c r="L269" s="1">
        <v>1.1290509259259261E-2</v>
      </c>
      <c r="N269" s="8">
        <v>44826</v>
      </c>
      <c r="O269">
        <v>8108</v>
      </c>
      <c r="P269">
        <v>14548</v>
      </c>
      <c r="Q269">
        <v>22656</v>
      </c>
    </row>
    <row r="270" spans="9:17" customFormat="1" x14ac:dyDescent="0.35">
      <c r="I270" s="8">
        <v>44827</v>
      </c>
      <c r="J270" s="1">
        <v>1.667824074074074E-2</v>
      </c>
      <c r="K270" s="1">
        <v>8.2407407407407412E-3</v>
      </c>
      <c r="L270" s="1">
        <v>1.245949074074074E-2</v>
      </c>
      <c r="N270" s="8">
        <v>44827</v>
      </c>
      <c r="O270">
        <v>8380</v>
      </c>
      <c r="P270">
        <v>12807</v>
      </c>
      <c r="Q270">
        <v>21187</v>
      </c>
    </row>
    <row r="271" spans="9:17" customFormat="1" x14ac:dyDescent="0.35">
      <c r="I271" s="8">
        <v>44828</v>
      </c>
      <c r="J271" s="1">
        <v>1.9351851851851853E-2</v>
      </c>
      <c r="K271" s="1">
        <v>9.6412037037037039E-3</v>
      </c>
      <c r="L271" s="1">
        <v>1.4496527777777778E-2</v>
      </c>
      <c r="N271" s="8">
        <v>44828</v>
      </c>
      <c r="O271">
        <v>12203</v>
      </c>
      <c r="P271">
        <v>12682</v>
      </c>
      <c r="Q271">
        <v>24885</v>
      </c>
    </row>
    <row r="272" spans="9:17" customFormat="1" x14ac:dyDescent="0.35">
      <c r="I272" s="8">
        <v>44829</v>
      </c>
      <c r="J272" s="1">
        <v>2.6689814814814816E-2</v>
      </c>
      <c r="K272" s="1">
        <v>9.3981481481481485E-3</v>
      </c>
      <c r="L272" s="1">
        <v>1.804398148148148E-2</v>
      </c>
      <c r="N272" s="8">
        <v>44829</v>
      </c>
      <c r="O272">
        <v>9048</v>
      </c>
      <c r="P272">
        <v>10192</v>
      </c>
      <c r="Q272">
        <v>19240</v>
      </c>
    </row>
    <row r="273" spans="9:17" customFormat="1" x14ac:dyDescent="0.35">
      <c r="I273" s="8">
        <v>44830</v>
      </c>
      <c r="J273" s="1">
        <v>1.2627314814814815E-2</v>
      </c>
      <c r="K273" s="1">
        <v>7.8009259259259256E-3</v>
      </c>
      <c r="L273" s="1">
        <v>1.021412037037037E-2</v>
      </c>
      <c r="N273" s="8">
        <v>44830</v>
      </c>
      <c r="O273">
        <v>6173</v>
      </c>
      <c r="P273">
        <v>12533</v>
      </c>
      <c r="Q273">
        <v>18706</v>
      </c>
    </row>
    <row r="274" spans="9:17" customFormat="1" x14ac:dyDescent="0.35">
      <c r="I274" s="8">
        <v>44831</v>
      </c>
      <c r="J274" s="1">
        <v>1.1527777777777777E-2</v>
      </c>
      <c r="K274" s="1">
        <v>7.7777777777777776E-3</v>
      </c>
      <c r="L274" s="1">
        <v>9.6527777777777775E-3</v>
      </c>
      <c r="N274" s="8">
        <v>44831</v>
      </c>
      <c r="O274">
        <v>6004</v>
      </c>
      <c r="P274">
        <v>13681</v>
      </c>
      <c r="Q274">
        <v>19685</v>
      </c>
    </row>
    <row r="275" spans="9:17" customFormat="1" x14ac:dyDescent="0.35">
      <c r="I275" s="8">
        <v>44832</v>
      </c>
      <c r="J275" s="1">
        <v>1.1956018518518519E-2</v>
      </c>
      <c r="K275" s="1">
        <v>7.3726851851851852E-3</v>
      </c>
      <c r="L275" s="1">
        <v>9.6643518518518511E-3</v>
      </c>
      <c r="N275" s="8">
        <v>44832</v>
      </c>
      <c r="O275">
        <v>6295</v>
      </c>
      <c r="P275">
        <v>13501</v>
      </c>
      <c r="Q275">
        <v>19796</v>
      </c>
    </row>
    <row r="276" spans="9:17" customFormat="1" x14ac:dyDescent="0.35">
      <c r="I276" s="8">
        <v>44833</v>
      </c>
      <c r="J276" s="1">
        <v>1.170138888888889E-2</v>
      </c>
      <c r="K276" s="1">
        <v>7.9629629629629634E-3</v>
      </c>
      <c r="L276" s="1">
        <v>9.8321759259259265E-3</v>
      </c>
      <c r="N276" s="8">
        <v>44833</v>
      </c>
      <c r="O276">
        <v>7326</v>
      </c>
      <c r="P276">
        <v>14110</v>
      </c>
      <c r="Q276">
        <v>21436</v>
      </c>
    </row>
    <row r="277" spans="9:17" customFormat="1" x14ac:dyDescent="0.35">
      <c r="I277" s="8">
        <v>44834</v>
      </c>
      <c r="J277" s="1">
        <v>1.4895833333333334E-2</v>
      </c>
      <c r="K277" s="1">
        <v>8.8541666666666664E-3</v>
      </c>
      <c r="L277" s="1">
        <v>1.1875E-2</v>
      </c>
      <c r="N277" s="8">
        <v>44834</v>
      </c>
      <c r="O277">
        <v>8995</v>
      </c>
      <c r="P277">
        <v>13730</v>
      </c>
      <c r="Q277">
        <v>22725</v>
      </c>
    </row>
    <row r="278" spans="9:17" customFormat="1" x14ac:dyDescent="0.35">
      <c r="I278" s="8">
        <v>44835</v>
      </c>
      <c r="J278" s="1">
        <v>2.4791666666666667E-2</v>
      </c>
      <c r="K278" s="1">
        <v>9.6990740740740735E-3</v>
      </c>
      <c r="L278" s="1">
        <v>1.7245370370370369E-2</v>
      </c>
      <c r="N278" s="8">
        <v>44835</v>
      </c>
      <c r="O278">
        <v>12429</v>
      </c>
      <c r="P278">
        <v>12933</v>
      </c>
      <c r="Q278">
        <v>25362</v>
      </c>
    </row>
    <row r="279" spans="9:17" customFormat="1" x14ac:dyDescent="0.35">
      <c r="I279" s="8">
        <v>44836</v>
      </c>
      <c r="J279" s="1">
        <v>2.0972222222222222E-2</v>
      </c>
      <c r="K279" s="1">
        <v>9.0856481481481483E-3</v>
      </c>
      <c r="L279" s="1">
        <v>1.5028935185185185E-2</v>
      </c>
      <c r="N279" s="8">
        <v>44836</v>
      </c>
      <c r="O279">
        <v>8555</v>
      </c>
      <c r="P279">
        <v>10135</v>
      </c>
      <c r="Q279">
        <v>18690</v>
      </c>
    </row>
    <row r="280" spans="9:17" customFormat="1" x14ac:dyDescent="0.35">
      <c r="I280" s="8">
        <v>44837</v>
      </c>
      <c r="J280" s="1">
        <v>1.5474537037037037E-2</v>
      </c>
      <c r="K280" s="1">
        <v>7.6620370370370366E-3</v>
      </c>
      <c r="L280" s="1">
        <v>1.1568287037037037E-2</v>
      </c>
      <c r="N280" s="8">
        <v>44837</v>
      </c>
      <c r="O280">
        <v>6157</v>
      </c>
      <c r="P280">
        <v>12946</v>
      </c>
      <c r="Q280">
        <v>19103</v>
      </c>
    </row>
    <row r="281" spans="9:17" customFormat="1" x14ac:dyDescent="0.35">
      <c r="I281" s="8">
        <v>44838</v>
      </c>
      <c r="J281" s="1">
        <v>1.2037037037037037E-2</v>
      </c>
      <c r="K281" s="1">
        <v>8.1828703703703699E-3</v>
      </c>
      <c r="L281" s="1">
        <v>1.0109953703703704E-2</v>
      </c>
      <c r="N281" s="8">
        <v>44838</v>
      </c>
      <c r="O281">
        <v>6568</v>
      </c>
      <c r="P281">
        <v>14556</v>
      </c>
      <c r="Q281">
        <v>21124</v>
      </c>
    </row>
    <row r="282" spans="9:17" customFormat="1" x14ac:dyDescent="0.35">
      <c r="I282" s="8">
        <v>44839</v>
      </c>
      <c r="J282" s="1">
        <v>1.40625E-2</v>
      </c>
      <c r="K282" s="1">
        <v>8.2523148148148148E-3</v>
      </c>
      <c r="L282" s="1">
        <v>1.1157407407407408E-2</v>
      </c>
      <c r="N282" s="8">
        <v>44839</v>
      </c>
      <c r="O282">
        <v>7525</v>
      </c>
      <c r="P282">
        <v>14935</v>
      </c>
      <c r="Q282">
        <v>22460</v>
      </c>
    </row>
    <row r="283" spans="9:17" customFormat="1" x14ac:dyDescent="0.35">
      <c r="I283" s="8">
        <v>44840</v>
      </c>
      <c r="J283" s="1">
        <v>1.6203703703703703E-2</v>
      </c>
      <c r="K283" s="1">
        <v>7.8356481481481489E-3</v>
      </c>
      <c r="L283" s="1">
        <v>1.2019675925925927E-2</v>
      </c>
      <c r="N283" s="8">
        <v>44840</v>
      </c>
      <c r="O283">
        <v>5814</v>
      </c>
      <c r="P283">
        <v>12008</v>
      </c>
      <c r="Q283">
        <v>17822</v>
      </c>
    </row>
    <row r="284" spans="9:17" customFormat="1" x14ac:dyDescent="0.35">
      <c r="I284" s="8">
        <v>44841</v>
      </c>
      <c r="J284" s="1">
        <v>2.3622685185185184E-2</v>
      </c>
      <c r="K284" s="1">
        <v>8.3101851851851843E-3</v>
      </c>
      <c r="L284" s="1">
        <v>1.5966435185185184E-2</v>
      </c>
      <c r="N284" s="8">
        <v>44841</v>
      </c>
      <c r="O284">
        <v>5451</v>
      </c>
      <c r="P284">
        <v>9062</v>
      </c>
      <c r="Q284">
        <v>14513</v>
      </c>
    </row>
    <row r="285" spans="9:17" customFormat="1" x14ac:dyDescent="0.35">
      <c r="I285" s="8">
        <v>44842</v>
      </c>
      <c r="J285" s="1">
        <v>2.1446759259259259E-2</v>
      </c>
      <c r="K285" s="1">
        <v>8.9351851851851849E-3</v>
      </c>
      <c r="L285" s="1">
        <v>1.5190972222222222E-2</v>
      </c>
      <c r="N285" s="8">
        <v>44842</v>
      </c>
      <c r="O285">
        <v>9481</v>
      </c>
      <c r="P285">
        <v>10496</v>
      </c>
      <c r="Q285">
        <v>19977</v>
      </c>
    </row>
    <row r="286" spans="9:17" customFormat="1" x14ac:dyDescent="0.35">
      <c r="I286" s="8">
        <v>44843</v>
      </c>
      <c r="J286" s="1">
        <v>2.974537037037037E-2</v>
      </c>
      <c r="K286" s="1">
        <v>1.0208333333333333E-2</v>
      </c>
      <c r="L286" s="1">
        <v>1.997685185185185E-2</v>
      </c>
      <c r="N286" s="8">
        <v>44843</v>
      </c>
      <c r="O286">
        <v>13680</v>
      </c>
      <c r="P286">
        <v>11692</v>
      </c>
      <c r="Q286">
        <v>25372</v>
      </c>
    </row>
    <row r="287" spans="9:17" customFormat="1" x14ac:dyDescent="0.35">
      <c r="I287" s="8">
        <v>44844</v>
      </c>
      <c r="J287" s="1">
        <v>1.8472222222222223E-2</v>
      </c>
      <c r="K287" s="1">
        <v>8.3333333333333332E-3</v>
      </c>
      <c r="L287" s="1">
        <v>1.3402777777777777E-2</v>
      </c>
      <c r="N287" s="8">
        <v>44844</v>
      </c>
      <c r="O287">
        <v>7954</v>
      </c>
      <c r="P287">
        <v>12775</v>
      </c>
      <c r="Q287">
        <v>20729</v>
      </c>
    </row>
    <row r="288" spans="9:17" customFormat="1" x14ac:dyDescent="0.35">
      <c r="I288" s="8">
        <v>44845</v>
      </c>
      <c r="J288" s="1">
        <v>2.5347222222222222E-2</v>
      </c>
      <c r="K288" s="1">
        <v>7.858796296296296E-3</v>
      </c>
      <c r="L288" s="1">
        <v>1.6603009259259258E-2</v>
      </c>
      <c r="N288" s="8">
        <v>44845</v>
      </c>
      <c r="O288">
        <v>3996</v>
      </c>
      <c r="P288">
        <v>9157</v>
      </c>
      <c r="Q288">
        <v>13153</v>
      </c>
    </row>
    <row r="289" spans="9:17" customFormat="1" x14ac:dyDescent="0.35">
      <c r="I289" s="8">
        <v>44846</v>
      </c>
      <c r="J289" s="1">
        <v>1.5358796296296296E-2</v>
      </c>
      <c r="K289" s="1">
        <v>7.4074074074074077E-3</v>
      </c>
      <c r="L289" s="1">
        <v>1.1383101851851853E-2</v>
      </c>
      <c r="N289" s="8">
        <v>44846</v>
      </c>
      <c r="O289">
        <v>4506</v>
      </c>
      <c r="P289">
        <v>10858</v>
      </c>
      <c r="Q289">
        <v>15364</v>
      </c>
    </row>
    <row r="290" spans="9:17" customFormat="1" x14ac:dyDescent="0.35">
      <c r="I290" s="8">
        <v>44847</v>
      </c>
      <c r="J290" s="1">
        <v>1.5358796296296296E-2</v>
      </c>
      <c r="K290" s="1">
        <v>7.8125E-3</v>
      </c>
      <c r="L290" s="1">
        <v>1.1585648148148147E-2</v>
      </c>
      <c r="N290" s="8">
        <v>44847</v>
      </c>
      <c r="O290">
        <v>6795</v>
      </c>
      <c r="P290">
        <v>12683</v>
      </c>
      <c r="Q290">
        <v>19478</v>
      </c>
    </row>
    <row r="291" spans="9:17" customFormat="1" x14ac:dyDescent="0.35">
      <c r="I291" s="8">
        <v>44848</v>
      </c>
      <c r="J291" s="1">
        <v>1.5706018518518518E-2</v>
      </c>
      <c r="K291" s="1">
        <v>7.6851851851851855E-3</v>
      </c>
      <c r="L291" s="1">
        <v>1.1695601851851853E-2</v>
      </c>
      <c r="N291" s="8">
        <v>44848</v>
      </c>
      <c r="O291">
        <v>5968</v>
      </c>
      <c r="P291">
        <v>10783</v>
      </c>
      <c r="Q291">
        <v>16751</v>
      </c>
    </row>
    <row r="292" spans="9:17" customFormat="1" x14ac:dyDescent="0.35">
      <c r="I292" s="8">
        <v>44849</v>
      </c>
      <c r="J292" s="1">
        <v>2.4363425925925927E-2</v>
      </c>
      <c r="K292" s="1">
        <v>8.819444444444444E-3</v>
      </c>
      <c r="L292" s="1">
        <v>1.6591435185185185E-2</v>
      </c>
      <c r="N292" s="8">
        <v>44849</v>
      </c>
      <c r="O292">
        <v>7627</v>
      </c>
      <c r="P292">
        <v>9763</v>
      </c>
      <c r="Q292">
        <v>17390</v>
      </c>
    </row>
    <row r="293" spans="9:17" customFormat="1" x14ac:dyDescent="0.35">
      <c r="I293" s="8">
        <v>44850</v>
      </c>
      <c r="J293" s="1">
        <v>1.7881944444444443E-2</v>
      </c>
      <c r="K293" s="1">
        <v>8.1365740740740738E-3</v>
      </c>
      <c r="L293" s="1">
        <v>1.3009259259259259E-2</v>
      </c>
      <c r="N293" s="8">
        <v>44850</v>
      </c>
      <c r="O293">
        <v>5562</v>
      </c>
      <c r="P293">
        <v>8075</v>
      </c>
      <c r="Q293">
        <v>13637</v>
      </c>
    </row>
    <row r="294" spans="9:17" customFormat="1" x14ac:dyDescent="0.35">
      <c r="I294" s="8">
        <v>44851</v>
      </c>
      <c r="J294" s="1">
        <v>1.2650462962962962E-2</v>
      </c>
      <c r="K294" s="1">
        <v>7.3263888888888892E-3</v>
      </c>
      <c r="L294" s="1">
        <v>9.9884259259259249E-3</v>
      </c>
      <c r="N294" s="8">
        <v>44851</v>
      </c>
      <c r="O294">
        <v>2860</v>
      </c>
      <c r="P294">
        <v>8578</v>
      </c>
      <c r="Q294">
        <v>11438</v>
      </c>
    </row>
    <row r="295" spans="9:17" customFormat="1" x14ac:dyDescent="0.35">
      <c r="I295" s="8">
        <v>44852</v>
      </c>
      <c r="J295" s="1">
        <v>1.0625000000000001E-2</v>
      </c>
      <c r="K295" s="1">
        <v>7.4768518518518517E-3</v>
      </c>
      <c r="L295" s="1">
        <v>9.0509259259259258E-3</v>
      </c>
      <c r="N295" s="8">
        <v>44852</v>
      </c>
      <c r="O295">
        <v>3083</v>
      </c>
      <c r="P295">
        <v>10073</v>
      </c>
      <c r="Q295">
        <v>13156</v>
      </c>
    </row>
    <row r="296" spans="9:17" customFormat="1" x14ac:dyDescent="0.35">
      <c r="I296" s="8">
        <v>44853</v>
      </c>
      <c r="J296" s="1">
        <v>1.4270833333333333E-2</v>
      </c>
      <c r="K296" s="1">
        <v>7.4884259259259262E-3</v>
      </c>
      <c r="L296" s="1">
        <v>1.087962962962963E-2</v>
      </c>
      <c r="N296" s="8">
        <v>44853</v>
      </c>
      <c r="O296">
        <v>3771</v>
      </c>
      <c r="P296">
        <v>10868</v>
      </c>
      <c r="Q296">
        <v>14639</v>
      </c>
    </row>
    <row r="297" spans="9:17" customFormat="1" x14ac:dyDescent="0.35">
      <c r="I297" s="8">
        <v>44854</v>
      </c>
      <c r="J297" s="1">
        <v>1.0949074074074075E-2</v>
      </c>
      <c r="K297" s="1">
        <v>7.4884259259259262E-3</v>
      </c>
      <c r="L297" s="1">
        <v>9.2187500000000012E-3</v>
      </c>
      <c r="N297" s="8">
        <v>44854</v>
      </c>
      <c r="O297">
        <v>4929</v>
      </c>
      <c r="P297">
        <v>12011</v>
      </c>
      <c r="Q297">
        <v>16940</v>
      </c>
    </row>
    <row r="298" spans="9:17" customFormat="1" x14ac:dyDescent="0.35">
      <c r="I298" s="8">
        <v>44855</v>
      </c>
      <c r="J298" s="1">
        <v>1.6018518518518519E-2</v>
      </c>
      <c r="K298" s="1">
        <v>8.4606481481481477E-3</v>
      </c>
      <c r="L298" s="1">
        <v>1.2239583333333333E-2</v>
      </c>
      <c r="N298" s="8">
        <v>44855</v>
      </c>
      <c r="O298">
        <v>8278</v>
      </c>
      <c r="P298">
        <v>13345</v>
      </c>
      <c r="Q298">
        <v>21623</v>
      </c>
    </row>
    <row r="299" spans="9:17" customFormat="1" x14ac:dyDescent="0.35">
      <c r="I299" s="8">
        <v>44856</v>
      </c>
      <c r="J299" s="1">
        <v>1.8692129629629628E-2</v>
      </c>
      <c r="K299" s="1">
        <v>1.0104166666666666E-2</v>
      </c>
      <c r="L299" s="1">
        <v>1.4398148148148146E-2</v>
      </c>
      <c r="N299" s="8">
        <v>44856</v>
      </c>
      <c r="O299">
        <v>13608</v>
      </c>
      <c r="P299">
        <v>13658</v>
      </c>
      <c r="Q299">
        <v>27266</v>
      </c>
    </row>
    <row r="300" spans="9:17" customFormat="1" x14ac:dyDescent="0.35">
      <c r="I300" s="8">
        <v>44857</v>
      </c>
      <c r="J300" s="1">
        <v>2.0659722222222222E-2</v>
      </c>
      <c r="K300" s="1">
        <v>9.9768518518518513E-3</v>
      </c>
      <c r="L300" s="1">
        <v>1.5318287037037037E-2</v>
      </c>
      <c r="N300" s="8">
        <v>44857</v>
      </c>
      <c r="O300">
        <v>10739</v>
      </c>
      <c r="P300">
        <v>12111</v>
      </c>
      <c r="Q300">
        <v>22850</v>
      </c>
    </row>
    <row r="301" spans="9:17" customFormat="1" x14ac:dyDescent="0.35">
      <c r="I301" s="8">
        <v>44858</v>
      </c>
      <c r="J301" s="1">
        <v>1.425925925925926E-2</v>
      </c>
      <c r="K301" s="1">
        <v>7.9861111111111105E-3</v>
      </c>
      <c r="L301" s="1">
        <v>1.1122685185185185E-2</v>
      </c>
      <c r="N301" s="8">
        <v>44858</v>
      </c>
      <c r="O301">
        <v>6250</v>
      </c>
      <c r="P301">
        <v>13469</v>
      </c>
      <c r="Q301">
        <v>19719</v>
      </c>
    </row>
    <row r="302" spans="9:17" customFormat="1" x14ac:dyDescent="0.35">
      <c r="I302" s="8">
        <v>44859</v>
      </c>
      <c r="J302" s="1">
        <v>2.0173611111111111E-2</v>
      </c>
      <c r="K302" s="1">
        <v>7.083333333333333E-3</v>
      </c>
      <c r="L302" s="1">
        <v>1.3628472222222222E-2</v>
      </c>
      <c r="N302" s="8">
        <v>44859</v>
      </c>
      <c r="O302">
        <v>2045</v>
      </c>
      <c r="P302">
        <v>5956</v>
      </c>
      <c r="Q302">
        <v>8001</v>
      </c>
    </row>
    <row r="303" spans="9:17" customFormat="1" x14ac:dyDescent="0.35">
      <c r="I303" s="8">
        <v>44860</v>
      </c>
      <c r="J303" s="1">
        <v>1.2314814814814815E-2</v>
      </c>
      <c r="K303" s="1">
        <v>7.9629629629629634E-3</v>
      </c>
      <c r="L303" s="1">
        <v>1.0138888888888888E-2</v>
      </c>
      <c r="N303" s="8">
        <v>44860</v>
      </c>
      <c r="O303">
        <v>4788</v>
      </c>
      <c r="P303">
        <v>12226</v>
      </c>
      <c r="Q303">
        <v>17014</v>
      </c>
    </row>
    <row r="304" spans="9:17" customFormat="1" x14ac:dyDescent="0.35">
      <c r="I304" s="8">
        <v>44861</v>
      </c>
      <c r="J304" s="1">
        <v>1.0983796296296297E-2</v>
      </c>
      <c r="K304" s="1">
        <v>7.2800925925925923E-3</v>
      </c>
      <c r="L304" s="1">
        <v>9.1319444444444443E-3</v>
      </c>
      <c r="N304" s="8">
        <v>44861</v>
      </c>
      <c r="O304">
        <v>5045</v>
      </c>
      <c r="P304">
        <v>12532</v>
      </c>
      <c r="Q304">
        <v>17577</v>
      </c>
    </row>
    <row r="305" spans="9:17" customFormat="1" x14ac:dyDescent="0.35">
      <c r="I305" s="8">
        <v>44862</v>
      </c>
      <c r="J305" s="1">
        <v>1.6261574074074074E-2</v>
      </c>
      <c r="K305" s="1">
        <v>8.0092592592592594E-3</v>
      </c>
      <c r="L305" s="1">
        <v>1.2135416666666666E-2</v>
      </c>
      <c r="N305" s="8">
        <v>44862</v>
      </c>
      <c r="O305">
        <v>6278</v>
      </c>
      <c r="P305">
        <v>11827</v>
      </c>
      <c r="Q305">
        <v>18105</v>
      </c>
    </row>
    <row r="306" spans="9:17" customFormat="1" x14ac:dyDescent="0.35">
      <c r="I306" s="8">
        <v>44863</v>
      </c>
      <c r="J306" s="1">
        <v>1.6018518518518519E-2</v>
      </c>
      <c r="K306" s="1">
        <v>8.9699074074074073E-3</v>
      </c>
      <c r="L306" s="1">
        <v>1.2494212962962964E-2</v>
      </c>
      <c r="N306" s="8">
        <v>44863</v>
      </c>
      <c r="O306">
        <v>9068</v>
      </c>
      <c r="P306">
        <v>11283</v>
      </c>
      <c r="Q306">
        <v>20351</v>
      </c>
    </row>
    <row r="307" spans="9:17" customFormat="1" x14ac:dyDescent="0.35">
      <c r="I307" s="8">
        <v>44864</v>
      </c>
      <c r="J307" s="1">
        <v>1.5821759259259258E-2</v>
      </c>
      <c r="K307" s="1">
        <v>8.1597222222222227E-3</v>
      </c>
      <c r="L307" s="1">
        <v>1.1990740740740739E-2</v>
      </c>
      <c r="N307" s="8">
        <v>44864</v>
      </c>
      <c r="O307">
        <v>6140</v>
      </c>
      <c r="P307">
        <v>8350</v>
      </c>
      <c r="Q307">
        <v>14490</v>
      </c>
    </row>
    <row r="308" spans="9:17" customFormat="1" x14ac:dyDescent="0.35">
      <c r="I308" s="8">
        <v>44865</v>
      </c>
      <c r="J308" s="1">
        <v>1.3171296296296296E-2</v>
      </c>
      <c r="K308" s="1">
        <v>8.1944444444444452E-3</v>
      </c>
      <c r="L308" s="1">
        <v>1.068287037037037E-2</v>
      </c>
      <c r="N308" s="8">
        <v>44865</v>
      </c>
      <c r="O308">
        <v>4012</v>
      </c>
      <c r="P308">
        <v>10518</v>
      </c>
      <c r="Q308">
        <v>14530</v>
      </c>
    </row>
    <row r="309" spans="9:17" customFormat="1" x14ac:dyDescent="0.35">
      <c r="I309" s="8">
        <v>44866</v>
      </c>
      <c r="J309" s="1">
        <v>1.1481481481481481E-2</v>
      </c>
      <c r="K309" s="1">
        <v>7.8935185185185185E-3</v>
      </c>
      <c r="L309" s="1">
        <v>9.6874999999999999E-3</v>
      </c>
      <c r="N309" s="8">
        <v>44866</v>
      </c>
      <c r="O309">
        <v>5500</v>
      </c>
      <c r="P309">
        <v>13830</v>
      </c>
      <c r="Q309">
        <v>19330</v>
      </c>
    </row>
    <row r="310" spans="9:17" customFormat="1" x14ac:dyDescent="0.35">
      <c r="I310" s="8">
        <v>44867</v>
      </c>
      <c r="J310" s="1">
        <v>1.1608796296296296E-2</v>
      </c>
      <c r="K310" s="1">
        <v>7.9398148148148145E-3</v>
      </c>
      <c r="L310" s="1">
        <v>9.7743055555555552E-3</v>
      </c>
      <c r="N310" s="8">
        <v>44867</v>
      </c>
      <c r="O310">
        <v>6141</v>
      </c>
      <c r="P310">
        <v>14738</v>
      </c>
      <c r="Q310">
        <v>20879</v>
      </c>
    </row>
    <row r="311" spans="9:17" customFormat="1" x14ac:dyDescent="0.35">
      <c r="I311" s="8">
        <v>44868</v>
      </c>
      <c r="J311" s="1">
        <v>1.6921296296296295E-2</v>
      </c>
      <c r="K311" s="1">
        <v>7.8935185185185185E-3</v>
      </c>
      <c r="L311" s="1">
        <v>1.2407407407407407E-2</v>
      </c>
      <c r="N311" s="8">
        <v>44868</v>
      </c>
      <c r="O311">
        <v>6958</v>
      </c>
      <c r="P311">
        <v>14906</v>
      </c>
      <c r="Q311">
        <v>21864</v>
      </c>
    </row>
    <row r="312" spans="9:17" customFormat="1" x14ac:dyDescent="0.35">
      <c r="I312" s="8">
        <v>44869</v>
      </c>
      <c r="J312" s="1">
        <v>1.4618055555555556E-2</v>
      </c>
      <c r="K312" s="1">
        <v>8.1828703703703699E-3</v>
      </c>
      <c r="L312" s="1">
        <v>1.1400462962962963E-2</v>
      </c>
      <c r="N312" s="8">
        <v>44869</v>
      </c>
      <c r="O312">
        <v>5779</v>
      </c>
      <c r="P312">
        <v>11488</v>
      </c>
      <c r="Q312">
        <v>17267</v>
      </c>
    </row>
    <row r="313" spans="9:17" customFormat="1" x14ac:dyDescent="0.35">
      <c r="I313" s="8">
        <v>44870</v>
      </c>
      <c r="J313" s="1">
        <v>1.2418981481481482E-2</v>
      </c>
      <c r="K313" s="1">
        <v>7.2337962962962963E-3</v>
      </c>
      <c r="L313" s="1">
        <v>9.8263888888888897E-3</v>
      </c>
      <c r="N313" s="8">
        <v>44870</v>
      </c>
      <c r="O313">
        <v>3913</v>
      </c>
      <c r="P313">
        <v>6523</v>
      </c>
      <c r="Q313">
        <v>10436</v>
      </c>
    </row>
    <row r="314" spans="9:17" customFormat="1" x14ac:dyDescent="0.35">
      <c r="I314" s="8">
        <v>44871</v>
      </c>
      <c r="J314" s="1">
        <v>2.5937499999999999E-2</v>
      </c>
      <c r="K314" s="1">
        <v>8.7962962962962968E-3</v>
      </c>
      <c r="L314" s="1">
        <v>1.7366898148148149E-2</v>
      </c>
      <c r="N314" s="8">
        <v>44871</v>
      </c>
      <c r="O314">
        <v>6838</v>
      </c>
      <c r="P314">
        <v>9296</v>
      </c>
      <c r="Q314">
        <v>16134</v>
      </c>
    </row>
    <row r="315" spans="9:17" customFormat="1" x14ac:dyDescent="0.35">
      <c r="I315" s="8">
        <v>44872</v>
      </c>
      <c r="J315" s="1">
        <v>1.5057870370370371E-2</v>
      </c>
      <c r="K315" s="1">
        <v>7.1990740740740739E-3</v>
      </c>
      <c r="L315" s="1">
        <v>1.1128472222222222E-2</v>
      </c>
      <c r="N315" s="8">
        <v>44872</v>
      </c>
      <c r="O315">
        <v>3855</v>
      </c>
      <c r="P315">
        <v>10440</v>
      </c>
      <c r="Q315">
        <v>14295</v>
      </c>
    </row>
    <row r="316" spans="9:17" customFormat="1" x14ac:dyDescent="0.35">
      <c r="I316" s="8">
        <v>44873</v>
      </c>
      <c r="J316" s="1">
        <v>1.1597222222222222E-2</v>
      </c>
      <c r="K316" s="1">
        <v>7.4999999999999997E-3</v>
      </c>
      <c r="L316" s="1">
        <v>9.5486111111111119E-3</v>
      </c>
      <c r="N316" s="8">
        <v>44873</v>
      </c>
      <c r="O316">
        <v>3931</v>
      </c>
      <c r="P316">
        <v>11061</v>
      </c>
      <c r="Q316">
        <v>14992</v>
      </c>
    </row>
    <row r="317" spans="9:17" customFormat="1" x14ac:dyDescent="0.35">
      <c r="I317" s="8">
        <v>44874</v>
      </c>
      <c r="J317" s="1">
        <v>1.1678240740740741E-2</v>
      </c>
      <c r="K317" s="1">
        <v>7.789351851851852E-3</v>
      </c>
      <c r="L317" s="1">
        <v>9.7337962962962959E-3</v>
      </c>
      <c r="N317" s="8">
        <v>44874</v>
      </c>
      <c r="O317">
        <v>5042</v>
      </c>
      <c r="P317">
        <v>12625</v>
      </c>
      <c r="Q317">
        <v>17667</v>
      </c>
    </row>
    <row r="318" spans="9:17" customFormat="1" x14ac:dyDescent="0.35">
      <c r="I318" s="8">
        <v>44875</v>
      </c>
      <c r="J318" s="1">
        <v>1.5775462962962963E-2</v>
      </c>
      <c r="K318" s="1">
        <v>8.2870370370370372E-3</v>
      </c>
      <c r="L318" s="1">
        <v>1.203125E-2</v>
      </c>
      <c r="N318" s="8">
        <v>44875</v>
      </c>
      <c r="O318">
        <v>6882</v>
      </c>
      <c r="P318">
        <v>14140</v>
      </c>
      <c r="Q318">
        <v>21022</v>
      </c>
    </row>
    <row r="319" spans="9:17" customFormat="1" x14ac:dyDescent="0.35">
      <c r="I319" s="8">
        <v>44876</v>
      </c>
      <c r="J319" s="1">
        <v>1.1689814814814814E-2</v>
      </c>
      <c r="K319" s="1">
        <v>7.7314814814814815E-3</v>
      </c>
      <c r="L319" s="1">
        <v>9.7106481481481488E-3</v>
      </c>
      <c r="N319" s="8">
        <v>44876</v>
      </c>
      <c r="O319">
        <v>4209</v>
      </c>
      <c r="P319">
        <v>8979</v>
      </c>
      <c r="Q319">
        <v>13188</v>
      </c>
    </row>
    <row r="320" spans="9:17" customFormat="1" x14ac:dyDescent="0.35">
      <c r="I320" s="8">
        <v>44877</v>
      </c>
      <c r="J320" s="1">
        <v>1.3159722222222222E-2</v>
      </c>
      <c r="K320" s="1">
        <v>8.067129629629629E-3</v>
      </c>
      <c r="L320" s="1">
        <v>1.0613425925925925E-2</v>
      </c>
      <c r="N320" s="8">
        <v>44877</v>
      </c>
      <c r="O320">
        <v>2820</v>
      </c>
      <c r="P320">
        <v>5640</v>
      </c>
      <c r="Q320">
        <v>8460</v>
      </c>
    </row>
    <row r="321" spans="9:17" customFormat="1" x14ac:dyDescent="0.35">
      <c r="I321" s="8">
        <v>44878</v>
      </c>
      <c r="J321" s="1">
        <v>2.8356481481481483E-2</v>
      </c>
      <c r="K321" s="1">
        <v>7.9629629629629634E-3</v>
      </c>
      <c r="L321" s="1">
        <v>1.8159722222222223E-2</v>
      </c>
      <c r="N321" s="8">
        <v>44878</v>
      </c>
      <c r="O321">
        <v>2897</v>
      </c>
      <c r="P321">
        <v>5186</v>
      </c>
      <c r="Q321">
        <v>8083</v>
      </c>
    </row>
    <row r="322" spans="9:17" customFormat="1" x14ac:dyDescent="0.35">
      <c r="I322" s="8">
        <v>44879</v>
      </c>
      <c r="J322" s="1">
        <v>1.03125E-2</v>
      </c>
      <c r="K322" s="1">
        <v>7.7546296296296295E-3</v>
      </c>
      <c r="L322" s="1">
        <v>9.0335648148148154E-3</v>
      </c>
      <c r="N322" s="8">
        <v>44879</v>
      </c>
      <c r="O322">
        <v>2197</v>
      </c>
      <c r="P322">
        <v>7715</v>
      </c>
      <c r="Q322">
        <v>9912</v>
      </c>
    </row>
    <row r="323" spans="9:17" customFormat="1" x14ac:dyDescent="0.35">
      <c r="I323" s="8">
        <v>44880</v>
      </c>
      <c r="J323" s="1">
        <v>1.773148148148148E-2</v>
      </c>
      <c r="K323" s="1">
        <v>6.8865740740740745E-3</v>
      </c>
      <c r="L323" s="1">
        <v>1.2309027777777776E-2</v>
      </c>
      <c r="N323" s="8">
        <v>44880</v>
      </c>
      <c r="O323">
        <v>1196</v>
      </c>
      <c r="P323">
        <v>4924</v>
      </c>
      <c r="Q323">
        <v>6120</v>
      </c>
    </row>
    <row r="324" spans="9:17" customFormat="1" x14ac:dyDescent="0.35">
      <c r="I324" s="8">
        <v>44881</v>
      </c>
      <c r="J324" s="1">
        <v>9.3981481481481485E-3</v>
      </c>
      <c r="K324" s="1">
        <v>7.4074074074074077E-3</v>
      </c>
      <c r="L324" s="1">
        <v>8.4027777777777781E-3</v>
      </c>
      <c r="N324" s="8">
        <v>44881</v>
      </c>
      <c r="O324">
        <v>1680</v>
      </c>
      <c r="P324">
        <v>6646</v>
      </c>
      <c r="Q324">
        <v>8326</v>
      </c>
    </row>
    <row r="325" spans="9:17" customFormat="1" x14ac:dyDescent="0.35">
      <c r="I325" s="8">
        <v>44882</v>
      </c>
      <c r="J325" s="1">
        <v>9.3055555555555548E-3</v>
      </c>
      <c r="K325" s="1">
        <v>6.828703703703704E-3</v>
      </c>
      <c r="L325" s="1">
        <v>8.067129629629629E-3</v>
      </c>
      <c r="N325" s="8">
        <v>44882</v>
      </c>
      <c r="O325">
        <v>1904</v>
      </c>
      <c r="P325">
        <v>7000</v>
      </c>
      <c r="Q325">
        <v>8904</v>
      </c>
    </row>
    <row r="326" spans="9:17" customFormat="1" x14ac:dyDescent="0.35">
      <c r="I326" s="8">
        <v>44883</v>
      </c>
      <c r="J326" s="1">
        <v>1.0659722222222221E-2</v>
      </c>
      <c r="K326" s="1">
        <v>6.9907407407407409E-3</v>
      </c>
      <c r="L326" s="1">
        <v>8.8252314814814808E-3</v>
      </c>
      <c r="N326" s="8">
        <v>44883</v>
      </c>
      <c r="O326">
        <v>1594</v>
      </c>
      <c r="P326">
        <v>5131</v>
      </c>
      <c r="Q326">
        <v>6725</v>
      </c>
    </row>
    <row r="327" spans="9:17" customFormat="1" x14ac:dyDescent="0.35">
      <c r="I327" s="8">
        <v>44884</v>
      </c>
      <c r="J327" s="1">
        <v>2.4699074074074075E-2</v>
      </c>
      <c r="K327" s="1">
        <v>7.1064814814814819E-3</v>
      </c>
      <c r="L327" s="1">
        <v>1.590277777777778E-2</v>
      </c>
      <c r="N327" s="8">
        <v>44884</v>
      </c>
      <c r="O327">
        <v>1265</v>
      </c>
      <c r="P327">
        <v>3114</v>
      </c>
      <c r="Q327">
        <v>4379</v>
      </c>
    </row>
    <row r="328" spans="9:17" customFormat="1" x14ac:dyDescent="0.35">
      <c r="I328" s="8">
        <v>44885</v>
      </c>
      <c r="J328" s="1">
        <v>1.4641203703703703E-2</v>
      </c>
      <c r="K328" s="1">
        <v>8.1365740740740738E-3</v>
      </c>
      <c r="L328" s="1">
        <v>1.1388888888888889E-2</v>
      </c>
      <c r="N328" s="8">
        <v>44885</v>
      </c>
      <c r="O328">
        <v>1163</v>
      </c>
      <c r="P328">
        <v>3140</v>
      </c>
      <c r="Q328">
        <v>4303</v>
      </c>
    </row>
    <row r="329" spans="9:17" customFormat="1" x14ac:dyDescent="0.35">
      <c r="I329" s="8">
        <v>44886</v>
      </c>
      <c r="J329" s="1">
        <v>1.119212962962963E-2</v>
      </c>
      <c r="K329" s="1">
        <v>7.3032407407407404E-3</v>
      </c>
      <c r="L329" s="1">
        <v>9.2476851851851852E-3</v>
      </c>
      <c r="N329" s="8">
        <v>44886</v>
      </c>
      <c r="O329">
        <v>2027</v>
      </c>
      <c r="P329">
        <v>6477</v>
      </c>
      <c r="Q329">
        <v>8504</v>
      </c>
    </row>
    <row r="330" spans="9:17" customFormat="1" x14ac:dyDescent="0.35">
      <c r="I330" s="8">
        <v>44887</v>
      </c>
      <c r="J330" s="1">
        <v>1.2604166666666666E-2</v>
      </c>
      <c r="K330" s="1">
        <v>7.4421296296296293E-3</v>
      </c>
      <c r="L330" s="1">
        <v>1.0023148148148147E-2</v>
      </c>
      <c r="N330" s="8">
        <v>44887</v>
      </c>
      <c r="O330">
        <v>2398</v>
      </c>
      <c r="P330">
        <v>7258</v>
      </c>
      <c r="Q330">
        <v>9656</v>
      </c>
    </row>
    <row r="331" spans="9:17" customFormat="1" x14ac:dyDescent="0.35">
      <c r="I331" s="8">
        <v>44888</v>
      </c>
      <c r="J331" s="1">
        <v>1.2986111111111111E-2</v>
      </c>
      <c r="K331" s="1">
        <v>7.5925925925925926E-3</v>
      </c>
      <c r="L331" s="1">
        <v>1.0289351851851852E-2</v>
      </c>
      <c r="N331" s="8">
        <v>44888</v>
      </c>
      <c r="O331">
        <v>3363</v>
      </c>
      <c r="P331">
        <v>7145</v>
      </c>
      <c r="Q331">
        <v>10508</v>
      </c>
    </row>
    <row r="332" spans="9:17" customFormat="1" x14ac:dyDescent="0.35">
      <c r="I332" s="8">
        <v>44889</v>
      </c>
      <c r="J332" s="1">
        <v>2.5868055555555554E-2</v>
      </c>
      <c r="K332" s="1">
        <v>1.125E-2</v>
      </c>
      <c r="L332" s="1">
        <v>1.8559027777777778E-2</v>
      </c>
      <c r="N332" s="8">
        <v>44889</v>
      </c>
      <c r="O332">
        <v>2236</v>
      </c>
      <c r="P332">
        <v>3078</v>
      </c>
      <c r="Q332">
        <v>5314</v>
      </c>
    </row>
    <row r="333" spans="9:17" customFormat="1" x14ac:dyDescent="0.35">
      <c r="I333" s="8">
        <v>44890</v>
      </c>
      <c r="J333" s="1">
        <v>1.4837962962962963E-2</v>
      </c>
      <c r="K333" s="1">
        <v>8.4143518518518517E-3</v>
      </c>
      <c r="L333" s="1">
        <v>1.1626157407407408E-2</v>
      </c>
      <c r="N333" s="8">
        <v>44890</v>
      </c>
      <c r="O333">
        <v>2956</v>
      </c>
      <c r="P333">
        <v>4723</v>
      </c>
      <c r="Q333">
        <v>7679</v>
      </c>
    </row>
    <row r="334" spans="9:17" customFormat="1" x14ac:dyDescent="0.35">
      <c r="I334" s="8">
        <v>44891</v>
      </c>
      <c r="J334" s="1">
        <v>1.7824074074074076E-2</v>
      </c>
      <c r="K334" s="1">
        <v>8.4953703703703701E-3</v>
      </c>
      <c r="L334" s="1">
        <v>1.3159722222222222E-2</v>
      </c>
      <c r="N334" s="8">
        <v>44891</v>
      </c>
      <c r="O334">
        <v>3871</v>
      </c>
      <c r="P334">
        <v>5163</v>
      </c>
      <c r="Q334">
        <v>9034</v>
      </c>
    </row>
    <row r="335" spans="9:17" customFormat="1" x14ac:dyDescent="0.35">
      <c r="I335" s="8">
        <v>44892</v>
      </c>
      <c r="J335" s="1">
        <v>1.1435185185185185E-2</v>
      </c>
      <c r="K335" s="1">
        <v>7.1759259259259259E-3</v>
      </c>
      <c r="L335" s="1">
        <v>9.3055555555555565E-3</v>
      </c>
      <c r="N335" s="8">
        <v>44892</v>
      </c>
      <c r="O335">
        <v>1598</v>
      </c>
      <c r="P335">
        <v>3584</v>
      </c>
      <c r="Q335">
        <v>5182</v>
      </c>
    </row>
    <row r="336" spans="9:17" customFormat="1" x14ac:dyDescent="0.35">
      <c r="I336" s="8">
        <v>44893</v>
      </c>
      <c r="J336" s="1">
        <v>1.050925925925926E-2</v>
      </c>
      <c r="K336" s="1">
        <v>7.1412037037037034E-3</v>
      </c>
      <c r="L336" s="1">
        <v>8.8252314814814825E-3</v>
      </c>
      <c r="N336" s="8">
        <v>44893</v>
      </c>
      <c r="O336">
        <v>2220</v>
      </c>
      <c r="P336">
        <v>7673</v>
      </c>
      <c r="Q336">
        <v>9893</v>
      </c>
    </row>
    <row r="337" spans="9:17" customFormat="1" x14ac:dyDescent="0.35">
      <c r="I337" s="8">
        <v>44894</v>
      </c>
      <c r="J337" s="1">
        <v>8.3101851851851843E-3</v>
      </c>
      <c r="K337" s="1">
        <v>7.2222222222222219E-3</v>
      </c>
      <c r="L337" s="1">
        <v>7.7662037037037031E-3</v>
      </c>
      <c r="N337" s="8">
        <v>44894</v>
      </c>
      <c r="O337">
        <v>2781</v>
      </c>
      <c r="P337">
        <v>9039</v>
      </c>
      <c r="Q337">
        <v>11820</v>
      </c>
    </row>
    <row r="338" spans="9:17" customFormat="1" x14ac:dyDescent="0.35">
      <c r="I338" s="8">
        <v>44895</v>
      </c>
      <c r="J338" s="1">
        <v>8.2754629629629636E-3</v>
      </c>
      <c r="K338" s="1">
        <v>6.5277777777777782E-3</v>
      </c>
      <c r="L338" s="1">
        <v>7.4016203703703709E-3</v>
      </c>
      <c r="N338" s="8">
        <v>44895</v>
      </c>
      <c r="O338">
        <v>1553</v>
      </c>
      <c r="P338">
        <v>6289</v>
      </c>
      <c r="Q338">
        <v>7842</v>
      </c>
    </row>
    <row r="339" spans="9:17" customFormat="1" x14ac:dyDescent="0.35">
      <c r="I339" s="8">
        <v>44896</v>
      </c>
      <c r="J339" s="1">
        <v>9.2245370370370363E-3</v>
      </c>
      <c r="K339" s="1">
        <v>7.013888888888889E-3</v>
      </c>
      <c r="L339" s="1">
        <v>8.1192129629629635E-3</v>
      </c>
      <c r="N339" s="8">
        <v>44896</v>
      </c>
      <c r="O339">
        <v>1788</v>
      </c>
      <c r="P339">
        <v>6700</v>
      </c>
      <c r="Q339">
        <v>8488</v>
      </c>
    </row>
    <row r="340" spans="9:17" customFormat="1" x14ac:dyDescent="0.35">
      <c r="I340" s="8">
        <v>44897</v>
      </c>
      <c r="J340" s="1">
        <v>2.7800925925925927E-2</v>
      </c>
      <c r="K340" s="1">
        <v>7.2569444444444443E-3</v>
      </c>
      <c r="L340" s="1">
        <v>1.7528935185185186E-2</v>
      </c>
      <c r="N340" s="8">
        <v>44897</v>
      </c>
      <c r="O340">
        <v>2781</v>
      </c>
      <c r="P340">
        <v>7654</v>
      </c>
      <c r="Q340">
        <v>10435</v>
      </c>
    </row>
    <row r="341" spans="9:17" customFormat="1" x14ac:dyDescent="0.35">
      <c r="I341" s="8">
        <v>44898</v>
      </c>
      <c r="J341" s="1">
        <v>1.2453703703703703E-2</v>
      </c>
      <c r="K341" s="1">
        <v>7.743055555555556E-3</v>
      </c>
      <c r="L341" s="1">
        <v>1.0098379629629629E-2</v>
      </c>
      <c r="N341" s="8">
        <v>44898</v>
      </c>
      <c r="O341">
        <v>2226</v>
      </c>
      <c r="P341">
        <v>4945</v>
      </c>
      <c r="Q341">
        <v>7171</v>
      </c>
    </row>
    <row r="342" spans="9:17" customFormat="1" x14ac:dyDescent="0.35">
      <c r="I342" s="8">
        <v>44899</v>
      </c>
      <c r="J342" s="1">
        <v>1.7662037037037039E-2</v>
      </c>
      <c r="K342" s="1">
        <v>7.3495370370370372E-3</v>
      </c>
      <c r="L342" s="1">
        <v>1.2505787037037037E-2</v>
      </c>
      <c r="N342" s="8">
        <v>44899</v>
      </c>
      <c r="O342">
        <v>2093</v>
      </c>
      <c r="P342">
        <v>4407</v>
      </c>
      <c r="Q342">
        <v>6500</v>
      </c>
    </row>
    <row r="343" spans="9:17" customFormat="1" x14ac:dyDescent="0.35">
      <c r="I343" s="8">
        <v>44900</v>
      </c>
      <c r="J343" s="1">
        <v>1.9293981481481481E-2</v>
      </c>
      <c r="K343" s="1">
        <v>7.0254629629629634E-3</v>
      </c>
      <c r="L343" s="1">
        <v>1.3159722222222222E-2</v>
      </c>
      <c r="N343" s="8">
        <v>44900</v>
      </c>
      <c r="O343">
        <v>1845</v>
      </c>
      <c r="P343">
        <v>7016</v>
      </c>
      <c r="Q343">
        <v>8861</v>
      </c>
    </row>
    <row r="344" spans="9:17" customFormat="1" x14ac:dyDescent="0.35">
      <c r="I344" s="8">
        <v>44901</v>
      </c>
      <c r="J344" s="1">
        <v>7.8819444444444449E-3</v>
      </c>
      <c r="K344" s="1">
        <v>7.0486111111111114E-3</v>
      </c>
      <c r="L344" s="1">
        <v>7.4652777777777781E-3</v>
      </c>
      <c r="N344" s="8">
        <v>44901</v>
      </c>
      <c r="O344">
        <v>2157</v>
      </c>
      <c r="P344">
        <v>8048</v>
      </c>
      <c r="Q344">
        <v>10205</v>
      </c>
    </row>
    <row r="345" spans="9:17" customFormat="1" x14ac:dyDescent="0.35">
      <c r="I345" s="8">
        <v>44902</v>
      </c>
      <c r="J345" s="1">
        <v>1.5243055555555555E-2</v>
      </c>
      <c r="K345" s="1">
        <v>7.1990740740740739E-3</v>
      </c>
      <c r="L345" s="1">
        <v>1.1221064814814814E-2</v>
      </c>
      <c r="N345" s="8">
        <v>44902</v>
      </c>
      <c r="O345">
        <v>2421</v>
      </c>
      <c r="P345">
        <v>8665</v>
      </c>
      <c r="Q345">
        <v>11086</v>
      </c>
    </row>
    <row r="346" spans="9:17" customFormat="1" x14ac:dyDescent="0.35">
      <c r="I346" s="8">
        <v>44903</v>
      </c>
      <c r="J346" s="1">
        <v>1.5474537037037037E-2</v>
      </c>
      <c r="K346" s="1">
        <v>6.9791666666666665E-3</v>
      </c>
      <c r="L346" s="1">
        <v>1.1226851851851852E-2</v>
      </c>
      <c r="N346" s="8">
        <v>44903</v>
      </c>
      <c r="O346">
        <v>2425</v>
      </c>
      <c r="P346">
        <v>8168</v>
      </c>
      <c r="Q346">
        <v>10593</v>
      </c>
    </row>
    <row r="347" spans="9:17" customFormat="1" x14ac:dyDescent="0.35">
      <c r="I347" s="8">
        <v>44904</v>
      </c>
      <c r="J347" s="1">
        <v>1.9618055555555555E-2</v>
      </c>
      <c r="K347" s="1">
        <v>7.0254629629629634E-3</v>
      </c>
      <c r="L347" s="1">
        <v>1.3321759259259259E-2</v>
      </c>
      <c r="N347" s="8">
        <v>44904</v>
      </c>
      <c r="O347">
        <v>1174</v>
      </c>
      <c r="P347">
        <v>3604</v>
      </c>
      <c r="Q347">
        <v>4778</v>
      </c>
    </row>
    <row r="348" spans="9:17" customFormat="1" x14ac:dyDescent="0.35">
      <c r="I348" s="8">
        <v>44905</v>
      </c>
      <c r="J348" s="1">
        <v>2.1041666666666667E-2</v>
      </c>
      <c r="K348" s="1">
        <v>8.0092592592592594E-3</v>
      </c>
      <c r="L348" s="1">
        <v>1.4525462962962962E-2</v>
      </c>
      <c r="N348" s="8">
        <v>44905</v>
      </c>
      <c r="O348">
        <v>2516</v>
      </c>
      <c r="P348">
        <v>5315</v>
      </c>
      <c r="Q348">
        <v>7831</v>
      </c>
    </row>
    <row r="349" spans="9:17" customFormat="1" x14ac:dyDescent="0.35">
      <c r="I349" s="8">
        <v>44906</v>
      </c>
      <c r="J349" s="1">
        <v>1.5138888888888889E-2</v>
      </c>
      <c r="K349" s="1">
        <v>7.8240740740740736E-3</v>
      </c>
      <c r="L349" s="1">
        <v>1.1481481481481481E-2</v>
      </c>
      <c r="N349" s="8">
        <v>44906</v>
      </c>
      <c r="O349">
        <v>2122</v>
      </c>
      <c r="P349">
        <v>4684</v>
      </c>
      <c r="Q349">
        <v>6806</v>
      </c>
    </row>
    <row r="350" spans="9:17" customFormat="1" x14ac:dyDescent="0.35">
      <c r="I350" s="8">
        <v>44907</v>
      </c>
      <c r="J350" s="1">
        <v>8.518518518518519E-3</v>
      </c>
      <c r="K350" s="1">
        <v>7.1527777777777779E-3</v>
      </c>
      <c r="L350" s="1">
        <v>7.8356481481481489E-3</v>
      </c>
      <c r="N350" s="8">
        <v>44907</v>
      </c>
      <c r="O350">
        <v>1786</v>
      </c>
      <c r="P350">
        <v>6590</v>
      </c>
      <c r="Q350">
        <v>8376</v>
      </c>
    </row>
    <row r="351" spans="9:17" customFormat="1" x14ac:dyDescent="0.35">
      <c r="I351" s="8">
        <v>44908</v>
      </c>
      <c r="J351" s="1">
        <v>1.5428240740740741E-2</v>
      </c>
      <c r="K351" s="1">
        <v>7.3148148148148148E-3</v>
      </c>
      <c r="L351" s="1">
        <v>1.1371527777777777E-2</v>
      </c>
      <c r="N351" s="8">
        <v>44908</v>
      </c>
      <c r="O351">
        <v>1950</v>
      </c>
      <c r="P351">
        <v>7010</v>
      </c>
      <c r="Q351">
        <v>8960</v>
      </c>
    </row>
    <row r="352" spans="9:17" customFormat="1" x14ac:dyDescent="0.35">
      <c r="I352" s="8">
        <v>44909</v>
      </c>
      <c r="J352" s="1">
        <v>3.019675925925926E-2</v>
      </c>
      <c r="K352" s="1">
        <v>6.8402777777777776E-3</v>
      </c>
      <c r="L352" s="1">
        <v>1.8518518518518517E-2</v>
      </c>
      <c r="N352" s="8">
        <v>44909</v>
      </c>
      <c r="O352">
        <v>932</v>
      </c>
      <c r="P352">
        <v>3418</v>
      </c>
      <c r="Q352">
        <v>4350</v>
      </c>
    </row>
    <row r="353" spans="9:17" customFormat="1" x14ac:dyDescent="0.35">
      <c r="I353" s="8">
        <v>44910</v>
      </c>
      <c r="J353" s="1">
        <v>1.2604166666666666E-2</v>
      </c>
      <c r="K353" s="1">
        <v>6.8865740740740745E-3</v>
      </c>
      <c r="L353" s="1">
        <v>9.7453703703703695E-3</v>
      </c>
      <c r="N353" s="8">
        <v>44910</v>
      </c>
      <c r="O353">
        <v>1567</v>
      </c>
      <c r="P353">
        <v>5590</v>
      </c>
      <c r="Q353">
        <v>7157</v>
      </c>
    </row>
    <row r="354" spans="9:17" customFormat="1" x14ac:dyDescent="0.35">
      <c r="I354" s="8">
        <v>44911</v>
      </c>
      <c r="J354" s="1">
        <v>8.6342592592592599E-3</v>
      </c>
      <c r="K354" s="1">
        <v>7.6851851851851855E-3</v>
      </c>
      <c r="L354" s="1">
        <v>8.1597222222222227E-3</v>
      </c>
      <c r="N354" s="8">
        <v>44911</v>
      </c>
      <c r="O354">
        <v>1086</v>
      </c>
      <c r="P354">
        <v>3863</v>
      </c>
      <c r="Q354">
        <v>4949</v>
      </c>
    </row>
    <row r="355" spans="9:17" customFormat="1" x14ac:dyDescent="0.35">
      <c r="I355" s="8">
        <v>44912</v>
      </c>
      <c r="J355" s="1">
        <v>1.1377314814814814E-2</v>
      </c>
      <c r="K355" s="1">
        <v>6.9212962962962961E-3</v>
      </c>
      <c r="L355" s="1">
        <v>9.1493055555555546E-3</v>
      </c>
      <c r="N355" s="8">
        <v>44912</v>
      </c>
      <c r="O355">
        <v>1079</v>
      </c>
      <c r="P355">
        <v>2954</v>
      </c>
      <c r="Q355">
        <v>4033</v>
      </c>
    </row>
    <row r="356" spans="9:17" customFormat="1" x14ac:dyDescent="0.35">
      <c r="I356" s="8">
        <v>44913</v>
      </c>
      <c r="J356" s="1">
        <v>2.2476851851851852E-2</v>
      </c>
      <c r="K356" s="1">
        <v>7.0717592592592594E-3</v>
      </c>
      <c r="L356" s="1">
        <v>1.4774305555555556E-2</v>
      </c>
      <c r="N356" s="8">
        <v>44913</v>
      </c>
      <c r="O356">
        <v>1038</v>
      </c>
      <c r="P356">
        <v>2632</v>
      </c>
      <c r="Q356">
        <v>3670</v>
      </c>
    </row>
    <row r="357" spans="9:17" customFormat="1" x14ac:dyDescent="0.35">
      <c r="I357" s="8">
        <v>44914</v>
      </c>
      <c r="J357" s="1">
        <v>8.5995370370370375E-3</v>
      </c>
      <c r="K357" s="1">
        <v>6.5509259259259262E-3</v>
      </c>
      <c r="L357" s="1">
        <v>7.5752314814814814E-3</v>
      </c>
      <c r="N357" s="8">
        <v>44914</v>
      </c>
      <c r="O357">
        <v>1033</v>
      </c>
      <c r="P357">
        <v>4308</v>
      </c>
      <c r="Q357">
        <v>5341</v>
      </c>
    </row>
    <row r="358" spans="9:17" customFormat="1" x14ac:dyDescent="0.35">
      <c r="I358" s="8">
        <v>44915</v>
      </c>
      <c r="J358" s="1">
        <v>7.743055555555556E-3</v>
      </c>
      <c r="K358" s="1">
        <v>6.851851851851852E-3</v>
      </c>
      <c r="L358" s="1">
        <v>7.2974537037037036E-3</v>
      </c>
      <c r="N358" s="8">
        <v>44915</v>
      </c>
      <c r="O358">
        <v>1370</v>
      </c>
      <c r="P358">
        <v>5185</v>
      </c>
      <c r="Q358">
        <v>6555</v>
      </c>
    </row>
    <row r="359" spans="9:17" customFormat="1" x14ac:dyDescent="0.35">
      <c r="I359" s="8">
        <v>44916</v>
      </c>
      <c r="J359" s="1">
        <v>8.773148148148148E-3</v>
      </c>
      <c r="K359" s="1">
        <v>7.1759259259259259E-3</v>
      </c>
      <c r="L359" s="1">
        <v>7.9745370370370369E-3</v>
      </c>
      <c r="N359" s="8">
        <v>44916</v>
      </c>
      <c r="O359">
        <v>1432</v>
      </c>
      <c r="P359">
        <v>4896</v>
      </c>
      <c r="Q359">
        <v>6328</v>
      </c>
    </row>
    <row r="360" spans="9:17" customFormat="1" x14ac:dyDescent="0.35">
      <c r="I360" s="8">
        <v>44917</v>
      </c>
      <c r="J360" s="1">
        <v>9.3749999999999997E-3</v>
      </c>
      <c r="K360" s="1">
        <v>7.5347222222222222E-3</v>
      </c>
      <c r="L360" s="1">
        <v>8.4548611111111109E-3</v>
      </c>
      <c r="N360" s="8">
        <v>44917</v>
      </c>
      <c r="O360">
        <v>558</v>
      </c>
      <c r="P360">
        <v>2065</v>
      </c>
      <c r="Q360">
        <v>2623</v>
      </c>
    </row>
    <row r="361" spans="9:17" customFormat="1" x14ac:dyDescent="0.35">
      <c r="I361" s="8">
        <v>44918</v>
      </c>
      <c r="J361" s="1">
        <v>6.145833333333333E-2</v>
      </c>
      <c r="K361" s="1">
        <v>2.5381944444444443E-2</v>
      </c>
      <c r="L361" s="1">
        <v>4.342013888888889E-2</v>
      </c>
      <c r="N361" s="8">
        <v>44918</v>
      </c>
      <c r="O361">
        <v>40</v>
      </c>
      <c r="P361">
        <v>228</v>
      </c>
      <c r="Q361">
        <v>268</v>
      </c>
    </row>
    <row r="362" spans="9:17" customFormat="1" x14ac:dyDescent="0.35">
      <c r="I362" s="8">
        <v>44919</v>
      </c>
      <c r="J362" s="1">
        <v>2.0474537037037038E-2</v>
      </c>
      <c r="K362" s="1">
        <v>8.9930555555555562E-3</v>
      </c>
      <c r="L362" s="1">
        <v>1.4733796296296297E-2</v>
      </c>
      <c r="N362" s="8">
        <v>44919</v>
      </c>
      <c r="O362">
        <v>85</v>
      </c>
      <c r="P362">
        <v>391</v>
      </c>
      <c r="Q362">
        <v>476</v>
      </c>
    </row>
    <row r="363" spans="9:17" customFormat="1" x14ac:dyDescent="0.35">
      <c r="I363" s="8">
        <v>44920</v>
      </c>
      <c r="J363" s="1">
        <v>8.3333333333333332E-3</v>
      </c>
      <c r="K363" s="1">
        <v>9.3171296296296301E-3</v>
      </c>
      <c r="L363" s="1">
        <v>8.8252314814814825E-3</v>
      </c>
      <c r="N363" s="8">
        <v>44920</v>
      </c>
      <c r="O363">
        <v>87</v>
      </c>
      <c r="P363">
        <v>394</v>
      </c>
      <c r="Q363">
        <v>481</v>
      </c>
    </row>
    <row r="364" spans="9:17" customFormat="1" x14ac:dyDescent="0.35">
      <c r="I364" s="8">
        <v>44921</v>
      </c>
      <c r="J364" s="1">
        <v>1.0891203703703703E-2</v>
      </c>
      <c r="K364" s="1">
        <v>1.3333333333333334E-2</v>
      </c>
      <c r="L364" s="1">
        <v>1.2112268518518519E-2</v>
      </c>
      <c r="N364" s="8">
        <v>44921</v>
      </c>
      <c r="O364">
        <v>272</v>
      </c>
      <c r="P364">
        <v>973</v>
      </c>
      <c r="Q364">
        <v>1245</v>
      </c>
    </row>
    <row r="365" spans="9:17" customFormat="1" x14ac:dyDescent="0.35">
      <c r="I365" s="8">
        <v>44922</v>
      </c>
      <c r="J365" s="1">
        <v>1.1967592592592592E-2</v>
      </c>
      <c r="K365" s="1">
        <v>8.1365740740740738E-3</v>
      </c>
      <c r="L365" s="1">
        <v>1.0052083333333333E-2</v>
      </c>
      <c r="N365" s="8">
        <v>44922</v>
      </c>
      <c r="O365">
        <v>440</v>
      </c>
      <c r="P365">
        <v>1863</v>
      </c>
      <c r="Q365">
        <v>2303</v>
      </c>
    </row>
    <row r="366" spans="9:17" customFormat="1" x14ac:dyDescent="0.35">
      <c r="I366" s="8">
        <v>44923</v>
      </c>
      <c r="J366" s="1">
        <v>2.0057870370370372E-2</v>
      </c>
      <c r="K366" s="1">
        <v>7.7199074074074071E-3</v>
      </c>
      <c r="L366" s="1">
        <v>1.388888888888889E-2</v>
      </c>
      <c r="N366" s="8">
        <v>44923</v>
      </c>
      <c r="O366">
        <v>893</v>
      </c>
      <c r="P366">
        <v>3183</v>
      </c>
      <c r="Q366">
        <v>4076</v>
      </c>
    </row>
    <row r="367" spans="9:17" customFormat="1" x14ac:dyDescent="0.35">
      <c r="I367" s="8">
        <v>44924</v>
      </c>
      <c r="J367" s="1">
        <v>1.7847222222222223E-2</v>
      </c>
      <c r="K367" s="1">
        <v>8.2407407407407412E-3</v>
      </c>
      <c r="L367" s="1">
        <v>1.3043981481481483E-2</v>
      </c>
      <c r="N367" s="8">
        <v>44924</v>
      </c>
      <c r="O367">
        <v>1839</v>
      </c>
      <c r="P367">
        <v>4569</v>
      </c>
      <c r="Q367">
        <v>6408</v>
      </c>
    </row>
    <row r="368" spans="9:17" customFormat="1" x14ac:dyDescent="0.35">
      <c r="I368" s="8">
        <v>44925</v>
      </c>
      <c r="J368" s="1">
        <v>1.5532407407407408E-2</v>
      </c>
      <c r="K368" s="1">
        <v>7.5115740740740742E-3</v>
      </c>
      <c r="L368" s="1">
        <v>1.1521990740740741E-2</v>
      </c>
      <c r="N368" s="8">
        <v>44925</v>
      </c>
      <c r="O368">
        <v>2075</v>
      </c>
      <c r="P368">
        <v>4311</v>
      </c>
      <c r="Q368">
        <v>6386</v>
      </c>
    </row>
    <row r="369" spans="2:24" x14ac:dyDescent="0.35">
      <c r="B369"/>
      <c r="D369"/>
      <c r="F369"/>
      <c r="I369" s="8">
        <v>44926</v>
      </c>
      <c r="J369" s="1">
        <v>1.6655092592592593E-2</v>
      </c>
      <c r="K369" s="1">
        <v>8.4027777777777781E-3</v>
      </c>
      <c r="L369" s="1">
        <v>1.2528935185185185E-2</v>
      </c>
      <c r="N369" s="8">
        <v>44926</v>
      </c>
      <c r="O369">
        <v>1781</v>
      </c>
      <c r="P369">
        <v>3272</v>
      </c>
      <c r="Q369">
        <v>5053</v>
      </c>
      <c r="T369"/>
      <c r="U369"/>
      <c r="X369"/>
    </row>
    <row r="370" spans="2:24" x14ac:dyDescent="0.35">
      <c r="B370"/>
      <c r="D370"/>
      <c r="F370"/>
      <c r="I370" s="8" t="s">
        <v>14</v>
      </c>
      <c r="J370" s="1">
        <v>1.7556062912227298E-2</v>
      </c>
      <c r="K370" s="1">
        <v>8.5368784880771216E-3</v>
      </c>
      <c r="L370" s="1">
        <v>1.3046470700152203E-2</v>
      </c>
      <c r="N370" s="8" t="s">
        <v>14</v>
      </c>
      <c r="O370">
        <v>2321695</v>
      </c>
      <c r="P370">
        <v>3345243</v>
      </c>
      <c r="Q370">
        <v>5666938</v>
      </c>
      <c r="T370"/>
      <c r="U370"/>
      <c r="X370"/>
    </row>
    <row r="371" spans="2:24" x14ac:dyDescent="0.35">
      <c r="B371"/>
      <c r="D371"/>
      <c r="F371"/>
      <c r="T371"/>
      <c r="U371"/>
      <c r="X371"/>
    </row>
    <row r="372" spans="2:24" x14ac:dyDescent="0.35">
      <c r="B372"/>
      <c r="D372"/>
      <c r="F372"/>
    </row>
    <row r="373" spans="2:24" x14ac:dyDescent="0.35">
      <c r="B373"/>
      <c r="D373"/>
      <c r="F373"/>
    </row>
    <row r="374" spans="2:24" x14ac:dyDescent="0.35">
      <c r="B374"/>
      <c r="D374"/>
      <c r="F374"/>
    </row>
    <row r="375" spans="2:24" x14ac:dyDescent="0.35">
      <c r="B375"/>
      <c r="D375"/>
      <c r="F375"/>
    </row>
    <row r="376" spans="2:24" x14ac:dyDescent="0.35">
      <c r="B376"/>
      <c r="D376"/>
      <c r="F376"/>
    </row>
    <row r="377" spans="2:24" x14ac:dyDescent="0.35">
      <c r="B377"/>
      <c r="D377"/>
      <c r="F377"/>
    </row>
    <row r="378" spans="2:24" x14ac:dyDescent="0.35">
      <c r="B378"/>
      <c r="D378"/>
      <c r="F378"/>
    </row>
    <row r="379" spans="2:24" x14ac:dyDescent="0.35">
      <c r="B379"/>
      <c r="D379"/>
      <c r="F379"/>
    </row>
    <row r="380" spans="2:24" x14ac:dyDescent="0.35">
      <c r="B380"/>
      <c r="D380"/>
      <c r="F380"/>
    </row>
    <row r="381" spans="2:24" x14ac:dyDescent="0.35">
      <c r="B381"/>
      <c r="D381"/>
      <c r="F381"/>
    </row>
    <row r="382" spans="2:24" x14ac:dyDescent="0.35">
      <c r="B382"/>
      <c r="D382"/>
      <c r="F382"/>
    </row>
    <row r="383" spans="2:24" x14ac:dyDescent="0.35">
      <c r="B383"/>
      <c r="D383"/>
      <c r="F383"/>
    </row>
    <row r="384" spans="2:24" x14ac:dyDescent="0.35">
      <c r="B384"/>
      <c r="D384"/>
      <c r="F384"/>
    </row>
    <row r="385" spans="20:24" customFormat="1" x14ac:dyDescent="0.35">
      <c r="T385" s="1"/>
      <c r="U385" s="1"/>
      <c r="X385" s="1"/>
    </row>
    <row r="386" spans="20:24" customFormat="1" x14ac:dyDescent="0.35">
      <c r="T386" s="1"/>
      <c r="U386" s="1"/>
      <c r="X386" s="1"/>
    </row>
    <row r="387" spans="20:24" customFormat="1" x14ac:dyDescent="0.35">
      <c r="T387" s="1"/>
      <c r="U387" s="1"/>
      <c r="X387" s="1"/>
    </row>
    <row r="388" spans="20:24" customFormat="1" x14ac:dyDescent="0.35">
      <c r="T388" s="1"/>
      <c r="U388" s="1"/>
      <c r="X388" s="1"/>
    </row>
    <row r="389" spans="20:24" customFormat="1" x14ac:dyDescent="0.35">
      <c r="T389" s="1"/>
      <c r="U389" s="1"/>
      <c r="X389" s="1"/>
    </row>
    <row r="390" spans="20:24" customFormat="1" x14ac:dyDescent="0.35">
      <c r="T390" s="1"/>
      <c r="U390" s="1"/>
      <c r="X390" s="1"/>
    </row>
    <row r="391" spans="20:24" customFormat="1" x14ac:dyDescent="0.35">
      <c r="T391" s="1"/>
      <c r="U391" s="1"/>
      <c r="X391" s="1"/>
    </row>
    <row r="392" spans="20:24" customFormat="1" x14ac:dyDescent="0.35">
      <c r="T392" s="1"/>
      <c r="U392" s="1"/>
      <c r="X392" s="1"/>
    </row>
    <row r="393" spans="20:24" customFormat="1" x14ac:dyDescent="0.35">
      <c r="T393" s="1"/>
      <c r="U393" s="1"/>
      <c r="X393" s="1"/>
    </row>
    <row r="394" spans="20:24" customFormat="1" x14ac:dyDescent="0.35">
      <c r="T394" s="1"/>
      <c r="U394" s="1"/>
      <c r="X394" s="1"/>
    </row>
    <row r="395" spans="20:24" customFormat="1" x14ac:dyDescent="0.35">
      <c r="T395" s="1"/>
      <c r="U395" s="1"/>
      <c r="X395" s="1"/>
    </row>
    <row r="396" spans="20:24" customFormat="1" x14ac:dyDescent="0.35">
      <c r="T396" s="1"/>
      <c r="U396" s="1"/>
      <c r="X396" s="1"/>
    </row>
    <row r="397" spans="20:24" customFormat="1" x14ac:dyDescent="0.35">
      <c r="T397" s="1"/>
      <c r="U397" s="1"/>
      <c r="X397" s="1"/>
    </row>
    <row r="398" spans="20:24" customFormat="1" x14ac:dyDescent="0.35">
      <c r="T398" s="1"/>
      <c r="U398" s="1"/>
      <c r="X398" s="1"/>
    </row>
    <row r="399" spans="20:24" customFormat="1" x14ac:dyDescent="0.35">
      <c r="T399" s="1"/>
      <c r="U399" s="1"/>
      <c r="X399" s="1"/>
    </row>
    <row r="400" spans="20:24" customFormat="1" x14ac:dyDescent="0.35">
      <c r="T400" s="1"/>
      <c r="U400" s="1"/>
      <c r="X400" s="1"/>
    </row>
    <row r="401" spans="20:24" customFormat="1" x14ac:dyDescent="0.35">
      <c r="T401" s="1"/>
      <c r="U401" s="1"/>
      <c r="X401" s="1"/>
    </row>
    <row r="402" spans="20:24" customFormat="1" x14ac:dyDescent="0.35">
      <c r="T402" s="1"/>
      <c r="U402" s="1"/>
      <c r="X402" s="1"/>
    </row>
    <row r="403" spans="20:24" customFormat="1" x14ac:dyDescent="0.35">
      <c r="T403" s="1"/>
      <c r="U403" s="1"/>
      <c r="X403" s="1"/>
    </row>
    <row r="404" spans="20:24" customFormat="1" x14ac:dyDescent="0.35">
      <c r="T404" s="1"/>
      <c r="U404" s="1"/>
      <c r="X404" s="1"/>
    </row>
    <row r="405" spans="20:24" customFormat="1" x14ac:dyDescent="0.35">
      <c r="T405" s="1"/>
      <c r="U405" s="1"/>
      <c r="X405" s="1"/>
    </row>
    <row r="406" spans="20:24" customFormat="1" x14ac:dyDescent="0.35">
      <c r="T406" s="1"/>
      <c r="U406" s="1"/>
      <c r="X406" s="1"/>
    </row>
    <row r="407" spans="20:24" customFormat="1" x14ac:dyDescent="0.35">
      <c r="T407" s="1"/>
      <c r="U407" s="1"/>
      <c r="X407" s="1"/>
    </row>
    <row r="408" spans="20:24" customFormat="1" x14ac:dyDescent="0.35">
      <c r="T408" s="1"/>
      <c r="U408" s="1"/>
      <c r="X408" s="1"/>
    </row>
    <row r="409" spans="20:24" customFormat="1" x14ac:dyDescent="0.35">
      <c r="T409" s="1"/>
      <c r="U409" s="1"/>
      <c r="X409" s="1"/>
    </row>
    <row r="410" spans="20:24" customFormat="1" x14ac:dyDescent="0.35">
      <c r="T410" s="1"/>
      <c r="U410" s="1"/>
      <c r="X410" s="1"/>
    </row>
    <row r="411" spans="20:24" customFormat="1" x14ac:dyDescent="0.35">
      <c r="T411" s="1"/>
      <c r="U411" s="1"/>
      <c r="X411" s="1"/>
    </row>
    <row r="412" spans="20:24" customFormat="1" x14ac:dyDescent="0.35">
      <c r="T412" s="1"/>
      <c r="U412" s="1"/>
      <c r="X412" s="1"/>
    </row>
    <row r="413" spans="20:24" customFormat="1" x14ac:dyDescent="0.35">
      <c r="T413" s="1"/>
      <c r="U413" s="1"/>
      <c r="X413" s="1"/>
    </row>
    <row r="414" spans="20:24" customFormat="1" x14ac:dyDescent="0.35">
      <c r="T414" s="1"/>
      <c r="U414" s="1"/>
      <c r="X414" s="1"/>
    </row>
    <row r="415" spans="20:24" customFormat="1" x14ac:dyDescent="0.35">
      <c r="T415" s="1"/>
      <c r="U415" s="1"/>
      <c r="X415" s="1"/>
    </row>
    <row r="416" spans="20:24" customFormat="1" x14ac:dyDescent="0.35">
      <c r="T416" s="1"/>
      <c r="U416" s="1"/>
      <c r="X416" s="1"/>
    </row>
    <row r="417" spans="20:24" customFormat="1" x14ac:dyDescent="0.35">
      <c r="T417" s="1"/>
      <c r="U417" s="1"/>
      <c r="X417" s="1"/>
    </row>
    <row r="418" spans="20:24" customFormat="1" x14ac:dyDescent="0.35">
      <c r="T418" s="1"/>
      <c r="U418" s="1"/>
      <c r="X418" s="1"/>
    </row>
    <row r="419" spans="20:24" customFormat="1" x14ac:dyDescent="0.35">
      <c r="T419" s="1"/>
      <c r="U419" s="1"/>
      <c r="X419" s="1"/>
    </row>
    <row r="420" spans="20:24" customFormat="1" x14ac:dyDescent="0.35">
      <c r="T420" s="1"/>
      <c r="U420" s="1"/>
      <c r="X420" s="1"/>
    </row>
    <row r="421" spans="20:24" customFormat="1" x14ac:dyDescent="0.35">
      <c r="T421" s="1"/>
      <c r="U421" s="1"/>
      <c r="X421" s="1"/>
    </row>
    <row r="422" spans="20:24" customFormat="1" x14ac:dyDescent="0.35">
      <c r="T422" s="1"/>
      <c r="U422" s="1"/>
      <c r="X422" s="1"/>
    </row>
    <row r="423" spans="20:24" customFormat="1" x14ac:dyDescent="0.35">
      <c r="T423" s="1"/>
      <c r="U423" s="1"/>
      <c r="X423" s="1"/>
    </row>
    <row r="424" spans="20:24" customFormat="1" x14ac:dyDescent="0.35">
      <c r="T424" s="1"/>
      <c r="U424" s="1"/>
      <c r="X424" s="1"/>
    </row>
    <row r="425" spans="20:24" customFormat="1" x14ac:dyDescent="0.35">
      <c r="T425" s="1"/>
      <c r="U425" s="1"/>
      <c r="X425" s="1"/>
    </row>
    <row r="426" spans="20:24" customFormat="1" x14ac:dyDescent="0.35">
      <c r="T426" s="1"/>
      <c r="U426" s="1"/>
      <c r="X426" s="1"/>
    </row>
    <row r="427" spans="20:24" customFormat="1" x14ac:dyDescent="0.35">
      <c r="T427" s="1"/>
      <c r="U427" s="1"/>
      <c r="X427" s="1"/>
    </row>
    <row r="428" spans="20:24" customFormat="1" x14ac:dyDescent="0.35">
      <c r="T428" s="1"/>
      <c r="U428" s="1"/>
      <c r="X428" s="1"/>
    </row>
    <row r="429" spans="20:24" customFormat="1" x14ac:dyDescent="0.35">
      <c r="T429" s="1"/>
      <c r="U429" s="1"/>
      <c r="X429" s="1"/>
    </row>
    <row r="430" spans="20:24" customFormat="1" x14ac:dyDescent="0.35">
      <c r="T430" s="1"/>
      <c r="U430" s="1"/>
      <c r="X430" s="1"/>
    </row>
    <row r="431" spans="20:24" customFormat="1" x14ac:dyDescent="0.35">
      <c r="T431" s="1"/>
      <c r="U431" s="1"/>
      <c r="X431" s="1"/>
    </row>
    <row r="432" spans="20:24" customFormat="1" x14ac:dyDescent="0.35">
      <c r="T432" s="1"/>
      <c r="U432" s="1"/>
      <c r="X432" s="1"/>
    </row>
    <row r="433" spans="20:24" customFormat="1" x14ac:dyDescent="0.35">
      <c r="T433" s="1"/>
      <c r="U433" s="1"/>
      <c r="X433" s="1"/>
    </row>
    <row r="434" spans="20:24" customFormat="1" x14ac:dyDescent="0.35">
      <c r="T434" s="1"/>
      <c r="U434" s="1"/>
      <c r="X434" s="1"/>
    </row>
    <row r="435" spans="20:24" customFormat="1" x14ac:dyDescent="0.35">
      <c r="T435" s="1"/>
      <c r="U435" s="1"/>
      <c r="X435" s="1"/>
    </row>
    <row r="436" spans="20:24" customFormat="1" x14ac:dyDescent="0.35">
      <c r="T436" s="1"/>
      <c r="U436" s="1"/>
      <c r="X436" s="1"/>
    </row>
    <row r="437" spans="20:24" customFormat="1" x14ac:dyDescent="0.35">
      <c r="T437" s="1"/>
      <c r="U437" s="1"/>
      <c r="X437" s="1"/>
    </row>
    <row r="438" spans="20:24" customFormat="1" x14ac:dyDescent="0.35">
      <c r="T438" s="1"/>
      <c r="U438" s="1"/>
      <c r="X438" s="1"/>
    </row>
    <row r="439" spans="20:24" customFormat="1" x14ac:dyDescent="0.35">
      <c r="T439" s="1"/>
      <c r="U439" s="1"/>
      <c r="X439" s="1"/>
    </row>
    <row r="440" spans="20:24" customFormat="1" x14ac:dyDescent="0.35">
      <c r="T440" s="1"/>
      <c r="U440" s="1"/>
      <c r="X440" s="1"/>
    </row>
    <row r="441" spans="20:24" customFormat="1" x14ac:dyDescent="0.35">
      <c r="T441" s="1"/>
      <c r="U441" s="1"/>
      <c r="X441" s="1"/>
    </row>
    <row r="442" spans="20:24" customFormat="1" x14ac:dyDescent="0.35">
      <c r="T442" s="1"/>
      <c r="U442" s="1"/>
      <c r="X442" s="1"/>
    </row>
    <row r="443" spans="20:24" customFormat="1" x14ac:dyDescent="0.35">
      <c r="T443" s="1"/>
      <c r="U443" s="1"/>
      <c r="X443" s="1"/>
    </row>
    <row r="444" spans="20:24" customFormat="1" x14ac:dyDescent="0.35">
      <c r="T444" s="1"/>
      <c r="U444" s="1"/>
      <c r="X444" s="1"/>
    </row>
    <row r="445" spans="20:24" customFormat="1" x14ac:dyDescent="0.35">
      <c r="T445" s="1"/>
      <c r="U445" s="1"/>
      <c r="X445" s="1"/>
    </row>
    <row r="446" spans="20:24" customFormat="1" x14ac:dyDescent="0.35">
      <c r="T446" s="1"/>
      <c r="U446" s="1"/>
      <c r="X446" s="1"/>
    </row>
    <row r="447" spans="20:24" customFormat="1" x14ac:dyDescent="0.35">
      <c r="T447" s="1"/>
      <c r="U447" s="1"/>
      <c r="X447" s="1"/>
    </row>
    <row r="448" spans="20:24" customFormat="1" x14ac:dyDescent="0.35">
      <c r="T448" s="1"/>
      <c r="U448" s="1"/>
      <c r="X448" s="1"/>
    </row>
    <row r="449" spans="20:24" customFormat="1" x14ac:dyDescent="0.35">
      <c r="T449" s="1"/>
      <c r="U449" s="1"/>
      <c r="X449" s="1"/>
    </row>
    <row r="450" spans="20:24" customFormat="1" x14ac:dyDescent="0.35">
      <c r="T450" s="1"/>
      <c r="U450" s="1"/>
      <c r="X450" s="1"/>
    </row>
    <row r="451" spans="20:24" customFormat="1" x14ac:dyDescent="0.35">
      <c r="T451" s="1"/>
      <c r="U451" s="1"/>
      <c r="X451" s="1"/>
    </row>
    <row r="452" spans="20:24" customFormat="1" x14ac:dyDescent="0.35">
      <c r="T452" s="1"/>
      <c r="U452" s="1"/>
      <c r="X452" s="1"/>
    </row>
    <row r="453" spans="20:24" customFormat="1" x14ac:dyDescent="0.35">
      <c r="T453" s="1"/>
      <c r="U453" s="1"/>
      <c r="X453" s="1"/>
    </row>
    <row r="454" spans="20:24" customFormat="1" x14ac:dyDescent="0.35">
      <c r="T454" s="1"/>
      <c r="U454" s="1"/>
      <c r="X454" s="1"/>
    </row>
    <row r="455" spans="20:24" customFormat="1" x14ac:dyDescent="0.35">
      <c r="T455" s="1"/>
      <c r="U455" s="1"/>
      <c r="X455" s="1"/>
    </row>
    <row r="456" spans="20:24" customFormat="1" x14ac:dyDescent="0.35">
      <c r="T456" s="1"/>
      <c r="U456" s="1"/>
      <c r="X456" s="1"/>
    </row>
    <row r="457" spans="20:24" customFormat="1" x14ac:dyDescent="0.35">
      <c r="T457" s="1"/>
      <c r="U457" s="1"/>
      <c r="X457" s="1"/>
    </row>
    <row r="458" spans="20:24" customFormat="1" x14ac:dyDescent="0.35">
      <c r="T458" s="1"/>
      <c r="U458" s="1"/>
      <c r="X458" s="1"/>
    </row>
    <row r="459" spans="20:24" customFormat="1" x14ac:dyDescent="0.35">
      <c r="T459" s="1"/>
      <c r="U459" s="1"/>
      <c r="X459" s="1"/>
    </row>
    <row r="460" spans="20:24" customFormat="1" x14ac:dyDescent="0.35">
      <c r="T460" s="1"/>
      <c r="U460" s="1"/>
      <c r="X460" s="1"/>
    </row>
    <row r="461" spans="20:24" customFormat="1" x14ac:dyDescent="0.35">
      <c r="T461" s="1"/>
      <c r="U461" s="1"/>
      <c r="X461" s="1"/>
    </row>
    <row r="462" spans="20:24" customFormat="1" x14ac:dyDescent="0.35">
      <c r="T462" s="1"/>
      <c r="U462" s="1"/>
      <c r="X462" s="1"/>
    </row>
    <row r="463" spans="20:24" customFormat="1" x14ac:dyDescent="0.35">
      <c r="T463" s="1"/>
      <c r="U463" s="1"/>
      <c r="X463" s="1"/>
    </row>
    <row r="464" spans="20:24" customFormat="1" x14ac:dyDescent="0.35">
      <c r="T464" s="1"/>
      <c r="U464" s="1"/>
      <c r="X464" s="1"/>
    </row>
    <row r="465" spans="20:24" customFormat="1" x14ac:dyDescent="0.35">
      <c r="T465" s="1"/>
      <c r="U465" s="1"/>
      <c r="X465" s="1"/>
    </row>
    <row r="466" spans="20:24" customFormat="1" x14ac:dyDescent="0.35">
      <c r="T466" s="1"/>
      <c r="U466" s="1"/>
      <c r="X466" s="1"/>
    </row>
    <row r="467" spans="20:24" customFormat="1" x14ac:dyDescent="0.35">
      <c r="T467" s="1"/>
      <c r="U467" s="1"/>
      <c r="X467" s="1"/>
    </row>
    <row r="468" spans="20:24" customFormat="1" x14ac:dyDescent="0.35">
      <c r="T468" s="1"/>
      <c r="U468" s="1"/>
      <c r="X468" s="1"/>
    </row>
    <row r="469" spans="20:24" customFormat="1" x14ac:dyDescent="0.35">
      <c r="T469" s="1"/>
      <c r="U469" s="1"/>
      <c r="X469" s="1"/>
    </row>
    <row r="470" spans="20:24" customFormat="1" x14ac:dyDescent="0.35">
      <c r="T470" s="1"/>
      <c r="U470" s="1"/>
      <c r="X470" s="1"/>
    </row>
    <row r="471" spans="20:24" customFormat="1" x14ac:dyDescent="0.35">
      <c r="T471" s="1"/>
      <c r="U471" s="1"/>
      <c r="X471" s="1"/>
    </row>
    <row r="472" spans="20:24" customFormat="1" x14ac:dyDescent="0.35">
      <c r="T472" s="1"/>
      <c r="U472" s="1"/>
      <c r="X472" s="1"/>
    </row>
    <row r="473" spans="20:24" customFormat="1" x14ac:dyDescent="0.35">
      <c r="T473" s="1"/>
      <c r="U473" s="1"/>
      <c r="X473" s="1"/>
    </row>
    <row r="474" spans="20:24" customFormat="1" x14ac:dyDescent="0.35">
      <c r="T474" s="1"/>
      <c r="U474" s="1"/>
      <c r="X474" s="1"/>
    </row>
    <row r="475" spans="20:24" customFormat="1" x14ac:dyDescent="0.35">
      <c r="T475" s="1"/>
      <c r="U475" s="1"/>
      <c r="X475" s="1"/>
    </row>
    <row r="476" spans="20:24" customFormat="1" x14ac:dyDescent="0.35">
      <c r="T476" s="1"/>
      <c r="U476" s="1"/>
      <c r="X476" s="1"/>
    </row>
    <row r="477" spans="20:24" customFormat="1" x14ac:dyDescent="0.35">
      <c r="T477" s="1"/>
      <c r="U477" s="1"/>
      <c r="X477" s="1"/>
    </row>
    <row r="478" spans="20:24" customFormat="1" x14ac:dyDescent="0.35">
      <c r="T478" s="1"/>
      <c r="U478" s="1"/>
      <c r="X478" s="1"/>
    </row>
    <row r="479" spans="20:24" customFormat="1" x14ac:dyDescent="0.35">
      <c r="T479" s="1"/>
      <c r="U479" s="1"/>
      <c r="X479" s="1"/>
    </row>
    <row r="480" spans="20:24" customFormat="1" x14ac:dyDescent="0.35">
      <c r="T480" s="1"/>
      <c r="U480" s="1"/>
      <c r="X480" s="1"/>
    </row>
    <row r="481" spans="20:24" customFormat="1" x14ac:dyDescent="0.35">
      <c r="T481" s="1"/>
      <c r="U481" s="1"/>
      <c r="X481" s="1"/>
    </row>
    <row r="482" spans="20:24" customFormat="1" x14ac:dyDescent="0.35">
      <c r="T482" s="1"/>
      <c r="U482" s="1"/>
      <c r="X482" s="1"/>
    </row>
    <row r="483" spans="20:24" customFormat="1" x14ac:dyDescent="0.35">
      <c r="T483" s="1"/>
      <c r="U483" s="1"/>
      <c r="X483" s="1"/>
    </row>
    <row r="484" spans="20:24" customFormat="1" x14ac:dyDescent="0.35">
      <c r="T484" s="1"/>
      <c r="U484" s="1"/>
      <c r="X484" s="1"/>
    </row>
    <row r="485" spans="20:24" customFormat="1" x14ac:dyDescent="0.35">
      <c r="T485" s="1"/>
      <c r="U485" s="1"/>
      <c r="X485" s="1"/>
    </row>
    <row r="486" spans="20:24" customFormat="1" x14ac:dyDescent="0.35">
      <c r="T486" s="1"/>
      <c r="U486" s="1"/>
      <c r="X486" s="1"/>
    </row>
    <row r="487" spans="20:24" customFormat="1" x14ac:dyDescent="0.35">
      <c r="T487" s="1"/>
      <c r="U487" s="1"/>
      <c r="X487" s="1"/>
    </row>
    <row r="488" spans="20:24" customFormat="1" x14ac:dyDescent="0.35">
      <c r="T488" s="1"/>
      <c r="U488" s="1"/>
      <c r="X488" s="1"/>
    </row>
    <row r="489" spans="20:24" customFormat="1" x14ac:dyDescent="0.35">
      <c r="T489" s="1"/>
      <c r="U489" s="1"/>
      <c r="X489" s="1"/>
    </row>
    <row r="490" spans="20:24" customFormat="1" x14ac:dyDescent="0.35">
      <c r="T490" s="1"/>
      <c r="U490" s="1"/>
      <c r="X490" s="1"/>
    </row>
    <row r="491" spans="20:24" customFormat="1" x14ac:dyDescent="0.35">
      <c r="T491" s="1"/>
      <c r="U491" s="1"/>
      <c r="X491" s="1"/>
    </row>
    <row r="492" spans="20:24" customFormat="1" x14ac:dyDescent="0.35">
      <c r="T492" s="1"/>
      <c r="U492" s="1"/>
      <c r="X492" s="1"/>
    </row>
    <row r="493" spans="20:24" customFormat="1" x14ac:dyDescent="0.35">
      <c r="T493" s="1"/>
      <c r="U493" s="1"/>
      <c r="X493" s="1"/>
    </row>
    <row r="494" spans="20:24" customFormat="1" x14ac:dyDescent="0.35">
      <c r="T494" s="1"/>
      <c r="U494" s="1"/>
      <c r="X494" s="1"/>
    </row>
    <row r="495" spans="20:24" customFormat="1" x14ac:dyDescent="0.35">
      <c r="T495" s="1"/>
      <c r="U495" s="1"/>
      <c r="X495" s="1"/>
    </row>
    <row r="496" spans="20:24" customFormat="1" x14ac:dyDescent="0.35">
      <c r="T496" s="1"/>
      <c r="U496" s="1"/>
      <c r="X496" s="1"/>
    </row>
    <row r="497" spans="20:24" customFormat="1" x14ac:dyDescent="0.35">
      <c r="T497" s="1"/>
      <c r="U497" s="1"/>
      <c r="X497" s="1"/>
    </row>
    <row r="498" spans="20:24" customFormat="1" x14ac:dyDescent="0.35">
      <c r="T498" s="1"/>
      <c r="U498" s="1"/>
      <c r="X498" s="1"/>
    </row>
    <row r="499" spans="20:24" customFormat="1" x14ac:dyDescent="0.35">
      <c r="T499" s="1"/>
      <c r="U499" s="1"/>
      <c r="X499" s="1"/>
    </row>
    <row r="500" spans="20:24" customFormat="1" x14ac:dyDescent="0.35">
      <c r="T500" s="1"/>
      <c r="U500" s="1"/>
      <c r="X500" s="1"/>
    </row>
    <row r="501" spans="20:24" customFormat="1" x14ac:dyDescent="0.35">
      <c r="T501" s="1"/>
      <c r="U501" s="1"/>
      <c r="X501" s="1"/>
    </row>
    <row r="502" spans="20:24" customFormat="1" x14ac:dyDescent="0.35">
      <c r="T502" s="1"/>
      <c r="U502" s="1"/>
      <c r="X502" s="1"/>
    </row>
    <row r="503" spans="20:24" customFormat="1" x14ac:dyDescent="0.35">
      <c r="T503" s="1"/>
      <c r="U503" s="1"/>
      <c r="X503" s="1"/>
    </row>
    <row r="504" spans="20:24" customFormat="1" x14ac:dyDescent="0.35">
      <c r="T504" s="1"/>
      <c r="U504" s="1"/>
      <c r="X504" s="1"/>
    </row>
    <row r="505" spans="20:24" customFormat="1" x14ac:dyDescent="0.35">
      <c r="T505" s="1"/>
      <c r="U505" s="1"/>
      <c r="X505" s="1"/>
    </row>
    <row r="506" spans="20:24" customFormat="1" x14ac:dyDescent="0.35">
      <c r="T506" s="1"/>
      <c r="U506" s="1"/>
      <c r="X506" s="1"/>
    </row>
    <row r="507" spans="20:24" customFormat="1" x14ac:dyDescent="0.35">
      <c r="T507" s="1"/>
      <c r="U507" s="1"/>
      <c r="X507" s="1"/>
    </row>
    <row r="508" spans="20:24" customFormat="1" x14ac:dyDescent="0.35">
      <c r="T508" s="1"/>
      <c r="U508" s="1"/>
      <c r="X508" s="1"/>
    </row>
    <row r="509" spans="20:24" customFormat="1" x14ac:dyDescent="0.35">
      <c r="T509" s="1"/>
      <c r="U509" s="1"/>
      <c r="X509" s="1"/>
    </row>
    <row r="510" spans="20:24" customFormat="1" x14ac:dyDescent="0.35">
      <c r="T510" s="1"/>
      <c r="U510" s="1"/>
      <c r="X510" s="1"/>
    </row>
    <row r="511" spans="20:24" customFormat="1" x14ac:dyDescent="0.35">
      <c r="T511" s="1"/>
      <c r="U511" s="1"/>
      <c r="X511" s="1"/>
    </row>
    <row r="512" spans="20:24" customFormat="1" x14ac:dyDescent="0.35">
      <c r="T512" s="1"/>
      <c r="U512" s="1"/>
      <c r="X512" s="1"/>
    </row>
    <row r="513" spans="20:24" customFormat="1" x14ac:dyDescent="0.35">
      <c r="T513" s="1"/>
      <c r="U513" s="1"/>
      <c r="X513" s="1"/>
    </row>
    <row r="514" spans="20:24" customFormat="1" x14ac:dyDescent="0.35">
      <c r="T514" s="1"/>
      <c r="U514" s="1"/>
      <c r="X514" s="1"/>
    </row>
    <row r="515" spans="20:24" customFormat="1" x14ac:dyDescent="0.35">
      <c r="T515" s="1"/>
      <c r="U515" s="1"/>
      <c r="X515" s="1"/>
    </row>
    <row r="516" spans="20:24" customFormat="1" x14ac:dyDescent="0.35">
      <c r="T516" s="1"/>
      <c r="U516" s="1"/>
      <c r="X516" s="1"/>
    </row>
    <row r="517" spans="20:24" customFormat="1" x14ac:dyDescent="0.35">
      <c r="T517" s="1"/>
      <c r="U517" s="1"/>
      <c r="X517" s="1"/>
    </row>
    <row r="518" spans="20:24" customFormat="1" x14ac:dyDescent="0.35">
      <c r="T518" s="1"/>
      <c r="U518" s="1"/>
      <c r="X518" s="1"/>
    </row>
    <row r="519" spans="20:24" customFormat="1" x14ac:dyDescent="0.35">
      <c r="T519" s="1"/>
      <c r="U519" s="1"/>
      <c r="X519" s="1"/>
    </row>
    <row r="520" spans="20:24" customFormat="1" x14ac:dyDescent="0.35">
      <c r="T520" s="1"/>
      <c r="U520" s="1"/>
      <c r="X520" s="1"/>
    </row>
    <row r="521" spans="20:24" customFormat="1" x14ac:dyDescent="0.35">
      <c r="T521" s="1"/>
      <c r="U521" s="1"/>
      <c r="X521" s="1"/>
    </row>
    <row r="522" spans="20:24" customFormat="1" x14ac:dyDescent="0.35">
      <c r="T522" s="1"/>
      <c r="U522" s="1"/>
      <c r="X522" s="1"/>
    </row>
    <row r="523" spans="20:24" customFormat="1" x14ac:dyDescent="0.35">
      <c r="T523" s="1"/>
      <c r="U523" s="1"/>
      <c r="X523" s="1"/>
    </row>
    <row r="524" spans="20:24" customFormat="1" x14ac:dyDescent="0.35">
      <c r="T524" s="1"/>
      <c r="U524" s="1"/>
      <c r="X524" s="1"/>
    </row>
    <row r="525" spans="20:24" customFormat="1" x14ac:dyDescent="0.35">
      <c r="T525" s="1"/>
      <c r="U525" s="1"/>
      <c r="X525" s="1"/>
    </row>
    <row r="526" spans="20:24" customFormat="1" x14ac:dyDescent="0.35">
      <c r="T526" s="1"/>
      <c r="U526" s="1"/>
      <c r="X526" s="1"/>
    </row>
    <row r="527" spans="20:24" customFormat="1" x14ac:dyDescent="0.35">
      <c r="T527" s="1"/>
      <c r="U527" s="1"/>
      <c r="X527" s="1"/>
    </row>
    <row r="528" spans="20:24" customFormat="1" x14ac:dyDescent="0.35">
      <c r="T528" s="1"/>
      <c r="U528" s="1"/>
      <c r="X528" s="1"/>
    </row>
    <row r="529" spans="20:24" customFormat="1" x14ac:dyDescent="0.35">
      <c r="T529" s="1"/>
      <c r="U529" s="1"/>
      <c r="X529" s="1"/>
    </row>
    <row r="530" spans="20:24" customFormat="1" x14ac:dyDescent="0.35">
      <c r="T530" s="1"/>
      <c r="U530" s="1"/>
      <c r="X530" s="1"/>
    </row>
    <row r="531" spans="20:24" customFormat="1" x14ac:dyDescent="0.35">
      <c r="T531" s="1"/>
      <c r="U531" s="1"/>
      <c r="X531" s="1"/>
    </row>
    <row r="532" spans="20:24" customFormat="1" x14ac:dyDescent="0.35">
      <c r="T532" s="1"/>
      <c r="U532" s="1"/>
      <c r="X532" s="1"/>
    </row>
    <row r="533" spans="20:24" customFormat="1" x14ac:dyDescent="0.35">
      <c r="T533" s="1"/>
      <c r="U533" s="1"/>
      <c r="X533" s="1"/>
    </row>
    <row r="534" spans="20:24" customFormat="1" x14ac:dyDescent="0.35">
      <c r="T534" s="1"/>
      <c r="U534" s="1"/>
      <c r="X534" s="1"/>
    </row>
    <row r="535" spans="20:24" customFormat="1" x14ac:dyDescent="0.35">
      <c r="T535" s="1"/>
      <c r="U535" s="1"/>
      <c r="X535" s="1"/>
    </row>
    <row r="536" spans="20:24" customFormat="1" x14ac:dyDescent="0.35">
      <c r="T536" s="1"/>
      <c r="U536" s="1"/>
      <c r="X536" s="1"/>
    </row>
    <row r="537" spans="20:24" customFormat="1" x14ac:dyDescent="0.35">
      <c r="T537" s="1"/>
      <c r="U537" s="1"/>
      <c r="X537" s="1"/>
    </row>
    <row r="538" spans="20:24" customFormat="1" x14ac:dyDescent="0.35">
      <c r="T538" s="1"/>
      <c r="U538" s="1"/>
      <c r="X538" s="1"/>
    </row>
    <row r="539" spans="20:24" customFormat="1" x14ac:dyDescent="0.35">
      <c r="T539" s="1"/>
      <c r="U539" s="1"/>
      <c r="X539" s="1"/>
    </row>
    <row r="540" spans="20:24" customFormat="1" x14ac:dyDescent="0.35">
      <c r="T540" s="1"/>
      <c r="U540" s="1"/>
      <c r="X540" s="1"/>
    </row>
    <row r="541" spans="20:24" customFormat="1" x14ac:dyDescent="0.35">
      <c r="T541" s="1"/>
      <c r="U541" s="1"/>
      <c r="X541" s="1"/>
    </row>
    <row r="542" spans="20:24" customFormat="1" x14ac:dyDescent="0.35">
      <c r="T542" s="1"/>
      <c r="U542" s="1"/>
      <c r="X542" s="1"/>
    </row>
    <row r="543" spans="20:24" customFormat="1" x14ac:dyDescent="0.35">
      <c r="T543" s="1"/>
      <c r="U543" s="1"/>
      <c r="X543" s="1"/>
    </row>
    <row r="544" spans="20:24" customFormat="1" x14ac:dyDescent="0.35">
      <c r="T544" s="1"/>
      <c r="U544" s="1"/>
      <c r="X544" s="1"/>
    </row>
    <row r="545" spans="20:24" customFormat="1" x14ac:dyDescent="0.35">
      <c r="T545" s="1"/>
      <c r="U545" s="1"/>
      <c r="X545" s="1"/>
    </row>
    <row r="546" spans="20:24" customFormat="1" x14ac:dyDescent="0.35">
      <c r="T546" s="1"/>
      <c r="U546" s="1"/>
      <c r="X546" s="1"/>
    </row>
    <row r="547" spans="20:24" customFormat="1" x14ac:dyDescent="0.35">
      <c r="T547" s="1"/>
      <c r="U547" s="1"/>
      <c r="X547" s="1"/>
    </row>
    <row r="548" spans="20:24" customFormat="1" x14ac:dyDescent="0.35">
      <c r="T548" s="1"/>
      <c r="U548" s="1"/>
      <c r="X548" s="1"/>
    </row>
    <row r="549" spans="20:24" customFormat="1" x14ac:dyDescent="0.35">
      <c r="T549" s="1"/>
      <c r="U549" s="1"/>
      <c r="X549" s="1"/>
    </row>
    <row r="550" spans="20:24" customFormat="1" x14ac:dyDescent="0.35">
      <c r="T550" s="1"/>
      <c r="U550" s="1"/>
      <c r="X550" s="1"/>
    </row>
    <row r="551" spans="20:24" customFormat="1" x14ac:dyDescent="0.35">
      <c r="T551" s="1"/>
      <c r="U551" s="1"/>
      <c r="X551" s="1"/>
    </row>
    <row r="552" spans="20:24" customFormat="1" x14ac:dyDescent="0.35">
      <c r="T552" s="1"/>
      <c r="U552" s="1"/>
      <c r="X552" s="1"/>
    </row>
    <row r="553" spans="20:24" customFormat="1" x14ac:dyDescent="0.35">
      <c r="T553" s="1"/>
      <c r="U553" s="1"/>
      <c r="X553" s="1"/>
    </row>
    <row r="554" spans="20:24" customFormat="1" x14ac:dyDescent="0.35">
      <c r="T554" s="1"/>
      <c r="U554" s="1"/>
      <c r="X554" s="1"/>
    </row>
    <row r="555" spans="20:24" customFormat="1" x14ac:dyDescent="0.35">
      <c r="T555" s="1"/>
      <c r="U555" s="1"/>
      <c r="X555" s="1"/>
    </row>
    <row r="556" spans="20:24" customFormat="1" x14ac:dyDescent="0.35">
      <c r="T556" s="1"/>
      <c r="U556" s="1"/>
      <c r="X556" s="1"/>
    </row>
    <row r="557" spans="20:24" customFormat="1" x14ac:dyDescent="0.35">
      <c r="T557" s="1"/>
      <c r="U557" s="1"/>
      <c r="X557" s="1"/>
    </row>
    <row r="558" spans="20:24" customFormat="1" x14ac:dyDescent="0.35">
      <c r="T558" s="1"/>
      <c r="U558" s="1"/>
      <c r="X558" s="1"/>
    </row>
    <row r="559" spans="20:24" customFormat="1" x14ac:dyDescent="0.35">
      <c r="T559" s="1"/>
      <c r="U559" s="1"/>
      <c r="X559" s="1"/>
    </row>
    <row r="560" spans="20:24" customFormat="1" x14ac:dyDescent="0.35">
      <c r="T560" s="1"/>
      <c r="U560" s="1"/>
      <c r="X560" s="1"/>
    </row>
    <row r="561" spans="20:24" customFormat="1" x14ac:dyDescent="0.35">
      <c r="T561" s="1"/>
      <c r="U561" s="1"/>
      <c r="X561" s="1"/>
    </row>
    <row r="562" spans="20:24" customFormat="1" x14ac:dyDescent="0.35">
      <c r="T562" s="1"/>
      <c r="U562" s="1"/>
      <c r="X562" s="1"/>
    </row>
    <row r="563" spans="20:24" customFormat="1" x14ac:dyDescent="0.35">
      <c r="T563" s="1"/>
      <c r="U563" s="1"/>
      <c r="X563" s="1"/>
    </row>
    <row r="564" spans="20:24" customFormat="1" x14ac:dyDescent="0.35">
      <c r="T564" s="1"/>
      <c r="U564" s="1"/>
      <c r="X564" s="1"/>
    </row>
    <row r="565" spans="20:24" customFormat="1" x14ac:dyDescent="0.35">
      <c r="T565" s="1"/>
      <c r="U565" s="1"/>
      <c r="X565" s="1"/>
    </row>
    <row r="566" spans="20:24" customFormat="1" x14ac:dyDescent="0.35">
      <c r="T566" s="1"/>
      <c r="U566" s="1"/>
      <c r="X566" s="1"/>
    </row>
    <row r="567" spans="20:24" customFormat="1" x14ac:dyDescent="0.35">
      <c r="T567" s="1"/>
      <c r="U567" s="1"/>
      <c r="X567" s="1"/>
    </row>
    <row r="568" spans="20:24" customFormat="1" x14ac:dyDescent="0.35">
      <c r="T568" s="1"/>
      <c r="U568" s="1"/>
      <c r="X568" s="1"/>
    </row>
    <row r="569" spans="20:24" customFormat="1" x14ac:dyDescent="0.35">
      <c r="T569" s="1"/>
      <c r="U569" s="1"/>
      <c r="X569" s="1"/>
    </row>
    <row r="570" spans="20:24" customFormat="1" x14ac:dyDescent="0.35">
      <c r="T570" s="1"/>
      <c r="U570" s="1"/>
      <c r="X570" s="1"/>
    </row>
    <row r="571" spans="20:24" customFormat="1" x14ac:dyDescent="0.35">
      <c r="T571" s="1"/>
      <c r="U571" s="1"/>
      <c r="X571" s="1"/>
    </row>
    <row r="572" spans="20:24" customFormat="1" x14ac:dyDescent="0.35">
      <c r="T572" s="1"/>
      <c r="U572" s="1"/>
      <c r="X572" s="1"/>
    </row>
    <row r="573" spans="20:24" customFormat="1" x14ac:dyDescent="0.35">
      <c r="T573" s="1"/>
      <c r="U573" s="1"/>
      <c r="X573" s="1"/>
    </row>
    <row r="574" spans="20:24" customFormat="1" x14ac:dyDescent="0.35">
      <c r="T574" s="1"/>
      <c r="U574" s="1"/>
      <c r="X574" s="1"/>
    </row>
    <row r="575" spans="20:24" customFormat="1" x14ac:dyDescent="0.35">
      <c r="T575" s="1"/>
      <c r="U575" s="1"/>
      <c r="X575" s="1"/>
    </row>
    <row r="576" spans="20:24" customFormat="1" x14ac:dyDescent="0.35">
      <c r="T576" s="1"/>
      <c r="U576" s="1"/>
      <c r="X576" s="1"/>
    </row>
    <row r="577" spans="20:24" customFormat="1" x14ac:dyDescent="0.35">
      <c r="T577" s="1"/>
      <c r="U577" s="1"/>
      <c r="X577" s="1"/>
    </row>
    <row r="578" spans="20:24" customFormat="1" x14ac:dyDescent="0.35">
      <c r="T578" s="1"/>
      <c r="U578" s="1"/>
      <c r="X578" s="1"/>
    </row>
    <row r="579" spans="20:24" customFormat="1" x14ac:dyDescent="0.35">
      <c r="T579" s="1"/>
      <c r="U579" s="1"/>
      <c r="X579" s="1"/>
    </row>
    <row r="580" spans="20:24" customFormat="1" x14ac:dyDescent="0.35">
      <c r="T580" s="1"/>
      <c r="U580" s="1"/>
      <c r="X580" s="1"/>
    </row>
    <row r="581" spans="20:24" customFormat="1" x14ac:dyDescent="0.35">
      <c r="T581" s="1"/>
      <c r="U581" s="1"/>
      <c r="X581" s="1"/>
    </row>
    <row r="582" spans="20:24" customFormat="1" x14ac:dyDescent="0.35">
      <c r="T582" s="1"/>
      <c r="U582" s="1"/>
      <c r="X582" s="1"/>
    </row>
    <row r="583" spans="20:24" customFormat="1" x14ac:dyDescent="0.35">
      <c r="T583" s="1"/>
      <c r="U583" s="1"/>
      <c r="X583" s="1"/>
    </row>
    <row r="584" spans="20:24" customFormat="1" x14ac:dyDescent="0.35">
      <c r="T584" s="1"/>
      <c r="U584" s="1"/>
      <c r="X584" s="1"/>
    </row>
    <row r="585" spans="20:24" customFormat="1" x14ac:dyDescent="0.35">
      <c r="T585" s="1"/>
      <c r="U585" s="1"/>
      <c r="X585" s="1"/>
    </row>
    <row r="586" spans="20:24" customFormat="1" x14ac:dyDescent="0.35">
      <c r="T586" s="1"/>
      <c r="U586" s="1"/>
      <c r="X586" s="1"/>
    </row>
    <row r="587" spans="20:24" customFormat="1" x14ac:dyDescent="0.35">
      <c r="T587" s="1"/>
      <c r="U587" s="1"/>
      <c r="X587" s="1"/>
    </row>
    <row r="588" spans="20:24" customFormat="1" x14ac:dyDescent="0.35">
      <c r="T588" s="1"/>
      <c r="U588" s="1"/>
      <c r="X588" s="1"/>
    </row>
    <row r="589" spans="20:24" customFormat="1" x14ac:dyDescent="0.35">
      <c r="T589" s="1"/>
      <c r="U589" s="1"/>
      <c r="X589" s="1"/>
    </row>
    <row r="590" spans="20:24" customFormat="1" x14ac:dyDescent="0.35">
      <c r="T590" s="1"/>
      <c r="U590" s="1"/>
      <c r="X590" s="1"/>
    </row>
    <row r="591" spans="20:24" customFormat="1" x14ac:dyDescent="0.35">
      <c r="T591" s="1"/>
      <c r="U591" s="1"/>
      <c r="X591" s="1"/>
    </row>
    <row r="592" spans="20:24" customFormat="1" x14ac:dyDescent="0.35">
      <c r="T592" s="1"/>
      <c r="U592" s="1"/>
      <c r="X592" s="1"/>
    </row>
    <row r="593" spans="20:24" customFormat="1" x14ac:dyDescent="0.35">
      <c r="T593" s="1"/>
      <c r="U593" s="1"/>
      <c r="X593" s="1"/>
    </row>
    <row r="594" spans="20:24" customFormat="1" x14ac:dyDescent="0.35">
      <c r="T594" s="1"/>
      <c r="U594" s="1"/>
      <c r="X594" s="1"/>
    </row>
    <row r="595" spans="20:24" customFormat="1" x14ac:dyDescent="0.35">
      <c r="T595" s="1"/>
      <c r="U595" s="1"/>
      <c r="X595" s="1"/>
    </row>
    <row r="596" spans="20:24" customFormat="1" x14ac:dyDescent="0.35">
      <c r="T596" s="1"/>
      <c r="U596" s="1"/>
      <c r="X596" s="1"/>
    </row>
    <row r="597" spans="20:24" customFormat="1" x14ac:dyDescent="0.35">
      <c r="T597" s="1"/>
      <c r="U597" s="1"/>
      <c r="X597" s="1"/>
    </row>
    <row r="598" spans="20:24" customFormat="1" x14ac:dyDescent="0.35">
      <c r="T598" s="1"/>
      <c r="U598" s="1"/>
      <c r="X598" s="1"/>
    </row>
    <row r="599" spans="20:24" customFormat="1" x14ac:dyDescent="0.35">
      <c r="T599" s="1"/>
      <c r="U599" s="1"/>
      <c r="X599" s="1"/>
    </row>
    <row r="600" spans="20:24" customFormat="1" x14ac:dyDescent="0.35">
      <c r="T600" s="1"/>
      <c r="U600" s="1"/>
      <c r="X600" s="1"/>
    </row>
    <row r="601" spans="20:24" customFormat="1" x14ac:dyDescent="0.35">
      <c r="T601" s="1"/>
      <c r="U601" s="1"/>
      <c r="X601" s="1"/>
    </row>
    <row r="602" spans="20:24" customFormat="1" x14ac:dyDescent="0.35">
      <c r="T602" s="1"/>
      <c r="U602" s="1"/>
      <c r="X602" s="1"/>
    </row>
    <row r="603" spans="20:24" customFormat="1" x14ac:dyDescent="0.35">
      <c r="T603" s="1"/>
      <c r="U603" s="1"/>
      <c r="X603" s="1"/>
    </row>
    <row r="604" spans="20:24" customFormat="1" x14ac:dyDescent="0.35">
      <c r="T604" s="1"/>
      <c r="U604" s="1"/>
      <c r="X604" s="1"/>
    </row>
    <row r="605" spans="20:24" customFormat="1" x14ac:dyDescent="0.35">
      <c r="T605" s="1"/>
      <c r="U605" s="1"/>
      <c r="X605" s="1"/>
    </row>
    <row r="606" spans="20:24" customFormat="1" x14ac:dyDescent="0.35">
      <c r="T606" s="1"/>
      <c r="U606" s="1"/>
      <c r="X606" s="1"/>
    </row>
    <row r="607" spans="20:24" customFormat="1" x14ac:dyDescent="0.35">
      <c r="T607" s="1"/>
      <c r="U607" s="1"/>
      <c r="X607" s="1"/>
    </row>
    <row r="608" spans="20:24" customFormat="1" x14ac:dyDescent="0.35">
      <c r="T608" s="1"/>
      <c r="U608" s="1"/>
      <c r="X608" s="1"/>
    </row>
    <row r="609" spans="20:24" customFormat="1" x14ac:dyDescent="0.35">
      <c r="T609" s="1"/>
      <c r="U609" s="1"/>
      <c r="X609" s="1"/>
    </row>
    <row r="610" spans="20:24" customFormat="1" x14ac:dyDescent="0.35">
      <c r="T610" s="1"/>
      <c r="U610" s="1"/>
      <c r="X610" s="1"/>
    </row>
    <row r="611" spans="20:24" customFormat="1" x14ac:dyDescent="0.35">
      <c r="T611" s="1"/>
      <c r="U611" s="1"/>
      <c r="X611" s="1"/>
    </row>
    <row r="612" spans="20:24" customFormat="1" x14ac:dyDescent="0.35">
      <c r="T612" s="1"/>
      <c r="U612" s="1"/>
      <c r="X612" s="1"/>
    </row>
    <row r="613" spans="20:24" customFormat="1" x14ac:dyDescent="0.35">
      <c r="T613" s="1"/>
      <c r="U613" s="1"/>
      <c r="X613" s="1"/>
    </row>
    <row r="614" spans="20:24" customFormat="1" x14ac:dyDescent="0.35">
      <c r="T614" s="1"/>
      <c r="U614" s="1"/>
      <c r="X614" s="1"/>
    </row>
    <row r="615" spans="20:24" customFormat="1" x14ac:dyDescent="0.35">
      <c r="T615" s="1"/>
      <c r="U615" s="1"/>
      <c r="X615" s="1"/>
    </row>
    <row r="616" spans="20:24" customFormat="1" x14ac:dyDescent="0.35">
      <c r="T616" s="1"/>
      <c r="U616" s="1"/>
      <c r="X616" s="1"/>
    </row>
    <row r="617" spans="20:24" customFormat="1" x14ac:dyDescent="0.35">
      <c r="T617" s="1"/>
      <c r="U617" s="1"/>
      <c r="X617" s="1"/>
    </row>
    <row r="618" spans="20:24" customFormat="1" x14ac:dyDescent="0.35">
      <c r="T618" s="1"/>
      <c r="U618" s="1"/>
      <c r="X618" s="1"/>
    </row>
    <row r="619" spans="20:24" customFormat="1" x14ac:dyDescent="0.35">
      <c r="T619" s="1"/>
      <c r="U619" s="1"/>
      <c r="X619" s="1"/>
    </row>
    <row r="620" spans="20:24" customFormat="1" x14ac:dyDescent="0.35">
      <c r="T620" s="1"/>
      <c r="U620" s="1"/>
      <c r="X620" s="1"/>
    </row>
    <row r="621" spans="20:24" customFormat="1" x14ac:dyDescent="0.35">
      <c r="T621" s="1"/>
      <c r="U621" s="1"/>
      <c r="X621" s="1"/>
    </row>
    <row r="622" spans="20:24" customFormat="1" x14ac:dyDescent="0.35">
      <c r="T622" s="1"/>
      <c r="U622" s="1"/>
      <c r="X622" s="1"/>
    </row>
    <row r="623" spans="20:24" customFormat="1" x14ac:dyDescent="0.35">
      <c r="T623" s="1"/>
      <c r="U623" s="1"/>
      <c r="X623" s="1"/>
    </row>
    <row r="624" spans="20:24" customFormat="1" x14ac:dyDescent="0.35">
      <c r="T624" s="1"/>
      <c r="U624" s="1"/>
      <c r="X624" s="1"/>
    </row>
    <row r="625" spans="20:24" customFormat="1" x14ac:dyDescent="0.35">
      <c r="T625" s="1"/>
      <c r="U625" s="1"/>
      <c r="X625" s="1"/>
    </row>
    <row r="626" spans="20:24" customFormat="1" x14ac:dyDescent="0.35">
      <c r="T626" s="1"/>
      <c r="U626" s="1"/>
      <c r="X626" s="1"/>
    </row>
    <row r="627" spans="20:24" customFormat="1" x14ac:dyDescent="0.35">
      <c r="T627" s="1"/>
      <c r="U627" s="1"/>
      <c r="X627" s="1"/>
    </row>
    <row r="628" spans="20:24" customFormat="1" x14ac:dyDescent="0.35">
      <c r="T628" s="1"/>
      <c r="U628" s="1"/>
      <c r="X628" s="1"/>
    </row>
    <row r="629" spans="20:24" customFormat="1" x14ac:dyDescent="0.35">
      <c r="T629" s="1"/>
      <c r="U629" s="1"/>
      <c r="X629" s="1"/>
    </row>
    <row r="630" spans="20:24" customFormat="1" x14ac:dyDescent="0.35">
      <c r="T630" s="1"/>
      <c r="U630" s="1"/>
      <c r="X630" s="1"/>
    </row>
    <row r="631" spans="20:24" customFormat="1" x14ac:dyDescent="0.35">
      <c r="T631" s="1"/>
      <c r="U631" s="1"/>
      <c r="X631" s="1"/>
    </row>
    <row r="632" spans="20:24" customFormat="1" x14ac:dyDescent="0.35">
      <c r="T632" s="1"/>
      <c r="U632" s="1"/>
      <c r="X632" s="1"/>
    </row>
    <row r="633" spans="20:24" customFormat="1" x14ac:dyDescent="0.35">
      <c r="T633" s="1"/>
      <c r="U633" s="1"/>
      <c r="X633" s="1"/>
    </row>
    <row r="634" spans="20:24" customFormat="1" x14ac:dyDescent="0.35">
      <c r="T634" s="1"/>
      <c r="U634" s="1"/>
      <c r="X634" s="1"/>
    </row>
    <row r="635" spans="20:24" customFormat="1" x14ac:dyDescent="0.35">
      <c r="T635" s="1"/>
      <c r="U635" s="1"/>
      <c r="X635" s="1"/>
    </row>
    <row r="636" spans="20:24" customFormat="1" x14ac:dyDescent="0.35">
      <c r="T636" s="1"/>
      <c r="U636" s="1"/>
      <c r="X636" s="1"/>
    </row>
    <row r="637" spans="20:24" customFormat="1" x14ac:dyDescent="0.35">
      <c r="T637" s="1"/>
      <c r="U637" s="1"/>
      <c r="X637" s="1"/>
    </row>
    <row r="638" spans="20:24" customFormat="1" x14ac:dyDescent="0.35">
      <c r="T638" s="1"/>
      <c r="U638" s="1"/>
      <c r="X638" s="1"/>
    </row>
    <row r="639" spans="20:24" customFormat="1" x14ac:dyDescent="0.35">
      <c r="T639" s="1"/>
      <c r="U639" s="1"/>
      <c r="X639" s="1"/>
    </row>
    <row r="640" spans="20:24" customFormat="1" x14ac:dyDescent="0.35">
      <c r="T640" s="1"/>
      <c r="U640" s="1"/>
      <c r="X640" s="1"/>
    </row>
    <row r="641" spans="20:24" customFormat="1" x14ac:dyDescent="0.35">
      <c r="T641" s="1"/>
      <c r="U641" s="1"/>
      <c r="X641" s="1"/>
    </row>
    <row r="642" spans="20:24" customFormat="1" x14ac:dyDescent="0.35">
      <c r="T642" s="1"/>
      <c r="U642" s="1"/>
      <c r="X642" s="1"/>
    </row>
    <row r="643" spans="20:24" customFormat="1" x14ac:dyDescent="0.35">
      <c r="T643" s="1"/>
      <c r="U643" s="1"/>
      <c r="X643" s="1"/>
    </row>
    <row r="644" spans="20:24" customFormat="1" x14ac:dyDescent="0.35">
      <c r="T644" s="1"/>
      <c r="U644" s="1"/>
      <c r="X644" s="1"/>
    </row>
    <row r="645" spans="20:24" customFormat="1" x14ac:dyDescent="0.35">
      <c r="T645" s="1"/>
      <c r="U645" s="1"/>
      <c r="X645" s="1"/>
    </row>
    <row r="646" spans="20:24" customFormat="1" x14ac:dyDescent="0.35">
      <c r="T646" s="1"/>
      <c r="U646" s="1"/>
      <c r="X646" s="1"/>
    </row>
    <row r="647" spans="20:24" customFormat="1" x14ac:dyDescent="0.35">
      <c r="T647" s="1"/>
      <c r="U647" s="1"/>
      <c r="X647" s="1"/>
    </row>
    <row r="648" spans="20:24" customFormat="1" x14ac:dyDescent="0.35">
      <c r="T648" s="1"/>
      <c r="U648" s="1"/>
      <c r="X648" s="1"/>
    </row>
    <row r="649" spans="20:24" customFormat="1" x14ac:dyDescent="0.35">
      <c r="T649" s="1"/>
      <c r="U649" s="1"/>
      <c r="X649" s="1"/>
    </row>
    <row r="650" spans="20:24" customFormat="1" x14ac:dyDescent="0.35">
      <c r="T650" s="1"/>
      <c r="U650" s="1"/>
      <c r="X650" s="1"/>
    </row>
    <row r="651" spans="20:24" customFormat="1" x14ac:dyDescent="0.35">
      <c r="T651" s="1"/>
      <c r="U651" s="1"/>
      <c r="X651" s="1"/>
    </row>
    <row r="652" spans="20:24" customFormat="1" x14ac:dyDescent="0.35">
      <c r="T652" s="1"/>
      <c r="U652" s="1"/>
      <c r="X652" s="1"/>
    </row>
    <row r="653" spans="20:24" customFormat="1" x14ac:dyDescent="0.35">
      <c r="T653" s="1"/>
      <c r="U653" s="1"/>
      <c r="X653" s="1"/>
    </row>
    <row r="654" spans="20:24" customFormat="1" x14ac:dyDescent="0.35">
      <c r="T654" s="1"/>
      <c r="U654" s="1"/>
      <c r="X654" s="1"/>
    </row>
    <row r="655" spans="20:24" customFormat="1" x14ac:dyDescent="0.35">
      <c r="T655" s="1"/>
      <c r="U655" s="1"/>
      <c r="X655" s="1"/>
    </row>
    <row r="656" spans="20:24" customFormat="1" x14ac:dyDescent="0.35">
      <c r="T656" s="1"/>
      <c r="U656" s="1"/>
      <c r="X656" s="1"/>
    </row>
    <row r="657" spans="20:24" customFormat="1" x14ac:dyDescent="0.35">
      <c r="T657" s="1"/>
      <c r="U657" s="1"/>
      <c r="X657" s="1"/>
    </row>
    <row r="658" spans="20:24" customFormat="1" x14ac:dyDescent="0.35">
      <c r="T658" s="1"/>
      <c r="U658" s="1"/>
      <c r="X658" s="1"/>
    </row>
    <row r="659" spans="20:24" customFormat="1" x14ac:dyDescent="0.35">
      <c r="T659" s="1"/>
      <c r="U659" s="1"/>
      <c r="X659" s="1"/>
    </row>
    <row r="660" spans="20:24" customFormat="1" x14ac:dyDescent="0.35">
      <c r="T660" s="1"/>
      <c r="U660" s="1"/>
      <c r="X660" s="1"/>
    </row>
    <row r="661" spans="20:24" customFormat="1" x14ac:dyDescent="0.35">
      <c r="T661" s="1"/>
      <c r="U661" s="1"/>
      <c r="X661" s="1"/>
    </row>
    <row r="662" spans="20:24" customFormat="1" x14ac:dyDescent="0.35">
      <c r="T662" s="1"/>
      <c r="U662" s="1"/>
      <c r="X662" s="1"/>
    </row>
    <row r="663" spans="20:24" customFormat="1" x14ac:dyDescent="0.35">
      <c r="T663" s="1"/>
      <c r="U663" s="1"/>
      <c r="X663" s="1"/>
    </row>
    <row r="664" spans="20:24" customFormat="1" x14ac:dyDescent="0.35">
      <c r="T664" s="1"/>
      <c r="U664" s="1"/>
      <c r="X664" s="1"/>
    </row>
    <row r="665" spans="20:24" customFormat="1" x14ac:dyDescent="0.35">
      <c r="T665" s="1"/>
      <c r="U665" s="1"/>
      <c r="X665" s="1"/>
    </row>
    <row r="666" spans="20:24" customFormat="1" x14ac:dyDescent="0.35">
      <c r="T666" s="1"/>
      <c r="U666" s="1"/>
      <c r="X666" s="1"/>
    </row>
    <row r="667" spans="20:24" customFormat="1" x14ac:dyDescent="0.35">
      <c r="T667" s="1"/>
      <c r="U667" s="1"/>
      <c r="X667" s="1"/>
    </row>
    <row r="668" spans="20:24" customFormat="1" x14ac:dyDescent="0.35">
      <c r="T668" s="1"/>
      <c r="U668" s="1"/>
      <c r="X668" s="1"/>
    </row>
    <row r="669" spans="20:24" customFormat="1" x14ac:dyDescent="0.35">
      <c r="T669" s="1"/>
      <c r="U669" s="1"/>
      <c r="X669" s="1"/>
    </row>
    <row r="670" spans="20:24" customFormat="1" x14ac:dyDescent="0.35">
      <c r="T670" s="1"/>
      <c r="U670" s="1"/>
      <c r="X670" s="1"/>
    </row>
    <row r="671" spans="20:24" customFormat="1" x14ac:dyDescent="0.35">
      <c r="T671" s="1"/>
      <c r="U671" s="1"/>
      <c r="X671" s="1"/>
    </row>
    <row r="672" spans="20:24" customFormat="1" x14ac:dyDescent="0.35">
      <c r="T672" s="1"/>
      <c r="U672" s="1"/>
      <c r="X672" s="1"/>
    </row>
    <row r="673" spans="20:24" customFormat="1" x14ac:dyDescent="0.35">
      <c r="T673" s="1"/>
      <c r="U673" s="1"/>
      <c r="X673" s="1"/>
    </row>
    <row r="674" spans="20:24" customFormat="1" x14ac:dyDescent="0.35">
      <c r="T674" s="1"/>
      <c r="U674" s="1"/>
      <c r="X674" s="1"/>
    </row>
    <row r="675" spans="20:24" customFormat="1" x14ac:dyDescent="0.35">
      <c r="T675" s="1"/>
      <c r="U675" s="1"/>
      <c r="X675" s="1"/>
    </row>
    <row r="676" spans="20:24" customFormat="1" x14ac:dyDescent="0.35">
      <c r="T676" s="1"/>
      <c r="U676" s="1"/>
      <c r="X676" s="1"/>
    </row>
    <row r="677" spans="20:24" customFormat="1" x14ac:dyDescent="0.35">
      <c r="T677" s="1"/>
      <c r="U677" s="1"/>
      <c r="X677" s="1"/>
    </row>
    <row r="678" spans="20:24" customFormat="1" x14ac:dyDescent="0.35">
      <c r="T678" s="1"/>
      <c r="U678" s="1"/>
      <c r="X678" s="1"/>
    </row>
    <row r="679" spans="20:24" customFormat="1" x14ac:dyDescent="0.35">
      <c r="T679" s="1"/>
      <c r="U679" s="1"/>
      <c r="X679" s="1"/>
    </row>
    <row r="680" spans="20:24" customFormat="1" x14ac:dyDescent="0.35">
      <c r="T680" s="1"/>
      <c r="U680" s="1"/>
      <c r="X680" s="1"/>
    </row>
    <row r="681" spans="20:24" customFormat="1" x14ac:dyDescent="0.35">
      <c r="T681" s="1"/>
      <c r="U681" s="1"/>
      <c r="X681" s="1"/>
    </row>
    <row r="682" spans="20:24" customFormat="1" x14ac:dyDescent="0.35">
      <c r="T682" s="1"/>
      <c r="U682" s="1"/>
      <c r="X682" s="1"/>
    </row>
    <row r="683" spans="20:24" customFormat="1" x14ac:dyDescent="0.35">
      <c r="T683" s="1"/>
      <c r="U683" s="1"/>
      <c r="X683" s="1"/>
    </row>
    <row r="684" spans="20:24" customFormat="1" x14ac:dyDescent="0.35">
      <c r="T684" s="1"/>
      <c r="U684" s="1"/>
      <c r="X684" s="1"/>
    </row>
    <row r="685" spans="20:24" customFormat="1" x14ac:dyDescent="0.35">
      <c r="T685" s="1"/>
      <c r="U685" s="1"/>
      <c r="X685" s="1"/>
    </row>
    <row r="686" spans="20:24" customFormat="1" x14ac:dyDescent="0.35">
      <c r="T686" s="1"/>
      <c r="U686" s="1"/>
      <c r="X686" s="1"/>
    </row>
    <row r="687" spans="20:24" customFormat="1" x14ac:dyDescent="0.35">
      <c r="T687" s="1"/>
      <c r="U687" s="1"/>
      <c r="X687" s="1"/>
    </row>
    <row r="688" spans="20:24" customFormat="1" x14ac:dyDescent="0.35">
      <c r="T688" s="1"/>
      <c r="U688" s="1"/>
      <c r="X688" s="1"/>
    </row>
    <row r="689" spans="20:24" customFormat="1" x14ac:dyDescent="0.35">
      <c r="T689" s="1"/>
      <c r="U689" s="1"/>
      <c r="X689" s="1"/>
    </row>
    <row r="690" spans="20:24" customFormat="1" x14ac:dyDescent="0.35">
      <c r="T690" s="1"/>
      <c r="U690" s="1"/>
      <c r="X690" s="1"/>
    </row>
    <row r="691" spans="20:24" customFormat="1" x14ac:dyDescent="0.35">
      <c r="T691" s="1"/>
      <c r="U691" s="1"/>
      <c r="X691" s="1"/>
    </row>
    <row r="692" spans="20:24" customFormat="1" x14ac:dyDescent="0.35">
      <c r="T692" s="1"/>
      <c r="U692" s="1"/>
      <c r="X692" s="1"/>
    </row>
    <row r="693" spans="20:24" customFormat="1" x14ac:dyDescent="0.35">
      <c r="T693" s="1"/>
      <c r="U693" s="1"/>
      <c r="X693" s="1"/>
    </row>
    <row r="694" spans="20:24" customFormat="1" x14ac:dyDescent="0.35">
      <c r="T694" s="1"/>
      <c r="U694" s="1"/>
      <c r="X694" s="1"/>
    </row>
    <row r="695" spans="20:24" customFormat="1" x14ac:dyDescent="0.35">
      <c r="T695" s="1"/>
      <c r="U695" s="1"/>
      <c r="X695" s="1"/>
    </row>
    <row r="696" spans="20:24" customFormat="1" x14ac:dyDescent="0.35">
      <c r="T696" s="1"/>
      <c r="U696" s="1"/>
      <c r="X696" s="1"/>
    </row>
    <row r="697" spans="20:24" customFormat="1" x14ac:dyDescent="0.35">
      <c r="T697" s="1"/>
      <c r="U697" s="1"/>
      <c r="X697" s="1"/>
    </row>
    <row r="698" spans="20:24" customFormat="1" x14ac:dyDescent="0.35">
      <c r="T698" s="1"/>
      <c r="U698" s="1"/>
      <c r="X698" s="1"/>
    </row>
    <row r="699" spans="20:24" customFormat="1" x14ac:dyDescent="0.35">
      <c r="T699" s="1"/>
      <c r="U699" s="1"/>
      <c r="X699" s="1"/>
    </row>
    <row r="700" spans="20:24" customFormat="1" x14ac:dyDescent="0.35">
      <c r="T700" s="1"/>
      <c r="U700" s="1"/>
      <c r="X700" s="1"/>
    </row>
    <row r="701" spans="20:24" customFormat="1" x14ac:dyDescent="0.35">
      <c r="T701" s="1"/>
      <c r="U701" s="1"/>
      <c r="X701" s="1"/>
    </row>
    <row r="702" spans="20:24" customFormat="1" x14ac:dyDescent="0.35">
      <c r="T702" s="1"/>
      <c r="U702" s="1"/>
      <c r="X702" s="1"/>
    </row>
    <row r="703" spans="20:24" customFormat="1" x14ac:dyDescent="0.35">
      <c r="T703" s="1"/>
      <c r="U703" s="1"/>
      <c r="X703" s="1"/>
    </row>
    <row r="704" spans="20:24" customFormat="1" x14ac:dyDescent="0.35">
      <c r="T704" s="1"/>
      <c r="U704" s="1"/>
      <c r="X704" s="1"/>
    </row>
    <row r="705" spans="20:24" customFormat="1" x14ac:dyDescent="0.35">
      <c r="T705" s="1"/>
      <c r="U705" s="1"/>
      <c r="X705" s="1"/>
    </row>
    <row r="706" spans="20:24" customFormat="1" x14ac:dyDescent="0.35">
      <c r="T706" s="1"/>
      <c r="U706" s="1"/>
      <c r="X706" s="1"/>
    </row>
    <row r="707" spans="20:24" customFormat="1" x14ac:dyDescent="0.35">
      <c r="T707" s="1"/>
      <c r="U707" s="1"/>
      <c r="X707" s="1"/>
    </row>
    <row r="708" spans="20:24" customFormat="1" x14ac:dyDescent="0.35">
      <c r="T708" s="1"/>
      <c r="U708" s="1"/>
      <c r="X708" s="1"/>
    </row>
    <row r="709" spans="20:24" customFormat="1" x14ac:dyDescent="0.35">
      <c r="T709" s="1"/>
      <c r="U709" s="1"/>
      <c r="X709" s="1"/>
    </row>
    <row r="710" spans="20:24" customFormat="1" x14ac:dyDescent="0.35">
      <c r="T710" s="1"/>
      <c r="U710" s="1"/>
      <c r="X710" s="1"/>
    </row>
    <row r="711" spans="20:24" customFormat="1" x14ac:dyDescent="0.35">
      <c r="T711" s="1"/>
      <c r="U711" s="1"/>
      <c r="X711" s="1"/>
    </row>
    <row r="712" spans="20:24" customFormat="1" x14ac:dyDescent="0.35">
      <c r="T712" s="1"/>
      <c r="U712" s="1"/>
      <c r="X712" s="1"/>
    </row>
    <row r="713" spans="20:24" customFormat="1" x14ac:dyDescent="0.35">
      <c r="T713" s="1"/>
      <c r="U713" s="1"/>
      <c r="X713" s="1"/>
    </row>
    <row r="714" spans="20:24" customFormat="1" x14ac:dyDescent="0.35">
      <c r="T714" s="1"/>
      <c r="U714" s="1"/>
      <c r="X714" s="1"/>
    </row>
    <row r="715" spans="20:24" customFormat="1" x14ac:dyDescent="0.35">
      <c r="T715" s="1"/>
      <c r="U715" s="1"/>
      <c r="X715" s="1"/>
    </row>
    <row r="716" spans="20:24" customFormat="1" x14ac:dyDescent="0.35">
      <c r="T716" s="1"/>
      <c r="U716" s="1"/>
      <c r="X716" s="1"/>
    </row>
    <row r="717" spans="20:24" customFormat="1" x14ac:dyDescent="0.35">
      <c r="T717" s="1"/>
      <c r="U717" s="1"/>
      <c r="X717" s="1"/>
    </row>
    <row r="718" spans="20:24" customFormat="1" x14ac:dyDescent="0.35">
      <c r="T718" s="1"/>
      <c r="U718" s="1"/>
      <c r="X718" s="1"/>
    </row>
    <row r="719" spans="20:24" customFormat="1" x14ac:dyDescent="0.35">
      <c r="T719" s="1"/>
      <c r="U719" s="1"/>
      <c r="X719" s="1"/>
    </row>
    <row r="720" spans="20:24" customFormat="1" x14ac:dyDescent="0.35">
      <c r="T720" s="1"/>
      <c r="U720" s="1"/>
      <c r="X720" s="1"/>
    </row>
    <row r="721" spans="20:24" customFormat="1" x14ac:dyDescent="0.35">
      <c r="T721" s="1"/>
      <c r="U721" s="1"/>
      <c r="X721" s="1"/>
    </row>
    <row r="722" spans="20:24" customFormat="1" x14ac:dyDescent="0.35">
      <c r="T722" s="1"/>
      <c r="U722" s="1"/>
      <c r="X722" s="1"/>
    </row>
    <row r="723" spans="20:24" customFormat="1" x14ac:dyDescent="0.35">
      <c r="T723" s="1"/>
      <c r="U723" s="1"/>
      <c r="X723" s="1"/>
    </row>
    <row r="724" spans="20:24" customFormat="1" x14ac:dyDescent="0.35">
      <c r="T724" s="1"/>
      <c r="U724" s="1"/>
      <c r="X724" s="1"/>
    </row>
    <row r="725" spans="20:24" customFormat="1" x14ac:dyDescent="0.35">
      <c r="T725" s="1"/>
      <c r="U725" s="1"/>
      <c r="X725" s="1"/>
    </row>
    <row r="726" spans="20:24" customFormat="1" x14ac:dyDescent="0.35">
      <c r="T726" s="1"/>
      <c r="U726" s="1"/>
      <c r="X726" s="1"/>
    </row>
    <row r="727" spans="20:24" customFormat="1" x14ac:dyDescent="0.35">
      <c r="T727" s="1"/>
      <c r="U727" s="1"/>
      <c r="X727" s="1"/>
    </row>
    <row r="728" spans="20:24" customFormat="1" x14ac:dyDescent="0.35">
      <c r="T728" s="1"/>
      <c r="U728" s="1"/>
      <c r="X728" s="1"/>
    </row>
    <row r="729" spans="20:24" customFormat="1" x14ac:dyDescent="0.35">
      <c r="T729" s="1"/>
      <c r="U729" s="1"/>
      <c r="X729" s="1"/>
    </row>
    <row r="730" spans="20:24" customFormat="1" x14ac:dyDescent="0.35">
      <c r="T730" s="1"/>
      <c r="U730" s="1"/>
      <c r="X730" s="1"/>
    </row>
    <row r="731" spans="20:24" customFormat="1" x14ac:dyDescent="0.35">
      <c r="T731" s="1"/>
      <c r="U731" s="1"/>
      <c r="X731" s="1"/>
    </row>
    <row r="732" spans="20:24" customFormat="1" x14ac:dyDescent="0.35">
      <c r="T732" s="1"/>
      <c r="U732" s="1"/>
      <c r="X732" s="1"/>
    </row>
    <row r="733" spans="20:24" customFormat="1" x14ac:dyDescent="0.35">
      <c r="T733" s="1"/>
      <c r="U733" s="1"/>
      <c r="X733" s="1"/>
    </row>
    <row r="734" spans="20:24" customFormat="1" x14ac:dyDescent="0.35">
      <c r="T734" s="1"/>
      <c r="U734" s="1"/>
      <c r="X734" s="1"/>
    </row>
    <row r="735" spans="20:24" customFormat="1" x14ac:dyDescent="0.35">
      <c r="T735" s="1"/>
      <c r="U735" s="1"/>
      <c r="X735" s="1"/>
    </row>
    <row r="736" spans="20:24" customFormat="1" x14ac:dyDescent="0.35">
      <c r="T736" s="1"/>
      <c r="U736" s="1"/>
      <c r="X736" s="1"/>
    </row>
  </sheetData>
  <mergeCells count="7">
    <mergeCell ref="B117:C117"/>
    <mergeCell ref="B40:C40"/>
    <mergeCell ref="D40:E40"/>
    <mergeCell ref="B54:C54"/>
    <mergeCell ref="D54:E54"/>
    <mergeCell ref="B106:C106"/>
    <mergeCell ref="D106:E106"/>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F6762-5A02-437F-ADFE-5EEDD83A7147}">
  <dimension ref="B2:AA108"/>
  <sheetViews>
    <sheetView showGridLines="0" topLeftCell="A46" zoomScale="85" zoomScaleNormal="85" workbookViewId="0">
      <selection activeCell="AD60" sqref="AD60"/>
    </sheetView>
  </sheetViews>
  <sheetFormatPr defaultRowHeight="14.5" x14ac:dyDescent="0.35"/>
  <cols>
    <col min="1" max="1" width="1.81640625" customWidth="1"/>
    <col min="12" max="12" width="2.6328125" customWidth="1"/>
  </cols>
  <sheetData>
    <row r="2" spans="2:27" x14ac:dyDescent="0.35">
      <c r="B2" s="37" t="s">
        <v>42</v>
      </c>
      <c r="C2" s="37"/>
      <c r="D2" s="37"/>
      <c r="E2" s="37"/>
      <c r="F2" s="37"/>
      <c r="G2" s="37"/>
      <c r="H2" s="37"/>
      <c r="I2" s="37"/>
      <c r="J2" s="37"/>
      <c r="K2" s="37"/>
      <c r="L2" s="37"/>
      <c r="M2" s="37"/>
      <c r="N2" s="37"/>
      <c r="O2" s="37"/>
      <c r="P2" s="37"/>
      <c r="Q2" s="37"/>
      <c r="R2" s="37"/>
      <c r="S2" s="37"/>
      <c r="T2" s="37"/>
      <c r="U2" s="37"/>
      <c r="V2" s="37"/>
      <c r="W2" s="37"/>
      <c r="X2" s="37"/>
      <c r="Y2" s="37"/>
      <c r="Z2" s="37"/>
      <c r="AA2" s="37"/>
    </row>
    <row r="3" spans="2:27" x14ac:dyDescent="0.35">
      <c r="B3" s="37"/>
      <c r="C3" s="37"/>
      <c r="D3" s="37"/>
      <c r="E3" s="37"/>
      <c r="F3" s="37"/>
      <c r="G3" s="37"/>
      <c r="H3" s="37"/>
      <c r="I3" s="37"/>
      <c r="J3" s="37"/>
      <c r="K3" s="37"/>
      <c r="L3" s="37"/>
      <c r="M3" s="37"/>
      <c r="N3" s="37"/>
      <c r="O3" s="37"/>
      <c r="P3" s="37"/>
      <c r="Q3" s="37"/>
      <c r="R3" s="37"/>
      <c r="S3" s="37"/>
      <c r="T3" s="37"/>
      <c r="U3" s="37"/>
      <c r="V3" s="37"/>
      <c r="W3" s="37"/>
      <c r="X3" s="37"/>
      <c r="Y3" s="37"/>
      <c r="Z3" s="37"/>
      <c r="AA3" s="37"/>
    </row>
    <row r="4" spans="2:27" x14ac:dyDescent="0.35">
      <c r="B4" s="23"/>
      <c r="C4" s="23"/>
      <c r="D4" s="23"/>
      <c r="E4" s="23"/>
      <c r="F4" s="23"/>
      <c r="G4" s="23"/>
      <c r="H4" s="23"/>
      <c r="I4" s="23"/>
      <c r="J4" s="23"/>
      <c r="K4" s="23"/>
      <c r="L4" s="23"/>
      <c r="M4" s="23"/>
      <c r="N4" s="23"/>
      <c r="O4" s="23"/>
      <c r="P4" s="23"/>
      <c r="Q4" s="23"/>
      <c r="R4" s="23"/>
      <c r="S4" s="23"/>
      <c r="T4" s="23"/>
      <c r="U4" s="23"/>
      <c r="V4" s="23"/>
      <c r="W4" s="23"/>
      <c r="X4" s="23"/>
      <c r="Y4" s="23"/>
      <c r="Z4" s="23"/>
      <c r="AA4" s="23"/>
    </row>
    <row r="5" spans="2:27" x14ac:dyDescent="0.35">
      <c r="B5" s="25" t="s">
        <v>43</v>
      </c>
      <c r="C5" s="26"/>
      <c r="D5" s="23"/>
      <c r="E5" s="23"/>
      <c r="F5" s="23"/>
      <c r="G5" s="23"/>
      <c r="H5" s="23"/>
      <c r="I5" s="23"/>
      <c r="J5" s="23"/>
      <c r="K5" s="23"/>
      <c r="L5" s="23"/>
      <c r="M5" s="23"/>
      <c r="N5" s="23"/>
      <c r="O5" s="23"/>
      <c r="P5" s="23"/>
      <c r="Q5" s="23"/>
      <c r="R5" s="23"/>
      <c r="S5" s="23"/>
      <c r="T5" s="23"/>
      <c r="U5" s="23"/>
      <c r="V5" s="23"/>
      <c r="W5" s="23"/>
      <c r="X5" s="23"/>
      <c r="Y5" s="23"/>
      <c r="Z5" s="23"/>
      <c r="AA5" s="23"/>
    </row>
    <row r="6" spans="2:27" x14ac:dyDescent="0.35">
      <c r="B6" s="25" t="s">
        <v>44</v>
      </c>
      <c r="C6" s="27"/>
      <c r="D6" s="23"/>
      <c r="E6" s="23"/>
      <c r="F6" s="23"/>
      <c r="G6" s="23"/>
      <c r="H6" s="23"/>
      <c r="I6" s="23"/>
      <c r="J6" s="23"/>
      <c r="K6" s="23"/>
      <c r="L6" s="23"/>
      <c r="M6" s="23"/>
      <c r="N6" s="23"/>
      <c r="O6" s="23"/>
      <c r="P6" s="23"/>
      <c r="Q6" s="23"/>
      <c r="R6" s="23"/>
      <c r="S6" s="23"/>
      <c r="T6" s="23"/>
      <c r="U6" s="23"/>
      <c r="V6" s="23"/>
      <c r="W6" s="23"/>
      <c r="X6" s="23"/>
      <c r="Y6" s="23"/>
      <c r="Z6" s="23"/>
      <c r="AA6" s="23"/>
    </row>
    <row r="7" spans="2:27" x14ac:dyDescent="0.35">
      <c r="B7" s="23"/>
      <c r="C7" s="23"/>
      <c r="D7" s="23"/>
      <c r="E7" s="23"/>
      <c r="F7" s="23"/>
      <c r="G7" s="23"/>
      <c r="H7" s="23"/>
      <c r="I7" s="23"/>
      <c r="J7" s="23"/>
      <c r="K7" s="23"/>
      <c r="L7" s="23"/>
      <c r="M7" s="23"/>
      <c r="N7" s="23"/>
      <c r="O7" s="23"/>
      <c r="P7" s="23"/>
      <c r="Q7" s="23"/>
      <c r="R7" s="23"/>
      <c r="S7" s="23"/>
      <c r="T7" s="23"/>
      <c r="U7" s="23"/>
      <c r="V7" s="23"/>
      <c r="W7" s="23"/>
      <c r="X7" s="23"/>
      <c r="Y7" s="23"/>
      <c r="Z7" s="23"/>
      <c r="AA7" s="23"/>
    </row>
    <row r="8" spans="2:27" x14ac:dyDescent="0.35">
      <c r="B8" s="23"/>
      <c r="C8" s="23"/>
      <c r="D8" s="23"/>
      <c r="E8" s="23"/>
      <c r="F8" s="23"/>
      <c r="G8" s="23"/>
      <c r="H8" s="23"/>
      <c r="I8" s="23"/>
      <c r="J8" s="23"/>
      <c r="K8" s="23"/>
      <c r="L8" s="23"/>
      <c r="M8" s="23"/>
      <c r="N8" s="23"/>
      <c r="O8" s="23"/>
      <c r="P8" s="23"/>
      <c r="Q8" s="23"/>
      <c r="R8" s="23"/>
      <c r="S8" s="23"/>
      <c r="T8" s="23"/>
      <c r="U8" s="23"/>
      <c r="V8" s="23"/>
      <c r="W8" s="23"/>
      <c r="X8" s="23"/>
      <c r="Y8" s="23"/>
      <c r="Z8" s="23"/>
      <c r="AA8" s="23"/>
    </row>
    <row r="9" spans="2:27" x14ac:dyDescent="0.35">
      <c r="B9" s="23"/>
      <c r="C9" s="23"/>
      <c r="D9" s="23"/>
      <c r="E9" s="23"/>
      <c r="F9" s="23"/>
      <c r="G9" s="23"/>
      <c r="H9" s="23"/>
      <c r="I9" s="23"/>
      <c r="J9" s="23"/>
      <c r="K9" s="23"/>
      <c r="L9" s="23"/>
      <c r="M9" s="23"/>
      <c r="N9" s="23"/>
      <c r="O9" s="23"/>
      <c r="P9" s="23"/>
      <c r="Q9" s="23"/>
      <c r="R9" s="23"/>
      <c r="S9" s="23"/>
      <c r="T9" s="23"/>
      <c r="U9" s="23"/>
      <c r="V9" s="23"/>
      <c r="W9" s="23"/>
      <c r="X9" s="23"/>
      <c r="Y9" s="23"/>
      <c r="Z9" s="23"/>
      <c r="AA9" s="23"/>
    </row>
    <row r="10" spans="2:27" x14ac:dyDescent="0.35">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row>
    <row r="11" spans="2:27" x14ac:dyDescent="0.35">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row>
    <row r="12" spans="2:27" x14ac:dyDescent="0.35">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row>
    <row r="13" spans="2:27" x14ac:dyDescent="0.35">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2:27" x14ac:dyDescent="0.35">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row>
    <row r="15" spans="2:27" x14ac:dyDescent="0.35">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row>
    <row r="16" spans="2:27" x14ac:dyDescent="0.35">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row>
    <row r="17" spans="2:27" x14ac:dyDescent="0.35">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row>
    <row r="18" spans="2:27" x14ac:dyDescent="0.35">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row>
    <row r="19" spans="2:27" x14ac:dyDescent="0.35">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row>
    <row r="20" spans="2:27" x14ac:dyDescent="0.35">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row>
    <row r="21" spans="2:27" x14ac:dyDescent="0.35">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row>
    <row r="22" spans="2:27" x14ac:dyDescent="0.35">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row>
    <row r="23" spans="2:27" x14ac:dyDescent="0.35">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row>
    <row r="24" spans="2:27" x14ac:dyDescent="0.35">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row>
    <row r="25" spans="2:27" x14ac:dyDescent="0.35">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row>
    <row r="26" spans="2:27" x14ac:dyDescent="0.35">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row>
    <row r="27" spans="2:27" x14ac:dyDescent="0.35">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row>
    <row r="28" spans="2:27" x14ac:dyDescent="0.35">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row>
    <row r="29" spans="2:27" x14ac:dyDescent="0.35">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row>
    <row r="30" spans="2:27" x14ac:dyDescent="0.35">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row>
    <row r="31" spans="2:27" x14ac:dyDescent="0.35">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row>
    <row r="32" spans="2:27" x14ac:dyDescent="0.35">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row>
    <row r="33" spans="2:27" x14ac:dyDescent="0.35">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2:27" x14ac:dyDescent="0.35">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2:27" x14ac:dyDescent="0.35">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2:27" x14ac:dyDescent="0.35">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2:27" x14ac:dyDescent="0.35">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2:27" x14ac:dyDescent="0.35">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2:27" x14ac:dyDescent="0.35">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2:27" x14ac:dyDescent="0.35">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2:27" x14ac:dyDescent="0.35">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2:27" x14ac:dyDescent="0.35">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2:27" x14ac:dyDescent="0.35">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2:27" x14ac:dyDescent="0.35">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2:27" x14ac:dyDescent="0.35">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2:27" x14ac:dyDescent="0.35">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2:27" x14ac:dyDescent="0.35">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2:27" x14ac:dyDescent="0.35">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2:27" x14ac:dyDescent="0.35">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1" spans="2:27" x14ac:dyDescent="0.35">
      <c r="B51" s="37" t="s">
        <v>46</v>
      </c>
      <c r="C51" s="37"/>
      <c r="D51" s="37"/>
      <c r="E51" s="37"/>
      <c r="F51" s="37"/>
      <c r="G51" s="37"/>
      <c r="H51" s="37"/>
      <c r="I51" s="37"/>
      <c r="J51" s="37"/>
      <c r="K51" s="37"/>
      <c r="L51" s="37"/>
      <c r="M51" s="37"/>
      <c r="N51" s="37"/>
      <c r="O51" s="37"/>
      <c r="P51" s="37"/>
      <c r="Q51" s="37"/>
      <c r="R51" s="37"/>
      <c r="S51" s="37"/>
      <c r="T51" s="37"/>
      <c r="U51" s="37"/>
      <c r="V51" s="37"/>
      <c r="W51" s="37"/>
      <c r="X51" s="37"/>
      <c r="Y51" s="37"/>
      <c r="Z51" s="37"/>
      <c r="AA51" s="37"/>
    </row>
    <row r="52" spans="2:27" x14ac:dyDescent="0.35">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row>
    <row r="53" spans="2:27" x14ac:dyDescent="0.35">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2:27" ht="17.5" x14ac:dyDescent="0.35">
      <c r="B54" s="38" t="s">
        <v>39</v>
      </c>
      <c r="C54" s="38"/>
      <c r="D54" s="38"/>
      <c r="E54" s="38"/>
      <c r="F54" s="24"/>
      <c r="G54" s="38" t="s">
        <v>49</v>
      </c>
      <c r="H54" s="38"/>
      <c r="I54" s="38"/>
      <c r="J54" s="45" t="s">
        <v>4</v>
      </c>
      <c r="K54" s="45"/>
      <c r="L54" s="23"/>
      <c r="Q54" s="23"/>
      <c r="R54" s="23"/>
      <c r="S54" s="23"/>
      <c r="T54" s="23"/>
      <c r="U54" s="23"/>
      <c r="V54" s="23"/>
      <c r="W54" s="23"/>
      <c r="X54" s="23"/>
      <c r="Y54" s="23"/>
      <c r="Z54" s="23"/>
      <c r="AA54" s="23"/>
    </row>
    <row r="55" spans="2:27" x14ac:dyDescent="0.35">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2:27" x14ac:dyDescent="0.35">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2:27" x14ac:dyDescent="0.35">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2:27" x14ac:dyDescent="0.35">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2:27" x14ac:dyDescent="0.35">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2:27" x14ac:dyDescent="0.35">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2:27" x14ac:dyDescent="0.35">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2:27" x14ac:dyDescent="0.35">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2:27" x14ac:dyDescent="0.35">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2:27" x14ac:dyDescent="0.35">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2:27" x14ac:dyDescent="0.35">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2:27" x14ac:dyDescent="0.35">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2:27" x14ac:dyDescent="0.35">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2:27" x14ac:dyDescent="0.35">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2:27" x14ac:dyDescent="0.35">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2:27" x14ac:dyDescent="0.35">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2:27" x14ac:dyDescent="0.35">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2:27" x14ac:dyDescent="0.35">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2:27" x14ac:dyDescent="0.35">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2:27" x14ac:dyDescent="0.35">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2:27" x14ac:dyDescent="0.35">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2:27" x14ac:dyDescent="0.35">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2:27" x14ac:dyDescent="0.35">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2:27" x14ac:dyDescent="0.35">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2:27" x14ac:dyDescent="0.35">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2:27" x14ac:dyDescent="0.35">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2:27" x14ac:dyDescent="0.35">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2:27" x14ac:dyDescent="0.35">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2:27" x14ac:dyDescent="0.35">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2:27" x14ac:dyDescent="0.35">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2:27" x14ac:dyDescent="0.35">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2:27" x14ac:dyDescent="0.35">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8" spans="2:27" x14ac:dyDescent="0.35">
      <c r="B88" s="37" t="s">
        <v>45</v>
      </c>
      <c r="C88" s="37"/>
      <c r="D88" s="37"/>
      <c r="E88" s="37"/>
      <c r="F88" s="37"/>
      <c r="G88" s="37"/>
      <c r="H88" s="37"/>
      <c r="I88" s="37"/>
      <c r="J88" s="37"/>
      <c r="K88" s="37"/>
      <c r="L88" s="37"/>
      <c r="M88" s="37"/>
      <c r="N88" s="37"/>
      <c r="O88" s="37"/>
      <c r="P88" s="37"/>
      <c r="Q88" s="37"/>
      <c r="R88" s="37"/>
      <c r="S88" s="37"/>
      <c r="T88" s="37"/>
      <c r="U88" s="37"/>
      <c r="V88" s="37"/>
      <c r="W88" s="37"/>
      <c r="X88" s="37"/>
      <c r="Y88" s="37"/>
      <c r="Z88" s="37"/>
      <c r="AA88" s="37"/>
    </row>
    <row r="89" spans="2:27" x14ac:dyDescent="0.35">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row>
    <row r="90" spans="2:27" x14ac:dyDescent="0.35">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2:27" ht="17.5" x14ac:dyDescent="0.35">
      <c r="B91" s="38" t="s">
        <v>40</v>
      </c>
      <c r="C91" s="38"/>
      <c r="D91" s="38"/>
      <c r="E91" s="38"/>
      <c r="F91" s="24"/>
      <c r="G91" s="38" t="s">
        <v>49</v>
      </c>
      <c r="H91" s="38"/>
      <c r="I91" s="38"/>
      <c r="J91" s="45" t="s">
        <v>48</v>
      </c>
      <c r="K91" s="45"/>
      <c r="L91" s="23"/>
      <c r="M91" s="23"/>
      <c r="N91" s="23"/>
      <c r="O91" s="23"/>
      <c r="P91" s="23"/>
      <c r="Q91" s="23"/>
      <c r="R91" s="23"/>
      <c r="S91" s="23"/>
      <c r="T91" s="23"/>
      <c r="U91" s="23"/>
      <c r="V91" s="23"/>
      <c r="W91" s="23"/>
      <c r="X91" s="23"/>
      <c r="Y91" s="23"/>
      <c r="Z91" s="23"/>
      <c r="AA91" s="23"/>
    </row>
    <row r="92" spans="2:27" ht="15" thickBot="1" x14ac:dyDescent="0.4">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2:27" ht="21.5" thickTop="1" x14ac:dyDescent="0.35">
      <c r="B93" s="41" t="s">
        <v>35</v>
      </c>
      <c r="C93" s="42"/>
      <c r="D93" s="42"/>
      <c r="E93" s="39">
        <v>1</v>
      </c>
      <c r="F93" s="33"/>
      <c r="G93" s="33"/>
      <c r="H93" s="23"/>
      <c r="I93" s="23"/>
      <c r="J93" s="23"/>
      <c r="K93" s="23"/>
      <c r="L93" s="23"/>
      <c r="M93" s="23"/>
      <c r="N93" s="23"/>
      <c r="O93" s="23"/>
      <c r="P93" s="23"/>
      <c r="Q93" s="23"/>
      <c r="R93" s="23"/>
      <c r="S93" s="23"/>
      <c r="T93" s="23"/>
      <c r="U93" s="23"/>
      <c r="V93" s="23"/>
      <c r="W93" s="23"/>
      <c r="X93" s="23"/>
      <c r="Y93" s="23"/>
      <c r="Z93" s="23"/>
      <c r="AA93" s="23"/>
    </row>
    <row r="94" spans="2:27" ht="21.5" thickBot="1" x14ac:dyDescent="0.4">
      <c r="B94" s="43"/>
      <c r="C94" s="44"/>
      <c r="D94" s="44"/>
      <c r="E94" s="40"/>
      <c r="F94" s="33"/>
      <c r="G94" s="33"/>
      <c r="H94" s="23"/>
      <c r="I94" s="23"/>
      <c r="J94" s="23"/>
      <c r="K94" s="23"/>
      <c r="L94" s="23"/>
      <c r="M94" s="23"/>
      <c r="N94" s="23"/>
      <c r="O94" s="23"/>
      <c r="P94" s="23"/>
      <c r="Q94" s="23"/>
      <c r="R94" s="23"/>
      <c r="S94" s="23"/>
      <c r="T94" s="23"/>
      <c r="U94" s="23"/>
      <c r="V94" s="23"/>
      <c r="W94" s="23"/>
      <c r="X94" s="23"/>
      <c r="Y94" s="23"/>
      <c r="Z94" s="23"/>
      <c r="AA94" s="23"/>
    </row>
    <row r="95" spans="2:27" ht="15" thickTop="1" x14ac:dyDescent="0.35">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2:27" x14ac:dyDescent="0.35">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2:27" x14ac:dyDescent="0.35">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2:27" ht="15" customHeight="1" x14ac:dyDescent="0.35">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2:27" ht="15" customHeight="1" x14ac:dyDescent="0.35">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2:27" x14ac:dyDescent="0.35">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2:27" x14ac:dyDescent="0.35">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2:27" x14ac:dyDescent="0.35">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2:27" x14ac:dyDescent="0.35">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2:27" x14ac:dyDescent="0.35">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2:27" x14ac:dyDescent="0.35">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7" spans="2:27" x14ac:dyDescent="0.35">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row>
    <row r="108" spans="2:27" x14ac:dyDescent="0.35">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row>
  </sheetData>
  <mergeCells count="12">
    <mergeCell ref="B2:AA3"/>
    <mergeCell ref="B88:AA89"/>
    <mergeCell ref="B54:E54"/>
    <mergeCell ref="G54:I54"/>
    <mergeCell ref="J54:K54"/>
    <mergeCell ref="B107:AA108"/>
    <mergeCell ref="B91:E91"/>
    <mergeCell ref="E93:E94"/>
    <mergeCell ref="B93:D94"/>
    <mergeCell ref="B51:AA52"/>
    <mergeCell ref="G91:I91"/>
    <mergeCell ref="J91:K91"/>
  </mergeCells>
  <dataValidations count="2">
    <dataValidation type="list" allowBlank="1" showInputMessage="1" showErrorMessage="1" sqref="E93:G94" xr:uid="{42529E1A-C9D5-4341-BB45-6435DB35F3ED}">
      <formula1>"1,2,3,4"</formula1>
    </dataValidation>
    <dataValidation type="list" allowBlank="1" showInputMessage="1" showErrorMessage="1" sqref="J54:K54 J91:K91" xr:uid="{CD742D44-089C-4326-9613-043B7F0D481C}">
      <formula1>"Casual,Member,Total"</formula1>
    </dataValidation>
  </dataValidation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M E A A B Q S w M E F A A C A A g A K G S K 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K G S K 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h k i l j W + C R Q j Q E A A E 0 D A A A T A B w A R m 9 y b X V s Y X M v U 2 V j d G l v b j E u b S C i G A A o o B Q A A A A A A A A A A A A A A A A A A A A A A A A A A A B 9 U k 1 P 4 z A Q v V f q f 7 D C p Z X c i g Z x A e W A 0 l 3 t C b F K b 2 Q V D f Y Q z P q j s i f V R o j / j t 2 U b R G B H B z n v X l v 3 t g J K E g 5 y 6 r h v b q e T q a T 8 A Q e J T v L 8 v M 8 P 7 9 c S L X b 9 Q v y a i u B I G M F 0 0 j T C Y t P 5 T o v M C J l 2 C 3 X T n Q G L c 1 + K o 3 L 0 l m K H 2 G W r a / q 1 r l W I 0 t 6 B h Z 0 H 6 g W s A 3 k L D Z b 7 5 5 j / 3 r j Q f x l N 3 U J A V l F n e w X q 3 o d J R V S q A 3 0 L A W q R 1 M t R d h l c 3 6 / R q 2 M I v R F x j P O S q c 7 Y 0 O x u u D s h x V O K t s W q / w y 5 + x 3 5 w g r 6 j U W x + 3 y N g b 6 M + f D d G f Z n X c m c p L 9 Q p D o Q x p + A w + x 8 M A c 8 N l w E J z d H / A b r S s B G n w o y H e n l u U T 2 D Y 6 b v o t H u 3 i 7 D Y 8 O m + G x I k M s 5 H + / O U l 8 0 p i o 2 Q c j 2 I Z I / x H r 5 w N e D J r E v y J D Q Q + O j V A 7 1 Q 8 N y R l c E + j l V + T e 2 0 T 1 / S T N B b M F / b / S 0 b S x Q b f O 5 w W j O i H B v q Y 0 H b m A f 0 p Z 9 s R L t m O q / b M q M Z g 2 j Y C Q g f 6 Q 5 L X + X S i 7 O h d X r 8 B U E s B A i 0 A F A A C A A g A K G S K W A 7 c E 7 + k A A A A 9 g A A A B I A A A A A A A A A A A A A A A A A A A A A A E N v b m Z p Z y 9 Q Y W N r Y W d l L n h t b F B L A Q I t A B Q A A g A I A C h k i l g P y u m r p A A A A O k A A A A T A A A A A A A A A A A A A A A A A P A A A A B b Q 2 9 u d G V u d F 9 U e X B l c 1 0 u e G 1 s U E s B A i 0 A F A A C A A g A K G S K W N b 4 J F C N A Q A A T Q M A A B M A A A A A A A A A A A A A A A A A 4 Q E A A E Z v c m 1 1 b G F z L 1 N l Y 3 R p b 2 4 x L m 1 Q S w U G A A A A A A M A A w D C A A A A u 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w c A A A A A A A B N B 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z I w M j I w N S 1 k a X Z 2 e S 1 0 c m l w Z G F 0 Y T w v S X R l b V B h d G g + P C 9 J d G V t T G 9 j Y X R p b 2 4 + P F N 0 Y W J s Z U V u d H J p Z X M + P E V u d H J 5 I F R 5 c G U 9 I k l z U H J p d m F 0 Z S I g V m F s d W U 9 I m w w I i A v P j x F b n R y e S B U e X B l P S J R d W V y e U l E I i B W Y W x 1 Z T 0 i c z R j M D I 5 O G J i L T A x N 2 Q t N D I x N i 0 4 M j Q 5 L T F m M m V m M z h l M 2 I y 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I i I C 8 + P E V u d H J 5 I F R 5 c G U 9 I l J l Y 2 9 2 Z X J 5 V G F y Z 2 V 0 U m 9 3 I i B W Y W x 1 Z T 0 i b D g 3 N D Y 3 M i I g L z 4 8 R W 5 0 c n k g V H l w Z T 0 i R m l s b E V y c m 9 y Q 2 9 k Z S I g V m F s d W U 9 I n N X b 3 J r c 2 h l Z X R N Y X h S b 3 d z R X h j Z W V k Z W Q i I C 8 + P E V u d H J 5 I F R 5 c G U 9 I k Z p b G x F c n J v c k 1 l c 3 N h Z 2 U i I F Z h b H V l P S J z V G h l I H J l c 3 V s d C B v Z i B 0 a G l z I H F 1 Z X J 5 I G l z I H R v b y B s Y X J n Z S B 0 b y B i Z S B s b 2 F k Z W Q g d G 8 g d G h l I H N w Z W N p Z m l l Z C B s b 2 N h d G l v b i B v b i B 0 a G U g d 2 9 y a 3 N o Z W V 0 L i B X b 3 J r c 2 h l Z X R z I G h h d m U g Y S B s a W 1 p d C B v Z i A x L D A 0 O C w 1 N z Y g c m 9 3 c y B h b m Q g M T Y s M z g 0 I G N v b H V t b n M u I F B s Z W F z Z S B s b 2 F k I H R o Z S B x d W V y e S B 0 b y B 0 a G U g R G F 0 Y S B N b 2 R l b C B p b n N 0 Z W F k L i I g L z 4 8 R W 5 0 c n k g V H l w Z T 0 i R m l s b E x h c 3 R V c G R h d G V k I i B W Y W x 1 Z T 0 i Z D I w M j Q t M D Q t M T B U M D c 6 M D M 6 M T c u M j g x M D Q x N V o i I C 8 + P E V u d H J 5 I F R 5 c G U 9 I k Z p b G x T d G F 0 d X M i I F Z h b H V l P S J z R X J y b 3 I i I C 8 + P C 9 T d G F i b G V F b n R y a W V z P j w v S X R l b T 4 8 S X R l b T 4 8 S X R l b U x v Y 2 F 0 a W 9 u P j x J d G V t V H l w Z T 5 G b 3 J t d W x h P C 9 J d G V t V H l w Z T 4 8 S X R l b V B h d G g + U 2 V j d G l v b j E v M j A y M j A 1 L W R p d n Z 5 L X R y a X B k Y X R h L 1 N v d X J j Z T w v S X R l b V B h d G g + P C 9 J d G V t T G 9 j Y X R p b 2 4 + P F N 0 Y W J s Z U V u d H J p Z X M g L z 4 8 L 0 l 0 Z W 0 + P E l 0 Z W 0 + P E l 0 Z W 1 M b 2 N h d G l v b j 4 8 S X R l b V R 5 c G U + R m 9 y b X V s Y T w v S X R l b V R 5 c G U + P E l 0 Z W 1 Q Y X R o P l N l Y 3 R p b 2 4 x L z I w M j I w N S 1 k a X Z 2 e S 1 0 c m l w Z G F 0 Y S 9 Q c m 9 t b 3 R l Z C U y M E h l Y W R l c n M 8 L 0 l 0 Z W 1 Q Y X R o P j w v S X R l b U x v Y 2 F 0 a W 9 u P j x T d G F i b G V F b n R y a W V z I C 8 + P C 9 J d G V t P j x J d G V t P j x J d G V t T G 9 j Y X R p b 2 4 + P E l 0 Z W 1 U e X B l P k Z v c m 1 1 b G E 8 L 0 l 0 Z W 1 U e X B l P j x J d G V t U G F 0 a D 5 T Z W N 0 a W 9 u M S 8 y M D I y M D U t Z G l 2 d n k t d H J p c G R h d G E v Q 2 h h b m d l Z C U y M F R 5 c G U 8 L 0 l 0 Z W 1 Q Y X R o P j w v S X R l b U x v Y 2 F 0 a W 9 u P j x T d G F i b G V F b n R y a W V z I C 8 + P C 9 J d G V t P j w v S X R l b X M + P C 9 M b 2 N h b F B h Y 2 t h Z 2 V N Z X R h Z G F 0 Y U Z p b G U + F g A A A F B L B Q Y A A A A A A A A A A A A A A A A A A A A A A A A m A Q A A A Q A A A N C M n d 8 B F d E R j H o A w E / C l + s B A A A A U g J s N r u C c 0 6 / s T E p p f c 4 6 w A A A A A C A A A A A A A Q Z g A A A A E A A C A A A A A v m e t u A r L f B 8 / 3 G 4 U J s H e 6 O 0 x g d S s K V b i N f v c w t u 0 H 8 A A A A A A O g A A A A A I A A C A A A A A I r g F I w T B 6 8 u F R Y E N t h b u 3 t 5 F y g Q s Z 6 n V s K E o P e e R g E V A A A A D K H l D 6 0 w z c E P T H H M e 7 F N z D s + 7 B E v o l X b Z s z f p f G T 2 b U 5 A u E W c C J W Z R 4 f 4 h l s y p j 9 + l a q e g + Q F A 5 K k 8 f C C Z W S 0 2 8 x / R 5 f 9 2 p V c C v x m E D V L b / E A A A A D F Y K y p k h m S 1 z t / l q o w 2 Q O T Q A H 8 U R 5 6 x 1 B D 5 u / 8 + S u u S W y 5 q Q Z 4 p T 2 A W U m y a / b j c Z r z l J T q b 9 X A o B 9 f Y N F X s l o w < / D a t a M a s h u p > 
</file>

<file path=customXml/itemProps1.xml><?xml version="1.0" encoding="utf-8"?>
<ds:datastoreItem xmlns:ds="http://schemas.openxmlformats.org/officeDocument/2006/customXml" ds:itemID="{F779AD63-7AC9-44C6-8244-2B25AC3E74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vt:lpstr>
      <vt:lpstr>DataBase</vt:lpstr>
      <vt:lpstr>PivotData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swagat dash</dc:creator>
  <cp:lastModifiedBy>Swagat Dash</cp:lastModifiedBy>
  <dcterms:created xsi:type="dcterms:W3CDTF">2015-06-05T18:17:20Z</dcterms:created>
  <dcterms:modified xsi:type="dcterms:W3CDTF">2024-04-27T08:21:39Z</dcterms:modified>
</cp:coreProperties>
</file>