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hulbanerjee/Downloads/"/>
    </mc:Choice>
  </mc:AlternateContent>
  <xr:revisionPtr revIDLastSave="0" documentId="8_{8C9DBC5E-6447-6340-955F-FD154346E632}" xr6:coauthVersionLast="47" xr6:coauthVersionMax="47" xr10:uidLastSave="{00000000-0000-0000-0000-000000000000}"/>
  <bookViews>
    <workbookView xWindow="0" yWindow="500" windowWidth="28800" windowHeight="16420" xr2:uid="{77853966-AF6A-B645-BDC9-DFEB81E987C9}"/>
  </bookViews>
  <sheets>
    <sheet name="EFF RATE" sheetId="1" r:id="rId1"/>
    <sheet name="APR" sheetId="2" r:id="rId2"/>
    <sheet name="TAR" sheetId="3" r:id="rId3"/>
    <sheet name="RRR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4" l="1"/>
  <c r="F4" i="4"/>
  <c r="E2" i="4"/>
  <c r="F2" i="4"/>
  <c r="B2" i="4"/>
  <c r="A2" i="4"/>
  <c r="C4" i="3"/>
  <c r="E4" i="3"/>
  <c r="C3" i="3"/>
  <c r="E3" i="3"/>
  <c r="C2" i="3"/>
  <c r="E2" i="3"/>
  <c r="D3" i="3"/>
  <c r="D2" i="3"/>
  <c r="A4" i="3"/>
  <c r="A3" i="3"/>
  <c r="A2" i="3"/>
  <c r="D3" i="2"/>
  <c r="D4" i="2"/>
  <c r="D2" i="2"/>
  <c r="C4" i="2"/>
  <c r="C3" i="2"/>
  <c r="C2" i="2"/>
  <c r="A4" i="2"/>
  <c r="A3" i="2"/>
  <c r="A2" i="2"/>
  <c r="C2" i="1"/>
  <c r="C4" i="1"/>
  <c r="C3" i="1"/>
  <c r="E6" i="3"/>
</calcChain>
</file>

<file path=xl/sharedStrings.xml><?xml version="1.0" encoding="utf-8"?>
<sst xmlns="http://schemas.openxmlformats.org/spreadsheetml/2006/main" count="18" uniqueCount="16">
  <si>
    <t>Rate</t>
  </si>
  <si>
    <t>Number of Compounding per year</t>
  </si>
  <si>
    <t>Effective Rate</t>
  </si>
  <si>
    <t>MF Return</t>
  </si>
  <si>
    <t>No. of SIP in a year</t>
  </si>
  <si>
    <t>APR</t>
  </si>
  <si>
    <t>Nominal Rate</t>
  </si>
  <si>
    <t>Compounding</t>
  </si>
  <si>
    <t>Tax Percentage</t>
  </si>
  <si>
    <t>Tax Adjusted Returns</t>
  </si>
  <si>
    <t>Return Rate</t>
  </si>
  <si>
    <t>Inflation Rate</t>
  </si>
  <si>
    <t>R</t>
  </si>
  <si>
    <t>I</t>
  </si>
  <si>
    <t>i</t>
  </si>
  <si>
    <t>RRR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</si>
</sst>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0" fontId="2" fillId="0" borderId="0" xfId="1" applyNumberFormat="1" applyFont="1"/>
    <xf numFmtId="0" fontId="2" fillId="0" borderId="0" xfId="0" applyFont="1" applyAlignment="1">
      <alignment horizontal="center"/>
    </xf>
    <xf numFmtId="10" fontId="2" fillId="0" borderId="0" xfId="1" applyNumberFormat="1" applyFont="1" applyAlignment="1">
      <alignment horizontal="center"/>
    </xf>
    <xf numFmtId="10" fontId="2" fillId="0" borderId="0" xfId="0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0" fontId="2" fillId="2" borderId="0" xfId="1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0" fontId="2" fillId="3" borderId="0" xfId="1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0" fontId="2" fillId="4" borderId="0" xfId="1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/>
    </xf>
    <xf numFmtId="164" fontId="3" fillId="6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73686-85F0-D043-B88B-A388AC899751}">
  <dimension ref="A1:C4"/>
  <sheetViews>
    <sheetView tabSelected="1" zoomScale="160" zoomScaleNormal="160" workbookViewId="0">
      <selection activeCell="B8" sqref="B8"/>
    </sheetView>
  </sheetViews>
  <sheetFormatPr defaultColWidth="37.1171875" defaultRowHeight="33" customHeight="1" x14ac:dyDescent="0.2"/>
  <cols>
    <col min="1" max="1" width="25.76953125" style="2" customWidth="1"/>
    <col min="2" max="2" width="43.15625" style="2" bestFit="1" customWidth="1"/>
    <col min="3" max="16384" width="37.1171875" style="2"/>
  </cols>
  <sheetData>
    <row r="1" spans="1:3" ht="33" customHeight="1" x14ac:dyDescent="0.2">
      <c r="A1" s="2" t="s">
        <v>0</v>
      </c>
      <c r="B1" s="2" t="s">
        <v>1</v>
      </c>
      <c r="C1" s="2" t="s">
        <v>2</v>
      </c>
    </row>
    <row r="2" spans="1:3" ht="33" customHeight="1" x14ac:dyDescent="0.2">
      <c r="A2" s="3">
        <v>0.12</v>
      </c>
      <c r="B2" s="2">
        <v>1</v>
      </c>
      <c r="C2" s="4">
        <f>EFFECT(A2,B2)</f>
        <v>0.12000000000000011</v>
      </c>
    </row>
    <row r="3" spans="1:3" ht="33" customHeight="1" x14ac:dyDescent="0.2">
      <c r="A3" s="3">
        <v>0.12</v>
      </c>
      <c r="B3" s="2">
        <v>4</v>
      </c>
      <c r="C3" s="4">
        <f>EFFECT(A3,B3)</f>
        <v>0.12550880999999992</v>
      </c>
    </row>
    <row r="4" spans="1:3" ht="33" customHeight="1" x14ac:dyDescent="0.2">
      <c r="A4" s="3">
        <v>0.12</v>
      </c>
      <c r="B4" s="2">
        <v>12</v>
      </c>
      <c r="C4" s="4">
        <f>EFFECT(A4,B4)</f>
        <v>0.12682503013196977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3AD92-9158-3C4E-9CC7-DD96C147E626}">
  <dimension ref="A1:D4"/>
  <sheetViews>
    <sheetView zoomScale="130" zoomScaleNormal="130" workbookViewId="0">
      <selection activeCell="D4" sqref="D4"/>
    </sheetView>
  </sheetViews>
  <sheetFormatPr defaultColWidth="32.3046875" defaultRowHeight="30.95" customHeight="1" x14ac:dyDescent="0.3"/>
  <cols>
    <col min="1" max="1" width="32.3046875" style="6"/>
    <col min="2" max="2" width="32.3046875" style="2"/>
    <col min="3" max="16384" width="32.3046875" style="1"/>
  </cols>
  <sheetData>
    <row r="1" spans="1:4" ht="30.95" customHeight="1" x14ac:dyDescent="0.3">
      <c r="A1" s="2" t="s">
        <v>3</v>
      </c>
      <c r="B1" s="2" t="s">
        <v>4</v>
      </c>
      <c r="C1" s="1" t="s">
        <v>2</v>
      </c>
      <c r="D1" s="1" t="s">
        <v>5</v>
      </c>
    </row>
    <row r="2" spans="1:4" ht="30.95" customHeight="1" x14ac:dyDescent="0.3">
      <c r="A2" s="7">
        <f>12%</f>
        <v>0.12</v>
      </c>
      <c r="B2" s="2">
        <v>1</v>
      </c>
      <c r="C2" s="7">
        <f>12%</f>
        <v>0.12</v>
      </c>
      <c r="D2" s="5">
        <f>NOMINAL(C2,B2)</f>
        <v>0.12000000000000011</v>
      </c>
    </row>
    <row r="3" spans="1:4" ht="30.95" customHeight="1" x14ac:dyDescent="0.3">
      <c r="A3" s="7">
        <f>12%</f>
        <v>0.12</v>
      </c>
      <c r="B3" s="2">
        <v>4</v>
      </c>
      <c r="C3" s="7">
        <f>12%</f>
        <v>0.12</v>
      </c>
      <c r="D3" s="5">
        <f>NOMINAL(C3,B3)</f>
        <v>0.11494937888832091</v>
      </c>
    </row>
    <row r="4" spans="1:4" ht="30.95" customHeight="1" x14ac:dyDescent="0.3">
      <c r="A4" s="7">
        <f>12%</f>
        <v>0.12</v>
      </c>
      <c r="B4" s="2">
        <v>12</v>
      </c>
      <c r="C4" s="7">
        <f>12%</f>
        <v>0.12</v>
      </c>
      <c r="D4" s="5">
        <f t="shared" ref="D4" si="0">NOMINAL(C4,B4)</f>
        <v>0.11386551521499655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EBC4C-89E0-004C-A496-BCD592EBC9D2}">
  <dimension ref="A1:E6"/>
  <sheetViews>
    <sheetView zoomScale="150" zoomScaleNormal="150" workbookViewId="0">
      <selection activeCell="C8" sqref="C8"/>
    </sheetView>
  </sheetViews>
  <sheetFormatPr defaultColWidth="32.67578125" defaultRowHeight="30.95" customHeight="1" x14ac:dyDescent="0.2"/>
  <cols>
    <col min="1" max="1" width="24.78515625" style="2" customWidth="1"/>
    <col min="2" max="2" width="25.5234375" style="2" customWidth="1"/>
    <col min="3" max="4" width="26.6328125" style="2" customWidth="1"/>
    <col min="5" max="16384" width="32.67578125" style="2"/>
  </cols>
  <sheetData>
    <row r="1" spans="1:5" ht="30.95" customHeight="1" x14ac:dyDescent="0.2">
      <c r="A1" s="2" t="s">
        <v>6</v>
      </c>
      <c r="B1" s="2" t="s">
        <v>7</v>
      </c>
      <c r="C1" s="2" t="s">
        <v>2</v>
      </c>
      <c r="D1" s="2" t="s">
        <v>8</v>
      </c>
      <c r="E1" s="2" t="s">
        <v>9</v>
      </c>
    </row>
    <row r="2" spans="1:5" ht="30.95" customHeight="1" x14ac:dyDescent="0.2">
      <c r="A2" s="10">
        <f>12.5%</f>
        <v>0.125</v>
      </c>
      <c r="B2" s="11">
        <v>1</v>
      </c>
      <c r="C2" s="10">
        <f>EFFECT(A2,B2)</f>
        <v>0.125</v>
      </c>
      <c r="D2" s="4">
        <f>10%</f>
        <v>0.1</v>
      </c>
      <c r="E2" s="16">
        <f>C2*0.9</f>
        <v>0.1125</v>
      </c>
    </row>
    <row r="3" spans="1:5" ht="30.95" customHeight="1" x14ac:dyDescent="0.2">
      <c r="A3" s="12">
        <f>12%</f>
        <v>0.12</v>
      </c>
      <c r="B3" s="13">
        <v>4</v>
      </c>
      <c r="C3" s="12">
        <f>EFFECT(A3,B3)</f>
        <v>0.12550880999999992</v>
      </c>
      <c r="D3" s="4">
        <f>20%</f>
        <v>0.2</v>
      </c>
      <c r="E3" s="4">
        <f>C3*0.8</f>
        <v>0.10040704799999994</v>
      </c>
    </row>
    <row r="4" spans="1:5" ht="30.95" customHeight="1" x14ac:dyDescent="0.2">
      <c r="A4" s="14">
        <f>15%</f>
        <v>0.15</v>
      </c>
      <c r="B4" s="15">
        <v>12</v>
      </c>
      <c r="C4" s="14">
        <f>EFFECT(A4,B4)</f>
        <v>0.16075451772299854</v>
      </c>
      <c r="D4" s="8">
        <v>0.3</v>
      </c>
      <c r="E4" s="9">
        <f>C4*0.7</f>
        <v>0.11252816240609896</v>
      </c>
    </row>
    <row r="6" spans="1:5" ht="30.95" customHeight="1" x14ac:dyDescent="0.2">
      <c r="E6" s="17">
        <f>E4-E2</f>
        <v>2.8162406098958259E-5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71819-B1DF-734C-9166-9D302DA3F740}">
  <dimension ref="A1:F4"/>
  <sheetViews>
    <sheetView zoomScale="140" zoomScaleNormal="140" workbookViewId="0">
      <selection activeCell="F4" sqref="F4"/>
    </sheetView>
  </sheetViews>
  <sheetFormatPr defaultColWidth="25.6484375" defaultRowHeight="33" customHeight="1" x14ac:dyDescent="0.2"/>
  <cols>
    <col min="1" max="16384" width="25.6484375" style="2"/>
  </cols>
  <sheetData>
    <row r="1" spans="1:6" ht="33" customHeight="1" x14ac:dyDescent="0.2">
      <c r="A1" s="18" t="s">
        <v>10</v>
      </c>
      <c r="B1" s="18" t="s">
        <v>11</v>
      </c>
      <c r="C1" s="18" t="s">
        <v>12</v>
      </c>
      <c r="D1" s="18" t="s">
        <v>13</v>
      </c>
      <c r="E1" s="18" t="s">
        <v>14</v>
      </c>
      <c r="F1" s="18" t="s">
        <v>15</v>
      </c>
    </row>
    <row r="2" spans="1:6" ht="33" customHeight="1" x14ac:dyDescent="0.2">
      <c r="A2" s="4">
        <f>18%</f>
        <v>0.18</v>
      </c>
      <c r="B2" s="4">
        <f>3%</f>
        <v>0.03</v>
      </c>
      <c r="C2" s="2">
        <v>18</v>
      </c>
      <c r="D2" s="2">
        <v>3</v>
      </c>
      <c r="E2" s="2">
        <f>D2/100</f>
        <v>0.03</v>
      </c>
      <c r="F2" s="2">
        <f>(C2-D2)/(1+E2)</f>
        <v>14.563106796116504</v>
      </c>
    </row>
    <row r="4" spans="1:6" ht="33" customHeight="1" x14ac:dyDescent="0.2">
      <c r="A4" s="3">
        <v>0.15</v>
      </c>
      <c r="B4" s="3">
        <v>0.05</v>
      </c>
      <c r="C4" s="2">
        <v>15</v>
      </c>
      <c r="D4" s="2">
        <v>5</v>
      </c>
      <c r="E4" s="2">
        <f>D4/100</f>
        <v>0.05</v>
      </c>
      <c r="F4" s="2">
        <f>(C4-D4)/(1+E4)</f>
        <v>9.5238095238095237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EFF RATE</vt:lpstr>
      <vt:lpstr>APR</vt:lpstr>
      <vt:lpstr>TAR</vt:lpstr>
      <vt:lpstr>RRR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BANERJEE</dc:creator>
  <cp:lastModifiedBy>RAHUL BANERJEE</cp:lastModifiedBy>
  <dcterms:created xsi:type="dcterms:W3CDTF">2023-04-21T12:25:16Z</dcterms:created>
  <dcterms:modified xsi:type="dcterms:W3CDTF">2023-04-22T02:45:07Z</dcterms:modified>
</cp:coreProperties>
</file>