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ve\MathResearch\"/>
    </mc:Choice>
  </mc:AlternateContent>
  <xr:revisionPtr revIDLastSave="0" documentId="8_{AF84DE02-B91E-47E4-8FBD-0F64E8DB46B7}" xr6:coauthVersionLast="47" xr6:coauthVersionMax="47" xr10:uidLastSave="{00000000-0000-0000-0000-000000000000}"/>
  <bookViews>
    <workbookView xWindow="-108" yWindow="-108" windowWidth="23256" windowHeight="12456" activeTab="1" xr2:uid="{1AB54DB7-6AE6-4179-8521-65BD20A45308}"/>
  </bookViews>
  <sheets>
    <sheet name="Key" sheetId="1" r:id="rId1"/>
    <sheet name="2021_Burkina F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8" i="2"/>
  <c r="G12" i="2"/>
  <c r="F14" i="2"/>
  <c r="F15" i="2"/>
  <c r="F16" i="2"/>
  <c r="F18" i="2"/>
  <c r="F12" i="2"/>
  <c r="E14" i="2"/>
  <c r="E15" i="2"/>
  <c r="E16" i="2"/>
  <c r="E18" i="2"/>
  <c r="E12" i="2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3" i="2"/>
  <c r="F3" i="2" s="1"/>
  <c r="G3" i="2" s="1"/>
  <c r="F8" i="2" l="1"/>
  <c r="E8" i="2"/>
</calcChain>
</file>

<file path=xl/sharedStrings.xml><?xml version="1.0" encoding="utf-8"?>
<sst xmlns="http://schemas.openxmlformats.org/spreadsheetml/2006/main" count="47" uniqueCount="37">
  <si>
    <t>The purpose of this file is the check the work done by GiveWell for the Malaria Consortium.  I have step by step insturctions on how things are calculated along with why.  This is to help bridge the gap between the techincal and the non-technical so that anyone can understand the calculations that go on.  The idea is for transparency and accuracy to be equal in measure.</t>
  </si>
  <si>
    <t>Number of cycles</t>
  </si>
  <si>
    <t>Number of children sampled</t>
  </si>
  <si>
    <t>Proportion of eligible children covered</t>
  </si>
  <si>
    <t>95% CI</t>
  </si>
  <si>
    <t>Burkina Faso (Ipelcé commune only, Saponé district, weighted proportion)</t>
  </si>
  <si>
    <t>None</t>
  </si>
  <si>
    <t>0.0-1.6</t>
  </si>
  <si>
    <t>One</t>
  </si>
  <si>
    <t>0.3-2.0</t>
  </si>
  <si>
    <t>Two</t>
  </si>
  <si>
    <t>1.3-4.0</t>
  </si>
  <si>
    <t>Three</t>
  </si>
  <si>
    <t>1.7-5.0</t>
  </si>
  <si>
    <t>Four</t>
  </si>
  <si>
    <t>91.3-95.6</t>
  </si>
  <si>
    <t xml:space="preserve">Number of children based on proportion given </t>
  </si>
  <si>
    <t>Rounded Value of Previous Column</t>
  </si>
  <si>
    <t>Lower Bound of 95% CI</t>
  </si>
  <si>
    <t>Upper Bound of 95% CI</t>
  </si>
  <si>
    <t>Full 95% CI</t>
  </si>
  <si>
    <t>Proportion based on Rounded Value</t>
  </si>
  <si>
    <t>SMC Cycles Received by each child</t>
  </si>
  <si>
    <t>Data source</t>
  </si>
  <si>
    <t>Proportion of children covered</t>
  </si>
  <si>
    <t>Burkina Faso (areas with five cycles: Cascades and Hauts Bassins regions; Pô district, Centre-Sud region)</t>
  </si>
  <si>
    <t>EoC: cycle 1</t>
  </si>
  <si>
    <t>98.3-99.2</t>
  </si>
  <si>
    <t>Burkina Faso</t>
  </si>
  <si>
    <t>EoC: cycle 2</t>
  </si>
  <si>
    <t>98.5-99.3</t>
  </si>
  <si>
    <t>EoC: cycle 3</t>
  </si>
  <si>
    <t>EoC: cycle 4</t>
  </si>
  <si>
    <t>98.6-99.4</t>
  </si>
  <si>
    <t>EoR: cycle 5</t>
  </si>
  <si>
    <t>96.8-99.2</t>
  </si>
  <si>
    <t>Post cycle and Post Round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</si>
</sst>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837B"/>
        <bgColor indexed="64"/>
      </patternFill>
    </fill>
    <fill>
      <patternFill patternType="solid">
        <fgColor rgb="FFE3FFF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10" fontId="4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7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10" fontId="4" fillId="0" borderId="9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4" fillId="0" borderId="18" xfId="0" applyFont="1" applyBorder="1" applyAlignment="1">
      <alignment wrapText="1"/>
    </xf>
    <xf numFmtId="3" fontId="4" fillId="0" borderId="19" xfId="0" applyNumberFormat="1" applyFont="1" applyBorder="1" applyAlignment="1">
      <alignment horizontal="right" wrapText="1"/>
    </xf>
    <xf numFmtId="10" fontId="4" fillId="0" borderId="19" xfId="0" applyNumberFormat="1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6" fillId="0" borderId="18" xfId="0" applyFont="1" applyBorder="1" applyAlignment="1">
      <alignment wrapText="1"/>
    </xf>
    <xf numFmtId="3" fontId="4" fillId="6" borderId="19" xfId="0" applyNumberFormat="1" applyFont="1" applyFill="1" applyBorder="1" applyAlignment="1">
      <alignment horizontal="right" wrapText="1"/>
    </xf>
    <xf numFmtId="10" fontId="4" fillId="6" borderId="19" xfId="0" applyNumberFormat="1" applyFont="1" applyFill="1" applyBorder="1" applyAlignment="1">
      <alignment horizontal="right" wrapText="1"/>
    </xf>
    <xf numFmtId="0" fontId="4" fillId="6" borderId="14" xfId="0" applyFont="1" applyFill="1" applyBorder="1" applyAlignment="1">
      <alignment horizontal="right" wrapText="1"/>
    </xf>
    <xf numFmtId="0" fontId="4" fillId="6" borderId="19" xfId="0" applyFont="1" applyFill="1" applyBorder="1" applyAlignment="1">
      <alignment horizontal="right" wrapText="1"/>
    </xf>
    <xf numFmtId="0" fontId="4" fillId="4" borderId="17" xfId="0" applyFont="1" applyFill="1" applyBorder="1" applyAlignment="1">
      <alignment wrapText="1"/>
    </xf>
    <xf numFmtId="0" fontId="4" fillId="4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wrapText="1"/>
    </xf>
    <xf numFmtId="0" fontId="6" fillId="4" borderId="20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ACDD-426E-4017-BFA0-48577109528A}">
  <dimension ref="A1:F6"/>
  <sheetViews>
    <sheetView workbookViewId="0">
      <selection activeCell="G7" sqref="G7"/>
    </sheetView>
  </sheetViews>
  <sheetFormatPr defaultRowHeight="14.4" x14ac:dyDescent="0.3"/>
  <sheetData>
    <row r="1" spans="1:6" ht="14.4" customHeight="1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</sheetData>
  <mergeCells count="1">
    <mergeCell ref="A1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42AE-CAC3-4AA3-9B8D-13D3B8854666}">
  <dimension ref="A1:K18"/>
  <sheetViews>
    <sheetView tabSelected="1" workbookViewId="0">
      <selection activeCell="E20" sqref="E20"/>
    </sheetView>
  </sheetViews>
  <sheetFormatPr defaultRowHeight="14.4" x14ac:dyDescent="0.3"/>
  <cols>
    <col min="2" max="2" width="14.6640625" bestFit="1" customWidth="1"/>
    <col min="3" max="3" width="23.6640625" bestFit="1" customWidth="1"/>
    <col min="4" max="4" width="45.88671875" customWidth="1"/>
    <col min="5" max="5" width="21.77734375" customWidth="1"/>
    <col min="6" max="6" width="16.21875" customWidth="1"/>
    <col min="7" max="7" width="17.109375" customWidth="1"/>
    <col min="8" max="8" width="13.33203125" customWidth="1"/>
    <col min="9" max="9" width="13.77734375" customWidth="1"/>
    <col min="10" max="10" width="9.77734375" bestFit="1" customWidth="1"/>
    <col min="11" max="11" width="8.44140625" bestFit="1" customWidth="1"/>
  </cols>
  <sheetData>
    <row r="1" spans="1:11" ht="30" customHeight="1" thickBot="1" x14ac:dyDescent="0.35">
      <c r="A1" s="33" t="s">
        <v>22</v>
      </c>
      <c r="B1" s="14" t="s">
        <v>1</v>
      </c>
      <c r="C1" s="2" t="s">
        <v>2</v>
      </c>
      <c r="D1" s="2" t="s">
        <v>3</v>
      </c>
      <c r="E1" s="15" t="s">
        <v>16</v>
      </c>
      <c r="F1" s="15" t="s">
        <v>17</v>
      </c>
      <c r="G1" s="15" t="s">
        <v>21</v>
      </c>
      <c r="H1" s="35" t="s">
        <v>18</v>
      </c>
      <c r="I1" s="35" t="s">
        <v>19</v>
      </c>
      <c r="J1" s="35" t="s">
        <v>20</v>
      </c>
      <c r="K1" s="2" t="s">
        <v>4</v>
      </c>
    </row>
    <row r="2" spans="1:11" ht="15" thickBot="1" x14ac:dyDescent="0.35">
      <c r="A2" s="33"/>
      <c r="B2" s="3" t="s">
        <v>5</v>
      </c>
      <c r="C2" s="4"/>
      <c r="D2" s="5"/>
      <c r="H2" s="36"/>
      <c r="I2" s="36"/>
      <c r="J2" s="36"/>
      <c r="K2" s="6"/>
    </row>
    <row r="3" spans="1:11" ht="15" customHeight="1" thickBot="1" x14ac:dyDescent="0.35">
      <c r="A3" s="33"/>
      <c r="B3" s="7" t="s">
        <v>6</v>
      </c>
      <c r="C3" s="10">
        <v>475</v>
      </c>
      <c r="D3" s="8">
        <v>2E-3</v>
      </c>
      <c r="E3">
        <f>C3*D3</f>
        <v>0.95000000000000007</v>
      </c>
      <c r="F3">
        <f>ROUND(E3,0)</f>
        <v>1</v>
      </c>
      <c r="G3">
        <f>F3/C3</f>
        <v>2.1052631578947368E-3</v>
      </c>
      <c r="H3" s="36"/>
      <c r="I3" s="36"/>
      <c r="J3" s="36"/>
      <c r="K3" s="9" t="s">
        <v>7</v>
      </c>
    </row>
    <row r="4" spans="1:11" ht="15" customHeight="1" thickBot="1" x14ac:dyDescent="0.35">
      <c r="A4" s="33"/>
      <c r="B4" s="7" t="s">
        <v>8</v>
      </c>
      <c r="C4" s="10">
        <v>475</v>
      </c>
      <c r="D4" s="8">
        <v>7.0000000000000001E-3</v>
      </c>
      <c r="E4">
        <f t="shared" ref="E4:E7" si="0">C4*D4</f>
        <v>3.3250000000000002</v>
      </c>
      <c r="F4">
        <f t="shared" ref="F4:F7" si="1">ROUND(E4,0)</f>
        <v>3</v>
      </c>
      <c r="G4">
        <f t="shared" ref="G4:G7" si="2">F4/C4</f>
        <v>6.3157894736842104E-3</v>
      </c>
      <c r="H4" s="36"/>
      <c r="I4" s="36"/>
      <c r="J4" s="36"/>
      <c r="K4" s="9" t="s">
        <v>9</v>
      </c>
    </row>
    <row r="5" spans="1:11" ht="15" customHeight="1" thickBot="1" x14ac:dyDescent="0.35">
      <c r="A5" s="33"/>
      <c r="B5" s="7" t="s">
        <v>10</v>
      </c>
      <c r="C5" s="10">
        <v>475</v>
      </c>
      <c r="D5" s="8">
        <v>2.3E-2</v>
      </c>
      <c r="E5">
        <f t="shared" si="0"/>
        <v>10.924999999999999</v>
      </c>
      <c r="F5">
        <f t="shared" si="1"/>
        <v>11</v>
      </c>
      <c r="G5">
        <f t="shared" si="2"/>
        <v>2.3157894736842106E-2</v>
      </c>
      <c r="H5" s="36"/>
      <c r="I5" s="36"/>
      <c r="J5" s="36"/>
      <c r="K5" s="9" t="s">
        <v>11</v>
      </c>
    </row>
    <row r="6" spans="1:11" ht="15" customHeight="1" thickBot="1" x14ac:dyDescent="0.35">
      <c r="A6" s="33"/>
      <c r="B6" s="7" t="s">
        <v>12</v>
      </c>
      <c r="C6" s="10">
        <v>475</v>
      </c>
      <c r="D6" s="8">
        <v>0.03</v>
      </c>
      <c r="E6">
        <f t="shared" si="0"/>
        <v>14.25</v>
      </c>
      <c r="F6">
        <f t="shared" si="1"/>
        <v>14</v>
      </c>
      <c r="G6">
        <f t="shared" si="2"/>
        <v>2.9473684210526315E-2</v>
      </c>
      <c r="H6" s="36"/>
      <c r="I6" s="36"/>
      <c r="J6" s="36"/>
      <c r="K6" s="9" t="s">
        <v>13</v>
      </c>
    </row>
    <row r="7" spans="1:11" ht="15" customHeight="1" thickBot="1" x14ac:dyDescent="0.35">
      <c r="A7" s="33"/>
      <c r="B7" s="11" t="s">
        <v>14</v>
      </c>
      <c r="C7" s="13">
        <v>475</v>
      </c>
      <c r="D7" s="12">
        <v>0.93799999999999994</v>
      </c>
      <c r="E7">
        <f t="shared" si="0"/>
        <v>445.54999999999995</v>
      </c>
      <c r="F7">
        <f t="shared" si="1"/>
        <v>446</v>
      </c>
      <c r="G7">
        <f t="shared" si="2"/>
        <v>0.93894736842105264</v>
      </c>
      <c r="H7" s="36"/>
      <c r="I7" s="36"/>
      <c r="J7" s="36"/>
      <c r="K7" s="9" t="s">
        <v>15</v>
      </c>
    </row>
    <row r="8" spans="1:11" x14ac:dyDescent="0.3">
      <c r="E8">
        <f>SUM(E3:E7)</f>
        <v>474.99999999999994</v>
      </c>
      <c r="F8">
        <f>SUM(F3:F7)</f>
        <v>475</v>
      </c>
      <c r="H8" s="36"/>
      <c r="I8" s="36"/>
      <c r="J8" s="36"/>
    </row>
    <row r="9" spans="1:11" ht="15" thickBot="1" x14ac:dyDescent="0.35">
      <c r="H9" s="36"/>
      <c r="I9" s="36"/>
      <c r="J9" s="36"/>
    </row>
    <row r="10" spans="1:11" ht="29.4" thickBot="1" x14ac:dyDescent="0.35">
      <c r="A10" s="34" t="s">
        <v>36</v>
      </c>
      <c r="B10" s="16" t="s">
        <v>23</v>
      </c>
      <c r="C10" s="17" t="s">
        <v>2</v>
      </c>
      <c r="D10" s="17" t="s">
        <v>24</v>
      </c>
      <c r="E10" s="15" t="s">
        <v>16</v>
      </c>
      <c r="F10" s="15" t="s">
        <v>17</v>
      </c>
      <c r="G10" s="15" t="s">
        <v>21</v>
      </c>
      <c r="H10" s="35" t="s">
        <v>18</v>
      </c>
      <c r="I10" s="35" t="s">
        <v>19</v>
      </c>
      <c r="J10" s="35" t="s">
        <v>20</v>
      </c>
      <c r="K10" s="17" t="s">
        <v>4</v>
      </c>
    </row>
    <row r="11" spans="1:11" ht="15" customHeight="1" thickBot="1" x14ac:dyDescent="0.35">
      <c r="A11" s="34"/>
      <c r="B11" s="28" t="s">
        <v>25</v>
      </c>
      <c r="C11" s="29"/>
      <c r="D11" s="29"/>
      <c r="H11" s="36"/>
      <c r="I11" s="36"/>
      <c r="J11" s="36"/>
      <c r="K11" s="27"/>
    </row>
    <row r="12" spans="1:11" ht="15" thickBot="1" x14ac:dyDescent="0.35">
      <c r="A12" s="34"/>
      <c r="B12" s="18" t="s">
        <v>26</v>
      </c>
      <c r="C12" s="19">
        <v>2108</v>
      </c>
      <c r="D12" s="20">
        <v>0.98899999999999999</v>
      </c>
      <c r="E12">
        <f>C12*D12</f>
        <v>2084.8119999999999</v>
      </c>
      <c r="F12">
        <f>ROUND(E12, 0)</f>
        <v>2085</v>
      </c>
      <c r="G12">
        <f>F12/C12</f>
        <v>0.9890891840607211</v>
      </c>
      <c r="H12" s="36"/>
      <c r="I12" s="36"/>
      <c r="J12" s="36"/>
      <c r="K12" s="21" t="s">
        <v>27</v>
      </c>
    </row>
    <row r="13" spans="1:11" ht="15" thickBot="1" x14ac:dyDescent="0.35">
      <c r="A13" s="34"/>
      <c r="B13" s="31" t="s">
        <v>28</v>
      </c>
      <c r="C13" s="32"/>
      <c r="D13" s="32"/>
      <c r="H13" s="36"/>
      <c r="I13" s="36"/>
      <c r="J13" s="36"/>
      <c r="K13" s="30"/>
    </row>
    <row r="14" spans="1:11" ht="15" thickBot="1" x14ac:dyDescent="0.35">
      <c r="A14" s="34"/>
      <c r="B14" s="22" t="s">
        <v>29</v>
      </c>
      <c r="C14" s="23">
        <v>2202</v>
      </c>
      <c r="D14" s="24">
        <v>0.99</v>
      </c>
      <c r="E14">
        <f t="shared" ref="E13:E18" si="3">C14*D14</f>
        <v>2179.98</v>
      </c>
      <c r="F14">
        <f t="shared" ref="F13:F18" si="4">ROUND(E14, 0)</f>
        <v>2180</v>
      </c>
      <c r="G14">
        <f t="shared" ref="G13:G18" si="5">F14/C14</f>
        <v>0.99000908265213439</v>
      </c>
      <c r="H14" s="36"/>
      <c r="I14" s="36"/>
      <c r="J14" s="36"/>
      <c r="K14" s="25" t="s">
        <v>30</v>
      </c>
    </row>
    <row r="15" spans="1:11" ht="15" thickBot="1" x14ac:dyDescent="0.35">
      <c r="A15" s="34"/>
      <c r="B15" s="22" t="s">
        <v>31</v>
      </c>
      <c r="C15" s="23">
        <v>2108</v>
      </c>
      <c r="D15" s="24">
        <v>0.98899999999999999</v>
      </c>
      <c r="E15">
        <f t="shared" si="3"/>
        <v>2084.8119999999999</v>
      </c>
      <c r="F15">
        <f t="shared" si="4"/>
        <v>2085</v>
      </c>
      <c r="G15">
        <f t="shared" si="5"/>
        <v>0.9890891840607211</v>
      </c>
      <c r="H15" s="36"/>
      <c r="I15" s="36"/>
      <c r="J15" s="36"/>
      <c r="K15" s="25" t="s">
        <v>27</v>
      </c>
    </row>
    <row r="16" spans="1:11" ht="15" thickBot="1" x14ac:dyDescent="0.35">
      <c r="A16" s="34"/>
      <c r="B16" s="22" t="s">
        <v>32</v>
      </c>
      <c r="C16" s="23">
        <v>2228</v>
      </c>
      <c r="D16" s="24">
        <v>0.99099999999999999</v>
      </c>
      <c r="E16">
        <f t="shared" si="3"/>
        <v>2207.9479999999999</v>
      </c>
      <c r="F16">
        <f t="shared" si="4"/>
        <v>2208</v>
      </c>
      <c r="G16">
        <f t="shared" si="5"/>
        <v>0.99102333931777375</v>
      </c>
      <c r="H16" s="36"/>
      <c r="I16" s="36"/>
      <c r="J16" s="36"/>
      <c r="K16" s="25" t="s">
        <v>33</v>
      </c>
    </row>
    <row r="17" spans="1:11" ht="15" customHeight="1" thickBot="1" x14ac:dyDescent="0.35">
      <c r="A17" s="34"/>
      <c r="B17" s="31" t="s">
        <v>5</v>
      </c>
      <c r="C17" s="32"/>
      <c r="D17" s="32"/>
      <c r="H17" s="36"/>
      <c r="I17" s="36"/>
      <c r="J17" s="36"/>
      <c r="K17" s="30"/>
    </row>
    <row r="18" spans="1:11" ht="15" thickBot="1" x14ac:dyDescent="0.35">
      <c r="A18" s="34"/>
      <c r="B18" s="22" t="s">
        <v>34</v>
      </c>
      <c r="C18" s="26">
        <v>475</v>
      </c>
      <c r="D18" s="24">
        <v>0.98399999999999999</v>
      </c>
      <c r="E18">
        <f t="shared" si="3"/>
        <v>467.4</v>
      </c>
      <c r="F18">
        <f t="shared" si="4"/>
        <v>467</v>
      </c>
      <c r="G18">
        <f t="shared" si="5"/>
        <v>0.98315789473684212</v>
      </c>
      <c r="H18" s="36"/>
      <c r="I18" s="36"/>
      <c r="J18" s="36"/>
      <c r="K18" s="25" t="s">
        <v>35</v>
      </c>
    </row>
  </sheetData>
  <mergeCells count="5">
    <mergeCell ref="A1:A7"/>
    <mergeCell ref="B11:D11"/>
    <mergeCell ref="B13:D13"/>
    <mergeCell ref="B17:D17"/>
    <mergeCell ref="A10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2021_Burkina Faso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Swain</dc:creator>
  <cp:lastModifiedBy>Logan Swain</cp:lastModifiedBy>
  <dcterms:created xsi:type="dcterms:W3CDTF">2025-02-03T21:12:29Z</dcterms:created>
  <dcterms:modified xsi:type="dcterms:W3CDTF">2025-02-03T21:40:00Z</dcterms:modified>
</cp:coreProperties>
</file>