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985" windowHeight="12360" activeTab="2"/>
  </bookViews>
  <sheets>
    <sheet name="Old" sheetId="1" r:id="rId1"/>
    <sheet name="Raw" sheetId="2" r:id="rId2"/>
    <sheet name="Processed" sheetId="4" r:id="rId3"/>
  </sheets>
  <definedNames>
    <definedName name="Loop2.Exp1">Raw!$C$6</definedName>
    <definedName name="Loop2.Exp2">Raw!$D$6</definedName>
    <definedName name="Loop2.Exp3">Raw!$E$6</definedName>
    <definedName name="Loop2.Exp4">Raw!$F$6</definedName>
    <definedName name="Mean1">Processed!$C$29</definedName>
    <definedName name="Mean2">Processed!$H$29</definedName>
  </definedNames>
  <calcPr calcId="125725"/>
</workbook>
</file>

<file path=xl/calcChain.xml><?xml version="1.0" encoding="utf-8"?>
<calcChain xmlns="http://schemas.openxmlformats.org/spreadsheetml/2006/main">
  <c r="C29" i="4"/>
  <c r="E23" s="1"/>
  <c r="H29"/>
  <c r="H14" s="1"/>
  <c r="K23"/>
  <c r="I23"/>
  <c r="K22"/>
  <c r="I22"/>
  <c r="K21"/>
  <c r="I21"/>
  <c r="K20"/>
  <c r="I20"/>
  <c r="K17"/>
  <c r="I17"/>
  <c r="K16"/>
  <c r="I16"/>
  <c r="K15"/>
  <c r="I15"/>
  <c r="K14"/>
  <c r="I14"/>
  <c r="F23"/>
  <c r="A20"/>
  <c r="A14"/>
  <c r="L12" i="2"/>
  <c r="G12"/>
  <c r="G16"/>
  <c r="L16"/>
  <c r="J5" i="4"/>
  <c r="A6"/>
  <c r="A22"/>
  <c r="A16"/>
  <c r="A5"/>
  <c r="K19"/>
  <c r="J19"/>
  <c r="I19"/>
  <c r="H19"/>
  <c r="I13"/>
  <c r="J13"/>
  <c r="K13"/>
  <c r="H13"/>
  <c r="H28"/>
  <c r="H27"/>
  <c r="H26"/>
  <c r="H25"/>
  <c r="I26"/>
  <c r="D26"/>
  <c r="A28"/>
  <c r="A9"/>
  <c r="D3"/>
  <c r="E3"/>
  <c r="F3"/>
  <c r="C3"/>
  <c r="I3" i="2"/>
  <c r="I3" i="4" s="1"/>
  <c r="J3" i="2"/>
  <c r="J3" i="4" s="1"/>
  <c r="K3" i="2"/>
  <c r="K3" i="4" s="1"/>
  <c r="H3" i="2"/>
  <c r="H3" i="4" s="1"/>
  <c r="A25"/>
  <c r="A26"/>
  <c r="A27"/>
  <c r="C28"/>
  <c r="C26"/>
  <c r="C27"/>
  <c r="C25"/>
  <c r="A10"/>
  <c r="A8"/>
  <c r="A7"/>
  <c r="A4"/>
  <c r="A15"/>
  <c r="A21"/>
  <c r="A17"/>
  <c r="A23"/>
  <c r="D20" i="1"/>
  <c r="C20"/>
  <c r="D19"/>
  <c r="C19"/>
  <c r="B20"/>
  <c r="B19"/>
  <c r="D13"/>
  <c r="C13"/>
  <c r="D12"/>
  <c r="C12"/>
  <c r="B13"/>
  <c r="B12"/>
  <c r="J14" i="4" l="1"/>
  <c r="H15"/>
  <c r="J15"/>
  <c r="H16"/>
  <c r="J16"/>
  <c r="H17"/>
  <c r="J17"/>
  <c r="H20"/>
  <c r="J20"/>
  <c r="H21"/>
  <c r="J21"/>
  <c r="H22"/>
  <c r="J22"/>
  <c r="H23"/>
  <c r="J23"/>
  <c r="F17"/>
  <c r="F15"/>
  <c r="F21"/>
  <c r="F14"/>
  <c r="F16"/>
  <c r="F20"/>
  <c r="F22"/>
  <c r="D14"/>
  <c r="D15"/>
  <c r="D16"/>
  <c r="D17"/>
  <c r="D20"/>
  <c r="D21"/>
  <c r="D22"/>
  <c r="D23"/>
  <c r="E14"/>
  <c r="C15"/>
  <c r="E15"/>
  <c r="C16"/>
  <c r="E16"/>
  <c r="C17"/>
  <c r="E17"/>
  <c r="C20"/>
  <c r="E20"/>
  <c r="C21"/>
  <c r="E21"/>
  <c r="C22"/>
  <c r="E22"/>
  <c r="C23"/>
  <c r="J6"/>
  <c r="H6"/>
  <c r="K6"/>
  <c r="I6"/>
  <c r="E6"/>
  <c r="C6"/>
  <c r="F6"/>
  <c r="D6"/>
  <c r="C5"/>
  <c r="E5"/>
  <c r="I5"/>
  <c r="K5"/>
  <c r="D5"/>
  <c r="F5"/>
  <c r="H5"/>
  <c r="J9"/>
  <c r="H9"/>
  <c r="K9"/>
  <c r="I9"/>
  <c r="E9"/>
  <c r="C9"/>
  <c r="F9"/>
  <c r="D9"/>
  <c r="J4"/>
  <c r="J7"/>
  <c r="J8"/>
  <c r="J10"/>
  <c r="H4"/>
  <c r="H7"/>
  <c r="H8"/>
  <c r="H10"/>
  <c r="I4"/>
  <c r="K4"/>
  <c r="I7"/>
  <c r="K7"/>
  <c r="I8"/>
  <c r="K8"/>
  <c r="I10"/>
  <c r="K10"/>
  <c r="C8"/>
  <c r="D4"/>
  <c r="F4"/>
  <c r="D7"/>
  <c r="F7"/>
  <c r="E8"/>
  <c r="D10"/>
  <c r="F10"/>
  <c r="C4"/>
  <c r="C7"/>
  <c r="C10"/>
  <c r="E4"/>
  <c r="E7"/>
  <c r="D8"/>
  <c r="F8"/>
  <c r="E10"/>
  <c r="C14"/>
</calcChain>
</file>

<file path=xl/sharedStrings.xml><?xml version="1.0" encoding="utf-8"?>
<sst xmlns="http://schemas.openxmlformats.org/spreadsheetml/2006/main" count="85" uniqueCount="61">
  <si>
    <t>EXPERIMENT</t>
  </si>
  <si>
    <t>MULTIPROD 1.3</t>
  </si>
  <si>
    <t>Processing time (s)</t>
  </si>
  <si>
    <t>Processing time (%)</t>
  </si>
  <si>
    <t>Velocity of the engines  (normalized w.r. to MULTIPROD)</t>
  </si>
  <si>
    <t>LOOP2</t>
  </si>
  <si>
    <t>JINHUI BAI</t>
  </si>
  <si>
    <t>LOOP2 was always significantly faster than MULTIPROD 1.3 and LOOP1 engines</t>
  </si>
  <si>
    <t>Loop 1</t>
  </si>
  <si>
    <t>Loop 1b</t>
  </si>
  <si>
    <t>Loop 2</t>
  </si>
  <si>
    <t>Arraylab 1.3</t>
  </si>
  <si>
    <t>ENGINE</t>
  </si>
  <si>
    <t>Arraylab 1.31</t>
  </si>
  <si>
    <t>Arraylab 1.32</t>
  </si>
  <si>
    <t>Arraylab 1.33</t>
  </si>
  <si>
    <t>MATRIX
EXPANSION</t>
  </si>
  <si>
    <t>MATRIX EXPANSION (MX) EXPERIMENT</t>
  </si>
  <si>
    <t>EXPERIMENT (RAW DATA)</t>
  </si>
  <si>
    <t>Processing time (ms)</t>
  </si>
  <si>
    <t>R2007b</t>
  </si>
  <si>
    <t>CPU</t>
  </si>
  <si>
    <t>RAM</t>
  </si>
  <si>
    <t>Pentium D - 3 GHz</t>
  </si>
  <si>
    <t>Operating system</t>
  </si>
  <si>
    <t>Windows Vista SP1 32bit</t>
  </si>
  <si>
    <t>1e4x(3x3)
1e4x(3x1)</t>
  </si>
  <si>
    <t>1e3x(3x30)
1e3x(30x1)</t>
  </si>
  <si>
    <t>1e3x(9x10)
1e3x(10x3)</t>
  </si>
  <si>
    <t>100x(9x100)
100x(100x3)</t>
  </si>
  <si>
    <t>Normalized processing time</t>
  </si>
  <si>
    <t>(time / mean time)</t>
  </si>
  <si>
    <t>Mean processing time</t>
  </si>
  <si>
    <t>(ms)</t>
  </si>
  <si>
    <t>MATLAB Release</t>
  </si>
  <si>
    <t>(GB)</t>
  </si>
  <si>
    <t>R2008b</t>
  </si>
  <si>
    <t>Windows XP Tablet PC Edition 2005 SP3</t>
  </si>
  <si>
    <t>Intel Core Duo 1.83 GHz</t>
  </si>
  <si>
    <t>(3x3)
1e4x(3x1)</t>
  </si>
  <si>
    <t>(3x30)
1e3x(30x1)</t>
  </si>
  <si>
    <t>(9x10)
1e3x(10x3)</t>
  </si>
  <si>
    <t>(9x100)
100x(100x3)</t>
  </si>
  <si>
    <t>1e4x(3x3)
(3x1)</t>
  </si>
  <si>
    <t>1e3x(3x30)
(30x1)</t>
  </si>
  <si>
    <t>1e3x(9x10)
(10x3)</t>
  </si>
  <si>
    <t>100x(9x100)
(100x3)</t>
  </si>
  <si>
    <t>A
B</t>
  </si>
  <si>
    <t>R4D Tony's rick</t>
  </si>
  <si>
    <t>R4D GENOP</t>
  </si>
  <si>
    <t>R4D BSXFUN</t>
  </si>
  <si>
    <t>R4D BSXFUN 2</t>
  </si>
  <si>
    <t>R4D BSXFUN 3</t>
  </si>
  <si>
    <t>R4D BSXFUN (exp A)</t>
  </si>
  <si>
    <t>R4D BSXFUN (exp B)</t>
  </si>
  <si>
    <t>SQUASH-B MTIMES</t>
  </si>
  <si>
    <t>SQUASH-A MTIMES</t>
  </si>
  <si>
    <t>MULTIPROD 2.0</t>
  </si>
  <si>
    <t>Loop 2 (exp B)</t>
  </si>
  <si>
    <t>Loop 2 (exp A)</t>
  </si>
  <si>
    <t>R4D BSX_TIMES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</si>
</sst>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4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/>
    <xf numFmtId="0" fontId="0" fillId="0" borderId="1" xfId="0" applyBorder="1"/>
    <xf numFmtId="0" fontId="0" fillId="0" borderId="4" xfId="0" applyBorder="1"/>
    <xf numFmtId="9" fontId="0" fillId="3" borderId="0" xfId="1" applyFont="1" applyFill="1"/>
    <xf numFmtId="0" fontId="0" fillId="3" borderId="0" xfId="0" applyFill="1"/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2" fillId="3" borderId="0" xfId="0" applyFont="1" applyFill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4" fontId="0" fillId="2" borderId="0" xfId="1" applyNumberFormat="1" applyFont="1" applyFill="1" applyBorder="1"/>
    <xf numFmtId="164" fontId="0" fillId="2" borderId="5" xfId="1" applyNumberFormat="1" applyFont="1" applyFill="1" applyBorder="1"/>
    <xf numFmtId="164" fontId="0" fillId="2" borderId="6" xfId="1" applyNumberFormat="1" applyFont="1" applyFill="1" applyBorder="1"/>
    <xf numFmtId="164" fontId="0" fillId="2" borderId="7" xfId="1" applyNumberFormat="1" applyFont="1" applyFill="1" applyBorder="1"/>
    <xf numFmtId="164" fontId="0" fillId="2" borderId="8" xfId="1" applyNumberFormat="1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4" fontId="0" fillId="3" borderId="6" xfId="0" applyNumberForma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0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4" fillId="3" borderId="0" xfId="0" applyFont="1" applyFill="1" applyAlignment="1">
      <alignment horizontal="right" wrapText="1"/>
    </xf>
    <xf numFmtId="0" fontId="0" fillId="0" borderId="10" xfId="0" applyBorder="1"/>
    <xf numFmtId="0" fontId="0" fillId="0" borderId="11" xfId="0" applyBorder="1"/>
    <xf numFmtId="0" fontId="4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2" fillId="0" borderId="1" xfId="0" applyFont="1" applyBorder="1" applyAlignment="1">
      <alignment textRotation="90" wrapText="1"/>
    </xf>
    <xf numFmtId="0" fontId="2" fillId="0" borderId="4" xfId="0" applyFont="1" applyBorder="1" applyAlignment="1">
      <alignment textRotation="90"/>
    </xf>
    <xf numFmtId="0" fontId="2" fillId="0" borderId="6" xfId="0" applyFont="1" applyBorder="1" applyAlignment="1">
      <alignment textRotation="90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14.5703125" bestFit="1" customWidth="1"/>
  </cols>
  <sheetData>
    <row r="1" spans="1:4">
      <c r="A1" t="s">
        <v>2</v>
      </c>
    </row>
    <row r="2" spans="1:4">
      <c r="B2" s="1" t="s">
        <v>0</v>
      </c>
      <c r="C2" s="1"/>
      <c r="D2" s="1"/>
    </row>
    <row r="3" spans="1:4">
      <c r="B3" s="2">
        <v>1</v>
      </c>
      <c r="C3" s="2">
        <v>2</v>
      </c>
      <c r="D3" s="2">
        <v>3</v>
      </c>
    </row>
    <row r="4" spans="1:4">
      <c r="A4" t="s">
        <v>1</v>
      </c>
      <c r="B4" s="21">
        <v>2.24E-2</v>
      </c>
      <c r="C4" s="22">
        <v>7.8899999999999998E-2</v>
      </c>
      <c r="D4" s="23">
        <v>7.7799999999999994E-2</v>
      </c>
    </row>
    <row r="5" spans="1:4">
      <c r="A5" t="s">
        <v>5</v>
      </c>
      <c r="B5" s="24">
        <v>1.35E-2</v>
      </c>
      <c r="C5" s="25">
        <v>1.6199999999999999E-2</v>
      </c>
      <c r="D5" s="26">
        <v>1.2E-2</v>
      </c>
    </row>
    <row r="6" spans="1:4">
      <c r="A6" t="s">
        <v>6</v>
      </c>
      <c r="B6" s="27">
        <v>3.0999999999999999E-3</v>
      </c>
      <c r="C6" s="28">
        <v>5.7999999999999996E-3</v>
      </c>
      <c r="D6" s="29">
        <v>4.4999999999999997E-3</v>
      </c>
    </row>
    <row r="8" spans="1:4">
      <c r="A8" t="s">
        <v>3</v>
      </c>
    </row>
    <row r="9" spans="1:4">
      <c r="B9" s="1" t="s">
        <v>0</v>
      </c>
      <c r="C9" s="1"/>
      <c r="D9" s="1"/>
    </row>
    <row r="10" spans="1:4">
      <c r="B10" s="2">
        <v>1</v>
      </c>
      <c r="C10" s="2">
        <v>2</v>
      </c>
      <c r="D10" s="2">
        <v>3</v>
      </c>
    </row>
    <row r="11" spans="1:4">
      <c r="A11" t="s">
        <v>1</v>
      </c>
      <c r="B11" s="3">
        <v>1</v>
      </c>
      <c r="C11" s="4">
        <v>1</v>
      </c>
      <c r="D11" s="5">
        <v>1</v>
      </c>
    </row>
    <row r="12" spans="1:4">
      <c r="A12" t="s">
        <v>5</v>
      </c>
      <c r="B12" s="6">
        <f>B5/B4</f>
        <v>0.6026785714285714</v>
      </c>
      <c r="C12" s="7">
        <f>C5/C4</f>
        <v>0.20532319391634982</v>
      </c>
      <c r="D12" s="8">
        <f>D5/D4</f>
        <v>0.15424164524421596</v>
      </c>
    </row>
    <row r="13" spans="1:4">
      <c r="A13" t="s">
        <v>6</v>
      </c>
      <c r="B13" s="9">
        <f>B6/B4</f>
        <v>0.13839285714285715</v>
      </c>
      <c r="C13" s="10">
        <f>C6/C4</f>
        <v>7.3510773130544993E-2</v>
      </c>
      <c r="D13" s="11">
        <f>D6/D4</f>
        <v>5.7840616966580979E-2</v>
      </c>
    </row>
    <row r="15" spans="1:4">
      <c r="A15" t="s">
        <v>4</v>
      </c>
    </row>
    <row r="16" spans="1:4">
      <c r="B16" s="1" t="s">
        <v>0</v>
      </c>
      <c r="C16" s="1"/>
      <c r="D16" s="1"/>
    </row>
    <row r="17" spans="1:4">
      <c r="B17" s="2">
        <v>1</v>
      </c>
      <c r="C17" s="2">
        <v>2</v>
      </c>
      <c r="D17" s="2">
        <v>3</v>
      </c>
    </row>
    <row r="18" spans="1:4">
      <c r="A18" t="s">
        <v>1</v>
      </c>
      <c r="B18" s="12">
        <v>1</v>
      </c>
      <c r="C18" s="13">
        <v>1</v>
      </c>
      <c r="D18" s="14">
        <v>1</v>
      </c>
    </row>
    <row r="19" spans="1:4">
      <c r="A19" t="s">
        <v>5</v>
      </c>
      <c r="B19" s="15">
        <f>B4/B5</f>
        <v>1.6592592592592592</v>
      </c>
      <c r="C19" s="16">
        <f>C4/C5</f>
        <v>4.8703703703703702</v>
      </c>
      <c r="D19" s="17">
        <f>D4/D5</f>
        <v>6.4833333333333325</v>
      </c>
    </row>
    <row r="20" spans="1:4">
      <c r="A20" t="s">
        <v>6</v>
      </c>
      <c r="B20" s="18">
        <f>B4/B6</f>
        <v>7.225806451612903</v>
      </c>
      <c r="C20" s="19">
        <f>C4/C6</f>
        <v>13.603448275862069</v>
      </c>
      <c r="D20" s="20">
        <f>D4/D6</f>
        <v>17.288888888888888</v>
      </c>
    </row>
    <row r="22" spans="1:4">
      <c r="A22" t="s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5"/>
  <cols>
    <col min="1" max="1" width="6.28515625" customWidth="1"/>
    <col min="2" max="2" width="19" bestFit="1" customWidth="1"/>
    <col min="3" max="7" width="9" style="2" customWidth="1"/>
    <col min="8" max="11" width="9" customWidth="1"/>
  </cols>
  <sheetData>
    <row r="1" spans="1:12">
      <c r="A1" t="s">
        <v>19</v>
      </c>
    </row>
    <row r="2" spans="1:12">
      <c r="C2" s="1" t="s">
        <v>18</v>
      </c>
      <c r="D2" s="1"/>
      <c r="E2" s="1"/>
      <c r="F2" s="30"/>
      <c r="H2" s="1" t="s">
        <v>18</v>
      </c>
      <c r="I2" s="1"/>
      <c r="J2" s="1"/>
      <c r="K2" s="30"/>
    </row>
    <row r="3" spans="1:12" ht="23.25">
      <c r="B3" s="31" t="s">
        <v>12</v>
      </c>
      <c r="C3" s="58" t="s">
        <v>26</v>
      </c>
      <c r="D3" s="58" t="s">
        <v>27</v>
      </c>
      <c r="E3" s="58" t="s">
        <v>28</v>
      </c>
      <c r="F3" s="58" t="s">
        <v>29</v>
      </c>
      <c r="G3" s="73"/>
      <c r="H3" s="58" t="str">
        <f>C3</f>
        <v>1e4x(3x3)
1e4x(3x1)</v>
      </c>
      <c r="I3" s="58" t="str">
        <f t="shared" ref="I3:K3" si="0">D3</f>
        <v>1e3x(3x30)
1e3x(30x1)</v>
      </c>
      <c r="J3" s="58" t="str">
        <f t="shared" si="0"/>
        <v>1e3x(9x10)
1e3x(10x3)</v>
      </c>
      <c r="K3" s="58" t="str">
        <f t="shared" si="0"/>
        <v>100x(9x100)
100x(100x3)</v>
      </c>
    </row>
    <row r="4" spans="1:12">
      <c r="B4" s="32" t="s">
        <v>8</v>
      </c>
      <c r="C4" s="12">
        <v>101.24250000000001</v>
      </c>
      <c r="D4" s="13">
        <v>13.871600000000001</v>
      </c>
      <c r="E4" s="13">
        <v>15.9963</v>
      </c>
      <c r="F4" s="14">
        <v>2.9539</v>
      </c>
      <c r="H4" s="12">
        <v>167.46100000000001</v>
      </c>
      <c r="I4" s="13">
        <v>21.3094</v>
      </c>
      <c r="J4" s="13">
        <v>24.8127</v>
      </c>
      <c r="K4" s="14">
        <v>4.9316000000000004</v>
      </c>
    </row>
    <row r="5" spans="1:12">
      <c r="B5" s="33" t="s">
        <v>9</v>
      </c>
      <c r="C5" s="15">
        <v>108.98099999999999</v>
      </c>
      <c r="D5" s="16">
        <v>14.7837</v>
      </c>
      <c r="E5" s="16">
        <v>17.0519</v>
      </c>
      <c r="F5" s="17">
        <v>3.0533000000000001</v>
      </c>
      <c r="H5" s="15">
        <v>175.84389999999999</v>
      </c>
      <c r="I5" s="16">
        <v>22.175000000000001</v>
      </c>
      <c r="J5" s="16">
        <v>25.256799999999998</v>
      </c>
      <c r="K5" s="17">
        <v>5.0293999999999999</v>
      </c>
    </row>
    <row r="6" spans="1:12">
      <c r="B6" s="77" t="s">
        <v>10</v>
      </c>
      <c r="C6" s="15">
        <v>64.154799999999994</v>
      </c>
      <c r="D6" s="16">
        <v>10.2812</v>
      </c>
      <c r="E6" s="16">
        <v>11.9526</v>
      </c>
      <c r="F6" s="17">
        <v>3.907</v>
      </c>
      <c r="H6" s="15">
        <v>111.28660000000001</v>
      </c>
      <c r="I6" s="16">
        <v>16.068100000000001</v>
      </c>
      <c r="J6" s="16">
        <v>17.889500000000002</v>
      </c>
      <c r="K6" s="17">
        <v>5.9856999999999996</v>
      </c>
    </row>
    <row r="7" spans="1:12">
      <c r="B7" s="33" t="s">
        <v>1</v>
      </c>
      <c r="C7" s="15">
        <v>3.5468000000000002</v>
      </c>
      <c r="D7" s="16">
        <v>3.1415000000000002</v>
      </c>
      <c r="E7" s="16">
        <v>9.3652999999999995</v>
      </c>
      <c r="F7" s="17">
        <v>8.7470999999999997</v>
      </c>
      <c r="H7" s="15">
        <v>4.2588999999999997</v>
      </c>
      <c r="I7" s="16">
        <v>4.2603</v>
      </c>
      <c r="J7" s="16">
        <v>11.29</v>
      </c>
      <c r="K7" s="17">
        <v>10.5746</v>
      </c>
    </row>
    <row r="8" spans="1:12">
      <c r="B8" s="33" t="s">
        <v>11</v>
      </c>
      <c r="C8" s="15">
        <v>3.57</v>
      </c>
      <c r="D8" s="16">
        <v>3.0413000000000001</v>
      </c>
      <c r="E8" s="16">
        <v>9.2455999999999996</v>
      </c>
      <c r="F8" s="17">
        <v>8.593</v>
      </c>
      <c r="H8" s="15">
        <v>3.9150999999999998</v>
      </c>
      <c r="I8" s="16">
        <v>3.5525000000000002</v>
      </c>
      <c r="J8" s="16">
        <v>10.484299999999999</v>
      </c>
      <c r="K8" s="17">
        <v>9.7959999999999994</v>
      </c>
    </row>
    <row r="9" spans="1:12">
      <c r="B9" s="33" t="s">
        <v>13</v>
      </c>
      <c r="C9" s="15">
        <v>3.5621</v>
      </c>
      <c r="D9" s="16">
        <v>3.1046</v>
      </c>
      <c r="E9" s="16">
        <v>9.9207000000000001</v>
      </c>
      <c r="F9" s="17">
        <v>9.3917000000000002</v>
      </c>
      <c r="H9" s="15">
        <v>4.6845999999999997</v>
      </c>
      <c r="I9" s="16">
        <v>3.5413000000000001</v>
      </c>
      <c r="J9" s="16">
        <v>10.406599999999999</v>
      </c>
      <c r="K9" s="17">
        <v>9.8391999999999999</v>
      </c>
    </row>
    <row r="10" spans="1:12">
      <c r="B10" s="33" t="s">
        <v>14</v>
      </c>
      <c r="C10" s="15">
        <v>2.8769999999999998</v>
      </c>
      <c r="D10" s="16">
        <v>2.3927999999999998</v>
      </c>
      <c r="E10" s="16">
        <v>6.5053999999999998</v>
      </c>
      <c r="F10" s="17">
        <v>5.9526000000000003</v>
      </c>
      <c r="H10" s="15">
        <v>3.8068</v>
      </c>
      <c r="I10" s="16">
        <v>2.6972999999999998</v>
      </c>
      <c r="J10" s="16">
        <v>7.2412999999999998</v>
      </c>
      <c r="K10" s="17">
        <v>6.9691000000000001</v>
      </c>
    </row>
    <row r="11" spans="1:12">
      <c r="B11" s="77" t="s">
        <v>15</v>
      </c>
      <c r="C11" s="15">
        <v>2.718</v>
      </c>
      <c r="D11" s="16">
        <v>2.2909000000000002</v>
      </c>
      <c r="E11" s="16">
        <v>6.7145000000000001</v>
      </c>
      <c r="F11" s="17">
        <v>5.9569999999999999</v>
      </c>
      <c r="H11" s="15">
        <v>4.3158000000000003</v>
      </c>
      <c r="I11" s="16">
        <v>2.6617999999999999</v>
      </c>
      <c r="J11" s="16">
        <v>7.4137000000000004</v>
      </c>
      <c r="K11" s="17">
        <v>6.5381</v>
      </c>
    </row>
    <row r="12" spans="1:12">
      <c r="B12" s="71" t="s">
        <v>57</v>
      </c>
      <c r="C12" s="15">
        <v>2.3593999999999999</v>
      </c>
      <c r="D12" s="16">
        <v>2.2323</v>
      </c>
      <c r="E12" s="16">
        <v>5.4480000000000004</v>
      </c>
      <c r="F12" s="17">
        <v>5.2857000000000003</v>
      </c>
      <c r="G12" s="74">
        <f>F12/F4</f>
        <v>1.7893970682826095</v>
      </c>
      <c r="H12" s="15">
        <v>2.5354000000000001</v>
      </c>
      <c r="I12" s="16">
        <v>2.1255000000000002</v>
      </c>
      <c r="J12" s="16">
        <v>5.7503000000000002</v>
      </c>
      <c r="K12" s="17">
        <v>5.7343000000000002</v>
      </c>
      <c r="L12" s="74">
        <f>K12/K4</f>
        <v>1.1627666477410981</v>
      </c>
    </row>
    <row r="13" spans="1:12">
      <c r="B13" s="77" t="s">
        <v>48</v>
      </c>
      <c r="C13" s="15">
        <v>4.5316999999999998</v>
      </c>
      <c r="D13" s="16">
        <v>4.4137000000000004</v>
      </c>
      <c r="E13" s="16">
        <v>13.012499999999999</v>
      </c>
      <c r="F13" s="17">
        <v>12.855</v>
      </c>
      <c r="H13" s="15">
        <v>4.4911000000000003</v>
      </c>
      <c r="I13" s="16">
        <v>4.9215999999999998</v>
      </c>
      <c r="J13" s="16">
        <v>12.6258</v>
      </c>
      <c r="K13" s="17">
        <v>12.9115</v>
      </c>
      <c r="L13" s="75"/>
    </row>
    <row r="14" spans="1:12">
      <c r="B14" s="77" t="s">
        <v>49</v>
      </c>
      <c r="C14" s="15">
        <v>4.0885999999999996</v>
      </c>
      <c r="D14" s="16">
        <v>4.0704000000000002</v>
      </c>
      <c r="E14" s="16">
        <v>8.5655999999999999</v>
      </c>
      <c r="F14" s="17">
        <v>9.0717999999999996</v>
      </c>
      <c r="H14" s="15">
        <v>4.9722</v>
      </c>
      <c r="I14" s="16">
        <v>4.7964000000000002</v>
      </c>
      <c r="J14" s="16">
        <v>11.9285</v>
      </c>
      <c r="K14" s="17">
        <v>12.8142</v>
      </c>
      <c r="L14" s="75"/>
    </row>
    <row r="15" spans="1:12">
      <c r="B15" s="77" t="s">
        <v>60</v>
      </c>
      <c r="C15" s="15">
        <v>2.8755999999999999</v>
      </c>
      <c r="D15" s="16">
        <v>2.7940999999999998</v>
      </c>
      <c r="E15" s="16">
        <v>7.8156999999999996</v>
      </c>
      <c r="F15" s="17">
        <v>7.5629</v>
      </c>
      <c r="H15" s="15">
        <v>3.6779999999999999</v>
      </c>
      <c r="I15" s="16">
        <v>3.6861999999999999</v>
      </c>
      <c r="J15" s="16">
        <v>10.7601</v>
      </c>
      <c r="K15" s="17">
        <v>10.685</v>
      </c>
      <c r="L15" s="75"/>
    </row>
    <row r="16" spans="1:12">
      <c r="B16" s="77" t="s">
        <v>50</v>
      </c>
      <c r="C16" s="15">
        <v>1.9956</v>
      </c>
      <c r="D16" s="16">
        <v>1.8065</v>
      </c>
      <c r="E16" s="16">
        <v>5.0147000000000004</v>
      </c>
      <c r="F16" s="17">
        <v>4.8376999999999999</v>
      </c>
      <c r="G16" s="74">
        <f>F16/F4</f>
        <v>1.637733166322489</v>
      </c>
      <c r="H16" s="15">
        <v>2.3845000000000001</v>
      </c>
      <c r="I16" s="16">
        <v>1.7885</v>
      </c>
      <c r="J16" s="16">
        <v>5.0777000000000001</v>
      </c>
      <c r="K16" s="17">
        <v>5.3163999999999998</v>
      </c>
      <c r="L16" s="74">
        <f>K16/K4</f>
        <v>1.0780274150377158</v>
      </c>
    </row>
    <row r="17" spans="1:11">
      <c r="B17" s="33" t="s">
        <v>51</v>
      </c>
      <c r="C17" s="15">
        <v>3.3774000000000002</v>
      </c>
      <c r="D17" s="16">
        <v>3.1846000000000001</v>
      </c>
      <c r="E17" s="16">
        <v>6.3173000000000004</v>
      </c>
      <c r="F17" s="17">
        <v>6.2874999999999996</v>
      </c>
      <c r="H17" s="15">
        <v>3.1768000000000001</v>
      </c>
      <c r="I17" s="16">
        <v>3.1903000000000001</v>
      </c>
      <c r="J17" s="16">
        <v>6.3563000000000001</v>
      </c>
      <c r="K17" s="17">
        <v>6.6330999999999998</v>
      </c>
    </row>
    <row r="18" spans="1:11">
      <c r="B18" s="33" t="s">
        <v>52</v>
      </c>
      <c r="C18" s="15">
        <v>5.9428000000000001</v>
      </c>
      <c r="D18" s="16">
        <v>4.0838999999999999</v>
      </c>
      <c r="E18" s="16">
        <v>8.4518000000000004</v>
      </c>
      <c r="F18" s="17">
        <v>7.1154000000000002</v>
      </c>
      <c r="H18" s="18">
        <v>9.0016999999999996</v>
      </c>
      <c r="I18" s="19">
        <v>3.8214000000000001</v>
      </c>
      <c r="J18" s="19">
        <v>9.7393999999999998</v>
      </c>
      <c r="K18" s="20">
        <v>7.2942</v>
      </c>
    </row>
    <row r="19" spans="1:11">
      <c r="A19" s="80" t="s">
        <v>16</v>
      </c>
      <c r="B19" s="78" t="s">
        <v>59</v>
      </c>
      <c r="C19" s="13">
        <v>47.942100000000003</v>
      </c>
      <c r="D19" s="13">
        <v>5.6257000000000001</v>
      </c>
      <c r="E19" s="13">
        <v>7.9744999999999999</v>
      </c>
      <c r="F19" s="14">
        <v>1.5688</v>
      </c>
      <c r="H19" s="12">
        <v>79.398200000000003</v>
      </c>
      <c r="I19" s="13">
        <v>8.7700999999999993</v>
      </c>
      <c r="J19" s="13">
        <v>11.4101</v>
      </c>
      <c r="K19" s="14">
        <v>2.6613000000000002</v>
      </c>
    </row>
    <row r="20" spans="1:11">
      <c r="A20" s="81"/>
      <c r="B20" s="79" t="s">
        <v>53</v>
      </c>
      <c r="C20" s="16">
        <v>1.706</v>
      </c>
      <c r="D20" s="16">
        <v>1.5218</v>
      </c>
      <c r="E20" s="16">
        <v>4.4797000000000002</v>
      </c>
      <c r="F20" s="17">
        <v>4.3346999999999998</v>
      </c>
      <c r="H20" s="15">
        <v>1.6114999999999999</v>
      </c>
      <c r="I20" s="16">
        <v>1.5968</v>
      </c>
      <c r="J20" s="16">
        <v>4.6505000000000001</v>
      </c>
      <c r="K20" s="17">
        <v>4.8137999999999996</v>
      </c>
    </row>
    <row r="21" spans="1:11">
      <c r="A21" s="81"/>
      <c r="B21" s="79" t="s">
        <v>55</v>
      </c>
      <c r="C21" s="16">
        <v>1.03</v>
      </c>
      <c r="D21" s="16">
        <v>0.43459999999999999</v>
      </c>
      <c r="E21" s="16">
        <v>1.0016</v>
      </c>
      <c r="F21" s="17">
        <v>0.60899999999999999</v>
      </c>
      <c r="H21" s="15">
        <v>1.4482999999999999</v>
      </c>
      <c r="I21" s="16">
        <v>0.60980000000000001</v>
      </c>
      <c r="J21" s="16">
        <v>1.5621</v>
      </c>
      <c r="K21" s="17">
        <v>0.94179999999999997</v>
      </c>
    </row>
    <row r="22" spans="1:11">
      <c r="A22" s="81"/>
      <c r="B22" s="71" t="s">
        <v>57</v>
      </c>
      <c r="C22" s="16">
        <v>1.2968</v>
      </c>
      <c r="D22" s="16">
        <v>0.78569999999999995</v>
      </c>
      <c r="E22" s="16">
        <v>1.4449000000000001</v>
      </c>
      <c r="F22" s="17">
        <v>1.0411999999999999</v>
      </c>
      <c r="H22" s="15">
        <v>1.5589999999999999</v>
      </c>
      <c r="I22" s="16">
        <v>1.2563</v>
      </c>
      <c r="J22" s="16">
        <v>2.0078999999999998</v>
      </c>
      <c r="K22" s="17">
        <v>1.3858999999999999</v>
      </c>
    </row>
    <row r="23" spans="1:11">
      <c r="A23" s="81"/>
      <c r="B23" s="76" t="s">
        <v>58</v>
      </c>
      <c r="C23" s="16">
        <v>52.152700000000003</v>
      </c>
      <c r="D23" s="16">
        <v>8.7444000000000006</v>
      </c>
      <c r="E23" s="16">
        <v>10.0943</v>
      </c>
      <c r="F23" s="17">
        <v>3.4033000000000002</v>
      </c>
      <c r="H23" s="15">
        <v>82.454400000000007</v>
      </c>
      <c r="I23" s="16">
        <v>12.837400000000001</v>
      </c>
      <c r="J23" s="16">
        <v>13.736700000000001</v>
      </c>
      <c r="K23" s="17">
        <v>5.0865999999999998</v>
      </c>
    </row>
    <row r="24" spans="1:11">
      <c r="A24" s="81"/>
      <c r="B24" s="71" t="s">
        <v>54</v>
      </c>
      <c r="C24" s="16">
        <v>1.8883000000000001</v>
      </c>
      <c r="D24" s="16">
        <v>1.7284999999999999</v>
      </c>
      <c r="E24" s="16">
        <v>4.9432999999999998</v>
      </c>
      <c r="F24" s="17">
        <v>4.7774999999999999</v>
      </c>
      <c r="H24" s="15">
        <v>1.7124999999999999</v>
      </c>
      <c r="I24" s="16">
        <v>1.5920000000000001</v>
      </c>
      <c r="J24" s="16">
        <v>5.0446999999999997</v>
      </c>
      <c r="K24" s="17">
        <v>4.8620999999999999</v>
      </c>
    </row>
    <row r="25" spans="1:11">
      <c r="A25" s="81"/>
      <c r="B25" s="71" t="s">
        <v>56</v>
      </c>
      <c r="C25" s="16">
        <v>0.33560000000000001</v>
      </c>
      <c r="D25" s="16">
        <v>0.17269999999999999</v>
      </c>
      <c r="E25" s="16">
        <v>0.50360000000000005</v>
      </c>
      <c r="F25" s="17">
        <v>0.39479999999999998</v>
      </c>
      <c r="H25" s="15">
        <v>0.4466</v>
      </c>
      <c r="I25" s="16">
        <v>0.28560000000000002</v>
      </c>
      <c r="J25" s="16">
        <v>0.50600000000000001</v>
      </c>
      <c r="K25" s="17">
        <v>0.41089999999999999</v>
      </c>
    </row>
    <row r="26" spans="1:11">
      <c r="A26" s="82"/>
      <c r="B26" s="72" t="s">
        <v>57</v>
      </c>
      <c r="C26" s="19">
        <v>0.79020000000000001</v>
      </c>
      <c r="D26" s="19">
        <v>0.63829999999999998</v>
      </c>
      <c r="E26" s="19">
        <v>0.97519999999999996</v>
      </c>
      <c r="F26" s="20">
        <v>0.79490000000000005</v>
      </c>
      <c r="H26" s="18">
        <v>0.93079999999999996</v>
      </c>
      <c r="I26" s="19">
        <v>0.73760000000000003</v>
      </c>
      <c r="J26" s="19">
        <v>0.9698</v>
      </c>
      <c r="K26" s="20">
        <v>0.85970000000000002</v>
      </c>
    </row>
    <row r="28" spans="1:11">
      <c r="B28" s="31" t="s">
        <v>21</v>
      </c>
      <c r="C28" s="48" t="s">
        <v>23</v>
      </c>
      <c r="D28" s="49"/>
      <c r="E28" s="49"/>
      <c r="F28" s="50"/>
      <c r="H28" s="48" t="s">
        <v>38</v>
      </c>
      <c r="I28" s="49"/>
      <c r="J28" s="49"/>
      <c r="K28" s="50"/>
    </row>
    <row r="29" spans="1:11">
      <c r="B29" s="31" t="s">
        <v>22</v>
      </c>
      <c r="C29" s="51">
        <v>2</v>
      </c>
      <c r="D29" s="68" t="s">
        <v>35</v>
      </c>
      <c r="E29" s="52"/>
      <c r="F29" s="53"/>
      <c r="H29" s="51">
        <v>1</v>
      </c>
      <c r="I29" s="68" t="s">
        <v>35</v>
      </c>
      <c r="J29" s="52"/>
      <c r="K29" s="53"/>
    </row>
    <row r="30" spans="1:11">
      <c r="B30" s="31" t="s">
        <v>24</v>
      </c>
      <c r="C30" s="51" t="s">
        <v>25</v>
      </c>
      <c r="D30" s="52"/>
      <c r="E30" s="52"/>
      <c r="F30" s="53"/>
      <c r="H30" s="51" t="s">
        <v>37</v>
      </c>
      <c r="I30" s="52"/>
      <c r="J30" s="52"/>
      <c r="K30" s="53"/>
    </row>
    <row r="31" spans="1:11">
      <c r="B31" s="31" t="s">
        <v>34</v>
      </c>
      <c r="C31" s="54" t="s">
        <v>20</v>
      </c>
      <c r="D31" s="55"/>
      <c r="E31" s="55"/>
      <c r="F31" s="56"/>
      <c r="H31" s="54" t="s">
        <v>36</v>
      </c>
      <c r="I31" s="55"/>
      <c r="J31" s="55"/>
      <c r="K31" s="56"/>
    </row>
  </sheetData>
  <mergeCells count="1">
    <mergeCell ref="A19:A2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A3" sqref="A3"/>
    </sheetView>
  </sheetViews>
  <sheetFormatPr defaultRowHeight="15"/>
  <cols>
    <col min="1" max="1" width="22" customWidth="1"/>
    <col min="2" max="2" width="2" style="31" bestFit="1" customWidth="1"/>
    <col min="3" max="6" width="9.7109375" customWidth="1"/>
    <col min="7" max="7" width="5.85546875" style="31" customWidth="1"/>
    <col min="8" max="11" width="9.7109375" customWidth="1"/>
  </cols>
  <sheetData>
    <row r="1" spans="1:19">
      <c r="A1" s="35" t="s">
        <v>30</v>
      </c>
      <c r="B1" s="38"/>
      <c r="C1" s="35"/>
      <c r="D1" s="35"/>
      <c r="E1" s="35"/>
      <c r="F1" s="35"/>
      <c r="G1" s="38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>
      <c r="A2" s="35" t="s">
        <v>31</v>
      </c>
      <c r="B2" s="38"/>
      <c r="C2" s="36" t="s">
        <v>0</v>
      </c>
      <c r="D2" s="36"/>
      <c r="E2" s="36"/>
      <c r="F2" s="37"/>
      <c r="G2" s="38"/>
      <c r="H2" s="36" t="s">
        <v>0</v>
      </c>
      <c r="I2" s="36"/>
      <c r="J2" s="36"/>
      <c r="K2" s="37"/>
      <c r="L2" s="35"/>
      <c r="M2" s="35"/>
      <c r="N2" s="35"/>
      <c r="O2" s="35"/>
      <c r="P2" s="35"/>
      <c r="Q2" s="35"/>
      <c r="R2" s="35"/>
      <c r="S2" s="35"/>
    </row>
    <row r="3" spans="1:19" ht="23.25">
      <c r="A3" s="38" t="s">
        <v>12</v>
      </c>
      <c r="B3" s="70" t="s">
        <v>47</v>
      </c>
      <c r="C3" s="57" t="str">
        <f>Raw!C3</f>
        <v>1e4x(3x3)
1e4x(3x1)</v>
      </c>
      <c r="D3" s="57" t="str">
        <f>Raw!D3</f>
        <v>1e3x(3x30)
1e3x(30x1)</v>
      </c>
      <c r="E3" s="57" t="str">
        <f>Raw!E3</f>
        <v>1e3x(9x10)
1e3x(10x3)</v>
      </c>
      <c r="F3" s="57" t="str">
        <f>Raw!F3</f>
        <v>100x(9x100)
100x(100x3)</v>
      </c>
      <c r="G3" s="70" t="s">
        <v>47</v>
      </c>
      <c r="H3" s="57" t="str">
        <f>Raw!H3</f>
        <v>1e4x(3x3)
1e4x(3x1)</v>
      </c>
      <c r="I3" s="57" t="str">
        <f>Raw!I3</f>
        <v>1e3x(3x30)
1e3x(30x1)</v>
      </c>
      <c r="J3" s="57" t="str">
        <f>Raw!J3</f>
        <v>1e3x(9x10)
1e3x(10x3)</v>
      </c>
      <c r="K3" s="57" t="str">
        <f>Raw!K3</f>
        <v>100x(9x100)
100x(100x3)</v>
      </c>
      <c r="L3" s="35"/>
      <c r="M3" s="35"/>
      <c r="N3" s="35"/>
      <c r="O3" s="35"/>
      <c r="P3" s="35"/>
      <c r="Q3" s="35"/>
      <c r="R3" s="35"/>
      <c r="S3" s="35"/>
    </row>
    <row r="4" spans="1:19">
      <c r="A4" s="35" t="str">
        <f>Raw!B6</f>
        <v>Loop 2</v>
      </c>
      <c r="B4" s="38"/>
      <c r="C4" s="39">
        <f>Raw!C6/Mean1</f>
        <v>8.2040377015067687</v>
      </c>
      <c r="D4" s="40">
        <f>Raw!D6/Mean1</f>
        <v>1.314747336391531</v>
      </c>
      <c r="E4" s="40">
        <f>Raw!E6/Mean1</f>
        <v>1.5284839330966633</v>
      </c>
      <c r="F4" s="41">
        <f>Raw!F6/Mean1</f>
        <v>0.49962240237343031</v>
      </c>
      <c r="G4" s="38"/>
      <c r="H4" s="39">
        <f>Raw!H6/Mean2</f>
        <v>9.9050726219635372</v>
      </c>
      <c r="I4" s="40">
        <f>Raw!I6/Mean2</f>
        <v>1.4301425094932572</v>
      </c>
      <c r="J4" s="40">
        <f>Raw!J6/Mean2</f>
        <v>1.5922563603400293</v>
      </c>
      <c r="K4" s="41">
        <f>Raw!K6/Mean2</f>
        <v>0.53275770122626742</v>
      </c>
      <c r="L4" s="35"/>
      <c r="M4" s="35"/>
      <c r="N4" s="35"/>
      <c r="O4" s="35"/>
      <c r="P4" s="35"/>
      <c r="Q4" s="35"/>
      <c r="R4" s="35"/>
      <c r="S4" s="35"/>
    </row>
    <row r="5" spans="1:19">
      <c r="A5" s="35" t="str">
        <f>Raw!B11</f>
        <v>Arraylab 1.33</v>
      </c>
      <c r="B5" s="38"/>
      <c r="C5" s="42">
        <f>Raw!C11/Mean1</f>
        <v>0.34757453024084556</v>
      </c>
      <c r="D5" s="43">
        <f>Raw!D11/Mean1</f>
        <v>0.29295750232845957</v>
      </c>
      <c r="E5" s="43">
        <f>Raw!E11/Mean1</f>
        <v>0.85864208362846117</v>
      </c>
      <c r="F5" s="44">
        <f>Raw!F11/Mean1</f>
        <v>0.7617739060503006</v>
      </c>
      <c r="G5" s="38"/>
      <c r="H5" s="42">
        <f>Raw!H11/Mean2</f>
        <v>0.38412811984434991</v>
      </c>
      <c r="I5" s="43">
        <f>Raw!I11/Mean2</f>
        <v>0.23691371921814972</v>
      </c>
      <c r="J5" s="43">
        <f>Raw!J11/Mean2</f>
        <v>0.65985695400390587</v>
      </c>
      <c r="K5" s="44">
        <f>Raw!K11/Mean2</f>
        <v>0.58192410685257523</v>
      </c>
      <c r="L5" s="35"/>
      <c r="M5" s="35"/>
      <c r="N5" s="35"/>
      <c r="O5" s="35"/>
      <c r="P5" s="35"/>
      <c r="Q5" s="35"/>
      <c r="R5" s="35"/>
      <c r="S5" s="35"/>
    </row>
    <row r="6" spans="1:19">
      <c r="A6" s="35" t="str">
        <f>Raw!B12</f>
        <v>MULTIPROD 2.0</v>
      </c>
      <c r="B6" s="38"/>
      <c r="C6" s="42">
        <f>Raw!C12/Mean1</f>
        <v>0.30171719891473547</v>
      </c>
      <c r="D6" s="43">
        <f>Raw!D12/Mean1</f>
        <v>0.28546380568676949</v>
      </c>
      <c r="E6" s="43">
        <f>Raw!E12/Mean1</f>
        <v>0.69668360586906797</v>
      </c>
      <c r="F6" s="44">
        <f>Raw!F12/Mean1</f>
        <v>0.67592887950479674</v>
      </c>
      <c r="G6" s="38"/>
      <c r="H6" s="42">
        <f>Raw!H12/Mean2</f>
        <v>0.22566347723559124</v>
      </c>
      <c r="I6" s="43">
        <f>Raw!I12/Mean2</f>
        <v>0.18918029536335459</v>
      </c>
      <c r="J6" s="43">
        <f>Raw!J12/Mean2</f>
        <v>0.5118059056353319</v>
      </c>
      <c r="K6" s="44">
        <f>Raw!K12/Mean2</f>
        <v>0.51038182437171686</v>
      </c>
      <c r="L6" s="35"/>
      <c r="M6" s="35"/>
      <c r="N6" s="35"/>
      <c r="O6" s="35"/>
      <c r="P6" s="35"/>
      <c r="Q6" s="35"/>
      <c r="R6" s="35"/>
      <c r="S6" s="35"/>
    </row>
    <row r="7" spans="1:19">
      <c r="A7" s="35" t="str">
        <f>Raw!B13</f>
        <v>R4D Tony's rick</v>
      </c>
      <c r="B7" s="38"/>
      <c r="C7" s="42">
        <f>Raw!C13/Mean1</f>
        <v>0.57950827766462099</v>
      </c>
      <c r="D7" s="43">
        <f>Raw!D13/Mean1</f>
        <v>0.56441858135541578</v>
      </c>
      <c r="E7" s="43">
        <f>Raw!E13/Mean1</f>
        <v>1.6640226544367192</v>
      </c>
      <c r="F7" s="44">
        <f>Raw!F13/Mean1</f>
        <v>1.6438817462273987</v>
      </c>
      <c r="G7" s="38"/>
      <c r="H7" s="42">
        <f>Raw!H13/Mean2</f>
        <v>0.39973071018883172</v>
      </c>
      <c r="I7" s="43">
        <f>Raw!I13/Mean2</f>
        <v>0.43804739668797266</v>
      </c>
      <c r="J7" s="43">
        <f>Raw!J13/Mean2</f>
        <v>1.1237603261343883</v>
      </c>
      <c r="K7" s="44">
        <f>Raw!K13/Mean2</f>
        <v>1.1491890771978135</v>
      </c>
      <c r="L7" s="35"/>
      <c r="M7" s="35"/>
      <c r="N7" s="35"/>
      <c r="O7" s="35"/>
      <c r="P7" s="35"/>
      <c r="Q7" s="35"/>
      <c r="R7" s="35"/>
      <c r="S7" s="35"/>
    </row>
    <row r="8" spans="1:19">
      <c r="A8" s="35" t="str">
        <f>Raw!B14</f>
        <v>R4D GENOP</v>
      </c>
      <c r="B8" s="38"/>
      <c r="C8" s="42">
        <f>Raw!C14/Mean1</f>
        <v>0.52284518923573253</v>
      </c>
      <c r="D8" s="43">
        <f>Raw!D14/Mean1</f>
        <v>0.52051779539821108</v>
      </c>
      <c r="E8" s="43">
        <f>Raw!E14/Mean1</f>
        <v>1.0953584975095609</v>
      </c>
      <c r="F8" s="44">
        <f>Raw!F14/Mean1</f>
        <v>1.1600907371004057</v>
      </c>
      <c r="G8" s="38"/>
      <c r="H8" s="42">
        <f>Raw!H14/Mean2</f>
        <v>0.44255105368415509</v>
      </c>
      <c r="I8" s="43">
        <f>Raw!I14/Mean2</f>
        <v>0.42690396080018533</v>
      </c>
      <c r="J8" s="43">
        <f>Raw!J14/Mean2</f>
        <v>1.0616970845644671</v>
      </c>
      <c r="K8" s="44">
        <f>Raw!K14/Mean2</f>
        <v>1.1405288830134548</v>
      </c>
      <c r="L8" s="35"/>
      <c r="M8" s="35"/>
      <c r="N8" s="35"/>
      <c r="O8" s="35"/>
      <c r="P8" s="35"/>
      <c r="Q8" s="35"/>
      <c r="R8" s="35"/>
      <c r="S8" s="35"/>
    </row>
    <row r="9" spans="1:19">
      <c r="A9" s="35" t="str">
        <f>Raw!B15</f>
        <v>R4D BSX_TIMES</v>
      </c>
      <c r="B9" s="38"/>
      <c r="C9" s="42">
        <f>Raw!C15/Mean1</f>
        <v>0.36772822632839419</v>
      </c>
      <c r="D9" s="43">
        <f>Raw!D15/Mean1</f>
        <v>0.35730610557246006</v>
      </c>
      <c r="E9" s="43">
        <f>Raw!E15/Mean1</f>
        <v>0.99946219867673891</v>
      </c>
      <c r="F9" s="44">
        <f>Raw!F15/Mean1</f>
        <v>0.967134442516001</v>
      </c>
      <c r="G9" s="38"/>
      <c r="H9" s="42">
        <f>Raw!H15/Mean2</f>
        <v>0.32736068047349709</v>
      </c>
      <c r="I9" s="43">
        <f>Raw!I15/Mean2</f>
        <v>0.32809052212109979</v>
      </c>
      <c r="J9" s="43">
        <f>Raw!J15/Mean2</f>
        <v>0.95770355028898213</v>
      </c>
      <c r="K9" s="44">
        <f>Raw!K15/Mean2</f>
        <v>0.95101926885788934</v>
      </c>
      <c r="L9" s="35"/>
      <c r="M9" s="35"/>
      <c r="N9" s="35"/>
      <c r="O9" s="35"/>
      <c r="P9" s="35"/>
      <c r="Q9" s="35"/>
      <c r="R9" s="35"/>
      <c r="S9" s="35"/>
    </row>
    <row r="10" spans="1:19">
      <c r="A10" s="35" t="str">
        <f>Raw!B16</f>
        <v>R4D BSXFUN</v>
      </c>
      <c r="B10" s="38"/>
      <c r="C10" s="45">
        <f>Raw!C16/Mean1</f>
        <v>0.25519489792076211</v>
      </c>
      <c r="D10" s="46">
        <f>Raw!D16/Mean1</f>
        <v>0.23101302019134934</v>
      </c>
      <c r="E10" s="46">
        <f>Raw!E16/Mean1</f>
        <v>0.64127372950653727</v>
      </c>
      <c r="F10" s="47">
        <f>Raw!F16/Mean1</f>
        <v>0.61863918504272941</v>
      </c>
      <c r="G10" s="38"/>
      <c r="H10" s="45">
        <f>Raw!H16/Mean2</f>
        <v>0.21223261081812234</v>
      </c>
      <c r="I10" s="46">
        <f>Raw!I16/Mean2</f>
        <v>0.15918558374846373</v>
      </c>
      <c r="J10" s="46">
        <f>Raw!J16/Mean2</f>
        <v>0.45194108951611645</v>
      </c>
      <c r="K10" s="47">
        <f>Raw!K16/Mean2</f>
        <v>0.47318660186767264</v>
      </c>
      <c r="L10" s="35"/>
      <c r="M10" s="35"/>
      <c r="N10" s="35"/>
      <c r="O10" s="35"/>
      <c r="P10" s="35"/>
      <c r="Q10" s="35"/>
      <c r="R10" s="35"/>
      <c r="S10" s="35"/>
    </row>
    <row r="11" spans="1:19">
      <c r="A11" s="35"/>
      <c r="B11" s="38"/>
      <c r="C11" s="34"/>
      <c r="D11" s="34"/>
      <c r="E11" s="34"/>
      <c r="F11" s="34"/>
      <c r="G11" s="38"/>
      <c r="H11" s="34"/>
      <c r="I11" s="34"/>
      <c r="J11" s="34"/>
      <c r="K11" s="34"/>
      <c r="L11" s="35"/>
      <c r="M11" s="35"/>
      <c r="N11" s="35"/>
      <c r="O11" s="35"/>
      <c r="P11" s="35"/>
      <c r="Q11" s="35"/>
      <c r="R11" s="35"/>
      <c r="S11" s="35"/>
    </row>
    <row r="12" spans="1:19">
      <c r="A12" s="35"/>
      <c r="B12" s="38"/>
      <c r="C12" s="36" t="s">
        <v>17</v>
      </c>
      <c r="D12" s="36"/>
      <c r="E12" s="36"/>
      <c r="F12" s="37"/>
      <c r="G12" s="38"/>
      <c r="H12" s="36" t="s">
        <v>17</v>
      </c>
      <c r="I12" s="36"/>
      <c r="J12" s="36"/>
      <c r="K12" s="37"/>
      <c r="L12" s="35"/>
      <c r="M12" s="35"/>
      <c r="N12" s="35"/>
      <c r="O12" s="35"/>
      <c r="P12" s="35"/>
      <c r="Q12" s="35"/>
      <c r="R12" s="35"/>
      <c r="S12" s="35"/>
    </row>
    <row r="13" spans="1:19" ht="23.25">
      <c r="A13" s="38" t="s">
        <v>12</v>
      </c>
      <c r="B13" s="70" t="s">
        <v>47</v>
      </c>
      <c r="C13" s="57" t="s">
        <v>39</v>
      </c>
      <c r="D13" s="57" t="s">
        <v>40</v>
      </c>
      <c r="E13" s="57" t="s">
        <v>41</v>
      </c>
      <c r="F13" s="57" t="s">
        <v>42</v>
      </c>
      <c r="G13" s="70" t="s">
        <v>47</v>
      </c>
      <c r="H13" s="57" t="str">
        <f>C13</f>
        <v>(3x3)
1e4x(3x1)</v>
      </c>
      <c r="I13" s="57" t="str">
        <f t="shared" ref="I13:K13" si="0">D13</f>
        <v>(3x30)
1e3x(30x1)</v>
      </c>
      <c r="J13" s="57" t="str">
        <f t="shared" si="0"/>
        <v>(9x10)
1e3x(10x3)</v>
      </c>
      <c r="K13" s="57" t="str">
        <f t="shared" si="0"/>
        <v>(9x100)
100x(100x3)</v>
      </c>
      <c r="L13" s="35"/>
      <c r="M13" s="35"/>
      <c r="N13" s="35"/>
      <c r="O13" s="35"/>
      <c r="P13" s="35"/>
      <c r="Q13" s="35"/>
      <c r="R13" s="35"/>
      <c r="S13" s="35"/>
    </row>
    <row r="14" spans="1:19">
      <c r="A14" s="35" t="str">
        <f>Raw!B19</f>
        <v>Loop 2 (exp A)</v>
      </c>
      <c r="B14" s="38"/>
      <c r="C14" s="39">
        <f>Raw!C19/Mean1</f>
        <v>6.1307773680131135</v>
      </c>
      <c r="D14" s="40">
        <f>Raw!D19/Mean1</f>
        <v>0.71940766548047275</v>
      </c>
      <c r="E14" s="40">
        <f>Raw!E19/Mean1</f>
        <v>1.0197693493030253</v>
      </c>
      <c r="F14" s="41">
        <f>Raw!F19/Mean1</f>
        <v>0.20061623364306053</v>
      </c>
      <c r="G14" s="38"/>
      <c r="H14" s="39">
        <f>Raw!H19/Mean2</f>
        <v>7.0668430615472593</v>
      </c>
      <c r="I14" s="40">
        <f>Raw!I19/Mean2</f>
        <v>0.780583443126867</v>
      </c>
      <c r="J14" s="40">
        <f>Raw!J19/Mean2</f>
        <v>1.0155568516233413</v>
      </c>
      <c r="K14" s="41">
        <f>Raw!K19/Mean2</f>
        <v>0.23686921667866176</v>
      </c>
      <c r="L14" s="35"/>
      <c r="M14" s="35"/>
      <c r="N14" s="35"/>
      <c r="O14" s="35"/>
      <c r="P14" s="35"/>
      <c r="Q14" s="35"/>
      <c r="R14" s="35"/>
      <c r="S14" s="35"/>
    </row>
    <row r="15" spans="1:19">
      <c r="A15" s="35" t="str">
        <f>Raw!B20</f>
        <v>R4D BSXFUN (exp A)</v>
      </c>
      <c r="B15" s="38"/>
      <c r="C15" s="42">
        <f>Raw!C20/Mean1</f>
        <v>0.21816120257206861</v>
      </c>
      <c r="D15" s="43">
        <f>Raw!D20/Mean1</f>
        <v>0.19460593087583472</v>
      </c>
      <c r="E15" s="43">
        <f>Raw!E20/Mean1</f>
        <v>0.57285858098598819</v>
      </c>
      <c r="F15" s="44">
        <f>Raw!F20/Mean1</f>
        <v>0.55431615755518515</v>
      </c>
      <c r="G15" s="38"/>
      <c r="H15" s="42">
        <f>Raw!H20/Mean2</f>
        <v>0.14343168476972284</v>
      </c>
      <c r="I15" s="43">
        <f>Raw!I20/Mean2</f>
        <v>0.14212331010877657</v>
      </c>
      <c r="J15" s="43">
        <f>Raw!J20/Mean2</f>
        <v>0.41391811977759607</v>
      </c>
      <c r="K15" s="44">
        <f>Raw!K20/Mean2</f>
        <v>0.4284526491743666</v>
      </c>
      <c r="L15" s="35"/>
      <c r="M15" s="35"/>
      <c r="N15" s="35"/>
      <c r="O15" s="35"/>
      <c r="P15" s="35"/>
      <c r="Q15" s="35"/>
      <c r="R15" s="35"/>
      <c r="S15" s="35"/>
    </row>
    <row r="16" spans="1:19">
      <c r="A16" s="35" t="str">
        <f>Raw!B21</f>
        <v>SQUASH-B MTIMES</v>
      </c>
      <c r="B16" s="38"/>
      <c r="C16" s="42">
        <f>Raw!C21/Mean1</f>
        <v>0.13171514574984214</v>
      </c>
      <c r="D16" s="43">
        <f>Raw!D21/Mean1</f>
        <v>5.5576118779496496E-2</v>
      </c>
      <c r="E16" s="43">
        <f>Raw!E21/Mean1</f>
        <v>0.12808338833305039</v>
      </c>
      <c r="F16" s="44">
        <f>Raw!F21/Mean1</f>
        <v>7.7878178409372681E-2</v>
      </c>
      <c r="G16" s="38"/>
      <c r="H16" s="42">
        <f>Raw!H21/Mean2</f>
        <v>0.12890605588084988</v>
      </c>
      <c r="I16" s="43">
        <f>Raw!I21/Mean2</f>
        <v>5.4275297159526524E-2</v>
      </c>
      <c r="J16" s="43">
        <f>Raw!J21/Mean2</f>
        <v>0.13903483386831156</v>
      </c>
      <c r="K16" s="44">
        <f>Raw!K21/Mean2</f>
        <v>8.3824983379537671E-2</v>
      </c>
      <c r="L16" s="35"/>
      <c r="M16" s="35"/>
      <c r="N16" s="35"/>
      <c r="O16" s="35"/>
      <c r="P16" s="35"/>
      <c r="Q16" s="35"/>
      <c r="R16" s="35"/>
      <c r="S16" s="35"/>
    </row>
    <row r="17" spans="1:19">
      <c r="A17" s="35" t="str">
        <f>Raw!B22</f>
        <v>MULTIPROD 2.0</v>
      </c>
      <c r="B17" s="38"/>
      <c r="C17" s="45">
        <f>Raw!C22/Mean1</f>
        <v>0.16583320486251968</v>
      </c>
      <c r="D17" s="46">
        <f>Raw!D22/Mean1</f>
        <v>0.10047435923849607</v>
      </c>
      <c r="E17" s="46">
        <f>Raw!E22/Mean1</f>
        <v>0.18477205251839507</v>
      </c>
      <c r="F17" s="47">
        <f>Raw!F22/Mean1</f>
        <v>0.13314738811139382</v>
      </c>
      <c r="G17" s="38"/>
      <c r="H17" s="45">
        <f>Raw!H22/Mean2</f>
        <v>0.13875891812348612</v>
      </c>
      <c r="I17" s="46">
        <f>Raw!I22/Mean2</f>
        <v>0.11181708071746993</v>
      </c>
      <c r="J17" s="46">
        <f>Raw!J22/Mean2</f>
        <v>0.17871329807578434</v>
      </c>
      <c r="K17" s="47">
        <f>Raw!K22/Mean2</f>
        <v>0.12335213895275139</v>
      </c>
      <c r="L17" s="35"/>
      <c r="M17" s="35"/>
      <c r="N17" s="35"/>
      <c r="O17" s="35"/>
      <c r="P17" s="35"/>
      <c r="Q17" s="35"/>
      <c r="R17" s="35"/>
      <c r="S17" s="35"/>
    </row>
    <row r="18" spans="1:19">
      <c r="A18" s="35"/>
      <c r="B18" s="38"/>
      <c r="C18" s="35"/>
      <c r="D18" s="35"/>
      <c r="E18" s="35"/>
      <c r="F18" s="35"/>
      <c r="G18" s="38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</row>
    <row r="19" spans="1:19" ht="23.25">
      <c r="A19" s="35"/>
      <c r="B19" s="70" t="s">
        <v>47</v>
      </c>
      <c r="C19" s="57" t="s">
        <v>43</v>
      </c>
      <c r="D19" s="57" t="s">
        <v>44</v>
      </c>
      <c r="E19" s="57" t="s">
        <v>45</v>
      </c>
      <c r="F19" s="57" t="s">
        <v>46</v>
      </c>
      <c r="G19" s="70" t="s">
        <v>47</v>
      </c>
      <c r="H19" s="57" t="str">
        <f>C19</f>
        <v>1e4x(3x3)
(3x1)</v>
      </c>
      <c r="I19" s="57" t="str">
        <f t="shared" ref="I19" si="1">D19</f>
        <v>1e3x(3x30)
(30x1)</v>
      </c>
      <c r="J19" s="57" t="str">
        <f t="shared" ref="J19" si="2">E19</f>
        <v>1e3x(9x10)
(10x3)</v>
      </c>
      <c r="K19" s="57" t="str">
        <f t="shared" ref="K19" si="3">F19</f>
        <v>100x(9x100)
(100x3)</v>
      </c>
      <c r="L19" s="35"/>
      <c r="M19" s="35"/>
      <c r="N19" s="35"/>
      <c r="O19" s="35"/>
      <c r="P19" s="35"/>
      <c r="Q19" s="35"/>
      <c r="R19" s="35"/>
      <c r="S19" s="35"/>
    </row>
    <row r="20" spans="1:19">
      <c r="A20" s="35" t="str">
        <f>Raw!B23</f>
        <v>Loop 2 (exp B)</v>
      </c>
      <c r="B20" s="38"/>
      <c r="C20" s="39">
        <f>Raw!C23/Mean1</f>
        <v>6.6692237686871767</v>
      </c>
      <c r="D20" s="40">
        <f>Raw!D23/Mean1</f>
        <v>1.1182232237814753</v>
      </c>
      <c r="E20" s="40">
        <f>Raw!E23/Mean1</f>
        <v>1.2908467919831375</v>
      </c>
      <c r="F20" s="41">
        <f>Raw!F23/Mean1</f>
        <v>0.43520985973828907</v>
      </c>
      <c r="G20" s="38"/>
      <c r="H20" s="39">
        <f>Raw!H23/Mean2</f>
        <v>7.3388603839135191</v>
      </c>
      <c r="I20" s="40">
        <f>Raw!I23/Mean2</f>
        <v>1.1425938008456966</v>
      </c>
      <c r="J20" s="40">
        <f>Raw!J23/Mean2</f>
        <v>1.2226360683687569</v>
      </c>
      <c r="K20" s="41">
        <f>Raw!K23/Mean2</f>
        <v>0.45273323471900229</v>
      </c>
      <c r="L20" s="35"/>
      <c r="M20" s="35"/>
      <c r="N20" s="35"/>
      <c r="O20" s="35"/>
      <c r="P20" s="35"/>
      <c r="Q20" s="35"/>
      <c r="R20" s="35"/>
      <c r="S20" s="35"/>
    </row>
    <row r="21" spans="1:19">
      <c r="A21" s="35" t="str">
        <f>Raw!B24</f>
        <v>R4D BSXFUN (exp B)</v>
      </c>
      <c r="B21" s="38"/>
      <c r="C21" s="42">
        <f>Raw!C24/Mean1</f>
        <v>0.24147350458196787</v>
      </c>
      <c r="D21" s="43">
        <f>Raw!D24/Mean1</f>
        <v>0.22103847517340011</v>
      </c>
      <c r="E21" s="43">
        <f>Raw!E24/Mean1</f>
        <v>0.63214318445164519</v>
      </c>
      <c r="F21" s="44">
        <f>Raw!F24/Mean1</f>
        <v>0.61094088234938915</v>
      </c>
      <c r="G21" s="38"/>
      <c r="H21" s="42">
        <f>Raw!H24/Mean2</f>
        <v>0.15242119774629248</v>
      </c>
      <c r="I21" s="43">
        <f>Raw!I24/Mean2</f>
        <v>0.14169608572969208</v>
      </c>
      <c r="J21" s="43">
        <f>Raw!J24/Mean2</f>
        <v>0.44900392190991051</v>
      </c>
      <c r="K21" s="44">
        <f>Raw!K24/Mean2</f>
        <v>0.43275159448890438</v>
      </c>
      <c r="L21" s="35"/>
      <c r="M21" s="35"/>
      <c r="N21" s="35"/>
      <c r="O21" s="35"/>
      <c r="P21" s="35"/>
      <c r="Q21" s="35"/>
      <c r="R21" s="35"/>
      <c r="S21" s="35"/>
    </row>
    <row r="22" spans="1:19">
      <c r="A22" s="35" t="str">
        <f>Raw!B25</f>
        <v>SQUASH-A MTIMES</v>
      </c>
      <c r="B22" s="38"/>
      <c r="C22" s="42">
        <f>Raw!C25/Mean1</f>
        <v>4.2916119333637884E-2</v>
      </c>
      <c r="D22" s="43">
        <f>Raw!D25/Mean1</f>
        <v>2.2084665699997803E-2</v>
      </c>
      <c r="E22" s="43">
        <f>Raw!E25/Mean1</f>
        <v>6.4399754756913105E-2</v>
      </c>
      <c r="F22" s="44">
        <f>Raw!F25/Mean1</f>
        <v>5.0486543244696772E-2</v>
      </c>
      <c r="G22" s="38"/>
      <c r="H22" s="42">
        <f>Raw!H25/Mean2</f>
        <v>3.9749668270653564E-2</v>
      </c>
      <c r="I22" s="43">
        <f>Raw!I25/Mean2</f>
        <v>2.5419850555527673E-2</v>
      </c>
      <c r="J22" s="43">
        <f>Raw!J25/Mean2</f>
        <v>4.5036569961824237E-2</v>
      </c>
      <c r="K22" s="44">
        <f>Raw!K25/Mean2</f>
        <v>3.6572186951212608E-2</v>
      </c>
      <c r="L22" s="35"/>
      <c r="M22" s="35"/>
      <c r="N22" s="35"/>
      <c r="O22" s="35"/>
      <c r="P22" s="35"/>
      <c r="Q22" s="35"/>
      <c r="R22" s="35"/>
      <c r="S22" s="35"/>
    </row>
    <row r="23" spans="1:19">
      <c r="A23" s="35" t="str">
        <f>Raw!B26</f>
        <v>MULTIPROD 2.0</v>
      </c>
      <c r="B23" s="38"/>
      <c r="C23" s="45">
        <f>Raw!C26/Mean1</f>
        <v>0.10104981375876239</v>
      </c>
      <c r="D23" s="46">
        <f>Raw!D26/Mean1</f>
        <v>8.1625026730217695E-2</v>
      </c>
      <c r="E23" s="46">
        <f>Raw!E26/Mean1</f>
        <v>0.1247073884808214</v>
      </c>
      <c r="F23" s="47">
        <f>Raw!F26/Mean1</f>
        <v>0.10165084403548497</v>
      </c>
      <c r="G23" s="38"/>
      <c r="H23" s="45">
        <f>Raw!H26/Mean2</f>
        <v>8.2845927510802372E-2</v>
      </c>
      <c r="I23" s="46">
        <f>Raw!I26/Mean2</f>
        <v>6.5650146252651295E-2</v>
      </c>
      <c r="J23" s="46">
        <f>Raw!J26/Mean2</f>
        <v>8.6317125590863922E-2</v>
      </c>
      <c r="K23" s="47">
        <f>Raw!K26/Mean2</f>
        <v>7.6517666395613235E-2</v>
      </c>
      <c r="L23" s="35"/>
      <c r="M23" s="35"/>
      <c r="N23" s="35"/>
      <c r="O23" s="35"/>
      <c r="P23" s="35"/>
      <c r="Q23" s="35"/>
      <c r="R23" s="35"/>
      <c r="S23" s="35"/>
    </row>
    <row r="24" spans="1:19">
      <c r="A24" s="35"/>
      <c r="B24" s="38"/>
      <c r="C24" s="35"/>
      <c r="D24" s="35"/>
      <c r="E24" s="35"/>
      <c r="F24" s="35"/>
      <c r="G24" s="38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</row>
    <row r="25" spans="1:19">
      <c r="A25" s="35" t="str">
        <f>Raw!B28</f>
        <v>CPU</v>
      </c>
      <c r="B25" s="38"/>
      <c r="C25" s="59" t="str">
        <f>Raw!C28</f>
        <v>Pentium D - 3 GHz</v>
      </c>
      <c r="D25" s="60"/>
      <c r="E25" s="60"/>
      <c r="F25" s="61"/>
      <c r="G25" s="38"/>
      <c r="H25" s="59" t="str">
        <f>Raw!H28</f>
        <v>Intel Core Duo 1.83 GHz</v>
      </c>
      <c r="I25" s="60"/>
      <c r="J25" s="60"/>
      <c r="K25" s="61"/>
      <c r="L25" s="35"/>
      <c r="M25" s="35"/>
      <c r="N25" s="35"/>
      <c r="O25" s="35"/>
      <c r="P25" s="35"/>
      <c r="Q25" s="35"/>
      <c r="R25" s="35"/>
      <c r="S25" s="35"/>
    </row>
    <row r="26" spans="1:19">
      <c r="A26" s="35" t="str">
        <f>Raw!B29</f>
        <v>RAM</v>
      </c>
      <c r="B26" s="38"/>
      <c r="C26" s="69">
        <f>Raw!C29</f>
        <v>2</v>
      </c>
      <c r="D26" s="63" t="str">
        <f>Raw!D29</f>
        <v>(GB)</v>
      </c>
      <c r="E26" s="63"/>
      <c r="F26" s="64"/>
      <c r="G26" s="38"/>
      <c r="H26" s="69">
        <f>Raw!H29</f>
        <v>1</v>
      </c>
      <c r="I26" s="63" t="str">
        <f>Raw!I29</f>
        <v>(GB)</v>
      </c>
      <c r="J26" s="63"/>
      <c r="K26" s="64"/>
      <c r="L26" s="35"/>
      <c r="M26" s="35"/>
      <c r="N26" s="35"/>
      <c r="O26" s="35"/>
      <c r="P26" s="35"/>
      <c r="Q26" s="35"/>
      <c r="R26" s="35"/>
      <c r="S26" s="35"/>
    </row>
    <row r="27" spans="1:19">
      <c r="A27" s="35" t="str">
        <f>Raw!B30</f>
        <v>Operating system</v>
      </c>
      <c r="B27" s="38"/>
      <c r="C27" s="62" t="str">
        <f>Raw!C30</f>
        <v>Windows Vista SP1 32bit</v>
      </c>
      <c r="D27" s="63"/>
      <c r="E27" s="63"/>
      <c r="F27" s="64"/>
      <c r="G27" s="38"/>
      <c r="H27" s="62" t="str">
        <f>Raw!H30</f>
        <v>Windows XP Tablet PC Edition 2005 SP3</v>
      </c>
      <c r="I27" s="63"/>
      <c r="J27" s="63"/>
      <c r="K27" s="64"/>
      <c r="L27" s="35"/>
      <c r="M27" s="35"/>
      <c r="N27" s="35"/>
      <c r="O27" s="35"/>
      <c r="P27" s="35"/>
      <c r="Q27" s="35"/>
      <c r="R27" s="35"/>
      <c r="S27" s="35"/>
    </row>
    <row r="28" spans="1:19">
      <c r="A28" s="35" t="str">
        <f>Raw!B31</f>
        <v>MATLAB Release</v>
      </c>
      <c r="B28" s="38"/>
      <c r="C28" s="62" t="str">
        <f>Raw!C31</f>
        <v>R2007b</v>
      </c>
      <c r="D28" s="63"/>
      <c r="E28" s="63"/>
      <c r="F28" s="64"/>
      <c r="G28" s="38"/>
      <c r="H28" s="62" t="str">
        <f>Raw!H31</f>
        <v>R2008b</v>
      </c>
      <c r="I28" s="63"/>
      <c r="J28" s="63"/>
      <c r="K28" s="64"/>
      <c r="L28" s="35"/>
      <c r="M28" s="35"/>
      <c r="N28" s="35"/>
      <c r="O28" s="35"/>
      <c r="P28" s="35"/>
      <c r="Q28" s="35"/>
      <c r="R28" s="35"/>
      <c r="S28" s="35"/>
    </row>
    <row r="29" spans="1:19">
      <c r="A29" s="35" t="s">
        <v>32</v>
      </c>
      <c r="B29" s="38"/>
      <c r="C29" s="65">
        <f>AVERAGE(Raw!C6:F6,Raw!C11:F11,Raw!C13:F16,Raw!C19:F21)</f>
        <v>7.8199055555555539</v>
      </c>
      <c r="D29" s="66" t="s">
        <v>33</v>
      </c>
      <c r="E29" s="66"/>
      <c r="F29" s="67"/>
      <c r="G29" s="38"/>
      <c r="H29" s="65">
        <f>AVERAGE(Raw!H6:K6,Raw!H11:K11,Raw!H13:K16,Raw!H19:K21)</f>
        <v>11.235313888888889</v>
      </c>
      <c r="I29" s="66" t="s">
        <v>33</v>
      </c>
      <c r="J29" s="66"/>
      <c r="K29" s="67"/>
      <c r="L29" s="35"/>
      <c r="M29" s="35"/>
      <c r="N29" s="35"/>
      <c r="O29" s="35"/>
      <c r="P29" s="35"/>
      <c r="Q29" s="35"/>
      <c r="R29" s="35"/>
      <c r="S29" s="35"/>
    </row>
    <row r="30" spans="1:19">
      <c r="A30" s="35"/>
      <c r="B30" s="38"/>
      <c r="C30" s="35"/>
      <c r="D30" s="35"/>
      <c r="E30" s="35"/>
      <c r="F30" s="35"/>
      <c r="G30" s="38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9">
      <c r="A31" s="35"/>
      <c r="B31" s="38"/>
      <c r="C31" s="35"/>
      <c r="D31" s="35"/>
      <c r="E31" s="35"/>
      <c r="F31" s="35"/>
      <c r="G31" s="38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9">
      <c r="A32" s="35"/>
      <c r="B32" s="38"/>
      <c r="C32" s="35"/>
      <c r="D32" s="35"/>
      <c r="E32" s="35"/>
      <c r="F32" s="35"/>
      <c r="G32" s="38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>
      <c r="A33" s="35"/>
      <c r="B33" s="38"/>
      <c r="C33" s="35"/>
      <c r="D33" s="35"/>
      <c r="E33" s="35"/>
      <c r="F33" s="35"/>
      <c r="G33" s="38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>
      <c r="A34" s="35"/>
      <c r="B34" s="38"/>
      <c r="C34" s="35"/>
      <c r="D34" s="35"/>
      <c r="E34" s="35"/>
      <c r="F34" s="35"/>
      <c r="G34" s="38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>
      <c r="A35" s="35"/>
      <c r="B35" s="38"/>
      <c r="C35" s="35"/>
      <c r="D35" s="35"/>
      <c r="E35" s="35"/>
      <c r="F35" s="35"/>
      <c r="G35" s="38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>
      <c r="A36" s="35"/>
      <c r="B36" s="38"/>
      <c r="C36" s="35"/>
      <c r="D36" s="35"/>
      <c r="E36" s="35"/>
      <c r="F36" s="35"/>
      <c r="G36" s="38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>
      <c r="A37" s="35"/>
      <c r="B37" s="38"/>
      <c r="C37" s="35"/>
      <c r="D37" s="35"/>
      <c r="E37" s="35"/>
      <c r="F37" s="35"/>
      <c r="G37" s="38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>
      <c r="A38" s="35"/>
      <c r="B38" s="38"/>
      <c r="C38" s="35"/>
      <c r="D38" s="35"/>
      <c r="E38" s="35"/>
      <c r="F38" s="35"/>
      <c r="G38" s="38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>
      <c r="A39" s="35"/>
      <c r="B39" s="38"/>
      <c r="C39" s="35"/>
      <c r="D39" s="35"/>
      <c r="E39" s="35"/>
      <c r="F39" s="35"/>
      <c r="G39" s="38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>
      <c r="A40" s="35"/>
      <c r="B40" s="38"/>
      <c r="C40" s="35"/>
      <c r="D40" s="35"/>
      <c r="E40" s="35"/>
      <c r="F40" s="35"/>
      <c r="G40" s="38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>
      <c r="A41" s="35"/>
      <c r="B41" s="38"/>
      <c r="C41" s="35"/>
      <c r="D41" s="35"/>
      <c r="E41" s="35"/>
      <c r="F41" s="35"/>
      <c r="G41" s="38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>
      <c r="A42" s="35"/>
      <c r="B42" s="38"/>
      <c r="C42" s="35"/>
      <c r="D42" s="35"/>
      <c r="E42" s="35"/>
      <c r="F42" s="35"/>
      <c r="G42" s="38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>
      <c r="A43" s="35"/>
      <c r="B43" s="38"/>
      <c r="C43" s="35"/>
      <c r="D43" s="35"/>
      <c r="E43" s="35"/>
      <c r="F43" s="35"/>
      <c r="G43" s="38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>
      <c r="A44" s="35"/>
      <c r="B44" s="38"/>
      <c r="C44" s="35"/>
      <c r="D44" s="35"/>
      <c r="E44" s="35"/>
      <c r="F44" s="35"/>
      <c r="G44" s="38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>
      <c r="A45" s="35"/>
      <c r="B45" s="38"/>
      <c r="C45" s="35"/>
      <c r="D45" s="35"/>
      <c r="E45" s="35"/>
      <c r="F45" s="35"/>
      <c r="G45" s="38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>
      <c r="A46" s="35"/>
      <c r="B46" s="38"/>
      <c r="C46" s="35"/>
      <c r="D46" s="35"/>
      <c r="E46" s="35"/>
      <c r="F46" s="35"/>
      <c r="G46" s="38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</row>
    <row r="47" spans="1:19">
      <c r="A47" s="35"/>
      <c r="B47" s="38"/>
      <c r="C47" s="35"/>
      <c r="D47" s="35"/>
      <c r="E47" s="35"/>
      <c r="F47" s="35"/>
      <c r="G47" s="38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</sheetData>
  <conditionalFormatting sqref="C4:F10 H4:K10">
    <cfRule type="dataBar" priority="8">
      <dataBar>
        <cfvo type="num" val="0"/>
        <cfvo type="num" val="1.5"/>
        <color rgb="FF638EC6"/>
      </dataBar>
    </cfRule>
  </conditionalFormatting>
  <conditionalFormatting sqref="C14:F17 C20:F23 H14:K17 H20:K23">
    <cfRule type="dataBar" priority="7">
      <dataBar>
        <cfvo type="num" val="0"/>
        <cfvo type="num" val="0.75"/>
        <color rgb="FFFFB628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6</vt:i4>
      </vt:variant>
    </vt:vector>
  </HeadingPairs>
  <TitlesOfParts>
    <vt:vector size="9" baseType="lpstr">
      <vt:lpstr>Old</vt:lpstr>
      <vt:lpstr>Raw</vt:lpstr>
      <vt:lpstr>Processed</vt:lpstr>
      <vt:lpstr>Loop2.Exp1</vt:lpstr>
      <vt:lpstr>Loop2.Exp2</vt:lpstr>
      <vt:lpstr>Loop2.Exp3</vt:lpstr>
      <vt:lpstr>Loop2.Exp4</vt:lpstr>
      <vt:lpstr>Mean1</vt:lpstr>
      <vt:lpstr>Mean2</vt:lpstr>
    </vt:vector>
  </TitlesOfParts>
  <Company>Olimpo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Apollo</dc:creator>
  <cp:lastModifiedBy>Apollo</cp:lastModifiedBy>
  <dcterms:created xsi:type="dcterms:W3CDTF">2008-12-14T18:32:39Z</dcterms:created>
  <dcterms:modified xsi:type="dcterms:W3CDTF">2009-02-23T13:47:02Z</dcterms:modified>
</cp:coreProperties>
</file>