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2017\"/>
    </mc:Choice>
  </mc:AlternateContent>
  <bookViews>
    <workbookView xWindow="0" yWindow="0" windowWidth="25200" windowHeight="12165" tabRatio="788" firstSheet="1" activeTab="1"/>
  </bookViews>
  <sheets>
    <sheet name="2017_xx Calendar" sheetId="14" r:id="rId1"/>
    <sheet name="Daily Roster" sheetId="17" r:id="rId2"/>
    <sheet name="Sheet1" sheetId="18" r:id="rId3"/>
  </sheets>
  <externalReferences>
    <externalReference r:id="rId4"/>
    <externalReference r:id="rId5"/>
  </externalReferences>
  <definedNames>
    <definedName name="Calendar10Month">'2017_xx Calendar'!#REF!</definedName>
    <definedName name="Calendar10MonthOption">MATCH(Calendar10Month,Months,0)</definedName>
    <definedName name="Calendar10Year">'2017_xx Calendar'!#REF!</definedName>
    <definedName name="Calendar11Month">'2017_xx Calendar'!#REF!</definedName>
    <definedName name="Calendar11MonthOption">MATCH(Calendar11Month,Months,0)</definedName>
    <definedName name="Calendar11Year">'2017_xx Calendar'!#REF!</definedName>
    <definedName name="Calendar12Month">'2017_xx Calendar'!#REF!</definedName>
    <definedName name="Calendar12MonthOption">MATCH(Calendar12Month,Months,0)</definedName>
    <definedName name="Calendar12Year">'2017_xx Calendar'!#REF!</definedName>
    <definedName name="Calendar1Month">'2017_xx Calendar'!$D$1</definedName>
    <definedName name="Calendar1MonthOption">MATCH(Calendar1Month,Months,0)</definedName>
    <definedName name="Calendar1Year">'2017_xx Calendar'!$C$1</definedName>
    <definedName name="Calendar2Month">'2017_xx Calendar'!#REF!</definedName>
    <definedName name="Calendar2MonthOption">MATCH(Calendar2Month,Months,0)</definedName>
    <definedName name="Calendar2Year">'2017_xx Calendar'!#REF!</definedName>
    <definedName name="Calendar3Month">'2017_xx Calendar'!#REF!</definedName>
    <definedName name="Calendar3MonthOption">MATCH(Calendar3Month,Months,0)</definedName>
    <definedName name="Calendar3Year">'2017_xx Calendar'!#REF!</definedName>
    <definedName name="Calendar4Month">'2017_xx Calendar'!#REF!</definedName>
    <definedName name="Calendar4MonthOption">MATCH(Calendar4Month,Months,0)</definedName>
    <definedName name="Calendar4Year">'2017_xx Calendar'!#REF!</definedName>
    <definedName name="Calendar5Month">'2017_xx Calendar'!#REF!</definedName>
    <definedName name="Calendar5MonthOption">MATCH(Calendar5Month,Months,0)</definedName>
    <definedName name="Calendar5Year">'2017_xx Calendar'!#REF!</definedName>
    <definedName name="Calendar6Month">'2017_xx Calendar'!#REF!</definedName>
    <definedName name="Calendar6MonthOption">MATCH(Calendar6Month,Months,0)</definedName>
    <definedName name="Calendar6Year">'2017_xx Calendar'!#REF!</definedName>
    <definedName name="Calendar7Month">'2017_xx Calendar'!#REF!</definedName>
    <definedName name="Calendar7MonthOption">MATCH(Calendar7Month,Months,0)</definedName>
    <definedName name="Calendar7Year">'2017_xx Calendar'!#REF!</definedName>
    <definedName name="Calendar8Month">'2017_xx Calendar'!#REF!</definedName>
    <definedName name="Calendar8MonthOption">MATCH(Calendar8Month,Months,0)</definedName>
    <definedName name="Calendar8Year">'2017_xx Calendar'!#REF!</definedName>
    <definedName name="Calendar9Month">'2017_xx Calendar'!#REF!</definedName>
    <definedName name="Calendar9MonthOption">MATCH(Calendar9Month,Months,0)</definedName>
    <definedName name="Calendar9Year">'2017_xx Calendar'!#REF!</definedName>
    <definedName name="DailyRoster">'Daily Roster'!$1:$1048576</definedName>
    <definedName name="Days">{0,1,2,3,4,5,6}</definedName>
    <definedName name="Months">{"January","February","March","April","May","June","July","August","September","October","November","December"}</definedName>
    <definedName name="_xlnm.Print_Area" localSheetId="0">'2017_xx Calendar'!$A$1:$G$75</definedName>
    <definedName name="Special_Medicines_activities">'[1]Daily Roster'!$A$1:$AB$61</definedName>
    <definedName name="SpecialMedicine2017">'Daily Roster'!$A$1:$AL$44</definedName>
    <definedName name="WeekdayOption">MATCH(WeekStart,Weekdays,0)+10</definedName>
    <definedName name="Weekdays">{"Monday","Tuesday","Wednesday","Thursday","Friday","Saturday","Sunday"}</definedName>
    <definedName name="WeekStart">'2017_xx Calendar'!$C$2</definedName>
    <definedName name="WeekStartValue">IF(WeekStart="Monday",2,1)</definedName>
  </definedNames>
  <calcPr calcId="152511"/>
</workbook>
</file>

<file path=xl/calcChain.xml><?xml version="1.0" encoding="utf-8"?>
<calcChain xmlns="http://schemas.openxmlformats.org/spreadsheetml/2006/main">
  <c r="AW4" i="17" l="1"/>
  <c r="AW5" i="17"/>
  <c r="AW6" i="17"/>
  <c r="AW11" i="17"/>
  <c r="AW16" i="17"/>
  <c r="AW17" i="17"/>
  <c r="AW18" i="17"/>
  <c r="AW21" i="17"/>
  <c r="AW26" i="17"/>
  <c r="AW31" i="17"/>
  <c r="AW33" i="17"/>
  <c r="AW34" i="17"/>
  <c r="AW35" i="17"/>
  <c r="AW36" i="17"/>
  <c r="AW41" i="17"/>
  <c r="AW46" i="17"/>
  <c r="AW48" i="17"/>
  <c r="AW49" i="17"/>
  <c r="AW51" i="17"/>
  <c r="AW53" i="17"/>
  <c r="AW54" i="17"/>
  <c r="AW56" i="17"/>
  <c r="AW58" i="17"/>
  <c r="AW59" i="17"/>
  <c r="AW61" i="17"/>
  <c r="AW63" i="17"/>
  <c r="AW64" i="17"/>
  <c r="AW66" i="17"/>
  <c r="AW71" i="17"/>
  <c r="AW76" i="17"/>
  <c r="AW81" i="17"/>
  <c r="AW86" i="17"/>
  <c r="AW91" i="17"/>
  <c r="AW96" i="17"/>
  <c r="AW101" i="17"/>
  <c r="AW102" i="17"/>
  <c r="AW103" i="17"/>
  <c r="AW104" i="17"/>
  <c r="AW105" i="17"/>
  <c r="AW106" i="17"/>
  <c r="AW111" i="17"/>
  <c r="AW116" i="17"/>
  <c r="AW121" i="17"/>
  <c r="AW122" i="17"/>
  <c r="AW125" i="17"/>
  <c r="AW126" i="17"/>
  <c r="AW131" i="17"/>
  <c r="AW136" i="17"/>
  <c r="AW137" i="17"/>
  <c r="AW138" i="17"/>
  <c r="AW139" i="17"/>
  <c r="AW140" i="17"/>
  <c r="AW141" i="17"/>
  <c r="AW142" i="17"/>
  <c r="AW143" i="17"/>
  <c r="AW144" i="17"/>
  <c r="AW145" i="17"/>
  <c r="AW146" i="17"/>
  <c r="AW147" i="17"/>
  <c r="AW148" i="17"/>
  <c r="AW149" i="17"/>
  <c r="AW150" i="17"/>
  <c r="AW151" i="17"/>
  <c r="AW152" i="17"/>
  <c r="AW153" i="17"/>
  <c r="AW154" i="17"/>
  <c r="AW155" i="17"/>
  <c r="AW156" i="17"/>
  <c r="AW157" i="17"/>
  <c r="AW158" i="17"/>
  <c r="AW159" i="17"/>
  <c r="AW160" i="17"/>
  <c r="AW161" i="17"/>
  <c r="AW162" i="17"/>
  <c r="AW163" i="17"/>
  <c r="AW164" i="17"/>
  <c r="AW165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AW182" i="17"/>
  <c r="AW183" i="17"/>
  <c r="AW184" i="17"/>
  <c r="AW185" i="17"/>
  <c r="AW186" i="17"/>
  <c r="AW187" i="17"/>
  <c r="AW188" i="17"/>
  <c r="AW189" i="17"/>
  <c r="AW190" i="17"/>
  <c r="AW191" i="17"/>
  <c r="AW192" i="17"/>
  <c r="AW193" i="17"/>
  <c r="AW194" i="17"/>
  <c r="AW195" i="17"/>
  <c r="AW196" i="17"/>
  <c r="AW197" i="17"/>
  <c r="AW198" i="17"/>
  <c r="AW199" i="17"/>
  <c r="AW200" i="17"/>
  <c r="AW201" i="17"/>
  <c r="AW202" i="17"/>
  <c r="AW203" i="17"/>
  <c r="AW204" i="17"/>
  <c r="AW205" i="17"/>
  <c r="AW206" i="17"/>
  <c r="AW207" i="17"/>
  <c r="AW208" i="17"/>
  <c r="AW209" i="17"/>
  <c r="AW210" i="17"/>
  <c r="AW211" i="17"/>
  <c r="AW212" i="17"/>
  <c r="AW213" i="17"/>
  <c r="AW214" i="17"/>
  <c r="AW215" i="17"/>
  <c r="AW216" i="17"/>
  <c r="AW217" i="17"/>
  <c r="AW218" i="17"/>
  <c r="AW219" i="17"/>
  <c r="AW220" i="17"/>
  <c r="AW221" i="17"/>
  <c r="AW222" i="17"/>
  <c r="AW223" i="17"/>
  <c r="AW224" i="17"/>
  <c r="AW225" i="17"/>
  <c r="AW226" i="17"/>
  <c r="AW227" i="17"/>
  <c r="AW228" i="17"/>
  <c r="AW229" i="17"/>
  <c r="AW230" i="17"/>
  <c r="AW231" i="17"/>
  <c r="AW232" i="17"/>
  <c r="AW233" i="17"/>
  <c r="AW234" i="17"/>
  <c r="AW235" i="17"/>
  <c r="AW236" i="17"/>
  <c r="AW237" i="17"/>
  <c r="AW238" i="17"/>
  <c r="AW239" i="17"/>
  <c r="AW240" i="17"/>
  <c r="AW241" i="17"/>
  <c r="AW242" i="17"/>
  <c r="AW243" i="17"/>
  <c r="AW244" i="17"/>
  <c r="AW245" i="17"/>
  <c r="AW246" i="17"/>
  <c r="AW247" i="17"/>
  <c r="AW248" i="17"/>
  <c r="AW249" i="17"/>
  <c r="AW250" i="17"/>
  <c r="AW251" i="17"/>
  <c r="AW252" i="17"/>
  <c r="AW253" i="17"/>
  <c r="AW254" i="17"/>
  <c r="AW255" i="17"/>
  <c r="AW256" i="17"/>
  <c r="AW257" i="17"/>
  <c r="AW258" i="17"/>
  <c r="AW259" i="17"/>
  <c r="AW260" i="17"/>
  <c r="AW261" i="17"/>
  <c r="AW262" i="17"/>
  <c r="AW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89" i="17"/>
  <c r="AV90" i="17"/>
  <c r="AV91" i="17"/>
  <c r="AV92" i="17"/>
  <c r="AV93" i="17"/>
  <c r="AV94" i="17"/>
  <c r="AV95" i="17"/>
  <c r="AV96" i="17"/>
  <c r="AV97" i="17"/>
  <c r="AV98" i="17"/>
  <c r="AV99" i="17"/>
  <c r="AV100" i="17"/>
  <c r="AV101" i="17"/>
  <c r="AV102" i="17"/>
  <c r="AV103" i="17"/>
  <c r="AV104" i="17"/>
  <c r="AV105" i="17"/>
  <c r="AV106" i="17"/>
  <c r="AV107" i="17"/>
  <c r="AV108" i="17"/>
  <c r="AV109" i="17"/>
  <c r="AV110" i="17"/>
  <c r="AV111" i="17"/>
  <c r="AV112" i="17"/>
  <c r="AV113" i="17"/>
  <c r="AV114" i="17"/>
  <c r="AV115" i="17"/>
  <c r="AV116" i="17"/>
  <c r="AV117" i="17"/>
  <c r="AV118" i="17"/>
  <c r="AV119" i="17"/>
  <c r="AV120" i="17"/>
  <c r="AV121" i="17"/>
  <c r="AV122" i="17"/>
  <c r="AV123" i="17"/>
  <c r="AV124" i="17"/>
  <c r="AV125" i="17"/>
  <c r="AV126" i="17"/>
  <c r="AV127" i="17"/>
  <c r="AV128" i="17"/>
  <c r="AV129" i="17"/>
  <c r="AV130" i="17"/>
  <c r="AV131" i="17"/>
  <c r="AV132" i="17"/>
  <c r="AV133" i="17"/>
  <c r="AV134" i="17"/>
  <c r="AV135" i="17"/>
  <c r="AV136" i="17"/>
  <c r="AV137" i="17"/>
  <c r="AV138" i="17"/>
  <c r="AV139" i="17"/>
  <c r="AV140" i="17"/>
  <c r="AV141" i="17"/>
  <c r="AV142" i="17"/>
  <c r="AV143" i="17"/>
  <c r="AV144" i="17"/>
  <c r="AV145" i="17"/>
  <c r="AV146" i="17"/>
  <c r="AV147" i="17"/>
  <c r="AV148" i="17"/>
  <c r="AV149" i="17"/>
  <c r="AV150" i="17"/>
  <c r="AV151" i="17"/>
  <c r="AV152" i="17"/>
  <c r="AV153" i="17"/>
  <c r="AV154" i="17"/>
  <c r="AV155" i="17"/>
  <c r="AV156" i="17"/>
  <c r="AV157" i="17"/>
  <c r="AV158" i="17"/>
  <c r="AV159" i="17"/>
  <c r="AV160" i="17"/>
  <c r="AV161" i="17"/>
  <c r="AV162" i="17"/>
  <c r="AV163" i="17"/>
  <c r="AV164" i="17"/>
  <c r="AV165" i="17"/>
  <c r="AV166" i="17"/>
  <c r="AV167" i="17"/>
  <c r="AV168" i="17"/>
  <c r="AV169" i="17"/>
  <c r="AV170" i="17"/>
  <c r="AV171" i="17"/>
  <c r="AV172" i="17"/>
  <c r="AV173" i="17"/>
  <c r="AV174" i="17"/>
  <c r="AV175" i="17"/>
  <c r="AV176" i="17"/>
  <c r="AV177" i="17"/>
  <c r="AV178" i="17"/>
  <c r="AV179" i="17"/>
  <c r="AV180" i="17"/>
  <c r="AV181" i="17"/>
  <c r="AV182" i="17"/>
  <c r="AV183" i="17"/>
  <c r="AV184" i="17"/>
  <c r="AV185" i="17"/>
  <c r="AV186" i="17"/>
  <c r="AV187" i="17"/>
  <c r="AV188" i="17"/>
  <c r="AV189" i="17"/>
  <c r="AV190" i="17"/>
  <c r="AV191" i="17"/>
  <c r="AV192" i="17"/>
  <c r="AV193" i="17"/>
  <c r="AV194" i="17"/>
  <c r="AV195" i="17"/>
  <c r="AV196" i="17"/>
  <c r="AV197" i="17"/>
  <c r="AV198" i="17"/>
  <c r="AV199" i="17"/>
  <c r="AV200" i="17"/>
  <c r="AV201" i="17"/>
  <c r="AV202" i="17"/>
  <c r="AV203" i="17"/>
  <c r="AV204" i="17"/>
  <c r="AV205" i="17"/>
  <c r="AV206" i="17"/>
  <c r="AV207" i="17"/>
  <c r="AV208" i="17"/>
  <c r="AV209" i="17"/>
  <c r="AV210" i="17"/>
  <c r="AV211" i="17"/>
  <c r="AV212" i="17"/>
  <c r="AV213" i="17"/>
  <c r="AV214" i="17"/>
  <c r="AV215" i="17"/>
  <c r="AV216" i="17"/>
  <c r="AV217" i="17"/>
  <c r="AV218" i="17"/>
  <c r="AV219" i="17"/>
  <c r="AV220" i="17"/>
  <c r="AV221" i="17"/>
  <c r="AV222" i="17"/>
  <c r="AV223" i="17"/>
  <c r="AV224" i="17"/>
  <c r="AV225" i="17"/>
  <c r="AV226" i="17"/>
  <c r="AV227" i="17"/>
  <c r="AV228" i="17"/>
  <c r="AV229" i="17"/>
  <c r="AV230" i="17"/>
  <c r="AV231" i="17"/>
  <c r="AV232" i="17"/>
  <c r="AV233" i="17"/>
  <c r="AV234" i="17"/>
  <c r="AV235" i="17"/>
  <c r="AV236" i="17"/>
  <c r="AV237" i="17"/>
  <c r="AV238" i="17"/>
  <c r="AV239" i="17"/>
  <c r="AV240" i="17"/>
  <c r="AV241" i="17"/>
  <c r="AV242" i="17"/>
  <c r="AV243" i="17"/>
  <c r="AV244" i="17"/>
  <c r="AV245" i="17"/>
  <c r="AV246" i="17"/>
  <c r="AV247" i="17"/>
  <c r="AV248" i="17"/>
  <c r="AV249" i="17"/>
  <c r="AV250" i="17"/>
  <c r="AV251" i="17"/>
  <c r="AV252" i="17"/>
  <c r="AV253" i="17"/>
  <c r="AV254" i="17"/>
  <c r="AV255" i="17"/>
  <c r="AV256" i="17"/>
  <c r="AV257" i="17"/>
  <c r="AV258" i="17"/>
  <c r="AV259" i="17"/>
  <c r="AV260" i="17"/>
  <c r="AV261" i="17"/>
  <c r="AV262" i="17"/>
  <c r="AV3" i="17"/>
  <c r="AU4" i="17"/>
  <c r="AU5" i="17"/>
  <c r="AU6" i="17"/>
  <c r="AU11" i="17"/>
  <c r="AU16" i="17"/>
  <c r="AU21" i="17"/>
  <c r="AU26" i="17"/>
  <c r="AU31" i="17"/>
  <c r="AU36" i="17"/>
  <c r="AU41" i="17"/>
  <c r="AU46" i="17"/>
  <c r="AU47" i="17"/>
  <c r="AU48" i="17"/>
  <c r="AU49" i="17"/>
  <c r="AU50" i="17"/>
  <c r="AU51" i="17"/>
  <c r="AU56" i="17"/>
  <c r="AU61" i="17"/>
  <c r="AU66" i="17"/>
  <c r="AU71" i="17"/>
  <c r="AU76" i="17"/>
  <c r="AU81" i="17"/>
  <c r="AU82" i="17"/>
  <c r="AU83" i="17"/>
  <c r="AU84" i="17"/>
  <c r="AU85" i="17"/>
  <c r="AU86" i="17"/>
  <c r="AU91" i="17"/>
  <c r="AU96" i="17"/>
  <c r="AU101" i="17"/>
  <c r="AU106" i="17"/>
  <c r="AU111" i="17"/>
  <c r="AU116" i="17"/>
  <c r="AU121" i="17"/>
  <c r="AU126" i="17"/>
  <c r="AU127" i="17"/>
  <c r="AU128" i="17"/>
  <c r="AU129" i="17"/>
  <c r="AU130" i="17"/>
  <c r="AU131" i="17"/>
  <c r="AU132" i="17"/>
  <c r="AU133" i="17"/>
  <c r="AU134" i="17"/>
  <c r="AU135" i="17"/>
  <c r="AU136" i="17"/>
  <c r="AU137" i="17"/>
  <c r="AU138" i="17"/>
  <c r="AU139" i="17"/>
  <c r="AU140" i="17"/>
  <c r="AU141" i="17"/>
  <c r="AU142" i="17"/>
  <c r="AU143" i="17"/>
  <c r="AU144" i="17"/>
  <c r="AU145" i="17"/>
  <c r="AU146" i="17"/>
  <c r="AU147" i="17"/>
  <c r="AU148" i="17"/>
  <c r="AU149" i="17"/>
  <c r="AU150" i="17"/>
  <c r="AU151" i="17"/>
  <c r="AU152" i="17"/>
  <c r="AU153" i="17"/>
  <c r="AU154" i="17"/>
  <c r="AU155" i="17"/>
  <c r="AU156" i="17"/>
  <c r="AU157" i="17"/>
  <c r="AU158" i="17"/>
  <c r="AU159" i="17"/>
  <c r="AU160" i="17"/>
  <c r="AU161" i="17"/>
  <c r="AU162" i="17"/>
  <c r="AU163" i="17"/>
  <c r="AU164" i="17"/>
  <c r="AU165" i="17"/>
  <c r="AU166" i="17"/>
  <c r="AU167" i="17"/>
  <c r="AU168" i="17"/>
  <c r="AU169" i="17"/>
  <c r="AU170" i="17"/>
  <c r="AU171" i="17"/>
  <c r="AU172" i="17"/>
  <c r="AU173" i="17"/>
  <c r="AU174" i="17"/>
  <c r="AU175" i="17"/>
  <c r="AU176" i="17"/>
  <c r="AU177" i="17"/>
  <c r="AU178" i="17"/>
  <c r="AU179" i="17"/>
  <c r="AU180" i="17"/>
  <c r="AU181" i="17"/>
  <c r="AU182" i="17"/>
  <c r="AU183" i="17"/>
  <c r="AU184" i="17"/>
  <c r="AU185" i="17"/>
  <c r="AU186" i="17"/>
  <c r="AU187" i="17"/>
  <c r="AU188" i="17"/>
  <c r="AU189" i="17"/>
  <c r="AU190" i="17"/>
  <c r="AU191" i="17"/>
  <c r="AU192" i="17"/>
  <c r="AU193" i="17"/>
  <c r="AU194" i="17"/>
  <c r="AU195" i="17"/>
  <c r="AU196" i="17"/>
  <c r="AU197" i="17"/>
  <c r="AU198" i="17"/>
  <c r="AU199" i="17"/>
  <c r="AU200" i="17"/>
  <c r="AU201" i="17"/>
  <c r="AU202" i="17"/>
  <c r="AU203" i="17"/>
  <c r="AU204" i="17"/>
  <c r="AU205" i="17"/>
  <c r="AU206" i="17"/>
  <c r="AU207" i="17"/>
  <c r="AU208" i="17"/>
  <c r="AU209" i="17"/>
  <c r="AU210" i="17"/>
  <c r="AU211" i="17"/>
  <c r="AU212" i="17"/>
  <c r="AU213" i="17"/>
  <c r="AU214" i="17"/>
  <c r="AU215" i="17"/>
  <c r="AU216" i="17"/>
  <c r="AU217" i="17"/>
  <c r="AU218" i="17"/>
  <c r="AU219" i="17"/>
  <c r="AU220" i="17"/>
  <c r="AU221" i="17"/>
  <c r="AU222" i="17"/>
  <c r="AU223" i="17"/>
  <c r="AU224" i="17"/>
  <c r="AU225" i="17"/>
  <c r="AU226" i="17"/>
  <c r="AU227" i="17"/>
  <c r="AU228" i="17"/>
  <c r="AU229" i="17"/>
  <c r="AU230" i="17"/>
  <c r="AU231" i="17"/>
  <c r="AU232" i="17"/>
  <c r="AU233" i="17"/>
  <c r="AU234" i="17"/>
  <c r="AU235" i="17"/>
  <c r="AU236" i="17"/>
  <c r="AU237" i="17"/>
  <c r="AU238" i="17"/>
  <c r="AU239" i="17"/>
  <c r="AU240" i="17"/>
  <c r="AU241" i="17"/>
  <c r="AU242" i="17"/>
  <c r="AU243" i="17"/>
  <c r="AU244" i="17"/>
  <c r="AU245" i="17"/>
  <c r="AU246" i="17"/>
  <c r="AU247" i="17"/>
  <c r="AU248" i="17"/>
  <c r="AU249" i="17"/>
  <c r="AU250" i="17"/>
  <c r="AU251" i="17"/>
  <c r="AU252" i="17"/>
  <c r="AU253" i="17"/>
  <c r="AU254" i="17"/>
  <c r="AU255" i="17"/>
  <c r="AU256" i="17"/>
  <c r="AU257" i="17"/>
  <c r="AU258" i="17"/>
  <c r="AU259" i="17"/>
  <c r="AU260" i="17"/>
  <c r="AU261" i="17"/>
  <c r="AU262" i="17"/>
  <c r="AU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T102" i="17"/>
  <c r="AT103" i="17"/>
  <c r="AT104" i="17"/>
  <c r="AT105" i="17"/>
  <c r="AT106" i="17"/>
  <c r="AT107" i="17"/>
  <c r="AT108" i="17"/>
  <c r="AT109" i="17"/>
  <c r="AT110" i="17"/>
  <c r="AT111" i="17"/>
  <c r="AT112" i="17"/>
  <c r="AT113" i="17"/>
  <c r="AT114" i="17"/>
  <c r="AT115" i="17"/>
  <c r="AT116" i="17"/>
  <c r="AT117" i="17"/>
  <c r="AT118" i="17"/>
  <c r="AT119" i="17"/>
  <c r="AT120" i="17"/>
  <c r="AT121" i="17"/>
  <c r="AT122" i="17"/>
  <c r="AT123" i="17"/>
  <c r="AT124" i="17"/>
  <c r="AT125" i="17"/>
  <c r="AT126" i="17"/>
  <c r="AT127" i="17"/>
  <c r="AT128" i="17"/>
  <c r="AT129" i="17"/>
  <c r="AT130" i="17"/>
  <c r="AT131" i="17"/>
  <c r="AT132" i="17"/>
  <c r="AT133" i="17"/>
  <c r="AT134" i="17"/>
  <c r="AT135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6" i="17"/>
  <c r="AT157" i="17"/>
  <c r="AT158" i="17"/>
  <c r="AT159" i="17"/>
  <c r="AT160" i="17"/>
  <c r="AT161" i="17"/>
  <c r="AT162" i="17"/>
  <c r="AT163" i="17"/>
  <c r="AT164" i="17"/>
  <c r="AT165" i="17"/>
  <c r="AT166" i="17"/>
  <c r="AT167" i="17"/>
  <c r="AT168" i="17"/>
  <c r="AT169" i="17"/>
  <c r="AT170" i="17"/>
  <c r="AT171" i="17"/>
  <c r="AT172" i="17"/>
  <c r="AT173" i="17"/>
  <c r="AT174" i="17"/>
  <c r="AT175" i="17"/>
  <c r="AT176" i="17"/>
  <c r="AT177" i="17"/>
  <c r="AT178" i="17"/>
  <c r="AT179" i="17"/>
  <c r="AT180" i="17"/>
  <c r="AT181" i="17"/>
  <c r="AT182" i="17"/>
  <c r="AT183" i="17"/>
  <c r="AT184" i="17"/>
  <c r="AT185" i="17"/>
  <c r="AT186" i="17"/>
  <c r="AT187" i="17"/>
  <c r="AT188" i="17"/>
  <c r="AT189" i="17"/>
  <c r="AT190" i="17"/>
  <c r="AT191" i="17"/>
  <c r="AT192" i="17"/>
  <c r="AT193" i="17"/>
  <c r="AT194" i="17"/>
  <c r="AT195" i="17"/>
  <c r="AT196" i="17"/>
  <c r="AT197" i="17"/>
  <c r="AT198" i="17"/>
  <c r="AT199" i="17"/>
  <c r="AT200" i="17"/>
  <c r="AT201" i="17"/>
  <c r="AT202" i="17"/>
  <c r="AT203" i="17"/>
  <c r="AT204" i="17"/>
  <c r="AT205" i="17"/>
  <c r="AT206" i="17"/>
  <c r="AT207" i="17"/>
  <c r="AT208" i="17"/>
  <c r="AT209" i="17"/>
  <c r="AT210" i="17"/>
  <c r="AT211" i="17"/>
  <c r="AT212" i="17"/>
  <c r="AT213" i="17"/>
  <c r="AT214" i="17"/>
  <c r="AT215" i="17"/>
  <c r="AT216" i="17"/>
  <c r="AT217" i="17"/>
  <c r="AT218" i="17"/>
  <c r="AT219" i="17"/>
  <c r="AT220" i="17"/>
  <c r="AT221" i="17"/>
  <c r="AT222" i="17"/>
  <c r="AT223" i="17"/>
  <c r="AT224" i="17"/>
  <c r="AT225" i="17"/>
  <c r="AT226" i="17"/>
  <c r="AT227" i="17"/>
  <c r="AT228" i="17"/>
  <c r="AT229" i="17"/>
  <c r="AT230" i="17"/>
  <c r="AT231" i="17"/>
  <c r="AT232" i="17"/>
  <c r="AT233" i="17"/>
  <c r="AT234" i="17"/>
  <c r="AT235" i="17"/>
  <c r="AT236" i="17"/>
  <c r="AT237" i="17"/>
  <c r="AT238" i="17"/>
  <c r="AT239" i="17"/>
  <c r="AT240" i="17"/>
  <c r="AT241" i="17"/>
  <c r="AT242" i="17"/>
  <c r="AT243" i="17"/>
  <c r="AT244" i="17"/>
  <c r="AT245" i="17"/>
  <c r="AT246" i="17"/>
  <c r="AT247" i="17"/>
  <c r="AT248" i="17"/>
  <c r="AT249" i="17"/>
  <c r="AT250" i="17"/>
  <c r="AT251" i="17"/>
  <c r="AT252" i="17"/>
  <c r="AT253" i="17"/>
  <c r="AT254" i="17"/>
  <c r="AT255" i="17"/>
  <c r="AT256" i="17"/>
  <c r="AT257" i="17"/>
  <c r="AT258" i="17"/>
  <c r="AT259" i="17"/>
  <c r="AT260" i="17"/>
  <c r="AT261" i="17"/>
  <c r="AT262" i="17"/>
  <c r="AT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56" i="17"/>
  <c r="AS57" i="17"/>
  <c r="AS58" i="17"/>
  <c r="AS59" i="17"/>
  <c r="AS60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1" i="17"/>
  <c r="AS82" i="17"/>
  <c r="AS83" i="17"/>
  <c r="AS84" i="17"/>
  <c r="AS85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S102" i="17"/>
  <c r="AS103" i="17"/>
  <c r="AS104" i="17"/>
  <c r="AS105" i="17"/>
  <c r="AS106" i="17"/>
  <c r="AS107" i="17"/>
  <c r="AS108" i="17"/>
  <c r="AS109" i="17"/>
  <c r="AS110" i="17"/>
  <c r="AS111" i="17"/>
  <c r="AS112" i="17"/>
  <c r="AS113" i="17"/>
  <c r="AS114" i="17"/>
  <c r="AS115" i="17"/>
  <c r="AS116" i="17"/>
  <c r="AS117" i="17"/>
  <c r="AS118" i="17"/>
  <c r="AS119" i="17"/>
  <c r="AS120" i="17"/>
  <c r="AS121" i="17"/>
  <c r="AS122" i="17"/>
  <c r="AS123" i="17"/>
  <c r="AS124" i="17"/>
  <c r="AS125" i="17"/>
  <c r="AS126" i="17"/>
  <c r="AS127" i="17"/>
  <c r="AS128" i="17"/>
  <c r="AS129" i="17"/>
  <c r="AS130" i="17"/>
  <c r="AS131" i="17"/>
  <c r="AS132" i="17"/>
  <c r="AS133" i="17"/>
  <c r="AS134" i="17"/>
  <c r="AS135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56" i="17"/>
  <c r="AS157" i="17"/>
  <c r="AS158" i="17"/>
  <c r="AS159" i="17"/>
  <c r="AS160" i="17"/>
  <c r="AS161" i="17"/>
  <c r="AS162" i="17"/>
  <c r="AS163" i="17"/>
  <c r="AS164" i="17"/>
  <c r="AS165" i="17"/>
  <c r="AS166" i="17"/>
  <c r="AS167" i="17"/>
  <c r="AS168" i="17"/>
  <c r="AS169" i="17"/>
  <c r="AS170" i="17"/>
  <c r="AS171" i="17"/>
  <c r="AS172" i="17"/>
  <c r="AS173" i="17"/>
  <c r="AS174" i="17"/>
  <c r="AS175" i="17"/>
  <c r="AS176" i="17"/>
  <c r="AS177" i="17"/>
  <c r="AS178" i="17"/>
  <c r="AS179" i="17"/>
  <c r="AS180" i="17"/>
  <c r="AS181" i="17"/>
  <c r="AS182" i="17"/>
  <c r="AS183" i="17"/>
  <c r="AS184" i="17"/>
  <c r="AS185" i="17"/>
  <c r="AS186" i="17"/>
  <c r="AS187" i="17"/>
  <c r="AS188" i="17"/>
  <c r="AS189" i="17"/>
  <c r="AS190" i="17"/>
  <c r="AS191" i="17"/>
  <c r="AS192" i="17"/>
  <c r="AS193" i="17"/>
  <c r="AS194" i="17"/>
  <c r="AS195" i="17"/>
  <c r="AS196" i="17"/>
  <c r="AS197" i="17"/>
  <c r="AS198" i="17"/>
  <c r="AS199" i="17"/>
  <c r="AS200" i="17"/>
  <c r="AS201" i="17"/>
  <c r="AS202" i="17"/>
  <c r="AS203" i="17"/>
  <c r="AS204" i="17"/>
  <c r="AS205" i="17"/>
  <c r="AS206" i="17"/>
  <c r="AS207" i="17"/>
  <c r="AS208" i="17"/>
  <c r="AS209" i="17"/>
  <c r="AS210" i="17"/>
  <c r="AS211" i="17"/>
  <c r="AS212" i="17"/>
  <c r="AS213" i="17"/>
  <c r="AS214" i="17"/>
  <c r="AS215" i="17"/>
  <c r="AS216" i="17"/>
  <c r="AS217" i="17"/>
  <c r="AS218" i="17"/>
  <c r="AS219" i="17"/>
  <c r="AS220" i="17"/>
  <c r="AS221" i="17"/>
  <c r="AS222" i="17"/>
  <c r="AS223" i="17"/>
  <c r="AS224" i="17"/>
  <c r="AS225" i="17"/>
  <c r="AS226" i="17"/>
  <c r="AS227" i="17"/>
  <c r="AS228" i="17"/>
  <c r="AS229" i="17"/>
  <c r="AS230" i="17"/>
  <c r="AS231" i="17"/>
  <c r="AS232" i="17"/>
  <c r="AS233" i="17"/>
  <c r="AS234" i="17"/>
  <c r="AS235" i="17"/>
  <c r="AS236" i="17"/>
  <c r="AS237" i="17"/>
  <c r="AS238" i="17"/>
  <c r="AS239" i="17"/>
  <c r="AS240" i="17"/>
  <c r="AS241" i="17"/>
  <c r="AS242" i="17"/>
  <c r="AS243" i="17"/>
  <c r="AS244" i="17"/>
  <c r="AS245" i="17"/>
  <c r="AS246" i="17"/>
  <c r="AS247" i="17"/>
  <c r="AS248" i="17"/>
  <c r="AS249" i="17"/>
  <c r="AS250" i="17"/>
  <c r="AS251" i="17"/>
  <c r="AS252" i="17"/>
  <c r="AS253" i="17"/>
  <c r="AS254" i="17"/>
  <c r="AS255" i="17"/>
  <c r="AS256" i="17"/>
  <c r="AS257" i="17"/>
  <c r="AS258" i="17"/>
  <c r="AS259" i="17"/>
  <c r="AS260" i="17"/>
  <c r="AS261" i="17"/>
  <c r="AS262" i="17"/>
  <c r="AS3" i="17"/>
  <c r="AR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56" i="17"/>
  <c r="AR57" i="17"/>
  <c r="AR58" i="17"/>
  <c r="AR59" i="17"/>
  <c r="AR60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1" i="17"/>
  <c r="AR82" i="17"/>
  <c r="AR83" i="17"/>
  <c r="AR84" i="17"/>
  <c r="AR85" i="17"/>
  <c r="AR86" i="17"/>
  <c r="AR87" i="17"/>
  <c r="AR88" i="17"/>
  <c r="AR89" i="17"/>
  <c r="AR90" i="17"/>
  <c r="AR91" i="17"/>
  <c r="AR92" i="17"/>
  <c r="AR93" i="17"/>
  <c r="AR94" i="17"/>
  <c r="AR95" i="17"/>
  <c r="AR96" i="17"/>
  <c r="AR97" i="17"/>
  <c r="AR98" i="17"/>
  <c r="AR99" i="17"/>
  <c r="AR100" i="17"/>
  <c r="AR101" i="17"/>
  <c r="AR102" i="17"/>
  <c r="AR103" i="17"/>
  <c r="AR104" i="17"/>
  <c r="AR105" i="17"/>
  <c r="AR106" i="17"/>
  <c r="AR107" i="17"/>
  <c r="AR108" i="17"/>
  <c r="AR109" i="17"/>
  <c r="AR110" i="17"/>
  <c r="AR111" i="17"/>
  <c r="AR112" i="17"/>
  <c r="AR113" i="17"/>
  <c r="AR114" i="17"/>
  <c r="AR115" i="17"/>
  <c r="AR116" i="17"/>
  <c r="AR117" i="17"/>
  <c r="AR118" i="17"/>
  <c r="AR119" i="17"/>
  <c r="AR120" i="17"/>
  <c r="AR121" i="17"/>
  <c r="AR122" i="17"/>
  <c r="AR123" i="17"/>
  <c r="AR124" i="17"/>
  <c r="AR125" i="17"/>
  <c r="AR126" i="17"/>
  <c r="AR127" i="17"/>
  <c r="AR128" i="17"/>
  <c r="AR129" i="17"/>
  <c r="AR130" i="17"/>
  <c r="AR131" i="17"/>
  <c r="AR132" i="17"/>
  <c r="AR133" i="17"/>
  <c r="AR134" i="17"/>
  <c r="AR135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56" i="17"/>
  <c r="AR157" i="17"/>
  <c r="AR158" i="17"/>
  <c r="AR159" i="17"/>
  <c r="AR160" i="17"/>
  <c r="AR161" i="17"/>
  <c r="AR162" i="17"/>
  <c r="AR163" i="17"/>
  <c r="AR164" i="17"/>
  <c r="AR165" i="17"/>
  <c r="AR166" i="17"/>
  <c r="AR167" i="17"/>
  <c r="AR168" i="17"/>
  <c r="AR169" i="17"/>
  <c r="AR170" i="17"/>
  <c r="AR171" i="17"/>
  <c r="AR172" i="17"/>
  <c r="AR173" i="17"/>
  <c r="AR174" i="17"/>
  <c r="AR175" i="17"/>
  <c r="AR176" i="17"/>
  <c r="AR177" i="17"/>
  <c r="AR178" i="17"/>
  <c r="AR179" i="17"/>
  <c r="AR180" i="17"/>
  <c r="AR181" i="17"/>
  <c r="AR182" i="17"/>
  <c r="AR183" i="17"/>
  <c r="AR184" i="17"/>
  <c r="AR185" i="17"/>
  <c r="AR186" i="17"/>
  <c r="AR187" i="17"/>
  <c r="AR188" i="17"/>
  <c r="AR189" i="17"/>
  <c r="AR190" i="17"/>
  <c r="AR191" i="17"/>
  <c r="AR192" i="17"/>
  <c r="AR193" i="17"/>
  <c r="AR194" i="17"/>
  <c r="AR195" i="17"/>
  <c r="AR196" i="17"/>
  <c r="AR197" i="17"/>
  <c r="AR198" i="17"/>
  <c r="AR199" i="17"/>
  <c r="AR200" i="17"/>
  <c r="AR201" i="17"/>
  <c r="AR202" i="17"/>
  <c r="AR203" i="17"/>
  <c r="AR204" i="17"/>
  <c r="AR205" i="17"/>
  <c r="AR206" i="17"/>
  <c r="AR207" i="17"/>
  <c r="AR208" i="17"/>
  <c r="AR209" i="17"/>
  <c r="AR210" i="17"/>
  <c r="AR211" i="17"/>
  <c r="AR212" i="17"/>
  <c r="AR213" i="17"/>
  <c r="AR214" i="17"/>
  <c r="AR215" i="17"/>
  <c r="AR216" i="17"/>
  <c r="AR217" i="17"/>
  <c r="AR218" i="17"/>
  <c r="AR219" i="17"/>
  <c r="AR220" i="17"/>
  <c r="AR221" i="17"/>
  <c r="AR222" i="17"/>
  <c r="AR223" i="17"/>
  <c r="AR224" i="17"/>
  <c r="AR225" i="17"/>
  <c r="AR226" i="17"/>
  <c r="AR227" i="17"/>
  <c r="AR228" i="17"/>
  <c r="AR229" i="17"/>
  <c r="AR230" i="17"/>
  <c r="AR231" i="17"/>
  <c r="AR232" i="17"/>
  <c r="AR233" i="17"/>
  <c r="AR234" i="17"/>
  <c r="AR235" i="17"/>
  <c r="AR236" i="17"/>
  <c r="AR237" i="17"/>
  <c r="AR238" i="17"/>
  <c r="AR239" i="17"/>
  <c r="AR240" i="17"/>
  <c r="AR241" i="17"/>
  <c r="AR242" i="17"/>
  <c r="AR243" i="17"/>
  <c r="AR244" i="17"/>
  <c r="AR245" i="17"/>
  <c r="AR246" i="17"/>
  <c r="AR247" i="17"/>
  <c r="AR248" i="17"/>
  <c r="AR249" i="17"/>
  <c r="AR250" i="17"/>
  <c r="AR251" i="17"/>
  <c r="AR252" i="17"/>
  <c r="AR253" i="17"/>
  <c r="AR254" i="17"/>
  <c r="AR255" i="17"/>
  <c r="AR256" i="17"/>
  <c r="AR257" i="17"/>
  <c r="AR258" i="17"/>
  <c r="AR259" i="17"/>
  <c r="AR260" i="17"/>
  <c r="AR261" i="17"/>
  <c r="AR262" i="17"/>
  <c r="AR3" i="17"/>
  <c r="AQ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56" i="17"/>
  <c r="AQ57" i="17"/>
  <c r="AQ58" i="17"/>
  <c r="AQ59" i="17"/>
  <c r="AQ60" i="17"/>
  <c r="AQ61" i="17"/>
  <c r="AQ62" i="17"/>
  <c r="AQ63" i="17"/>
  <c r="AQ64" i="17"/>
  <c r="AQ65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1" i="17"/>
  <c r="AQ82" i="17"/>
  <c r="AQ83" i="17"/>
  <c r="AQ84" i="17"/>
  <c r="AQ85" i="17"/>
  <c r="AQ86" i="17"/>
  <c r="AQ87" i="17"/>
  <c r="AQ88" i="17"/>
  <c r="AQ89" i="17"/>
  <c r="AQ90" i="17"/>
  <c r="AQ91" i="17"/>
  <c r="AQ92" i="17"/>
  <c r="AQ93" i="17"/>
  <c r="AQ94" i="17"/>
  <c r="AQ95" i="17"/>
  <c r="AQ96" i="17"/>
  <c r="AQ97" i="17"/>
  <c r="AQ98" i="17"/>
  <c r="AQ99" i="17"/>
  <c r="AQ100" i="17"/>
  <c r="AQ101" i="17"/>
  <c r="AQ102" i="17"/>
  <c r="AQ103" i="17"/>
  <c r="AQ104" i="17"/>
  <c r="AQ105" i="17"/>
  <c r="AQ106" i="17"/>
  <c r="AQ107" i="17"/>
  <c r="AQ108" i="17"/>
  <c r="AQ109" i="17"/>
  <c r="AQ110" i="17"/>
  <c r="AQ111" i="17"/>
  <c r="AQ112" i="17"/>
  <c r="AQ113" i="17"/>
  <c r="AQ114" i="17"/>
  <c r="AQ115" i="17"/>
  <c r="AQ116" i="17"/>
  <c r="AQ117" i="17"/>
  <c r="AQ118" i="17"/>
  <c r="AQ119" i="17"/>
  <c r="AQ120" i="17"/>
  <c r="AQ121" i="17"/>
  <c r="AQ122" i="17"/>
  <c r="AQ123" i="17"/>
  <c r="AQ124" i="17"/>
  <c r="AQ125" i="17"/>
  <c r="AQ126" i="17"/>
  <c r="AQ127" i="17"/>
  <c r="AQ128" i="17"/>
  <c r="AQ129" i="17"/>
  <c r="AQ130" i="17"/>
  <c r="AQ131" i="17"/>
  <c r="AQ132" i="17"/>
  <c r="AQ133" i="17"/>
  <c r="AQ134" i="17"/>
  <c r="AQ135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161" i="17"/>
  <c r="AQ162" i="17"/>
  <c r="AQ163" i="17"/>
  <c r="AQ164" i="17"/>
  <c r="AQ165" i="17"/>
  <c r="AQ166" i="17"/>
  <c r="AQ167" i="17"/>
  <c r="AQ168" i="17"/>
  <c r="AQ169" i="17"/>
  <c r="AQ170" i="17"/>
  <c r="AQ171" i="17"/>
  <c r="AQ172" i="17"/>
  <c r="AQ173" i="17"/>
  <c r="AQ174" i="17"/>
  <c r="AQ175" i="17"/>
  <c r="AQ176" i="17"/>
  <c r="AQ177" i="17"/>
  <c r="AQ178" i="17"/>
  <c r="AQ179" i="17"/>
  <c r="AQ180" i="17"/>
  <c r="AQ181" i="17"/>
  <c r="AQ182" i="17"/>
  <c r="AQ183" i="17"/>
  <c r="AQ184" i="17"/>
  <c r="AQ185" i="17"/>
  <c r="AQ186" i="17"/>
  <c r="AQ187" i="17"/>
  <c r="AQ188" i="17"/>
  <c r="AQ189" i="17"/>
  <c r="AQ190" i="17"/>
  <c r="AQ191" i="17"/>
  <c r="AQ192" i="17"/>
  <c r="AQ193" i="17"/>
  <c r="AQ194" i="17"/>
  <c r="AQ195" i="17"/>
  <c r="AQ196" i="17"/>
  <c r="AQ197" i="17"/>
  <c r="AQ198" i="17"/>
  <c r="AQ199" i="17"/>
  <c r="AQ200" i="17"/>
  <c r="AQ201" i="17"/>
  <c r="AQ202" i="17"/>
  <c r="AQ203" i="17"/>
  <c r="AQ204" i="17"/>
  <c r="AQ205" i="17"/>
  <c r="AQ206" i="17"/>
  <c r="AQ207" i="17"/>
  <c r="AQ208" i="17"/>
  <c r="AQ209" i="17"/>
  <c r="AQ210" i="17"/>
  <c r="AQ211" i="17"/>
  <c r="AQ212" i="17"/>
  <c r="AQ213" i="17"/>
  <c r="AQ214" i="17"/>
  <c r="AQ215" i="17"/>
  <c r="AQ216" i="17"/>
  <c r="AQ217" i="17"/>
  <c r="AQ218" i="17"/>
  <c r="AQ219" i="17"/>
  <c r="AQ220" i="17"/>
  <c r="AQ221" i="17"/>
  <c r="AQ222" i="17"/>
  <c r="AQ223" i="17"/>
  <c r="AQ224" i="17"/>
  <c r="AQ225" i="17"/>
  <c r="AQ226" i="17"/>
  <c r="AQ227" i="17"/>
  <c r="AQ228" i="17"/>
  <c r="AQ229" i="17"/>
  <c r="AQ230" i="17"/>
  <c r="AQ231" i="17"/>
  <c r="AQ232" i="17"/>
  <c r="AQ233" i="17"/>
  <c r="AQ234" i="17"/>
  <c r="AQ235" i="17"/>
  <c r="AQ236" i="17"/>
  <c r="AQ237" i="17"/>
  <c r="AQ238" i="17"/>
  <c r="AQ239" i="17"/>
  <c r="AQ240" i="17"/>
  <c r="AQ241" i="17"/>
  <c r="AQ242" i="17"/>
  <c r="AQ243" i="17"/>
  <c r="AQ244" i="17"/>
  <c r="AQ245" i="17"/>
  <c r="AQ246" i="17"/>
  <c r="AQ247" i="17"/>
  <c r="AQ248" i="17"/>
  <c r="AQ249" i="17"/>
  <c r="AQ250" i="17"/>
  <c r="AQ251" i="17"/>
  <c r="AQ252" i="17"/>
  <c r="AQ253" i="17"/>
  <c r="AQ254" i="17"/>
  <c r="AQ255" i="17"/>
  <c r="AQ256" i="17"/>
  <c r="AQ257" i="17"/>
  <c r="AQ258" i="17"/>
  <c r="AQ259" i="17"/>
  <c r="AQ260" i="17"/>
  <c r="AQ261" i="17"/>
  <c r="AQ262" i="17"/>
  <c r="AQ3" i="17"/>
  <c r="AP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P72" i="17"/>
  <c r="AP73" i="17"/>
  <c r="AP74" i="17"/>
  <c r="AP75" i="17"/>
  <c r="AP76" i="17"/>
  <c r="AP77" i="17"/>
  <c r="AP78" i="17"/>
  <c r="AP79" i="17"/>
  <c r="AP80" i="17"/>
  <c r="AP81" i="17"/>
  <c r="AP82" i="17"/>
  <c r="AP83" i="17"/>
  <c r="AP84" i="17"/>
  <c r="AP85" i="17"/>
  <c r="AP86" i="17"/>
  <c r="AP87" i="17"/>
  <c r="AP88" i="17"/>
  <c r="AP89" i="17"/>
  <c r="AP90" i="17"/>
  <c r="AP91" i="17"/>
  <c r="AP92" i="17"/>
  <c r="AP93" i="17"/>
  <c r="AP94" i="17"/>
  <c r="AP95" i="17"/>
  <c r="AP96" i="17"/>
  <c r="AP97" i="17"/>
  <c r="AP98" i="17"/>
  <c r="AP99" i="17"/>
  <c r="AP100" i="17"/>
  <c r="AP101" i="17"/>
  <c r="AP102" i="17"/>
  <c r="AP103" i="17"/>
  <c r="AP104" i="17"/>
  <c r="AP105" i="17"/>
  <c r="AP106" i="17"/>
  <c r="AP107" i="17"/>
  <c r="AP108" i="17"/>
  <c r="AP109" i="17"/>
  <c r="AP110" i="17"/>
  <c r="AP111" i="17"/>
  <c r="AP112" i="17"/>
  <c r="AP113" i="17"/>
  <c r="AP114" i="17"/>
  <c r="AP115" i="17"/>
  <c r="AP116" i="17"/>
  <c r="AP117" i="17"/>
  <c r="AP118" i="17"/>
  <c r="AP119" i="17"/>
  <c r="AP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210" i="17"/>
  <c r="AP211" i="17"/>
  <c r="AP212" i="17"/>
  <c r="AP213" i="17"/>
  <c r="AP214" i="17"/>
  <c r="AP215" i="17"/>
  <c r="AP216" i="17"/>
  <c r="AP217" i="17"/>
  <c r="AP218" i="17"/>
  <c r="AP219" i="17"/>
  <c r="AP220" i="17"/>
  <c r="AP221" i="17"/>
  <c r="AP222" i="17"/>
  <c r="AP223" i="17"/>
  <c r="AP224" i="17"/>
  <c r="AP225" i="17"/>
  <c r="AP226" i="17"/>
  <c r="AP227" i="17"/>
  <c r="AP228" i="17"/>
  <c r="AP229" i="17"/>
  <c r="AP230" i="17"/>
  <c r="AP231" i="17"/>
  <c r="AP232" i="17"/>
  <c r="AP233" i="17"/>
  <c r="AP234" i="17"/>
  <c r="AP235" i="17"/>
  <c r="AP236" i="17"/>
  <c r="AP237" i="17"/>
  <c r="AP238" i="17"/>
  <c r="AP239" i="17"/>
  <c r="AP240" i="17"/>
  <c r="AP241" i="17"/>
  <c r="AP242" i="17"/>
  <c r="AP243" i="17"/>
  <c r="AP244" i="17"/>
  <c r="AP245" i="17"/>
  <c r="AP246" i="17"/>
  <c r="AP247" i="17"/>
  <c r="AP248" i="17"/>
  <c r="AP249" i="17"/>
  <c r="AP250" i="17"/>
  <c r="AP251" i="17"/>
  <c r="AP252" i="17"/>
  <c r="AP253" i="17"/>
  <c r="AP254" i="17"/>
  <c r="AP255" i="17"/>
  <c r="AP256" i="17"/>
  <c r="AP257" i="17"/>
  <c r="AP258" i="17"/>
  <c r="AP259" i="17"/>
  <c r="AP260" i="17"/>
  <c r="AP261" i="17"/>
  <c r="AP262" i="17"/>
  <c r="AP3" i="17"/>
  <c r="AO4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O33" i="17"/>
  <c r="AO34" i="17"/>
  <c r="AO35" i="17"/>
  <c r="AO36" i="17"/>
  <c r="AO37" i="17"/>
  <c r="AO38" i="17"/>
  <c r="AO39" i="17"/>
  <c r="AO40" i="17"/>
  <c r="AO41" i="17"/>
  <c r="AO42" i="17"/>
  <c r="AO43" i="17"/>
  <c r="AO44" i="17"/>
  <c r="AO45" i="17"/>
  <c r="AO46" i="17"/>
  <c r="AO47" i="17"/>
  <c r="AO48" i="17"/>
  <c r="AO49" i="17"/>
  <c r="AO50" i="17"/>
  <c r="AO51" i="17"/>
  <c r="AO52" i="17"/>
  <c r="AO53" i="17"/>
  <c r="AO54" i="17"/>
  <c r="AO55" i="17"/>
  <c r="AO56" i="17"/>
  <c r="AO57" i="17"/>
  <c r="AO58" i="17"/>
  <c r="AO59" i="17"/>
  <c r="AO60" i="17"/>
  <c r="AO61" i="17"/>
  <c r="AO62" i="17"/>
  <c r="AO63" i="17"/>
  <c r="AO64" i="17"/>
  <c r="AO65" i="17"/>
  <c r="AO66" i="17"/>
  <c r="AO67" i="17"/>
  <c r="AO68" i="17"/>
  <c r="AO69" i="17"/>
  <c r="AO70" i="17"/>
  <c r="AO71" i="17"/>
  <c r="AO72" i="17"/>
  <c r="AO73" i="17"/>
  <c r="AO74" i="17"/>
  <c r="AO75" i="17"/>
  <c r="AO76" i="17"/>
  <c r="AO77" i="17"/>
  <c r="AO78" i="17"/>
  <c r="AO79" i="17"/>
  <c r="AO80" i="17"/>
  <c r="AO81" i="17"/>
  <c r="AO82" i="17"/>
  <c r="AO83" i="17"/>
  <c r="AO84" i="17"/>
  <c r="AO85" i="17"/>
  <c r="AO86" i="17"/>
  <c r="AO87" i="17"/>
  <c r="AO88" i="17"/>
  <c r="AO89" i="17"/>
  <c r="AO90" i="17"/>
  <c r="AO91" i="17"/>
  <c r="AO92" i="17"/>
  <c r="AO93" i="17"/>
  <c r="AO94" i="17"/>
  <c r="AO95" i="17"/>
  <c r="AO96" i="17"/>
  <c r="AO97" i="17"/>
  <c r="AO98" i="17"/>
  <c r="AO99" i="17"/>
  <c r="AO100" i="17"/>
  <c r="AO101" i="17"/>
  <c r="AO102" i="17"/>
  <c r="AO103" i="17"/>
  <c r="AO104" i="17"/>
  <c r="AO105" i="17"/>
  <c r="AO106" i="17"/>
  <c r="AO107" i="17"/>
  <c r="AO108" i="17"/>
  <c r="AO109" i="17"/>
  <c r="AO110" i="17"/>
  <c r="AO111" i="17"/>
  <c r="AO112" i="17"/>
  <c r="AO113" i="17"/>
  <c r="AO114" i="17"/>
  <c r="AO115" i="17"/>
  <c r="AO116" i="17"/>
  <c r="AO117" i="17"/>
  <c r="AO118" i="17"/>
  <c r="AO119" i="17"/>
  <c r="AO120" i="17"/>
  <c r="AO121" i="17"/>
  <c r="AO122" i="17"/>
  <c r="AO123" i="17"/>
  <c r="AO124" i="17"/>
  <c r="AO125" i="17"/>
  <c r="AO126" i="17"/>
  <c r="AO127" i="17"/>
  <c r="AO128" i="17"/>
  <c r="AO129" i="17"/>
  <c r="AO130" i="17"/>
  <c r="AO131" i="17"/>
  <c r="AO132" i="17"/>
  <c r="AO133" i="17"/>
  <c r="AO134" i="17"/>
  <c r="AO135" i="17"/>
  <c r="AO136" i="17"/>
  <c r="AO137" i="17"/>
  <c r="AO138" i="17"/>
  <c r="AO139" i="17"/>
  <c r="AO140" i="17"/>
  <c r="AO141" i="17"/>
  <c r="AO142" i="17"/>
  <c r="AO143" i="17"/>
  <c r="AO144" i="17"/>
  <c r="AO145" i="17"/>
  <c r="AO146" i="17"/>
  <c r="AO147" i="17"/>
  <c r="AO148" i="17"/>
  <c r="AO149" i="17"/>
  <c r="AO150" i="17"/>
  <c r="AO151" i="17"/>
  <c r="AO152" i="17"/>
  <c r="AO153" i="17"/>
  <c r="AO154" i="17"/>
  <c r="AO155" i="17"/>
  <c r="AO156" i="17"/>
  <c r="AO157" i="17"/>
  <c r="AO158" i="17"/>
  <c r="AO159" i="17"/>
  <c r="AO160" i="17"/>
  <c r="AO161" i="17"/>
  <c r="AO162" i="17"/>
  <c r="AO163" i="17"/>
  <c r="AO164" i="17"/>
  <c r="AO165" i="17"/>
  <c r="AO166" i="17"/>
  <c r="AO167" i="17"/>
  <c r="AO168" i="17"/>
  <c r="AO169" i="17"/>
  <c r="AO170" i="17"/>
  <c r="AO171" i="17"/>
  <c r="AO172" i="17"/>
  <c r="AO173" i="17"/>
  <c r="AO174" i="17"/>
  <c r="AO175" i="17"/>
  <c r="AO176" i="17"/>
  <c r="AO177" i="17"/>
  <c r="AO178" i="17"/>
  <c r="AO179" i="17"/>
  <c r="AO180" i="17"/>
  <c r="AO181" i="17"/>
  <c r="AO182" i="17"/>
  <c r="AO183" i="17"/>
  <c r="AO184" i="17"/>
  <c r="AO185" i="17"/>
  <c r="AO186" i="17"/>
  <c r="AO187" i="17"/>
  <c r="AO188" i="17"/>
  <c r="AO189" i="17"/>
  <c r="AO190" i="17"/>
  <c r="AO191" i="17"/>
  <c r="AO192" i="17"/>
  <c r="AO193" i="17"/>
  <c r="AO194" i="17"/>
  <c r="AO195" i="17"/>
  <c r="AO196" i="17"/>
  <c r="AO197" i="17"/>
  <c r="AO198" i="17"/>
  <c r="AO199" i="17"/>
  <c r="AO200" i="17"/>
  <c r="AO201" i="17"/>
  <c r="AO202" i="17"/>
  <c r="AO203" i="17"/>
  <c r="AO204" i="17"/>
  <c r="AO205" i="17"/>
  <c r="AO206" i="17"/>
  <c r="AO207" i="17"/>
  <c r="AO208" i="17"/>
  <c r="AO209" i="17"/>
  <c r="AO210" i="17"/>
  <c r="AO211" i="17"/>
  <c r="AO212" i="17"/>
  <c r="AO213" i="17"/>
  <c r="AO214" i="17"/>
  <c r="AO215" i="17"/>
  <c r="AO216" i="17"/>
  <c r="AO217" i="17"/>
  <c r="AO218" i="17"/>
  <c r="AO219" i="17"/>
  <c r="AO220" i="17"/>
  <c r="AO221" i="17"/>
  <c r="AO222" i="17"/>
  <c r="AO223" i="17"/>
  <c r="AO224" i="17"/>
  <c r="AO225" i="17"/>
  <c r="AO226" i="17"/>
  <c r="AO227" i="17"/>
  <c r="AO228" i="17"/>
  <c r="AO229" i="17"/>
  <c r="AO230" i="17"/>
  <c r="AO231" i="17"/>
  <c r="AO232" i="17"/>
  <c r="AO233" i="17"/>
  <c r="AO234" i="17"/>
  <c r="AO235" i="17"/>
  <c r="AO236" i="17"/>
  <c r="AO237" i="17"/>
  <c r="AO238" i="17"/>
  <c r="AO239" i="17"/>
  <c r="AO240" i="17"/>
  <c r="AO241" i="17"/>
  <c r="AO242" i="17"/>
  <c r="AO243" i="17"/>
  <c r="AO244" i="17"/>
  <c r="AO245" i="17"/>
  <c r="AO246" i="17"/>
  <c r="AO247" i="17"/>
  <c r="AO248" i="17"/>
  <c r="AO249" i="17"/>
  <c r="AO250" i="17"/>
  <c r="AO251" i="17"/>
  <c r="AO252" i="17"/>
  <c r="AO253" i="17"/>
  <c r="AO254" i="17"/>
  <c r="AO255" i="17"/>
  <c r="AO256" i="17"/>
  <c r="AO257" i="17"/>
  <c r="AO258" i="17"/>
  <c r="AO259" i="17"/>
  <c r="AO260" i="17"/>
  <c r="AO261" i="17"/>
  <c r="AO262" i="17"/>
  <c r="AO3" i="17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40" i="17"/>
  <c r="AN141" i="17"/>
  <c r="AN142" i="17"/>
  <c r="AN143" i="17"/>
  <c r="AN144" i="17"/>
  <c r="AN145" i="17"/>
  <c r="AN146" i="17"/>
  <c r="AN147" i="17"/>
  <c r="AN148" i="17"/>
  <c r="AN149" i="17"/>
  <c r="AN150" i="17"/>
  <c r="AN151" i="17"/>
  <c r="AN152" i="17"/>
  <c r="AN153" i="17"/>
  <c r="AN154" i="17"/>
  <c r="AN155" i="17"/>
  <c r="AN156" i="17"/>
  <c r="AN157" i="17"/>
  <c r="AN158" i="17"/>
  <c r="AN159" i="17"/>
  <c r="AN160" i="17"/>
  <c r="AN161" i="17"/>
  <c r="AN162" i="17"/>
  <c r="AN163" i="17"/>
  <c r="AN164" i="17"/>
  <c r="AN165" i="17"/>
  <c r="AN166" i="17"/>
  <c r="AN167" i="17"/>
  <c r="AN168" i="17"/>
  <c r="AN169" i="17"/>
  <c r="AN170" i="17"/>
  <c r="AN171" i="17"/>
  <c r="AN172" i="17"/>
  <c r="AN173" i="17"/>
  <c r="AN174" i="17"/>
  <c r="AN175" i="17"/>
  <c r="AN176" i="17"/>
  <c r="AN177" i="17"/>
  <c r="AN178" i="17"/>
  <c r="AN179" i="17"/>
  <c r="AN180" i="17"/>
  <c r="AN181" i="17"/>
  <c r="AN182" i="17"/>
  <c r="AN183" i="17"/>
  <c r="AN184" i="17"/>
  <c r="AN185" i="17"/>
  <c r="AN186" i="17"/>
  <c r="AN187" i="17"/>
  <c r="AN188" i="17"/>
  <c r="AN189" i="17"/>
  <c r="AN190" i="17"/>
  <c r="AN191" i="17"/>
  <c r="AN192" i="17"/>
  <c r="AN193" i="17"/>
  <c r="AN194" i="17"/>
  <c r="AN195" i="17"/>
  <c r="AN196" i="17"/>
  <c r="AN197" i="17"/>
  <c r="AN198" i="17"/>
  <c r="AN199" i="17"/>
  <c r="AN200" i="17"/>
  <c r="AN201" i="17"/>
  <c r="AN202" i="17"/>
  <c r="AN203" i="17"/>
  <c r="AN204" i="17"/>
  <c r="AN205" i="17"/>
  <c r="AN206" i="17"/>
  <c r="AN207" i="17"/>
  <c r="AN208" i="17"/>
  <c r="AN209" i="17"/>
  <c r="AN210" i="17"/>
  <c r="AN211" i="17"/>
  <c r="AN212" i="17"/>
  <c r="AN213" i="17"/>
  <c r="AN214" i="17"/>
  <c r="AN215" i="17"/>
  <c r="AN216" i="17"/>
  <c r="AN217" i="17"/>
  <c r="AN218" i="17"/>
  <c r="AN219" i="17"/>
  <c r="AN220" i="17"/>
  <c r="AN221" i="17"/>
  <c r="AN222" i="17"/>
  <c r="AN223" i="17"/>
  <c r="AN224" i="17"/>
  <c r="AN225" i="17"/>
  <c r="AN226" i="17"/>
  <c r="AN227" i="17"/>
  <c r="AN228" i="17"/>
  <c r="AN229" i="17"/>
  <c r="AN230" i="17"/>
  <c r="AN231" i="17"/>
  <c r="AN232" i="17"/>
  <c r="AN233" i="17"/>
  <c r="AN234" i="17"/>
  <c r="AN235" i="17"/>
  <c r="AN236" i="17"/>
  <c r="AN237" i="17"/>
  <c r="AN238" i="17"/>
  <c r="AN239" i="17"/>
  <c r="AN240" i="17"/>
  <c r="AN241" i="17"/>
  <c r="AN242" i="17"/>
  <c r="AN243" i="17"/>
  <c r="AN244" i="17"/>
  <c r="AN245" i="17"/>
  <c r="AN246" i="17"/>
  <c r="AN247" i="17"/>
  <c r="AN248" i="17"/>
  <c r="AN249" i="17"/>
  <c r="AN250" i="17"/>
  <c r="AN251" i="17"/>
  <c r="AN252" i="17"/>
  <c r="AN253" i="17"/>
  <c r="AN254" i="17"/>
  <c r="AN255" i="17"/>
  <c r="AN256" i="17"/>
  <c r="AN257" i="17"/>
  <c r="AN258" i="17"/>
  <c r="AN259" i="17"/>
  <c r="AN260" i="17"/>
  <c r="AN261" i="17"/>
  <c r="AN262" i="17"/>
  <c r="AN3" i="17"/>
  <c r="AM4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M56" i="17"/>
  <c r="AM57" i="17"/>
  <c r="AM58" i="17"/>
  <c r="AM59" i="17"/>
  <c r="AM60" i="17"/>
  <c r="AM61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M75" i="17"/>
  <c r="AM76" i="17"/>
  <c r="AM77" i="17"/>
  <c r="AM78" i="17"/>
  <c r="AM79" i="17"/>
  <c r="AM80" i="17"/>
  <c r="AM81" i="17"/>
  <c r="AM82" i="17"/>
  <c r="AM83" i="17"/>
  <c r="AM84" i="17"/>
  <c r="AM85" i="17"/>
  <c r="AM86" i="17"/>
  <c r="AM87" i="17"/>
  <c r="AM88" i="17"/>
  <c r="AM89" i="17"/>
  <c r="AM90" i="17"/>
  <c r="AM91" i="17"/>
  <c r="AM92" i="17"/>
  <c r="AM93" i="17"/>
  <c r="AM94" i="17"/>
  <c r="AM95" i="17"/>
  <c r="AM96" i="17"/>
  <c r="AM97" i="17"/>
  <c r="AM98" i="17"/>
  <c r="AM99" i="17"/>
  <c r="AM100" i="17"/>
  <c r="AM101" i="17"/>
  <c r="AM102" i="17"/>
  <c r="AM103" i="17"/>
  <c r="AM104" i="17"/>
  <c r="AM105" i="17"/>
  <c r="AM106" i="17"/>
  <c r="AM107" i="17"/>
  <c r="AM108" i="17"/>
  <c r="AM109" i="17"/>
  <c r="AM110" i="17"/>
  <c r="AM111" i="17"/>
  <c r="AM112" i="17"/>
  <c r="AM113" i="17"/>
  <c r="AM114" i="17"/>
  <c r="AM115" i="17"/>
  <c r="AM116" i="17"/>
  <c r="AM117" i="17"/>
  <c r="AM118" i="17"/>
  <c r="AM119" i="17"/>
  <c r="AM120" i="17"/>
  <c r="AM121" i="17"/>
  <c r="AM122" i="17"/>
  <c r="AM123" i="17"/>
  <c r="AM124" i="17"/>
  <c r="AM125" i="17"/>
  <c r="AM126" i="17"/>
  <c r="AM127" i="17"/>
  <c r="AM128" i="17"/>
  <c r="AM129" i="17"/>
  <c r="AM130" i="17"/>
  <c r="AM131" i="17"/>
  <c r="AM132" i="17"/>
  <c r="AM133" i="17"/>
  <c r="AM134" i="17"/>
  <c r="AM135" i="17"/>
  <c r="AM136" i="17"/>
  <c r="AM137" i="17"/>
  <c r="AM138" i="17"/>
  <c r="AM139" i="17"/>
  <c r="AM140" i="17"/>
  <c r="AM141" i="17"/>
  <c r="AM142" i="17"/>
  <c r="AM143" i="17"/>
  <c r="AM144" i="17"/>
  <c r="AM145" i="17"/>
  <c r="AM146" i="17"/>
  <c r="AM147" i="17"/>
  <c r="AM148" i="17"/>
  <c r="AM149" i="17"/>
  <c r="AM150" i="17"/>
  <c r="AM151" i="17"/>
  <c r="AM152" i="17"/>
  <c r="AM153" i="17"/>
  <c r="AM154" i="17"/>
  <c r="AM155" i="17"/>
  <c r="AM156" i="17"/>
  <c r="AM157" i="17"/>
  <c r="AM158" i="17"/>
  <c r="AM159" i="17"/>
  <c r="AM160" i="17"/>
  <c r="AM161" i="17"/>
  <c r="AM162" i="17"/>
  <c r="AM163" i="17"/>
  <c r="AM164" i="17"/>
  <c r="AM165" i="17"/>
  <c r="AM166" i="17"/>
  <c r="AM167" i="17"/>
  <c r="AM168" i="17"/>
  <c r="AM169" i="17"/>
  <c r="AM170" i="17"/>
  <c r="AM171" i="17"/>
  <c r="AM172" i="17"/>
  <c r="AM173" i="17"/>
  <c r="AM174" i="17"/>
  <c r="AM175" i="17"/>
  <c r="AM176" i="17"/>
  <c r="AM177" i="17"/>
  <c r="AM178" i="17"/>
  <c r="AM179" i="17"/>
  <c r="AM180" i="17"/>
  <c r="AM181" i="17"/>
  <c r="AM182" i="17"/>
  <c r="AM183" i="17"/>
  <c r="AM184" i="17"/>
  <c r="AM185" i="17"/>
  <c r="AM186" i="17"/>
  <c r="AM187" i="17"/>
  <c r="AM188" i="17"/>
  <c r="AM189" i="17"/>
  <c r="AM190" i="17"/>
  <c r="AM191" i="17"/>
  <c r="AM192" i="17"/>
  <c r="AM193" i="17"/>
  <c r="AM194" i="17"/>
  <c r="AM195" i="17"/>
  <c r="AM196" i="17"/>
  <c r="AM197" i="17"/>
  <c r="AM198" i="17"/>
  <c r="AM199" i="17"/>
  <c r="AM200" i="17"/>
  <c r="AM201" i="17"/>
  <c r="AM202" i="17"/>
  <c r="AM203" i="17"/>
  <c r="AM204" i="17"/>
  <c r="AM205" i="17"/>
  <c r="AM206" i="17"/>
  <c r="AM207" i="17"/>
  <c r="AM208" i="17"/>
  <c r="AM209" i="17"/>
  <c r="AM210" i="17"/>
  <c r="AM211" i="17"/>
  <c r="AM212" i="17"/>
  <c r="AM213" i="17"/>
  <c r="AM214" i="17"/>
  <c r="AM215" i="17"/>
  <c r="AM216" i="17"/>
  <c r="AM217" i="17"/>
  <c r="AM218" i="17"/>
  <c r="AM219" i="17"/>
  <c r="AM220" i="17"/>
  <c r="AM221" i="17"/>
  <c r="AM222" i="17"/>
  <c r="AM223" i="17"/>
  <c r="AM224" i="17"/>
  <c r="AM225" i="17"/>
  <c r="AM226" i="17"/>
  <c r="AM227" i="17"/>
  <c r="AM228" i="17"/>
  <c r="AM229" i="17"/>
  <c r="AM230" i="17"/>
  <c r="AM231" i="17"/>
  <c r="AM232" i="17"/>
  <c r="AM233" i="17"/>
  <c r="AM234" i="17"/>
  <c r="AM235" i="17"/>
  <c r="AM236" i="17"/>
  <c r="AM237" i="17"/>
  <c r="AM238" i="17"/>
  <c r="AM239" i="17"/>
  <c r="AM240" i="17"/>
  <c r="AM241" i="17"/>
  <c r="AM242" i="17"/>
  <c r="AM243" i="17"/>
  <c r="AM244" i="17"/>
  <c r="AM245" i="17"/>
  <c r="AM246" i="17"/>
  <c r="AM247" i="17"/>
  <c r="AM248" i="17"/>
  <c r="AM249" i="17"/>
  <c r="AM250" i="17"/>
  <c r="AM251" i="17"/>
  <c r="AM252" i="17"/>
  <c r="AM253" i="17"/>
  <c r="AM254" i="17"/>
  <c r="AM255" i="17"/>
  <c r="AM256" i="17"/>
  <c r="AM257" i="17"/>
  <c r="AM258" i="17"/>
  <c r="AM259" i="17"/>
  <c r="AM260" i="17"/>
  <c r="AM261" i="17"/>
  <c r="AM262" i="17"/>
  <c r="AM3" i="17"/>
  <c r="AL4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L88" i="17"/>
  <c r="AL89" i="17"/>
  <c r="AL90" i="17"/>
  <c r="AL91" i="17"/>
  <c r="AL92" i="17"/>
  <c r="AL93" i="17"/>
  <c r="AL94" i="17"/>
  <c r="AL95" i="17"/>
  <c r="AL96" i="17"/>
  <c r="AL97" i="17"/>
  <c r="AL98" i="17"/>
  <c r="AL99" i="17"/>
  <c r="AL100" i="17"/>
  <c r="AL101" i="17"/>
  <c r="AL102" i="17"/>
  <c r="AL103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1" i="17"/>
  <c r="AL122" i="17"/>
  <c r="AL123" i="17"/>
  <c r="AL124" i="17"/>
  <c r="AL125" i="17"/>
  <c r="AL126" i="17"/>
  <c r="AL127" i="17"/>
  <c r="AL128" i="17"/>
  <c r="AL129" i="17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159" i="17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AL190" i="17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L207" i="17"/>
  <c r="AL208" i="17"/>
  <c r="AL209" i="17"/>
  <c r="AL210" i="17"/>
  <c r="AL211" i="17"/>
  <c r="AL212" i="17"/>
  <c r="AL213" i="17"/>
  <c r="AL214" i="17"/>
  <c r="AL215" i="17"/>
  <c r="AL216" i="17"/>
  <c r="AL217" i="17"/>
  <c r="AL218" i="17"/>
  <c r="AL219" i="17"/>
  <c r="AL220" i="17"/>
  <c r="AL221" i="17"/>
  <c r="AL222" i="17"/>
  <c r="AL223" i="17"/>
  <c r="AL224" i="17"/>
  <c r="AL225" i="17"/>
  <c r="AL226" i="17"/>
  <c r="AL227" i="17"/>
  <c r="AL228" i="17"/>
  <c r="AL229" i="17"/>
  <c r="AL230" i="17"/>
  <c r="AL231" i="17"/>
  <c r="AL232" i="17"/>
  <c r="AL233" i="17"/>
  <c r="AL234" i="17"/>
  <c r="AL235" i="17"/>
  <c r="AL236" i="17"/>
  <c r="AL237" i="17"/>
  <c r="AL238" i="17"/>
  <c r="AL239" i="17"/>
  <c r="AL240" i="17"/>
  <c r="AL241" i="17"/>
  <c r="AL242" i="17"/>
  <c r="AL243" i="17"/>
  <c r="AL244" i="17"/>
  <c r="AL245" i="17"/>
  <c r="AL246" i="17"/>
  <c r="AL247" i="17"/>
  <c r="AL248" i="17"/>
  <c r="AL249" i="17"/>
  <c r="AL250" i="17"/>
  <c r="AL251" i="17"/>
  <c r="AL252" i="17"/>
  <c r="AL253" i="17"/>
  <c r="AL254" i="17"/>
  <c r="AL255" i="17"/>
  <c r="AL256" i="17"/>
  <c r="AL257" i="17"/>
  <c r="AL258" i="17"/>
  <c r="AL259" i="17"/>
  <c r="AL260" i="17"/>
  <c r="AL261" i="17"/>
  <c r="AL262" i="17"/>
  <c r="AL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103" i="17"/>
  <c r="AK104" i="17"/>
  <c r="AK105" i="17"/>
  <c r="AK106" i="17"/>
  <c r="AK107" i="17"/>
  <c r="AK108" i="17"/>
  <c r="AK109" i="17"/>
  <c r="AK110" i="17"/>
  <c r="AK111" i="17"/>
  <c r="AK112" i="17"/>
  <c r="AK113" i="17"/>
  <c r="AK114" i="17"/>
  <c r="AK115" i="17"/>
  <c r="AK116" i="17"/>
  <c r="AK117" i="17"/>
  <c r="AK118" i="17"/>
  <c r="AK119" i="17"/>
  <c r="AK120" i="17"/>
  <c r="AK121" i="17"/>
  <c r="AK122" i="17"/>
  <c r="AK123" i="17"/>
  <c r="AK124" i="17"/>
  <c r="AK125" i="17"/>
  <c r="AK126" i="17"/>
  <c r="AK127" i="17"/>
  <c r="AK128" i="17"/>
  <c r="AK129" i="17"/>
  <c r="AK130" i="17"/>
  <c r="AK131" i="17"/>
  <c r="AK132" i="17"/>
  <c r="AK133" i="17"/>
  <c r="AK134" i="17"/>
  <c r="AK135" i="17"/>
  <c r="AK136" i="17"/>
  <c r="AK137" i="17"/>
  <c r="AK138" i="17"/>
  <c r="AK139" i="17"/>
  <c r="AK140" i="17"/>
  <c r="AK141" i="17"/>
  <c r="AK142" i="17"/>
  <c r="AK143" i="17"/>
  <c r="AK144" i="17"/>
  <c r="AK145" i="17"/>
  <c r="AK146" i="17"/>
  <c r="AK147" i="17"/>
  <c r="AK148" i="17"/>
  <c r="AK149" i="17"/>
  <c r="AK150" i="17"/>
  <c r="AK151" i="17"/>
  <c r="AK152" i="17"/>
  <c r="AK153" i="17"/>
  <c r="AK154" i="17"/>
  <c r="AK155" i="17"/>
  <c r="AK156" i="17"/>
  <c r="AK157" i="17"/>
  <c r="AK158" i="17"/>
  <c r="AK159" i="17"/>
  <c r="AK160" i="17"/>
  <c r="AK161" i="17"/>
  <c r="AK162" i="17"/>
  <c r="AK163" i="17"/>
  <c r="AK164" i="17"/>
  <c r="AK165" i="17"/>
  <c r="AK166" i="17"/>
  <c r="AK167" i="17"/>
  <c r="AK168" i="17"/>
  <c r="AK169" i="17"/>
  <c r="AK170" i="17"/>
  <c r="AK171" i="17"/>
  <c r="AK172" i="17"/>
  <c r="AK173" i="17"/>
  <c r="AK174" i="17"/>
  <c r="AK175" i="17"/>
  <c r="AK176" i="17"/>
  <c r="AK177" i="17"/>
  <c r="AK178" i="17"/>
  <c r="AK179" i="17"/>
  <c r="AK180" i="17"/>
  <c r="AK181" i="17"/>
  <c r="AK182" i="17"/>
  <c r="AK183" i="17"/>
  <c r="AK184" i="17"/>
  <c r="AK185" i="17"/>
  <c r="AK186" i="17"/>
  <c r="AK187" i="17"/>
  <c r="AK188" i="17"/>
  <c r="AK189" i="17"/>
  <c r="AK190" i="17"/>
  <c r="AK191" i="17"/>
  <c r="AK192" i="17"/>
  <c r="AK193" i="17"/>
  <c r="AK194" i="17"/>
  <c r="AK195" i="17"/>
  <c r="AK196" i="17"/>
  <c r="AK197" i="17"/>
  <c r="AK198" i="17"/>
  <c r="AK199" i="17"/>
  <c r="AK200" i="17"/>
  <c r="AK201" i="17"/>
  <c r="AK202" i="17"/>
  <c r="AK203" i="17"/>
  <c r="AK204" i="17"/>
  <c r="AK205" i="17"/>
  <c r="AK206" i="17"/>
  <c r="AK207" i="17"/>
  <c r="AK208" i="17"/>
  <c r="AK209" i="17"/>
  <c r="AK210" i="17"/>
  <c r="AK211" i="17"/>
  <c r="AK212" i="17"/>
  <c r="AK213" i="17"/>
  <c r="AK214" i="17"/>
  <c r="AK215" i="17"/>
  <c r="AK216" i="17"/>
  <c r="AK217" i="17"/>
  <c r="AK218" i="17"/>
  <c r="AK219" i="17"/>
  <c r="AK220" i="17"/>
  <c r="AK221" i="17"/>
  <c r="AK222" i="17"/>
  <c r="AK223" i="17"/>
  <c r="AK224" i="17"/>
  <c r="AK225" i="17"/>
  <c r="AK226" i="17"/>
  <c r="AK227" i="17"/>
  <c r="AK228" i="17"/>
  <c r="AK229" i="17"/>
  <c r="AK230" i="17"/>
  <c r="AK231" i="17"/>
  <c r="AK232" i="17"/>
  <c r="AK233" i="17"/>
  <c r="AK234" i="17"/>
  <c r="AK235" i="17"/>
  <c r="AK236" i="17"/>
  <c r="AK237" i="17"/>
  <c r="AK238" i="17"/>
  <c r="AK239" i="17"/>
  <c r="AK240" i="17"/>
  <c r="AK241" i="17"/>
  <c r="AK242" i="17"/>
  <c r="AK243" i="17"/>
  <c r="AK244" i="17"/>
  <c r="AK245" i="17"/>
  <c r="AK246" i="17"/>
  <c r="AK247" i="17"/>
  <c r="AK248" i="17"/>
  <c r="AK249" i="17"/>
  <c r="AK250" i="17"/>
  <c r="AK251" i="17"/>
  <c r="AK252" i="17"/>
  <c r="AK253" i="17"/>
  <c r="AK254" i="17"/>
  <c r="AK255" i="17"/>
  <c r="AK256" i="17"/>
  <c r="AK257" i="17"/>
  <c r="AK258" i="17"/>
  <c r="AK259" i="17"/>
  <c r="AK260" i="17"/>
  <c r="AK261" i="17"/>
  <c r="AK262" i="17"/>
  <c r="AK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210" i="17"/>
  <c r="AJ211" i="17"/>
  <c r="AJ212" i="17"/>
  <c r="AJ213" i="17"/>
  <c r="AJ214" i="17"/>
  <c r="AJ215" i="17"/>
  <c r="AJ216" i="17"/>
  <c r="AJ217" i="17"/>
  <c r="AJ218" i="17"/>
  <c r="AJ219" i="17"/>
  <c r="AJ220" i="17"/>
  <c r="AJ221" i="17"/>
  <c r="AJ222" i="17"/>
  <c r="AJ223" i="17"/>
  <c r="AJ224" i="17"/>
  <c r="AJ225" i="17"/>
  <c r="AJ226" i="17"/>
  <c r="AJ227" i="17"/>
  <c r="AJ228" i="17"/>
  <c r="AJ229" i="17"/>
  <c r="AJ230" i="17"/>
  <c r="AJ231" i="17"/>
  <c r="AJ232" i="17"/>
  <c r="AJ233" i="17"/>
  <c r="AJ234" i="17"/>
  <c r="AJ235" i="17"/>
  <c r="AJ236" i="17"/>
  <c r="AJ237" i="17"/>
  <c r="AJ238" i="17"/>
  <c r="AJ239" i="17"/>
  <c r="AJ240" i="17"/>
  <c r="AJ241" i="17"/>
  <c r="AJ242" i="17"/>
  <c r="AJ243" i="17"/>
  <c r="AJ244" i="17"/>
  <c r="AJ245" i="17"/>
  <c r="AJ246" i="17"/>
  <c r="AJ247" i="17"/>
  <c r="AJ248" i="17"/>
  <c r="AJ249" i="17"/>
  <c r="AJ250" i="17"/>
  <c r="AJ251" i="17"/>
  <c r="AJ252" i="17"/>
  <c r="AJ253" i="17"/>
  <c r="AJ254" i="17"/>
  <c r="AJ255" i="17"/>
  <c r="AJ256" i="17"/>
  <c r="AJ257" i="17"/>
  <c r="AJ258" i="17"/>
  <c r="AJ259" i="17"/>
  <c r="AJ260" i="17"/>
  <c r="AJ261" i="17"/>
  <c r="AJ262" i="17"/>
  <c r="AJ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210" i="17"/>
  <c r="AI211" i="17"/>
  <c r="AI212" i="17"/>
  <c r="AI213" i="17"/>
  <c r="AI214" i="17"/>
  <c r="AI215" i="17"/>
  <c r="AI216" i="17"/>
  <c r="AI217" i="17"/>
  <c r="AI218" i="17"/>
  <c r="AI219" i="17"/>
  <c r="AI220" i="17"/>
  <c r="AI221" i="17"/>
  <c r="AI222" i="17"/>
  <c r="AI223" i="17"/>
  <c r="AI224" i="17"/>
  <c r="AI225" i="17"/>
  <c r="AI226" i="17"/>
  <c r="AI227" i="17"/>
  <c r="AI228" i="17"/>
  <c r="AI229" i="17"/>
  <c r="AI230" i="17"/>
  <c r="AI231" i="17"/>
  <c r="AI232" i="17"/>
  <c r="AI233" i="17"/>
  <c r="AI234" i="17"/>
  <c r="AI235" i="17"/>
  <c r="AI236" i="17"/>
  <c r="AI237" i="17"/>
  <c r="AI238" i="17"/>
  <c r="AI239" i="17"/>
  <c r="AI240" i="17"/>
  <c r="AI241" i="17"/>
  <c r="AI242" i="17"/>
  <c r="AI243" i="17"/>
  <c r="AI244" i="17"/>
  <c r="AI245" i="17"/>
  <c r="AI246" i="17"/>
  <c r="AI247" i="17"/>
  <c r="AI248" i="17"/>
  <c r="AI249" i="17"/>
  <c r="AI250" i="17"/>
  <c r="AI251" i="17"/>
  <c r="AI252" i="17"/>
  <c r="AI253" i="17"/>
  <c r="AI254" i="17"/>
  <c r="AI255" i="17"/>
  <c r="AI256" i="17"/>
  <c r="AI257" i="17"/>
  <c r="AI258" i="17"/>
  <c r="AI259" i="17"/>
  <c r="AI260" i="17"/>
  <c r="AI261" i="17"/>
  <c r="AI262" i="17"/>
  <c r="AI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210" i="17"/>
  <c r="AH211" i="17"/>
  <c r="AH212" i="17"/>
  <c r="AH213" i="17"/>
  <c r="AH214" i="17"/>
  <c r="AH215" i="17"/>
  <c r="AH216" i="17"/>
  <c r="AH217" i="17"/>
  <c r="AH218" i="17"/>
  <c r="AH219" i="17"/>
  <c r="AH220" i="17"/>
  <c r="AH221" i="17"/>
  <c r="AH222" i="17"/>
  <c r="AH223" i="17"/>
  <c r="AH224" i="17"/>
  <c r="AH225" i="17"/>
  <c r="AH226" i="17"/>
  <c r="AH227" i="17"/>
  <c r="AH228" i="17"/>
  <c r="AH229" i="17"/>
  <c r="AH230" i="17"/>
  <c r="AH231" i="17"/>
  <c r="AH232" i="17"/>
  <c r="AH233" i="17"/>
  <c r="AH234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AH249" i="17"/>
  <c r="AH250" i="17"/>
  <c r="AH251" i="17"/>
  <c r="AH252" i="17"/>
  <c r="AH253" i="17"/>
  <c r="AH254" i="17"/>
  <c r="AH255" i="17"/>
  <c r="AH256" i="17"/>
  <c r="AH257" i="17"/>
  <c r="AH258" i="17"/>
  <c r="AH259" i="17"/>
  <c r="AH260" i="17"/>
  <c r="AH261" i="17"/>
  <c r="AH262" i="17"/>
  <c r="AH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1" i="17"/>
  <c r="AG192" i="17"/>
  <c r="AG193" i="17"/>
  <c r="AG194" i="17"/>
  <c r="AG195" i="17"/>
  <c r="AG196" i="17"/>
  <c r="AG197" i="17"/>
  <c r="AG198" i="17"/>
  <c r="AG199" i="17"/>
  <c r="AG200" i="17"/>
  <c r="AG201" i="17"/>
  <c r="AG202" i="17"/>
  <c r="AG203" i="17"/>
  <c r="AG204" i="17"/>
  <c r="AG205" i="17"/>
  <c r="AG206" i="17"/>
  <c r="AG207" i="17"/>
  <c r="AG208" i="17"/>
  <c r="AG209" i="17"/>
  <c r="AG210" i="17"/>
  <c r="AG211" i="17"/>
  <c r="AG212" i="17"/>
  <c r="AG213" i="17"/>
  <c r="AG214" i="17"/>
  <c r="AG215" i="17"/>
  <c r="AG216" i="17"/>
  <c r="AG217" i="17"/>
  <c r="AG218" i="17"/>
  <c r="AG219" i="17"/>
  <c r="AG220" i="17"/>
  <c r="AG221" i="17"/>
  <c r="AG222" i="17"/>
  <c r="AG223" i="17"/>
  <c r="AG224" i="17"/>
  <c r="AG225" i="17"/>
  <c r="AG226" i="17"/>
  <c r="AG227" i="17"/>
  <c r="AG228" i="17"/>
  <c r="AG229" i="17"/>
  <c r="AG230" i="17"/>
  <c r="AG231" i="17"/>
  <c r="AG232" i="17"/>
  <c r="AG233" i="17"/>
  <c r="AG234" i="17"/>
  <c r="AG235" i="17"/>
  <c r="AG236" i="17"/>
  <c r="AG237" i="17"/>
  <c r="AG238" i="17"/>
  <c r="AG239" i="17"/>
  <c r="AG240" i="17"/>
  <c r="AG241" i="17"/>
  <c r="AG242" i="17"/>
  <c r="AG243" i="17"/>
  <c r="AG244" i="17"/>
  <c r="AG245" i="17"/>
  <c r="AG246" i="17"/>
  <c r="AG247" i="17"/>
  <c r="AG248" i="17"/>
  <c r="AG249" i="17"/>
  <c r="AG250" i="17"/>
  <c r="AG251" i="17"/>
  <c r="AG252" i="17"/>
  <c r="AG253" i="17"/>
  <c r="AG254" i="17"/>
  <c r="AG255" i="17"/>
  <c r="AG256" i="17"/>
  <c r="AG257" i="17"/>
  <c r="AG258" i="17"/>
  <c r="AG259" i="17"/>
  <c r="AG260" i="17"/>
  <c r="AG261" i="17"/>
  <c r="AG262" i="17"/>
  <c r="AG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210" i="17"/>
  <c r="AF211" i="17"/>
  <c r="AF212" i="17"/>
  <c r="AF213" i="17"/>
  <c r="AF214" i="17"/>
  <c r="AF215" i="17"/>
  <c r="AF216" i="17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F257" i="17"/>
  <c r="AF258" i="17"/>
  <c r="AF259" i="17"/>
  <c r="AF260" i="17"/>
  <c r="AF261" i="17"/>
  <c r="AF262" i="17"/>
  <c r="AF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E240" i="17"/>
  <c r="AE241" i="17"/>
  <c r="AE242" i="17"/>
  <c r="AE243" i="17"/>
  <c r="AE244" i="17"/>
  <c r="AE245" i="17"/>
  <c r="AE246" i="17"/>
  <c r="AE247" i="17"/>
  <c r="AE248" i="17"/>
  <c r="AE249" i="17"/>
  <c r="AE250" i="17"/>
  <c r="AE251" i="17"/>
  <c r="AE252" i="17"/>
  <c r="AE253" i="17"/>
  <c r="AE254" i="17"/>
  <c r="AE255" i="17"/>
  <c r="AE256" i="17"/>
  <c r="AE257" i="17"/>
  <c r="AE258" i="17"/>
  <c r="AE259" i="17"/>
  <c r="AE260" i="17"/>
  <c r="AE261" i="17"/>
  <c r="AE262" i="17"/>
  <c r="AE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D240" i="17"/>
  <c r="AD241" i="17"/>
  <c r="AD242" i="17"/>
  <c r="AD243" i="17"/>
  <c r="AD244" i="17"/>
  <c r="AD245" i="17"/>
  <c r="AD246" i="17"/>
  <c r="AD247" i="17"/>
  <c r="AD248" i="17"/>
  <c r="AD249" i="17"/>
  <c r="AD250" i="17"/>
  <c r="AD251" i="17"/>
  <c r="AD252" i="17"/>
  <c r="AD253" i="17"/>
  <c r="AD254" i="17"/>
  <c r="AD255" i="17"/>
  <c r="AD256" i="17"/>
  <c r="AD257" i="17"/>
  <c r="AD258" i="17"/>
  <c r="AD259" i="17"/>
  <c r="AD260" i="17"/>
  <c r="AD261" i="17"/>
  <c r="AD262" i="17"/>
  <c r="AD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C240" i="17"/>
  <c r="AC241" i="17"/>
  <c r="AC242" i="17"/>
  <c r="AC243" i="17"/>
  <c r="AC244" i="17"/>
  <c r="AC245" i="17"/>
  <c r="AC246" i="17"/>
  <c r="AC247" i="17"/>
  <c r="AC248" i="17"/>
  <c r="AC249" i="17"/>
  <c r="AC250" i="17"/>
  <c r="AC251" i="17"/>
  <c r="AC252" i="17"/>
  <c r="AC253" i="17"/>
  <c r="AC254" i="17"/>
  <c r="AC255" i="17"/>
  <c r="AC256" i="17"/>
  <c r="AC257" i="17"/>
  <c r="AC258" i="17"/>
  <c r="AC259" i="17"/>
  <c r="AC260" i="17"/>
  <c r="AC261" i="17"/>
  <c r="AC262" i="17"/>
  <c r="AC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259" i="17"/>
  <c r="AB260" i="17"/>
  <c r="AB261" i="17"/>
  <c r="AB262" i="17"/>
  <c r="AB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AA240" i="17"/>
  <c r="AA241" i="17"/>
  <c r="AA242" i="17"/>
  <c r="AA243" i="17"/>
  <c r="AA244" i="17"/>
  <c r="AA245" i="17"/>
  <c r="AA246" i="17"/>
  <c r="AA247" i="17"/>
  <c r="AA248" i="17"/>
  <c r="AA249" i="17"/>
  <c r="AA250" i="17"/>
  <c r="AA251" i="17"/>
  <c r="AA252" i="17"/>
  <c r="AA253" i="17"/>
  <c r="AA254" i="17"/>
  <c r="AA255" i="17"/>
  <c r="AA256" i="17"/>
  <c r="AA257" i="17"/>
  <c r="AA258" i="17"/>
  <c r="AA259" i="17"/>
  <c r="AA260" i="17"/>
  <c r="AA261" i="17"/>
  <c r="AA262" i="17"/>
  <c r="AA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4" i="17"/>
  <c r="V25" i="17"/>
  <c r="V26" i="17"/>
  <c r="V28" i="17"/>
  <c r="V29" i="17"/>
  <c r="V30" i="17"/>
  <c r="V31" i="17"/>
  <c r="V32" i="17"/>
  <c r="V34" i="17"/>
  <c r="V35" i="17"/>
  <c r="V36" i="17"/>
  <c r="V38" i="17"/>
  <c r="V39" i="17"/>
  <c r="V40" i="17"/>
  <c r="V41" i="17"/>
  <c r="V43" i="17"/>
  <c r="V44" i="17"/>
  <c r="V45" i="17"/>
  <c r="V46" i="17"/>
  <c r="V48" i="17"/>
  <c r="V49" i="17"/>
  <c r="V50" i="17"/>
  <c r="V51" i="17"/>
  <c r="V52" i="17"/>
  <c r="V54" i="17"/>
  <c r="V55" i="17"/>
  <c r="V56" i="17"/>
  <c r="V58" i="17"/>
  <c r="V59" i="17"/>
  <c r="V60" i="17"/>
  <c r="V61" i="17"/>
  <c r="V63" i="17"/>
  <c r="V64" i="17"/>
  <c r="V65" i="17"/>
  <c r="V66" i="17"/>
  <c r="V68" i="17"/>
  <c r="V69" i="17"/>
  <c r="V70" i="17"/>
  <c r="V71" i="17"/>
  <c r="V73" i="17"/>
  <c r="V74" i="17"/>
  <c r="V75" i="17"/>
  <c r="V76" i="17"/>
  <c r="V78" i="17"/>
  <c r="V79" i="17"/>
  <c r="V80" i="17"/>
  <c r="V81" i="17"/>
  <c r="V82" i="17"/>
  <c r="V83" i="17"/>
  <c r="V84" i="17"/>
  <c r="V85" i="17"/>
  <c r="V86" i="17"/>
  <c r="V88" i="17"/>
  <c r="V89" i="17"/>
  <c r="V90" i="17"/>
  <c r="V91" i="17"/>
  <c r="V93" i="17"/>
  <c r="V94" i="17"/>
  <c r="V95" i="17"/>
  <c r="V96" i="17"/>
  <c r="V98" i="17"/>
  <c r="V99" i="17"/>
  <c r="V100" i="17"/>
  <c r="V101" i="17"/>
  <c r="V103" i="17"/>
  <c r="V104" i="17"/>
  <c r="V105" i="17"/>
  <c r="V106" i="17"/>
  <c r="V108" i="17"/>
  <c r="V109" i="17"/>
  <c r="V110" i="17"/>
  <c r="V111" i="17"/>
  <c r="V112" i="17"/>
  <c r="V114" i="17"/>
  <c r="V115" i="17"/>
  <c r="V116" i="17"/>
  <c r="V117" i="17"/>
  <c r="V119" i="17"/>
  <c r="V120" i="17"/>
  <c r="V121" i="17"/>
  <c r="V123" i="17"/>
  <c r="V124" i="17"/>
  <c r="V125" i="17"/>
  <c r="V126" i="17"/>
  <c r="V127" i="17"/>
  <c r="V128" i="17"/>
  <c r="V129" i="17"/>
  <c r="V130" i="17"/>
  <c r="V131" i="17"/>
  <c r="V133" i="17"/>
  <c r="V134" i="17"/>
  <c r="V135" i="17"/>
  <c r="V136" i="17"/>
  <c r="V138" i="17"/>
  <c r="V139" i="17"/>
  <c r="V140" i="17"/>
  <c r="V141" i="17"/>
  <c r="V143" i="17"/>
  <c r="V144" i="17"/>
  <c r="V145" i="17"/>
  <c r="V146" i="17"/>
  <c r="V148" i="17"/>
  <c r="V149" i="17"/>
  <c r="V150" i="17"/>
  <c r="V151" i="17"/>
  <c r="V153" i="17"/>
  <c r="V154" i="17"/>
  <c r="V155" i="17"/>
  <c r="V156" i="17"/>
  <c r="V158" i="17"/>
  <c r="V159" i="17"/>
  <c r="V160" i="17"/>
  <c r="V161" i="17"/>
  <c r="V163" i="17"/>
  <c r="V164" i="17"/>
  <c r="V165" i="17"/>
  <c r="V166" i="17"/>
  <c r="V168" i="17"/>
  <c r="V169" i="17"/>
  <c r="V170" i="17"/>
  <c r="V171" i="17"/>
  <c r="V173" i="17"/>
  <c r="V174" i="17"/>
  <c r="V175" i="17"/>
  <c r="V176" i="17"/>
  <c r="V178" i="17"/>
  <c r="V179" i="17"/>
  <c r="V180" i="17"/>
  <c r="V181" i="17"/>
  <c r="V183" i="17"/>
  <c r="V184" i="17"/>
  <c r="V185" i="17"/>
  <c r="V186" i="17"/>
  <c r="V188" i="17"/>
  <c r="V189" i="17"/>
  <c r="V190" i="17"/>
  <c r="V191" i="17"/>
  <c r="V193" i="17"/>
  <c r="V194" i="17"/>
  <c r="V195" i="17"/>
  <c r="V196" i="17"/>
  <c r="V197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8" i="17"/>
  <c r="V219" i="17"/>
  <c r="V220" i="17"/>
  <c r="V221" i="17"/>
  <c r="V222" i="17"/>
  <c r="V224" i="17"/>
  <c r="V225" i="17"/>
  <c r="V226" i="17"/>
  <c r="V228" i="17"/>
  <c r="V229" i="17"/>
  <c r="V230" i="17"/>
  <c r="V231" i="17"/>
  <c r="V233" i="17"/>
  <c r="V234" i="17"/>
  <c r="V235" i="17"/>
  <c r="V236" i="17"/>
  <c r="V238" i="17"/>
  <c r="V239" i="17"/>
  <c r="V240" i="17"/>
  <c r="V241" i="17"/>
  <c r="V243" i="17"/>
  <c r="V244" i="17"/>
  <c r="V245" i="17"/>
  <c r="V246" i="17"/>
  <c r="V248" i="17"/>
  <c r="V249" i="17"/>
  <c r="V250" i="17"/>
  <c r="V251" i="17"/>
  <c r="V253" i="17"/>
  <c r="V254" i="17"/>
  <c r="V255" i="17"/>
  <c r="V256" i="17"/>
  <c r="V258" i="17"/>
  <c r="V259" i="17"/>
  <c r="V260" i="17"/>
  <c r="V261" i="17"/>
  <c r="V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3" i="17"/>
  <c r="U24" i="17"/>
  <c r="U25" i="17"/>
  <c r="U27" i="17"/>
  <c r="U28" i="17"/>
  <c r="U29" i="17"/>
  <c r="U30" i="17"/>
  <c r="U31" i="17"/>
  <c r="U32" i="17"/>
  <c r="U34" i="17"/>
  <c r="U35" i="17"/>
  <c r="U37" i="17"/>
  <c r="U38" i="17"/>
  <c r="U39" i="17"/>
  <c r="U40" i="17"/>
  <c r="U42" i="17"/>
  <c r="U43" i="17"/>
  <c r="U44" i="17"/>
  <c r="U45" i="17"/>
  <c r="U47" i="17"/>
  <c r="U48" i="17"/>
  <c r="U49" i="17"/>
  <c r="U50" i="17"/>
  <c r="U51" i="17"/>
  <c r="U53" i="17"/>
  <c r="U54" i="17"/>
  <c r="U55" i="17"/>
  <c r="U57" i="17"/>
  <c r="U58" i="17"/>
  <c r="U59" i="17"/>
  <c r="U60" i="17"/>
  <c r="U62" i="17"/>
  <c r="U63" i="17"/>
  <c r="U64" i="17"/>
  <c r="U65" i="17"/>
  <c r="U67" i="17"/>
  <c r="U68" i="17"/>
  <c r="U69" i="17"/>
  <c r="U70" i="17"/>
  <c r="U72" i="17"/>
  <c r="U73" i="17"/>
  <c r="U74" i="17"/>
  <c r="U75" i="17"/>
  <c r="U77" i="17"/>
  <c r="U78" i="17"/>
  <c r="U79" i="17"/>
  <c r="U80" i="17"/>
  <c r="U81" i="17"/>
  <c r="U82" i="17"/>
  <c r="U83" i="17"/>
  <c r="U84" i="17"/>
  <c r="U85" i="17"/>
  <c r="U87" i="17"/>
  <c r="U88" i="17"/>
  <c r="U89" i="17"/>
  <c r="U90" i="17"/>
  <c r="U92" i="17"/>
  <c r="U93" i="17"/>
  <c r="U94" i="17"/>
  <c r="U95" i="17"/>
  <c r="U97" i="17"/>
  <c r="U98" i="17"/>
  <c r="U99" i="17"/>
  <c r="U100" i="17"/>
  <c r="U102" i="17"/>
  <c r="U103" i="17"/>
  <c r="U104" i="17"/>
  <c r="U105" i="17"/>
  <c r="U107" i="17"/>
  <c r="U108" i="17"/>
  <c r="U109" i="17"/>
  <c r="U110" i="17"/>
  <c r="U111" i="17"/>
  <c r="U112" i="17"/>
  <c r="U114" i="17"/>
  <c r="U115" i="17"/>
  <c r="U116" i="17"/>
  <c r="U118" i="17"/>
  <c r="U119" i="17"/>
  <c r="U120" i="17"/>
  <c r="U122" i="17"/>
  <c r="U123" i="17"/>
  <c r="U124" i="17"/>
  <c r="U125" i="17"/>
  <c r="U126" i="17"/>
  <c r="U127" i="17"/>
  <c r="U128" i="17"/>
  <c r="U129" i="17"/>
  <c r="U130" i="17"/>
  <c r="U132" i="17"/>
  <c r="U133" i="17"/>
  <c r="U134" i="17"/>
  <c r="U135" i="17"/>
  <c r="U137" i="17"/>
  <c r="U138" i="17"/>
  <c r="U139" i="17"/>
  <c r="U140" i="17"/>
  <c r="U142" i="17"/>
  <c r="U143" i="17"/>
  <c r="U144" i="17"/>
  <c r="U145" i="17"/>
  <c r="U147" i="17"/>
  <c r="U148" i="17"/>
  <c r="U149" i="17"/>
  <c r="U150" i="17"/>
  <c r="U152" i="17"/>
  <c r="U153" i="17"/>
  <c r="U154" i="17"/>
  <c r="U155" i="17"/>
  <c r="U157" i="17"/>
  <c r="U158" i="17"/>
  <c r="U159" i="17"/>
  <c r="U160" i="17"/>
  <c r="U162" i="17"/>
  <c r="U163" i="17"/>
  <c r="U164" i="17"/>
  <c r="U165" i="17"/>
  <c r="U167" i="17"/>
  <c r="U168" i="17"/>
  <c r="U169" i="17"/>
  <c r="U170" i="17"/>
  <c r="U172" i="17"/>
  <c r="U173" i="17"/>
  <c r="U174" i="17"/>
  <c r="U175" i="17"/>
  <c r="U177" i="17"/>
  <c r="U178" i="17"/>
  <c r="U179" i="17"/>
  <c r="U180" i="17"/>
  <c r="U182" i="17"/>
  <c r="U183" i="17"/>
  <c r="U184" i="17"/>
  <c r="U185" i="17"/>
  <c r="U187" i="17"/>
  <c r="U188" i="17"/>
  <c r="U189" i="17"/>
  <c r="U190" i="17"/>
  <c r="U192" i="17"/>
  <c r="U193" i="17"/>
  <c r="U194" i="17"/>
  <c r="U195" i="17"/>
  <c r="U196" i="17"/>
  <c r="U197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7" i="17"/>
  <c r="U218" i="17"/>
  <c r="U219" i="17"/>
  <c r="U220" i="17"/>
  <c r="U222" i="17"/>
  <c r="U223" i="17"/>
  <c r="U224" i="17"/>
  <c r="U225" i="17"/>
  <c r="U227" i="17"/>
  <c r="U228" i="17"/>
  <c r="U229" i="17"/>
  <c r="U230" i="17"/>
  <c r="U232" i="17"/>
  <c r="U233" i="17"/>
  <c r="U234" i="17"/>
  <c r="U235" i="17"/>
  <c r="U237" i="17"/>
  <c r="U238" i="17"/>
  <c r="U239" i="17"/>
  <c r="U240" i="17"/>
  <c r="U242" i="17"/>
  <c r="U243" i="17"/>
  <c r="U244" i="17"/>
  <c r="U245" i="17"/>
  <c r="U247" i="17"/>
  <c r="U248" i="17"/>
  <c r="U249" i="17"/>
  <c r="U250" i="17"/>
  <c r="U252" i="17"/>
  <c r="U253" i="17"/>
  <c r="U254" i="17"/>
  <c r="U255" i="17"/>
  <c r="U257" i="17"/>
  <c r="U258" i="17"/>
  <c r="U259" i="17"/>
  <c r="U260" i="17"/>
  <c r="U262" i="17"/>
  <c r="U3" i="17"/>
  <c r="T4" i="17"/>
  <c r="T5" i="17"/>
  <c r="T6" i="17"/>
  <c r="T7" i="17"/>
  <c r="T8" i="17"/>
  <c r="T9" i="17"/>
  <c r="T10" i="17"/>
  <c r="T13" i="17"/>
  <c r="T14" i="17"/>
  <c r="T15" i="17"/>
  <c r="T18" i="17"/>
  <c r="T19" i="17"/>
  <c r="T20" i="17"/>
  <c r="T21" i="17"/>
  <c r="T24" i="17"/>
  <c r="T25" i="17"/>
  <c r="T28" i="17"/>
  <c r="T29" i="17"/>
  <c r="T30" i="17"/>
  <c r="T31" i="17"/>
  <c r="T32" i="17"/>
  <c r="T34" i="17"/>
  <c r="T35" i="17"/>
  <c r="T38" i="17"/>
  <c r="T39" i="17"/>
  <c r="T40" i="17"/>
  <c r="T43" i="17"/>
  <c r="T44" i="17"/>
  <c r="T45" i="17"/>
  <c r="T48" i="17"/>
  <c r="T49" i="17"/>
  <c r="T50" i="17"/>
  <c r="T51" i="17"/>
  <c r="T54" i="17"/>
  <c r="T55" i="17"/>
  <c r="T58" i="17"/>
  <c r="T59" i="17"/>
  <c r="T60" i="17"/>
  <c r="T63" i="17"/>
  <c r="T64" i="17"/>
  <c r="T65" i="17"/>
  <c r="T68" i="17"/>
  <c r="T69" i="17"/>
  <c r="T70" i="17"/>
  <c r="T73" i="17"/>
  <c r="T74" i="17"/>
  <c r="T75" i="17"/>
  <c r="T78" i="17"/>
  <c r="T79" i="17"/>
  <c r="T80" i="17"/>
  <c r="T81" i="17"/>
  <c r="T82" i="17"/>
  <c r="T83" i="17"/>
  <c r="T84" i="17"/>
  <c r="T85" i="17"/>
  <c r="T88" i="17"/>
  <c r="T89" i="17"/>
  <c r="T90" i="17"/>
  <c r="T93" i="17"/>
  <c r="T94" i="17"/>
  <c r="T95" i="17"/>
  <c r="T98" i="17"/>
  <c r="T99" i="17"/>
  <c r="T100" i="17"/>
  <c r="T103" i="17"/>
  <c r="T104" i="17"/>
  <c r="T105" i="17"/>
  <c r="T108" i="17"/>
  <c r="T109" i="17"/>
  <c r="T110" i="17"/>
  <c r="T111" i="17"/>
  <c r="T112" i="17"/>
  <c r="T114" i="17"/>
  <c r="T115" i="17"/>
  <c r="T116" i="17"/>
  <c r="T119" i="17"/>
  <c r="T120" i="17"/>
  <c r="T123" i="17"/>
  <c r="T124" i="17"/>
  <c r="T125" i="17"/>
  <c r="T126" i="17"/>
  <c r="T127" i="17"/>
  <c r="T128" i="17"/>
  <c r="T129" i="17"/>
  <c r="T130" i="17"/>
  <c r="T133" i="17"/>
  <c r="T134" i="17"/>
  <c r="T135" i="17"/>
  <c r="T138" i="17"/>
  <c r="T139" i="17"/>
  <c r="T140" i="17"/>
  <c r="T143" i="17"/>
  <c r="T144" i="17"/>
  <c r="T145" i="17"/>
  <c r="T148" i="17"/>
  <c r="T149" i="17"/>
  <c r="T150" i="17"/>
  <c r="T153" i="17"/>
  <c r="T154" i="17"/>
  <c r="T155" i="17"/>
  <c r="T158" i="17"/>
  <c r="T159" i="17"/>
  <c r="T160" i="17"/>
  <c r="T163" i="17"/>
  <c r="T164" i="17"/>
  <c r="T165" i="17"/>
  <c r="T168" i="17"/>
  <c r="T169" i="17"/>
  <c r="T170" i="17"/>
  <c r="T173" i="17"/>
  <c r="T174" i="17"/>
  <c r="T175" i="17"/>
  <c r="T178" i="17"/>
  <c r="T179" i="17"/>
  <c r="T180" i="17"/>
  <c r="T183" i="17"/>
  <c r="T184" i="17"/>
  <c r="T185" i="17"/>
  <c r="T188" i="17"/>
  <c r="T189" i="17"/>
  <c r="T190" i="17"/>
  <c r="T193" i="17"/>
  <c r="T194" i="17"/>
  <c r="T195" i="17"/>
  <c r="T196" i="17"/>
  <c r="T197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8" i="17"/>
  <c r="T219" i="17"/>
  <c r="T220" i="17"/>
  <c r="T222" i="17"/>
  <c r="T224" i="17"/>
  <c r="T225" i="17"/>
  <c r="T228" i="17"/>
  <c r="T229" i="17"/>
  <c r="T230" i="17"/>
  <c r="T233" i="17"/>
  <c r="T234" i="17"/>
  <c r="T235" i="17"/>
  <c r="T238" i="17"/>
  <c r="T239" i="17"/>
  <c r="T240" i="17"/>
  <c r="T243" i="17"/>
  <c r="T244" i="17"/>
  <c r="T245" i="17"/>
  <c r="T248" i="17"/>
  <c r="T249" i="17"/>
  <c r="T250" i="17"/>
  <c r="T253" i="17"/>
  <c r="T254" i="17"/>
  <c r="T255" i="17"/>
  <c r="T258" i="17"/>
  <c r="T259" i="17"/>
  <c r="T260" i="17"/>
  <c r="T3" i="17"/>
  <c r="S8" i="17"/>
  <c r="S9" i="17"/>
  <c r="S10" i="17"/>
  <c r="S13" i="17"/>
  <c r="S14" i="17"/>
  <c r="S15" i="17"/>
  <c r="S18" i="17"/>
  <c r="S19" i="17"/>
  <c r="S20" i="17"/>
  <c r="S21" i="17"/>
  <c r="S24" i="17"/>
  <c r="S25" i="17"/>
  <c r="S28" i="17"/>
  <c r="S29" i="17"/>
  <c r="S30" i="17"/>
  <c r="S31" i="17"/>
  <c r="S32" i="17"/>
  <c r="S34" i="17"/>
  <c r="S35" i="17"/>
  <c r="S38" i="17"/>
  <c r="S39" i="17"/>
  <c r="S40" i="17"/>
  <c r="S43" i="17"/>
  <c r="S44" i="17"/>
  <c r="S45" i="17"/>
  <c r="S48" i="17"/>
  <c r="S49" i="17"/>
  <c r="S50" i="17"/>
  <c r="S51" i="17"/>
  <c r="S54" i="17"/>
  <c r="S55" i="17"/>
  <c r="S58" i="17"/>
  <c r="S59" i="17"/>
  <c r="S60" i="17"/>
  <c r="S63" i="17"/>
  <c r="S64" i="17"/>
  <c r="S65" i="17"/>
  <c r="S68" i="17"/>
  <c r="S69" i="17"/>
  <c r="S70" i="17"/>
  <c r="S73" i="17"/>
  <c r="S74" i="17"/>
  <c r="S75" i="17"/>
  <c r="S78" i="17"/>
  <c r="S79" i="17"/>
  <c r="S80" i="17"/>
  <c r="S81" i="17"/>
  <c r="S82" i="17"/>
  <c r="S83" i="17"/>
  <c r="S84" i="17"/>
  <c r="S85" i="17"/>
  <c r="S88" i="17"/>
  <c r="S89" i="17"/>
  <c r="S90" i="17"/>
  <c r="S93" i="17"/>
  <c r="S94" i="17"/>
  <c r="S95" i="17"/>
  <c r="S98" i="17"/>
  <c r="S99" i="17"/>
  <c r="S100" i="17"/>
  <c r="S103" i="17"/>
  <c r="S104" i="17"/>
  <c r="S105" i="17"/>
  <c r="S108" i="17"/>
  <c r="S109" i="17"/>
  <c r="S110" i="17"/>
  <c r="S111" i="17"/>
  <c r="S112" i="17"/>
  <c r="S114" i="17"/>
  <c r="S115" i="17"/>
  <c r="S116" i="17"/>
  <c r="S119" i="17"/>
  <c r="S120" i="17"/>
  <c r="S123" i="17"/>
  <c r="S124" i="17"/>
  <c r="S125" i="17"/>
  <c r="S126" i="17"/>
  <c r="S127" i="17"/>
  <c r="S128" i="17"/>
  <c r="S129" i="17"/>
  <c r="S130" i="17"/>
  <c r="S133" i="17"/>
  <c r="S134" i="17"/>
  <c r="S135" i="17"/>
  <c r="S138" i="17"/>
  <c r="S139" i="17"/>
  <c r="S140" i="17"/>
  <c r="S143" i="17"/>
  <c r="S144" i="17"/>
  <c r="S145" i="17"/>
  <c r="S148" i="17"/>
  <c r="S149" i="17"/>
  <c r="S150" i="17"/>
  <c r="S153" i="17"/>
  <c r="S154" i="17"/>
  <c r="S155" i="17"/>
  <c r="S158" i="17"/>
  <c r="S159" i="17"/>
  <c r="S160" i="17"/>
  <c r="S163" i="17"/>
  <c r="S164" i="17"/>
  <c r="S165" i="17"/>
  <c r="S168" i="17"/>
  <c r="S169" i="17"/>
  <c r="S170" i="17"/>
  <c r="S173" i="17"/>
  <c r="S174" i="17"/>
  <c r="S175" i="17"/>
  <c r="S178" i="17"/>
  <c r="S179" i="17"/>
  <c r="S180" i="17"/>
  <c r="S183" i="17"/>
  <c r="S184" i="17"/>
  <c r="S185" i="17"/>
  <c r="S188" i="17"/>
  <c r="S189" i="17"/>
  <c r="S190" i="17"/>
  <c r="S193" i="17"/>
  <c r="S194" i="17"/>
  <c r="S195" i="17"/>
  <c r="S196" i="17"/>
  <c r="S197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8" i="17"/>
  <c r="S219" i="17"/>
  <c r="S220" i="17"/>
  <c r="S222" i="17"/>
  <c r="S224" i="17"/>
  <c r="S225" i="17"/>
  <c r="S228" i="17"/>
  <c r="S229" i="17"/>
  <c r="S230" i="17"/>
  <c r="S233" i="17"/>
  <c r="S234" i="17"/>
  <c r="S235" i="17"/>
  <c r="S238" i="17"/>
  <c r="S239" i="17"/>
  <c r="S240" i="17"/>
  <c r="S243" i="17"/>
  <c r="S244" i="17"/>
  <c r="S245" i="17"/>
  <c r="S248" i="17"/>
  <c r="S249" i="17"/>
  <c r="S250" i="17"/>
  <c r="S253" i="17"/>
  <c r="S254" i="17"/>
  <c r="S255" i="17"/>
  <c r="S258" i="17"/>
  <c r="S259" i="17"/>
  <c r="S260" i="17"/>
  <c r="S7" i="17"/>
  <c r="S4" i="17"/>
  <c r="S5" i="17"/>
  <c r="S6" i="17"/>
  <c r="S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3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" i="17"/>
  <c r="P1" i="17" l="1"/>
  <c r="O241" i="17" l="1"/>
  <c r="O242" i="17"/>
  <c r="O243" i="17"/>
  <c r="O246" i="17"/>
  <c r="O247" i="17"/>
  <c r="O248" i="17"/>
  <c r="O251" i="17"/>
  <c r="O252" i="17"/>
  <c r="O253" i="17"/>
  <c r="O256" i="17"/>
  <c r="O257" i="17"/>
  <c r="O258" i="17"/>
  <c r="O261" i="17"/>
  <c r="O262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O16" i="17"/>
  <c r="O17" i="17"/>
  <c r="O18" i="17"/>
  <c r="O21" i="17"/>
  <c r="O22" i="17"/>
  <c r="O23" i="17"/>
  <c r="O26" i="17"/>
  <c r="O27" i="17"/>
  <c r="O28" i="17"/>
  <c r="O31" i="17"/>
  <c r="O32" i="17"/>
  <c r="O33" i="17"/>
  <c r="O36" i="17"/>
  <c r="O37" i="17"/>
  <c r="O38" i="17"/>
  <c r="O41" i="17"/>
  <c r="O42" i="17"/>
  <c r="O43" i="17"/>
  <c r="O46" i="17"/>
  <c r="O47" i="17"/>
  <c r="O48" i="17"/>
  <c r="O51" i="17"/>
  <c r="O52" i="17"/>
  <c r="O53" i="17"/>
  <c r="O56" i="17"/>
  <c r="O57" i="17"/>
  <c r="O58" i="17"/>
  <c r="O61" i="17"/>
  <c r="O62" i="17"/>
  <c r="O63" i="17"/>
  <c r="O66" i="17"/>
  <c r="O67" i="17"/>
  <c r="O68" i="17"/>
  <c r="O71" i="17"/>
  <c r="O72" i="17"/>
  <c r="O73" i="17"/>
  <c r="O76" i="17"/>
  <c r="O77" i="17"/>
  <c r="O80" i="17"/>
  <c r="O81" i="17"/>
  <c r="O82" i="17"/>
  <c r="O84" i="17"/>
  <c r="O86" i="17"/>
  <c r="O87" i="17"/>
  <c r="O88" i="17"/>
  <c r="O91" i="17"/>
  <c r="O92" i="17"/>
  <c r="O93" i="17"/>
  <c r="O96" i="17"/>
  <c r="O97" i="17"/>
  <c r="O98" i="17"/>
  <c r="O101" i="17"/>
  <c r="O102" i="17"/>
  <c r="O103" i="17"/>
  <c r="O106" i="17"/>
  <c r="O107" i="17"/>
  <c r="O108" i="17"/>
  <c r="O111" i="17"/>
  <c r="O112" i="17"/>
  <c r="O113" i="17"/>
  <c r="O116" i="17"/>
  <c r="O117" i="17"/>
  <c r="O118" i="17"/>
  <c r="O121" i="17"/>
  <c r="O122" i="17"/>
  <c r="O123" i="17"/>
  <c r="O126" i="17"/>
  <c r="O127" i="17"/>
  <c r="O128" i="17"/>
  <c r="O131" i="17"/>
  <c r="O132" i="17"/>
  <c r="O133" i="17"/>
  <c r="O136" i="17"/>
  <c r="O137" i="17"/>
  <c r="O138" i="17"/>
  <c r="O141" i="17"/>
  <c r="O142" i="17"/>
  <c r="O143" i="17"/>
  <c r="O146" i="17"/>
  <c r="O147" i="17"/>
  <c r="O148" i="17"/>
  <c r="O151" i="17"/>
  <c r="O152" i="17"/>
  <c r="O153" i="17"/>
  <c r="O156" i="17"/>
  <c r="O157" i="17"/>
  <c r="O158" i="17"/>
  <c r="O161" i="17"/>
  <c r="O162" i="17"/>
  <c r="O163" i="17"/>
  <c r="O166" i="17"/>
  <c r="O167" i="17"/>
  <c r="O168" i="17"/>
  <c r="O171" i="17"/>
  <c r="O172" i="17"/>
  <c r="O173" i="17"/>
  <c r="O176" i="17"/>
  <c r="O177" i="17"/>
  <c r="O178" i="17"/>
  <c r="O181" i="17"/>
  <c r="O182" i="17"/>
  <c r="O183" i="17"/>
  <c r="O186" i="17"/>
  <c r="O187" i="17"/>
  <c r="O188" i="17"/>
  <c r="O191" i="17"/>
  <c r="O192" i="17"/>
  <c r="O193" i="17"/>
  <c r="O196" i="17"/>
  <c r="O197" i="17"/>
  <c r="O198" i="17"/>
  <c r="O201" i="17"/>
  <c r="O202" i="17"/>
  <c r="O203" i="17"/>
  <c r="O206" i="17"/>
  <c r="O207" i="17"/>
  <c r="O208" i="17"/>
  <c r="O211" i="17"/>
  <c r="O212" i="17"/>
  <c r="O213" i="17"/>
  <c r="O216" i="17"/>
  <c r="O217" i="17"/>
  <c r="O218" i="17"/>
  <c r="O221" i="17"/>
  <c r="O222" i="17"/>
  <c r="O223" i="17"/>
  <c r="O226" i="17"/>
  <c r="O227" i="17"/>
  <c r="O228" i="17"/>
  <c r="O231" i="17"/>
  <c r="O232" i="17"/>
  <c r="O233" i="17"/>
  <c r="O236" i="17"/>
  <c r="O237" i="17"/>
  <c r="O238" i="17"/>
  <c r="M1" i="17"/>
  <c r="N1" i="17"/>
  <c r="O1" i="17"/>
  <c r="K1" i="17"/>
  <c r="L1" i="17"/>
  <c r="D1" i="17"/>
  <c r="E1" i="17"/>
  <c r="F1" i="17"/>
  <c r="G1" i="17"/>
  <c r="H1" i="17"/>
  <c r="I1" i="17"/>
  <c r="J1" i="17"/>
  <c r="C1" i="17"/>
  <c r="N7" i="17" l="1"/>
  <c r="N8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6" i="17"/>
  <c r="M7" i="17"/>
  <c r="M8" i="17"/>
  <c r="M9" i="17"/>
  <c r="M10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J4" i="18" l="1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3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3" i="18"/>
  <c r="C2" i="18"/>
  <c r="D2" i="18"/>
  <c r="E2" i="18"/>
  <c r="F2" i="18"/>
  <c r="G2" i="18"/>
  <c r="H2" i="18"/>
  <c r="I2" i="18"/>
  <c r="J2" i="18"/>
  <c r="B2" i="18"/>
  <c r="C75" i="14"/>
  <c r="D39" i="14"/>
  <c r="E39" i="14"/>
  <c r="F39" i="14"/>
  <c r="G39" i="14"/>
  <c r="D38" i="14"/>
  <c r="E38" i="14"/>
  <c r="F38" i="14"/>
  <c r="G38" i="14"/>
  <c r="D37" i="14"/>
  <c r="E37" i="14"/>
  <c r="F37" i="14"/>
  <c r="G37" i="14"/>
  <c r="D36" i="14"/>
  <c r="E36" i="14"/>
  <c r="F36" i="14"/>
  <c r="G36" i="14"/>
  <c r="D35" i="14"/>
  <c r="E35" i="14"/>
  <c r="F35" i="14"/>
  <c r="G35" i="14"/>
  <c r="D34" i="14"/>
  <c r="E34" i="14"/>
  <c r="F34" i="14"/>
  <c r="G34" i="14"/>
  <c r="D33" i="14"/>
  <c r="E33" i="14"/>
  <c r="F33" i="14"/>
  <c r="G33" i="14"/>
  <c r="D32" i="14"/>
  <c r="E32" i="14"/>
  <c r="F32" i="14"/>
  <c r="G32" i="14"/>
  <c r="D31" i="14"/>
  <c r="E31" i="14"/>
  <c r="F31" i="14"/>
  <c r="G31" i="14"/>
  <c r="D30" i="14"/>
  <c r="E30" i="14"/>
  <c r="F30" i="14"/>
  <c r="G30" i="14"/>
  <c r="D29" i="14"/>
  <c r="E29" i="14"/>
  <c r="F29" i="14"/>
  <c r="G29" i="14"/>
  <c r="D28" i="14"/>
  <c r="E28" i="14"/>
  <c r="F28" i="14"/>
  <c r="G28" i="14"/>
  <c r="D27" i="14"/>
  <c r="E27" i="14"/>
  <c r="F27" i="14"/>
  <c r="G27" i="14"/>
  <c r="D26" i="14"/>
  <c r="E26" i="14"/>
  <c r="F26" i="14"/>
  <c r="G26" i="14"/>
  <c r="D25" i="14"/>
  <c r="E25" i="14"/>
  <c r="F25" i="14"/>
  <c r="G25" i="14"/>
  <c r="D24" i="14"/>
  <c r="E24" i="14"/>
  <c r="F24" i="14"/>
  <c r="G24" i="14"/>
  <c r="D23" i="14"/>
  <c r="E23" i="14"/>
  <c r="F23" i="14"/>
  <c r="G23" i="14"/>
  <c r="D22" i="14"/>
  <c r="E22" i="14"/>
  <c r="F22" i="14"/>
  <c r="G22" i="14"/>
  <c r="D21" i="14"/>
  <c r="E21" i="14"/>
  <c r="F21" i="14"/>
  <c r="G21" i="14"/>
  <c r="D20" i="14"/>
  <c r="E20" i="14"/>
  <c r="F20" i="14"/>
  <c r="G20" i="14"/>
  <c r="D19" i="14"/>
  <c r="E19" i="14"/>
  <c r="F19" i="14"/>
  <c r="G19" i="14"/>
  <c r="G18" i="14"/>
  <c r="D18" i="14"/>
  <c r="E18" i="14"/>
  <c r="F18" i="14"/>
  <c r="D17" i="14"/>
  <c r="E17" i="14"/>
  <c r="F17" i="14"/>
  <c r="G17" i="14"/>
  <c r="D16" i="14"/>
  <c r="E16" i="14"/>
  <c r="F16" i="14"/>
  <c r="G16" i="14"/>
  <c r="D15" i="14"/>
  <c r="E15" i="14"/>
  <c r="F15" i="14"/>
  <c r="G15" i="14"/>
  <c r="D14" i="14"/>
  <c r="E14" i="14"/>
  <c r="F14" i="14"/>
  <c r="G14" i="14"/>
  <c r="D13" i="14"/>
  <c r="E13" i="14"/>
  <c r="F13" i="14"/>
  <c r="G13" i="14"/>
  <c r="D12" i="14"/>
  <c r="E12" i="14"/>
  <c r="F12" i="14"/>
  <c r="G12" i="14"/>
  <c r="D11" i="14"/>
  <c r="E11" i="14"/>
  <c r="F11" i="14"/>
  <c r="G11" i="14"/>
  <c r="D10" i="14"/>
  <c r="E10" i="14"/>
  <c r="F10" i="14"/>
  <c r="G10" i="14"/>
  <c r="D9" i="14"/>
  <c r="E9" i="14"/>
  <c r="F9" i="14"/>
  <c r="G9" i="14"/>
  <c r="D8" i="14"/>
  <c r="E8" i="14"/>
  <c r="F8" i="14"/>
  <c r="G8" i="14"/>
  <c r="D7" i="14"/>
  <c r="E7" i="14"/>
  <c r="F7" i="14"/>
  <c r="G7" i="14"/>
  <c r="D6" i="14"/>
  <c r="E6" i="14"/>
  <c r="F6" i="14"/>
  <c r="G6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D5" i="14"/>
  <c r="E5" i="14"/>
  <c r="F5" i="14"/>
  <c r="G5" i="14"/>
  <c r="C5" i="14"/>
  <c r="A5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I54" i="14"/>
  <c r="H54" i="14"/>
  <c r="I9" i="14"/>
  <c r="H9" i="14"/>
  <c r="X198" i="17" l="1"/>
  <c r="W198" i="17"/>
  <c r="V198" i="17"/>
  <c r="X113" i="17"/>
  <c r="W113" i="17"/>
  <c r="V113" i="17"/>
  <c r="U113" i="17"/>
  <c r="T113" i="17"/>
  <c r="S113" i="17"/>
  <c r="X33" i="17"/>
  <c r="W33" i="17"/>
  <c r="V33" i="17"/>
  <c r="U33" i="17"/>
  <c r="T33" i="17"/>
  <c r="S33" i="17"/>
  <c r="V223" i="17" l="1"/>
  <c r="T223" i="17"/>
  <c r="S223" i="17"/>
  <c r="T198" i="17"/>
  <c r="S198" i="17"/>
  <c r="U198" i="17"/>
  <c r="T118" i="17"/>
  <c r="S118" i="17"/>
  <c r="T117" i="17"/>
  <c r="S117" i="17"/>
  <c r="V118" i="17"/>
  <c r="U117" i="17"/>
  <c r="V262" i="17"/>
  <c r="V257" i="17"/>
  <c r="V252" i="17"/>
  <c r="V247" i="17"/>
  <c r="V242" i="17"/>
  <c r="V237" i="17"/>
  <c r="V232" i="17"/>
  <c r="V227" i="17"/>
  <c r="V217" i="17"/>
  <c r="V192" i="17"/>
  <c r="V187" i="17"/>
  <c r="V182" i="17"/>
  <c r="V177" i="17"/>
  <c r="V172" i="17"/>
  <c r="V167" i="17"/>
  <c r="V162" i="17"/>
  <c r="V157" i="17"/>
  <c r="V152" i="17"/>
  <c r="V147" i="17"/>
  <c r="V142" i="17"/>
  <c r="V137" i="17"/>
  <c r="V132" i="17"/>
  <c r="V122" i="17"/>
  <c r="V107" i="17"/>
  <c r="V102" i="17"/>
  <c r="V97" i="17"/>
  <c r="V92" i="17"/>
  <c r="V87" i="17"/>
  <c r="V77" i="17"/>
  <c r="V72" i="17"/>
  <c r="V67" i="17"/>
  <c r="V62" i="17"/>
  <c r="U261" i="17"/>
  <c r="U256" i="17"/>
  <c r="U251" i="17"/>
  <c r="U246" i="17"/>
  <c r="U241" i="17"/>
  <c r="U236" i="17"/>
  <c r="U231" i="17"/>
  <c r="U226" i="17"/>
  <c r="U221" i="17"/>
  <c r="U216" i="17"/>
  <c r="U191" i="17"/>
  <c r="U186" i="17"/>
  <c r="U181" i="17"/>
  <c r="U176" i="17"/>
  <c r="U171" i="17"/>
  <c r="U166" i="17"/>
  <c r="U161" i="17"/>
  <c r="U156" i="17"/>
  <c r="U151" i="17"/>
  <c r="U146" i="17"/>
  <c r="U141" i="17"/>
  <c r="U136" i="17"/>
  <c r="U131" i="17"/>
  <c r="U121" i="17"/>
  <c r="U106" i="17"/>
  <c r="U101" i="17"/>
  <c r="U96" i="17"/>
  <c r="U91" i="17"/>
  <c r="U86" i="17"/>
  <c r="U76" i="17"/>
  <c r="U71" i="17"/>
  <c r="U66" i="17"/>
  <c r="U61" i="17"/>
  <c r="V57" i="17"/>
  <c r="U56" i="17"/>
  <c r="V53" i="17"/>
  <c r="U52" i="17"/>
  <c r="V47" i="17"/>
  <c r="V42" i="17"/>
  <c r="U41" i="17"/>
  <c r="V37" i="17"/>
  <c r="U36" i="17"/>
  <c r="T53" i="17"/>
  <c r="S53" i="17"/>
  <c r="T52" i="17"/>
  <c r="S52" i="17"/>
  <c r="T262" i="17" l="1"/>
  <c r="T257" i="17"/>
  <c r="T252" i="17"/>
  <c r="T247" i="17"/>
  <c r="T242" i="17"/>
  <c r="T237" i="17"/>
  <c r="T232" i="17"/>
  <c r="T227" i="17"/>
  <c r="T217" i="17"/>
  <c r="T192" i="17"/>
  <c r="T187" i="17"/>
  <c r="T182" i="17"/>
  <c r="T177" i="17"/>
  <c r="T172" i="17"/>
  <c r="T167" i="17"/>
  <c r="T162" i="17"/>
  <c r="T157" i="17"/>
  <c r="T152" i="17"/>
  <c r="T147" i="17"/>
  <c r="T142" i="17"/>
  <c r="T137" i="17"/>
  <c r="T132" i="17"/>
  <c r="T122" i="17"/>
  <c r="T107" i="17"/>
  <c r="T102" i="17"/>
  <c r="T97" i="17"/>
  <c r="T92" i="17"/>
  <c r="T87" i="17"/>
  <c r="T77" i="17"/>
  <c r="T72" i="17"/>
  <c r="T67" i="17"/>
  <c r="T62" i="17"/>
  <c r="T47" i="17"/>
  <c r="T42" i="17"/>
  <c r="T37" i="17"/>
  <c r="S262" i="17"/>
  <c r="S257" i="17"/>
  <c r="S252" i="17"/>
  <c r="S247" i="17"/>
  <c r="S242" i="17"/>
  <c r="S237" i="17"/>
  <c r="S232" i="17"/>
  <c r="S227" i="17"/>
  <c r="S217" i="17"/>
  <c r="S192" i="17"/>
  <c r="S187" i="17"/>
  <c r="S182" i="17"/>
  <c r="S177" i="17"/>
  <c r="S172" i="17"/>
  <c r="S167" i="17"/>
  <c r="S162" i="17"/>
  <c r="S157" i="17"/>
  <c r="S152" i="17"/>
  <c r="S147" i="17"/>
  <c r="S142" i="17"/>
  <c r="S137" i="17"/>
  <c r="S132" i="17"/>
  <c r="S122" i="17"/>
  <c r="S107" i="17"/>
  <c r="S102" i="17"/>
  <c r="S97" i="17"/>
  <c r="S92" i="17"/>
  <c r="S87" i="17"/>
  <c r="S77" i="17"/>
  <c r="S72" i="17"/>
  <c r="S67" i="17"/>
  <c r="S62" i="17"/>
  <c r="S57" i="17"/>
  <c r="S47" i="17"/>
  <c r="S42" i="17"/>
  <c r="S37" i="17"/>
  <c r="T261" i="17"/>
  <c r="T256" i="17"/>
  <c r="T251" i="17"/>
  <c r="T246" i="17"/>
  <c r="T241" i="17"/>
  <c r="T236" i="17"/>
  <c r="T231" i="17"/>
  <c r="T226" i="17"/>
  <c r="T221" i="17"/>
  <c r="T216" i="17"/>
  <c r="T191" i="17"/>
  <c r="T186" i="17"/>
  <c r="T181" i="17"/>
  <c r="T176" i="17"/>
  <c r="T171" i="17"/>
  <c r="T166" i="17"/>
  <c r="T161" i="17"/>
  <c r="T156" i="17"/>
  <c r="T151" i="17"/>
  <c r="T146" i="17"/>
  <c r="T141" i="17"/>
  <c r="T136" i="17"/>
  <c r="T131" i="17"/>
  <c r="T121" i="17"/>
  <c r="T106" i="17"/>
  <c r="T101" i="17"/>
  <c r="T96" i="17"/>
  <c r="T91" i="17"/>
  <c r="T86" i="17"/>
  <c r="T76" i="17"/>
  <c r="T71" i="17"/>
  <c r="T66" i="17"/>
  <c r="T61" i="17"/>
  <c r="T56" i="17"/>
  <c r="T46" i="17"/>
  <c r="T41" i="17"/>
  <c r="T36" i="17"/>
  <c r="S261" i="17"/>
  <c r="S256" i="17"/>
  <c r="S251" i="17"/>
  <c r="S246" i="17"/>
  <c r="S241" i="17"/>
  <c r="S236" i="17"/>
  <c r="S231" i="17"/>
  <c r="S226" i="17"/>
  <c r="S221" i="17"/>
  <c r="S216" i="17"/>
  <c r="S191" i="17"/>
  <c r="S186" i="17"/>
  <c r="S181" i="17"/>
  <c r="S176" i="17"/>
  <c r="S171" i="17"/>
  <c r="S166" i="17"/>
  <c r="S161" i="17"/>
  <c r="S156" i="17"/>
  <c r="S151" i="17"/>
  <c r="S146" i="17"/>
  <c r="S141" i="17"/>
  <c r="S136" i="17"/>
  <c r="S131" i="17"/>
  <c r="S121" i="17"/>
  <c r="S106" i="17"/>
  <c r="S101" i="17"/>
  <c r="S96" i="17"/>
  <c r="S91" i="17"/>
  <c r="S86" i="17"/>
  <c r="S76" i="17"/>
  <c r="S71" i="17"/>
  <c r="S66" i="17"/>
  <c r="S61" i="17"/>
  <c r="S56" i="17"/>
  <c r="S46" i="17"/>
  <c r="S41" i="17"/>
  <c r="S36" i="17"/>
  <c r="AW72" i="17" l="1"/>
  <c r="AW77" i="17"/>
  <c r="AW107" i="17"/>
  <c r="AW112" i="17"/>
  <c r="AW117" i="17"/>
  <c r="AW123" i="17"/>
  <c r="AW132" i="17"/>
  <c r="AW78" i="17" l="1"/>
  <c r="AW113" i="17"/>
  <c r="AW73" i="17"/>
  <c r="AW118" i="17"/>
  <c r="AW133" i="17"/>
  <c r="AW108" i="17"/>
  <c r="AW124" i="17"/>
  <c r="AW82" i="17"/>
  <c r="AW52" i="17"/>
  <c r="AU32" i="17"/>
  <c r="AU117" i="17"/>
  <c r="AU77" i="17"/>
  <c r="AW97" i="17"/>
  <c r="AW37" i="17"/>
  <c r="AW57" i="17"/>
  <c r="AW47" i="17"/>
  <c r="AU37" i="17"/>
  <c r="AU112" i="17"/>
  <c r="AU72" i="17"/>
  <c r="AW92" i="17"/>
  <c r="AW32" i="17"/>
  <c r="AW62" i="17"/>
  <c r="AU87" i="17"/>
  <c r="AW127" i="17"/>
  <c r="AW87" i="17"/>
  <c r="AW67" i="17"/>
  <c r="AU57" i="17"/>
  <c r="AU122" i="17"/>
  <c r="AW42" i="17"/>
  <c r="AU107" i="17"/>
  <c r="AU92" i="17"/>
  <c r="AU67" i="17"/>
  <c r="AU42" i="17"/>
  <c r="AU102" i="17"/>
  <c r="AU97" i="17"/>
  <c r="AU62" i="17"/>
  <c r="AU93" i="17" l="1"/>
  <c r="AU78" i="17"/>
  <c r="AU63" i="17"/>
  <c r="AW60" i="17"/>
  <c r="AU118" i="17"/>
  <c r="AW83" i="17"/>
  <c r="AW109" i="17"/>
  <c r="AW119" i="17"/>
  <c r="AW74" i="17"/>
  <c r="AW68" i="17"/>
  <c r="AU33" i="17"/>
  <c r="AU43" i="17"/>
  <c r="AU58" i="17"/>
  <c r="AW128" i="17"/>
  <c r="AW65" i="17"/>
  <c r="AU113" i="17"/>
  <c r="AU108" i="17"/>
  <c r="AU38" i="17"/>
  <c r="AW79" i="17"/>
  <c r="AU98" i="17"/>
  <c r="AW43" i="17"/>
  <c r="AU88" i="17"/>
  <c r="AW93" i="17"/>
  <c r="AW38" i="17"/>
  <c r="AU103" i="17"/>
  <c r="AU68" i="17"/>
  <c r="AU123" i="17"/>
  <c r="AW88" i="17"/>
  <c r="AU73" i="17"/>
  <c r="AW50" i="17"/>
  <c r="AW98" i="17"/>
  <c r="AW55" i="17"/>
  <c r="AW134" i="17"/>
  <c r="AW114" i="17"/>
  <c r="AU74" i="17" l="1"/>
  <c r="AU99" i="17"/>
  <c r="AU44" i="17"/>
  <c r="AW84" i="17"/>
  <c r="AU79" i="17"/>
  <c r="AW115" i="17"/>
  <c r="AW135" i="17"/>
  <c r="AU104" i="17"/>
  <c r="AW44" i="17"/>
  <c r="AU114" i="17"/>
  <c r="AW99" i="17"/>
  <c r="AU124" i="17"/>
  <c r="AW94" i="17"/>
  <c r="AU39" i="17"/>
  <c r="AW129" i="17"/>
  <c r="AW69" i="17"/>
  <c r="AW120" i="17"/>
  <c r="AU64" i="17"/>
  <c r="AW89" i="17"/>
  <c r="AU69" i="17"/>
  <c r="AW39" i="17"/>
  <c r="AU89" i="17"/>
  <c r="AW80" i="17"/>
  <c r="AU109" i="17"/>
  <c r="AU59" i="17"/>
  <c r="AU34" i="17"/>
  <c r="AW75" i="17"/>
  <c r="AW110" i="17"/>
  <c r="AU119" i="17"/>
  <c r="AU94" i="17"/>
  <c r="AU95" i="17" l="1"/>
  <c r="AU35" i="17"/>
  <c r="AU90" i="17"/>
  <c r="AU70" i="17"/>
  <c r="AU65" i="17"/>
  <c r="AW70" i="17"/>
  <c r="AU40" i="17"/>
  <c r="AU125" i="17"/>
  <c r="AW45" i="17"/>
  <c r="AU80" i="17"/>
  <c r="AW85" i="17"/>
  <c r="AU100" i="17"/>
  <c r="AU120" i="17"/>
  <c r="AU60" i="17"/>
  <c r="AU110" i="17"/>
  <c r="AW40" i="17"/>
  <c r="AW90" i="17"/>
  <c r="AW130" i="17"/>
  <c r="AW95" i="17"/>
  <c r="AW100" i="17"/>
  <c r="AU115" i="17"/>
  <c r="AU105" i="17"/>
  <c r="AU45" i="17"/>
  <c r="AU75" i="17"/>
  <c r="O89" i="17" l="1"/>
  <c r="O105" i="17"/>
  <c r="O104" i="17"/>
  <c r="O50" i="17"/>
  <c r="O49" i="17"/>
  <c r="O70" i="17"/>
  <c r="O69" i="17"/>
  <c r="O110" i="17"/>
  <c r="O109" i="17"/>
  <c r="O130" i="17"/>
  <c r="O129" i="17"/>
  <c r="O65" i="17"/>
  <c r="O64" i="17"/>
  <c r="O125" i="17"/>
  <c r="O35" i="17"/>
  <c r="O34" i="17"/>
  <c r="O55" i="17"/>
  <c r="O54" i="17"/>
  <c r="O75" i="17"/>
  <c r="O74" i="17"/>
  <c r="O95" i="17"/>
  <c r="O94" i="17"/>
  <c r="O115" i="17"/>
  <c r="O114" i="17"/>
  <c r="O135" i="17"/>
  <c r="O134" i="17"/>
  <c r="O45" i="17"/>
  <c r="O44" i="17"/>
  <c r="O85" i="17"/>
  <c r="O83" i="17"/>
  <c r="O40" i="17"/>
  <c r="O39" i="17"/>
  <c r="O60" i="17"/>
  <c r="O59" i="17"/>
  <c r="O79" i="17"/>
  <c r="O78" i="17"/>
  <c r="O100" i="17"/>
  <c r="O99" i="17"/>
  <c r="O120" i="17"/>
  <c r="O119" i="17"/>
  <c r="O124" i="17" l="1"/>
  <c r="O239" i="17"/>
  <c r="O199" i="17"/>
  <c r="O159" i="17"/>
  <c r="O234" i="17"/>
  <c r="O194" i="17"/>
  <c r="O154" i="17"/>
  <c r="O224" i="17"/>
  <c r="O249" i="17"/>
  <c r="O189" i="17"/>
  <c r="O149" i="17"/>
  <c r="O164" i="17"/>
  <c r="O259" i="17"/>
  <c r="O219" i="17"/>
  <c r="O179" i="17"/>
  <c r="O139" i="17"/>
  <c r="O144" i="17"/>
  <c r="O254" i="17"/>
  <c r="O214" i="17"/>
  <c r="O174" i="17"/>
  <c r="O244" i="17"/>
  <c r="O184" i="17"/>
  <c r="O209" i="17"/>
  <c r="O169" i="17"/>
  <c r="O204" i="17"/>
  <c r="O229" i="17"/>
  <c r="O200" i="17"/>
  <c r="O195" i="17"/>
  <c r="O225" i="17"/>
  <c r="O250" i="17"/>
  <c r="O190" i="17"/>
  <c r="O150" i="17"/>
  <c r="O165" i="17"/>
  <c r="O240" i="17"/>
  <c r="O235" i="17"/>
  <c r="O155" i="17"/>
  <c r="O160" i="17"/>
  <c r="O260" i="17"/>
  <c r="O220" i="17"/>
  <c r="O180" i="17"/>
  <c r="O140" i="17"/>
  <c r="O145" i="17"/>
  <c r="O255" i="17"/>
  <c r="O215" i="17"/>
  <c r="O175" i="17"/>
  <c r="O245" i="17"/>
  <c r="O185" i="17"/>
  <c r="O210" i="17"/>
  <c r="O170" i="17"/>
  <c r="O205" i="17"/>
  <c r="O90" i="17"/>
  <c r="O230" i="17" l="1"/>
  <c r="V23" i="17" l="1"/>
  <c r="T23" i="17"/>
  <c r="S23" i="17"/>
  <c r="U22" i="17"/>
  <c r="T22" i="17"/>
  <c r="S22" i="17"/>
  <c r="O19" i="17" l="1"/>
  <c r="I11" i="17" l="1"/>
  <c r="O24" i="17" l="1"/>
  <c r="O25" i="17"/>
  <c r="O20" i="17"/>
  <c r="V27" i="17" l="1"/>
  <c r="U26" i="17"/>
  <c r="T27" i="17" l="1"/>
  <c r="T17" i="17"/>
  <c r="S27" i="17"/>
  <c r="S17" i="17"/>
  <c r="T26" i="17"/>
  <c r="T16" i="17"/>
  <c r="S26" i="17"/>
  <c r="S16" i="17"/>
  <c r="T12" i="17"/>
  <c r="S12" i="17"/>
  <c r="T11" i="17"/>
  <c r="S11" i="17"/>
  <c r="AW19" i="17" l="1"/>
  <c r="AW12" i="17"/>
  <c r="AW7" i="17"/>
  <c r="AW8" i="17" l="1"/>
  <c r="AW13" i="17"/>
  <c r="AW20" i="17"/>
  <c r="AU9" i="17"/>
  <c r="AW22" i="17"/>
  <c r="AU23" i="17"/>
  <c r="AU15" i="17"/>
  <c r="AU19" i="17"/>
  <c r="AW27" i="17"/>
  <c r="AU27" i="17"/>
  <c r="AW14" i="17" l="1"/>
  <c r="AW9" i="17"/>
  <c r="AW23" i="17"/>
  <c r="AU28" i="17"/>
  <c r="AW28" i="17"/>
  <c r="AU12" i="17"/>
  <c r="AU7" i="17"/>
  <c r="AU8" i="17"/>
  <c r="AU10" i="17"/>
  <c r="AU20" i="17"/>
  <c r="AU22" i="17"/>
  <c r="AU18" i="17"/>
  <c r="AU17" i="17"/>
  <c r="AU24" i="17"/>
  <c r="AU25" i="17"/>
  <c r="AU13" i="17"/>
  <c r="AU14" i="17"/>
  <c r="AW10" i="17" l="1"/>
  <c r="AW15" i="17"/>
  <c r="AW29" i="17"/>
  <c r="AU29" i="17"/>
  <c r="AW24" i="17"/>
  <c r="AU30" i="17" l="1"/>
  <c r="AW25" i="17"/>
  <c r="AW30" i="17"/>
  <c r="O30" i="17" l="1"/>
  <c r="O29" i="17"/>
  <c r="U46" i="17" l="1"/>
  <c r="T57" i="17" l="1"/>
  <c r="AU52" i="17" l="1"/>
  <c r="AU53" i="17" l="1"/>
  <c r="AU54" i="17" l="1"/>
  <c r="AU55" i="17" l="1"/>
  <c r="J6" i="17" l="1"/>
  <c r="J8" i="17"/>
  <c r="J9" i="17"/>
  <c r="J11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K8" i="17"/>
  <c r="K9" i="17"/>
  <c r="K10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" i="17"/>
  <c r="C7" i="17" l="1"/>
  <c r="C9" i="17"/>
  <c r="C12" i="17"/>
  <c r="C14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E6" i="17" l="1"/>
  <c r="E7" i="17"/>
  <c r="E8" i="17"/>
  <c r="E9" i="17"/>
  <c r="E10" i="17"/>
  <c r="E11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L8" i="17" l="1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I6" i="17" l="1"/>
  <c r="I7" i="17"/>
  <c r="I8" i="17"/>
  <c r="I9" i="17"/>
  <c r="I10" i="17"/>
  <c r="I12" i="17"/>
  <c r="I13" i="17"/>
  <c r="I14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F6" i="17" l="1"/>
  <c r="F7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D7" i="17" l="1"/>
  <c r="D9" i="17"/>
  <c r="D10" i="17"/>
  <c r="D14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G6" i="17" l="1"/>
  <c r="G7" i="17"/>
  <c r="G8" i="17"/>
  <c r="G9" i="17"/>
  <c r="G10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H6" i="17" l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</calcChain>
</file>

<file path=xl/sharedStrings.xml><?xml version="1.0" encoding="utf-8"?>
<sst xmlns="http://schemas.openxmlformats.org/spreadsheetml/2006/main" count="543" uniqueCount="138">
  <si>
    <t>MONDAY</t>
  </si>
  <si>
    <t>January</t>
  </si>
  <si>
    <t>Monday</t>
  </si>
  <si>
    <t>Tuesday</t>
  </si>
  <si>
    <t>Wednesday</t>
  </si>
  <si>
    <t>Thursday</t>
  </si>
  <si>
    <t>Friday</t>
  </si>
  <si>
    <t>Rules:</t>
  </si>
  <si>
    <t>1. Type [qq] if: cell is intended to be left empty (e.g. no staff member required for a particular position on a particuar day)</t>
  </si>
  <si>
    <t>2. Type [blank] if: staff member is needed but no one is avaliable from the team (e.g. staff member needed to fill a particular position on a particular day)</t>
  </si>
  <si>
    <t>3. Type [public holiday]: in all cells on public holidays</t>
  </si>
  <si>
    <t>4. Type [*]: to tag team leader</t>
  </si>
  <si>
    <t>5. Type [c/o]: to tag clinical orientation in a particular role</t>
  </si>
  <si>
    <t>1. Never type directly onto the calender - all the data will automatically populate onto the calendar from the daily roster</t>
  </si>
  <si>
    <t>4. Each cell should either have: text; coloured red; or coloured grey.  Ensure there are no cells with [0]</t>
  </si>
  <si>
    <t>5. Click on the [MONTH] cell and click on drop down box to change the month of the calendar.  This will automatically change the dates.</t>
  </si>
  <si>
    <t>Procedure:</t>
  </si>
  <si>
    <t>1. Click on the [MONTH] cell and click on drop down box to change the month of the calendar.  This will automatically change the dates.</t>
  </si>
  <si>
    <t>2. Click on the [YEAR] cell and click on drop down box to change the year of the calendar.  This will automatically change the dates.</t>
  </si>
  <si>
    <t>5. To print calendar: Highlight cells to be printed; Select 'print'; Select 'print selection'; Select 'Fit sheet on one page'</t>
  </si>
  <si>
    <t>2. Red box = staff member needed to fill a gap</t>
  </si>
  <si>
    <t>3. Grey box = pub holiday OR staff not needed to fill this spot</t>
  </si>
  <si>
    <t>3. Rename the spreadsheet.  Right click on the spreadsheet tab.  Select 'rename'.  Change the name of spreadsheet to correct year_month (xxxx_xx)Calender</t>
  </si>
  <si>
    <t>4. To copy the daily roster (e.g. have 2 consecutive months avaliable): Right click on the spreadsheet tab. Select 'copy'. Select 'create a copy'.  Repeat steps 1 to 3</t>
  </si>
  <si>
    <t>6. The formula is: =VLOOKUP(cell on this calendar that has reference date, the master datatable, column number on the master datatable, FALSE)</t>
  </si>
  <si>
    <t>e.g. =VLOOKUP(C$99,DailyRoster,3,False)</t>
  </si>
  <si>
    <t>8. The data from this spreadsheet automatically feeds into the 'Calendar' and the 'Leave Roster'</t>
  </si>
  <si>
    <t>6. When the 'Cover' person OR the 'Pharmacy Rotation' person is rostered to a position outside of the team, change their status to 'qq' in the respective 'Cover' or 'Pharmacy Rotation' cell</t>
  </si>
  <si>
    <t xml:space="preserve">6. Hide rows in the calendar if there is no data.  Do not delete rows.  </t>
  </si>
  <si>
    <t>UNAVALIABLE STAFF</t>
  </si>
  <si>
    <t>Phuong</t>
  </si>
  <si>
    <t>Shirley</t>
  </si>
  <si>
    <t>Huda</t>
  </si>
  <si>
    <t>Helen</t>
  </si>
  <si>
    <t>Sophia</t>
  </si>
  <si>
    <t>Ashleigh</t>
  </si>
  <si>
    <t>Arthur</t>
  </si>
  <si>
    <t>J.Hughes</t>
  </si>
  <si>
    <t>V.Mai</t>
  </si>
  <si>
    <t>TUESDAY</t>
  </si>
  <si>
    <t>WEDNESDAY</t>
  </si>
  <si>
    <t>THURSDAY</t>
  </si>
  <si>
    <t>FRIDAY</t>
  </si>
  <si>
    <t>AVALIABLE STAFF</t>
  </si>
  <si>
    <t>qq</t>
  </si>
  <si>
    <t>K.Tiong</t>
  </si>
  <si>
    <t>Stuart</t>
  </si>
  <si>
    <t>Stav</t>
  </si>
  <si>
    <t>Emma</t>
  </si>
  <si>
    <t>Public holiday</t>
  </si>
  <si>
    <t>John</t>
  </si>
  <si>
    <t>April</t>
  </si>
  <si>
    <t>V.Koo</t>
  </si>
  <si>
    <t>G.Wang</t>
  </si>
  <si>
    <t>Nicholas</t>
  </si>
  <si>
    <t>G.Lau</t>
  </si>
  <si>
    <t>Lisa</t>
  </si>
  <si>
    <t>9. The data from this spreadsheet also automatically feeds into the overall pharmacy roster (S.Sturm roster)</t>
  </si>
  <si>
    <t>10. The data from this spreadsheet also automatically feeds into the overall cover/spares roster (S.Sturm roster)</t>
  </si>
  <si>
    <t>J.Drummond</t>
  </si>
  <si>
    <t>Khoa</t>
  </si>
  <si>
    <t>Dalia</t>
  </si>
  <si>
    <t>Taylor</t>
  </si>
  <si>
    <t>A.Ho</t>
  </si>
  <si>
    <t>ROSTERED SICK / CARERS LEAVE</t>
  </si>
  <si>
    <t>Georgia</t>
  </si>
  <si>
    <t>L.Jedwab</t>
  </si>
  <si>
    <t>Natalie</t>
  </si>
  <si>
    <t>7. If a purple column is not needed: Do not delete the column, jusT.Leave the cells empty (these columns can be hidden if needed)</t>
  </si>
  <si>
    <t>Jasmine</t>
  </si>
  <si>
    <t>Edward/Jesslyn</t>
  </si>
  <si>
    <t>Idile</t>
  </si>
  <si>
    <t>Monique</t>
  </si>
  <si>
    <t>Megan</t>
  </si>
  <si>
    <t>JenNguyen</t>
  </si>
  <si>
    <t>Meng</t>
  </si>
  <si>
    <t>A.Alex</t>
  </si>
  <si>
    <t>Carmen</t>
  </si>
  <si>
    <t>A.Tran</t>
  </si>
  <si>
    <t>Mohammed</t>
  </si>
  <si>
    <t>Edward</t>
  </si>
  <si>
    <t>Jonathan</t>
  </si>
  <si>
    <t>Jesslyn</t>
  </si>
  <si>
    <t>V.Le</t>
  </si>
  <si>
    <t>S.McPhee</t>
  </si>
  <si>
    <t>Erin</t>
  </si>
  <si>
    <t>COMPASSIONATE LEAVE</t>
  </si>
  <si>
    <t>Angelica</t>
  </si>
  <si>
    <t>K.Fildes</t>
  </si>
  <si>
    <t>Patrick</t>
  </si>
  <si>
    <t>Nelson</t>
  </si>
  <si>
    <t>Lois</t>
  </si>
  <si>
    <t>CONFERENCE LEAVE</t>
  </si>
  <si>
    <t>EMR</t>
  </si>
  <si>
    <t>OTHER</t>
  </si>
  <si>
    <t>SICK LEAVE</t>
  </si>
  <si>
    <t>INTERN 1 ADO</t>
  </si>
  <si>
    <t>INTERN 2 ADO</t>
  </si>
  <si>
    <t>INTERN TIL1</t>
  </si>
  <si>
    <t>INTERN TIL2</t>
  </si>
  <si>
    <t>INTERN TIL3</t>
  </si>
  <si>
    <t>INTERN TIL4</t>
  </si>
  <si>
    <t>INTERN TIL5</t>
  </si>
  <si>
    <t>INTERN TIL6</t>
  </si>
  <si>
    <t>ANNUAL LEAVE 1</t>
  </si>
  <si>
    <t>ANNUAL LEAVE 2</t>
  </si>
  <si>
    <t>ANNUAL LEAVE 3</t>
  </si>
  <si>
    <t>ANNUAL LEAVE 4</t>
  </si>
  <si>
    <t>ANNUAL LEAVE 5</t>
  </si>
  <si>
    <t>ANNUAL LEAVE 6</t>
  </si>
  <si>
    <t>ANNUAL LEAVE 7</t>
  </si>
  <si>
    <t>ANNUAL LEAVE 8</t>
  </si>
  <si>
    <t>ANNUAL LEAVE 9</t>
  </si>
  <si>
    <t>ANNUAL LEAVE 10</t>
  </si>
  <si>
    <t>ANNUAL LEAVE 11</t>
  </si>
  <si>
    <t>ANNUAL LEAVE 12</t>
  </si>
  <si>
    <t>ANNUAL LEAVE 13</t>
  </si>
  <si>
    <t>ANNUAL LEAVE 14</t>
  </si>
  <si>
    <t>ANNUAL LEAVE 15</t>
  </si>
  <si>
    <t>ANNUAL LEAVE 16</t>
  </si>
  <si>
    <t>ANNUAL LEAVE 17</t>
  </si>
  <si>
    <t>ANNUAL LEAVE 18</t>
  </si>
  <si>
    <t>ANNUAL LEAVE 19</t>
  </si>
  <si>
    <t>ANNUAL LEAVE 20</t>
  </si>
  <si>
    <t>ANNUAL LEAVE 21</t>
  </si>
  <si>
    <t>ANNUAL LEAVE INTERN</t>
  </si>
  <si>
    <t>LONG SERVICE LEAVE CLAY / MMB</t>
  </si>
  <si>
    <t>LONG SERVICE LEAVE</t>
  </si>
  <si>
    <t>LONG SERVICE LEAVE ALL SITES</t>
  </si>
  <si>
    <t>Alison</t>
  </si>
  <si>
    <t>EXAM</t>
  </si>
  <si>
    <t>S.Thevalingam (Dandenong)</t>
  </si>
  <si>
    <t>Amelia, Noor, Tatyana</t>
  </si>
  <si>
    <t>Stephanie, V.Koo</t>
  </si>
  <si>
    <t>Adil</t>
  </si>
  <si>
    <t>Renise&gt;1pm</t>
  </si>
  <si>
    <t>CORPORATE INDUCTION</t>
  </si>
  <si>
    <t>Brindha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</si>
</sst>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"/>
    <numFmt numFmtId="165" formatCode="d/m/yy;@"/>
    <numFmt numFmtId="166" formatCode="[$-F800]dddd\,\ mmmm\ dd\,\ yyyy"/>
  </numFmts>
  <fonts count="20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8"/>
      <name val="Arial"/>
      <family val="2"/>
    </font>
    <font>
      <sz val="10"/>
      <name val="Century Gothic"/>
      <family val="2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6"/>
      <name val="Trebuchet MS"/>
      <family val="2"/>
      <scheme val="minor"/>
    </font>
    <font>
      <b/>
      <sz val="11"/>
      <name val="Trebuchet MS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ABCD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 applyFill="0" applyBorder="0" applyProtection="0"/>
    <xf numFmtId="0" fontId="14" fillId="3" borderId="0" applyNumberFormat="0" applyBorder="0" applyAlignment="0" applyProtection="0"/>
    <xf numFmtId="0" fontId="8" fillId="0" borderId="0" applyNumberFormat="0" applyFill="0" applyProtection="0">
      <alignment horizontal="left" indent="3"/>
    </xf>
    <xf numFmtId="0" fontId="5" fillId="4" borderId="1" applyNumberFormat="0" applyAlignment="0" applyProtection="0"/>
    <xf numFmtId="0" fontId="6" fillId="5" borderId="2" applyNumberFormat="0" applyProtection="0">
      <alignment vertical="center"/>
    </xf>
    <xf numFmtId="164" fontId="10" fillId="0" borderId="6" applyFill="0" applyProtection="0">
      <alignment horizontal="left" vertical="center" wrapText="1" indent="1"/>
    </xf>
    <xf numFmtId="164" fontId="13" fillId="0" borderId="4" applyFill="0" applyProtection="0">
      <alignment horizontal="left" vertical="top" wrapText="1" indent="1"/>
    </xf>
    <xf numFmtId="164" fontId="2" fillId="0" borderId="0" applyNumberFormat="0" applyFill="0" applyProtection="0">
      <alignment horizontal="left" vertical="top" wrapText="1" indent="1"/>
    </xf>
    <xf numFmtId="164" fontId="12" fillId="0" borderId="5" applyNumberFormat="0" applyFill="0" applyProtection="0">
      <alignment horizontal="left" vertical="center" wrapText="1" indent="1"/>
    </xf>
    <xf numFmtId="0" fontId="7" fillId="6" borderId="0" applyNumberFormat="0" applyBorder="0" applyProtection="0">
      <alignment horizontal="center"/>
    </xf>
    <xf numFmtId="0" fontId="11" fillId="7" borderId="3" applyNumberFormat="0" applyProtection="0">
      <alignment horizontal="left" vertical="center" indent="1"/>
    </xf>
    <xf numFmtId="0" fontId="11" fillId="6" borderId="3" applyNumberFormat="0" applyProtection="0">
      <alignment horizontal="left" indent="1"/>
    </xf>
    <xf numFmtId="0" fontId="9" fillId="0" borderId="0" applyNumberFormat="0" applyFill="0" applyBorder="0" applyAlignment="0" applyProtection="0"/>
    <xf numFmtId="0" fontId="1" fillId="0" borderId="0"/>
  </cellStyleXfs>
  <cellXfs count="55">
    <xf numFmtId="0" fontId="0" fillId="0" borderId="0" xfId="0"/>
    <xf numFmtId="165" fontId="16" fillId="8" borderId="7" xfId="13" applyNumberFormat="1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4" fillId="0" borderId="0" xfId="0" applyFont="1" applyBorder="1"/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11" fillId="7" borderId="8" xfId="10" applyBorder="1" applyAlignment="1">
      <alignment horizontal="left" vertical="center" indent="1"/>
    </xf>
    <xf numFmtId="0" fontId="11" fillId="6" borderId="0" xfId="11" applyBorder="1" applyAlignment="1">
      <alignment horizontal="left" vertical="center" indent="1"/>
    </xf>
    <xf numFmtId="0" fontId="13" fillId="0" borderId="0" xfId="6" applyNumberFormat="1" applyFill="1" applyBorder="1">
      <alignment horizontal="left" vertical="top" wrapText="1" indent="1"/>
    </xf>
    <xf numFmtId="0" fontId="11" fillId="6" borderId="8" xfId="11" applyBorder="1" applyAlignment="1">
      <alignment horizontal="left" vertical="center" indent="1"/>
    </xf>
    <xf numFmtId="0" fontId="11" fillId="7" borderId="13" xfId="10" applyBorder="1" applyAlignment="1">
      <alignment horizontal="left" vertical="center" indent="1"/>
    </xf>
    <xf numFmtId="0" fontId="13" fillId="0" borderId="13" xfId="6" applyNumberFormat="1" applyFill="1" applyBorder="1">
      <alignment horizontal="left" vertical="top" wrapText="1" indent="1"/>
    </xf>
    <xf numFmtId="0" fontId="13" fillId="0" borderId="17" xfId="6" applyNumberFormat="1" applyFill="1" applyBorder="1">
      <alignment horizontal="left" vertical="top" wrapText="1" indent="1"/>
    </xf>
    <xf numFmtId="0" fontId="17" fillId="0" borderId="0" xfId="0" applyFont="1"/>
    <xf numFmtId="0" fontId="0" fillId="0" borderId="0" xfId="0" applyFill="1"/>
    <xf numFmtId="0" fontId="11" fillId="6" borderId="18" xfId="11" applyBorder="1" applyAlignment="1">
      <alignment horizontal="left" vertical="center" indent="1"/>
    </xf>
    <xf numFmtId="0" fontId="13" fillId="0" borderId="18" xfId="6" applyNumberFormat="1" applyFill="1" applyBorder="1">
      <alignment horizontal="left" vertical="top" wrapText="1" indent="1"/>
    </xf>
    <xf numFmtId="0" fontId="13" fillId="0" borderId="8" xfId="6" applyNumberFormat="1" applyFill="1" applyBorder="1" applyAlignment="1">
      <alignment horizontal="left" vertical="top" indent="1" shrinkToFit="1"/>
    </xf>
    <xf numFmtId="0" fontId="13" fillId="0" borderId="13" xfId="6" applyNumberFormat="1" applyFill="1" applyBorder="1" applyAlignment="1">
      <alignment horizontal="left" vertical="top" indent="1" shrinkToFit="1"/>
    </xf>
    <xf numFmtId="0" fontId="13" fillId="0" borderId="0" xfId="6" applyNumberFormat="1" applyFill="1" applyBorder="1" applyAlignment="1">
      <alignment horizontal="left" vertical="top" indent="1" shrinkToFit="1"/>
    </xf>
    <xf numFmtId="14" fontId="11" fillId="7" borderId="8" xfId="10" applyNumberFormat="1" applyBorder="1" applyAlignment="1">
      <alignment horizontal="left" vertical="center" indent="1" shrinkToFit="1"/>
    </xf>
    <xf numFmtId="14" fontId="11" fillId="6" borderId="0" xfId="11" applyNumberFormat="1" applyBorder="1" applyAlignment="1">
      <alignment horizontal="left" vertical="center" indent="1" shrinkToFit="1"/>
    </xf>
    <xf numFmtId="0" fontId="0" fillId="2" borderId="0" xfId="0" applyFill="1" applyBorder="1"/>
    <xf numFmtId="0" fontId="7" fillId="6" borderId="0" xfId="9" applyBorder="1">
      <alignment horizontal="center"/>
    </xf>
    <xf numFmtId="0" fontId="8" fillId="0" borderId="0" xfId="2" applyBorder="1">
      <alignment horizontal="left" indent="3"/>
    </xf>
    <xf numFmtId="0" fontId="0" fillId="0" borderId="0" xfId="0" applyBorder="1" applyAlignment="1">
      <alignment horizontal="right"/>
    </xf>
    <xf numFmtId="0" fontId="13" fillId="0" borderId="18" xfId="6" applyNumberFormat="1" applyFill="1" applyBorder="1" applyAlignment="1">
      <alignment horizontal="left" vertical="top" indent="1" shrinkToFit="1"/>
    </xf>
    <xf numFmtId="0" fontId="13" fillId="0" borderId="19" xfId="6" applyNumberFormat="1" applyFill="1" applyBorder="1" applyAlignment="1">
      <alignment horizontal="left" vertical="top" indent="1" shrinkToFit="1"/>
    </xf>
    <xf numFmtId="0" fontId="13" fillId="0" borderId="15" xfId="6" applyNumberFormat="1" applyFill="1" applyBorder="1" applyAlignment="1">
      <alignment horizontal="left" vertical="top" indent="1" shrinkToFit="1"/>
    </xf>
    <xf numFmtId="0" fontId="19" fillId="0" borderId="11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19" fillId="9" borderId="16" xfId="0" applyFont="1" applyFill="1" applyBorder="1" applyAlignment="1">
      <alignment horizontal="right"/>
    </xf>
    <xf numFmtId="0" fontId="0" fillId="9" borderId="14" xfId="0" applyFill="1" applyBorder="1"/>
    <xf numFmtId="0" fontId="19" fillId="10" borderId="16" xfId="0" applyFont="1" applyFill="1" applyBorder="1" applyAlignment="1">
      <alignment horizontal="right"/>
    </xf>
    <xf numFmtId="0" fontId="0" fillId="10" borderId="14" xfId="0" applyFill="1" applyBorder="1"/>
    <xf numFmtId="165" fontId="16" fillId="0" borderId="7" xfId="13" applyNumberFormat="1" applyFont="1" applyFill="1" applyBorder="1" applyAlignment="1">
      <alignment vertical="center"/>
    </xf>
    <xf numFmtId="14" fontId="16" fillId="0" borderId="7" xfId="13" applyNumberFormat="1" applyFont="1" applyFill="1" applyBorder="1" applyAlignment="1">
      <alignment horizontal="center" vertical="center"/>
    </xf>
    <xf numFmtId="14" fontId="15" fillId="0" borderId="7" xfId="13" applyNumberFormat="1" applyFont="1" applyFill="1" applyBorder="1" applyAlignment="1">
      <alignment horizontal="center" vertical="center"/>
    </xf>
    <xf numFmtId="14" fontId="0" fillId="0" borderId="0" xfId="0" applyNumberFormat="1" applyFill="1"/>
    <xf numFmtId="0" fontId="15" fillId="0" borderId="7" xfId="13" applyFont="1" applyFill="1" applyBorder="1" applyAlignment="1">
      <alignment horizontal="center" vertical="center"/>
    </xf>
    <xf numFmtId="0" fontId="15" fillId="8" borderId="7" xfId="13" applyNumberFormat="1" applyFont="1" applyFill="1" applyBorder="1" applyAlignment="1">
      <alignment horizontal="center" vertical="center"/>
    </xf>
    <xf numFmtId="0" fontId="16" fillId="8" borderId="7" xfId="13" applyNumberFormat="1" applyFont="1" applyFill="1" applyBorder="1" applyAlignment="1">
      <alignment horizontal="center" vertical="center"/>
    </xf>
    <xf numFmtId="0" fontId="0" fillId="0" borderId="0" xfId="0" applyNumberFormat="1"/>
    <xf numFmtId="0" fontId="17" fillId="0" borderId="0" xfId="13" applyNumberFormat="1" applyFont="1" applyFill="1" applyBorder="1" applyAlignment="1">
      <alignment horizontal="center" vertical="center"/>
    </xf>
    <xf numFmtId="0" fontId="15" fillId="11" borderId="7" xfId="13" applyNumberFormat="1" applyFont="1" applyFill="1" applyBorder="1" applyAlignment="1">
      <alignment horizontal="center" vertical="center"/>
    </xf>
    <xf numFmtId="166" fontId="16" fillId="12" borderId="7" xfId="13" applyNumberFormat="1" applyFont="1" applyFill="1" applyBorder="1" applyAlignment="1">
      <alignment horizontal="center" vertical="center"/>
    </xf>
    <xf numFmtId="0" fontId="17" fillId="12" borderId="7" xfId="0" applyFont="1" applyFill="1" applyBorder="1"/>
    <xf numFmtId="0" fontId="0" fillId="12" borderId="7" xfId="0" applyFill="1" applyBorder="1"/>
    <xf numFmtId="0" fontId="0" fillId="12" borderId="7" xfId="0" applyFill="1" applyBorder="1" applyAlignment="1">
      <alignment horizontal="center"/>
    </xf>
    <xf numFmtId="0" fontId="0" fillId="0" borderId="0" xfId="0" applyAlignment="1">
      <alignment horizontal="center"/>
    </xf>
    <xf numFmtId="14" fontId="18" fillId="2" borderId="0" xfId="0" applyNumberFormat="1" applyFont="1" applyFill="1" applyBorder="1" applyAlignment="1">
      <alignment horizontal="center" vertical="top" wrapText="1"/>
    </xf>
    <xf numFmtId="0" fontId="18" fillId="2" borderId="12" xfId="0" applyFont="1" applyFill="1" applyBorder="1" applyAlignment="1">
      <alignment horizontal="center" vertical="top" wrapText="1"/>
    </xf>
  </cellXfs>
  <cellStyles count="14">
    <cellStyle name="40% - Accent1" xfId="1" builtinId="31" customBuiltin="1"/>
    <cellStyle name="Accent1" xfId="3" builtinId="29" customBuiltin="1"/>
    <cellStyle name="Accent5" xfId="4" builtinId="45" customBuiltin="1"/>
    <cellStyle name="Day" xfId="5"/>
    <cellStyle name="Day Detail" xfId="6"/>
    <cellStyle name="Heading 1" xfId="2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Normal" xfId="0" builtinId="0" customBuiltin="1"/>
    <cellStyle name="Normal 2" xfId="13"/>
    <cellStyle name="Notes" xfId="7"/>
    <cellStyle name="Notes Header" xfId="8"/>
    <cellStyle name="Title" xfId="9" builtinId="15" customBuiltin="1"/>
  </cellStyles>
  <dxfs count="19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 patternType="solid">
          <fgColor indexed="64"/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CBABCD"/>
      <color rgb="FFD9D9D9"/>
      <color rgb="FF00660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Filing%20Cabinet\2_Silvana%20Pignataro\Monash%20Health\digestiv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arm_Clay/c_drive/Roster/Rosters/ADO_Late%20shift_Annual%20Leave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01 Calendar"/>
      <sheetName val="2017_02 Calendar"/>
      <sheetName val="2017_03 Calendar"/>
      <sheetName val="2017_01 Daily Activities Cal"/>
      <sheetName val="2017_02 Daily Activities Ca"/>
      <sheetName val="2017_03 Daily Activities Ca"/>
      <sheetName val="2017_01 Leave Calendar"/>
      <sheetName val="2017_02 Leave Calendar "/>
      <sheetName val="2017_03 Leave Calendar"/>
    </sheetNames>
    <sheetDataSet>
      <sheetData sheetId="0">
        <row r="1">
          <cell r="A1">
            <v>0</v>
          </cell>
          <cell r="B1">
            <v>0</v>
          </cell>
          <cell r="C1" t="str">
            <v>RENAL 1</v>
          </cell>
          <cell r="D1" t="str">
            <v>RENAL 2</v>
          </cell>
          <cell r="E1" t="str">
            <v>GASTRO / LIVER CLINIC</v>
          </cell>
          <cell r="F1" t="str">
            <v>GASTRO / IMMUNO CLINIC</v>
          </cell>
          <cell r="G1" t="str">
            <v>MENTAL HEALTH</v>
          </cell>
          <cell r="H1" t="str">
            <v>AAC</v>
          </cell>
          <cell r="I1" t="str">
            <v>UPPER GI / GEN SURG</v>
          </cell>
          <cell r="J1" t="str">
            <v>STUDENT SUPERVISION</v>
          </cell>
          <cell r="K1" t="str">
            <v>COVER</v>
          </cell>
          <cell r="L1" t="str">
            <v>A/L</v>
          </cell>
          <cell r="M1" t="str">
            <v>ADO</v>
          </cell>
          <cell r="N1">
            <v>0</v>
          </cell>
          <cell r="O1" t="str">
            <v>LS</v>
          </cell>
          <cell r="P1" t="str">
            <v>TIL</v>
          </cell>
          <cell r="Q1" t="str">
            <v>LSL</v>
          </cell>
          <cell r="R1" t="str">
            <v>PD</v>
          </cell>
          <cell r="S1">
            <v>0</v>
          </cell>
          <cell r="T1" t="str">
            <v>PHARM ROTATION</v>
          </cell>
          <cell r="U1">
            <v>0</v>
          </cell>
          <cell r="V1">
            <v>0</v>
          </cell>
          <cell r="W1" t="str">
            <v>MEETINGS</v>
          </cell>
          <cell r="X1" t="str">
            <v>MEETINGS</v>
          </cell>
          <cell r="Y1" t="str">
            <v>CQI</v>
          </cell>
          <cell r="Z1" t="str">
            <v>CLINICS MORNING</v>
          </cell>
          <cell r="AA1" t="str">
            <v>CLINICS AFTERNOON</v>
          </cell>
          <cell r="AB1" t="str">
            <v>HANDOVER</v>
          </cell>
        </row>
        <row r="2">
          <cell r="A2">
            <v>42744</v>
          </cell>
          <cell r="B2" t="str">
            <v>Monday</v>
          </cell>
          <cell r="C2" t="str">
            <v>Ashleigh</v>
          </cell>
          <cell r="D2" t="str">
            <v>Eugene</v>
          </cell>
          <cell r="E2" t="str">
            <v>Nicholas</v>
          </cell>
          <cell r="F2" t="str">
            <v>Viv K</v>
          </cell>
          <cell r="G2" t="str">
            <v>Catherine</v>
          </cell>
          <cell r="H2" t="str">
            <v>Closed</v>
          </cell>
          <cell r="I2" t="str">
            <v>Jessica S</v>
          </cell>
          <cell r="J2" t="str">
            <v>nil</v>
          </cell>
          <cell r="K2" t="str">
            <v>nil</v>
          </cell>
          <cell r="L2" t="str">
            <v>Jo L</v>
          </cell>
          <cell r="M2" t="str">
            <v>nil</v>
          </cell>
          <cell r="N2">
            <v>0</v>
          </cell>
          <cell r="O2" t="str">
            <v>nil</v>
          </cell>
          <cell r="P2" t="str">
            <v>nil</v>
          </cell>
          <cell r="Q2" t="str">
            <v>nil</v>
          </cell>
          <cell r="R2" t="str">
            <v>nil</v>
          </cell>
          <cell r="S2">
            <v>0</v>
          </cell>
          <cell r="T2" t="str">
            <v>Kristina J</v>
          </cell>
          <cell r="U2">
            <v>0</v>
          </cell>
          <cell r="V2" t="str">
            <v>Monday</v>
          </cell>
          <cell r="W2" t="str">
            <v xml:space="preserve">nil </v>
          </cell>
          <cell r="X2" t="str">
            <v>nil</v>
          </cell>
          <cell r="Y2" t="str">
            <v>nil</v>
          </cell>
          <cell r="Z2" t="str">
            <v>nil</v>
          </cell>
          <cell r="AA2" t="str">
            <v>nil</v>
          </cell>
          <cell r="AB2" t="str">
            <v>nil</v>
          </cell>
        </row>
        <row r="3">
          <cell r="A3">
            <v>42745</v>
          </cell>
          <cell r="B3" t="str">
            <v>Tuesday</v>
          </cell>
          <cell r="C3" t="str">
            <v>Ashleigh</v>
          </cell>
          <cell r="D3" t="str">
            <v>Eugene</v>
          </cell>
          <cell r="E3" t="str">
            <v>Nicholas</v>
          </cell>
          <cell r="F3" t="str">
            <v>Sheridan</v>
          </cell>
          <cell r="G3" t="str">
            <v>Catherine</v>
          </cell>
          <cell r="H3" t="str">
            <v>Viv K</v>
          </cell>
          <cell r="I3" t="str">
            <v>Jessica S</v>
          </cell>
          <cell r="J3" t="str">
            <v>nil</v>
          </cell>
          <cell r="K3" t="str">
            <v>nil</v>
          </cell>
          <cell r="L3" t="str">
            <v>Jo L</v>
          </cell>
          <cell r="M3" t="str">
            <v>nil</v>
          </cell>
          <cell r="N3">
            <v>0</v>
          </cell>
          <cell r="O3" t="str">
            <v>nil</v>
          </cell>
          <cell r="P3" t="str">
            <v>nil</v>
          </cell>
          <cell r="Q3" t="str">
            <v>nil</v>
          </cell>
          <cell r="R3" t="str">
            <v>nil</v>
          </cell>
          <cell r="S3">
            <v>0</v>
          </cell>
          <cell r="T3" t="str">
            <v>Kristina J</v>
          </cell>
          <cell r="U3">
            <v>0</v>
          </cell>
          <cell r="V3" t="str">
            <v>Tuesday</v>
          </cell>
          <cell r="W3" t="str">
            <v xml:space="preserve">nil </v>
          </cell>
          <cell r="X3" t="str">
            <v>nil</v>
          </cell>
          <cell r="Y3" t="str">
            <v>nil</v>
          </cell>
          <cell r="Z3" t="str">
            <v>nil</v>
          </cell>
          <cell r="AA3" t="str">
            <v>nil</v>
          </cell>
          <cell r="AB3" t="str">
            <v>nil</v>
          </cell>
        </row>
        <row r="4">
          <cell r="A4">
            <v>42746</v>
          </cell>
          <cell r="B4" t="str">
            <v>Wednesday</v>
          </cell>
          <cell r="C4" t="str">
            <v>Ashleigh</v>
          </cell>
          <cell r="D4" t="str">
            <v>Eugene</v>
          </cell>
          <cell r="E4" t="str">
            <v>Nicholas</v>
          </cell>
          <cell r="F4" t="str">
            <v>Sheridan</v>
          </cell>
          <cell r="G4" t="str">
            <v>Catherine</v>
          </cell>
          <cell r="H4" t="str">
            <v>Viv K</v>
          </cell>
          <cell r="I4" t="str">
            <v>Jessica S</v>
          </cell>
          <cell r="J4" t="str">
            <v>nil</v>
          </cell>
          <cell r="K4" t="str">
            <v>nil</v>
          </cell>
          <cell r="L4" t="str">
            <v>Jo L</v>
          </cell>
          <cell r="M4" t="str">
            <v>nil</v>
          </cell>
          <cell r="N4">
            <v>0</v>
          </cell>
          <cell r="O4" t="str">
            <v>nil</v>
          </cell>
          <cell r="P4" t="str">
            <v>nil</v>
          </cell>
          <cell r="Q4" t="str">
            <v>nil</v>
          </cell>
          <cell r="R4" t="str">
            <v>nil</v>
          </cell>
          <cell r="S4">
            <v>0</v>
          </cell>
          <cell r="T4" t="str">
            <v>Kristina J</v>
          </cell>
          <cell r="U4">
            <v>0</v>
          </cell>
          <cell r="V4" t="str">
            <v>Wednesday</v>
          </cell>
          <cell r="W4" t="str">
            <v xml:space="preserve">nil </v>
          </cell>
          <cell r="X4" t="str">
            <v>nil</v>
          </cell>
          <cell r="Y4" t="str">
            <v>nil</v>
          </cell>
          <cell r="Z4" t="str">
            <v>nil</v>
          </cell>
          <cell r="AA4" t="str">
            <v>nil</v>
          </cell>
          <cell r="AB4" t="str">
            <v>nil</v>
          </cell>
        </row>
        <row r="5">
          <cell r="A5">
            <v>42747</v>
          </cell>
          <cell r="B5" t="str">
            <v>Thursday</v>
          </cell>
          <cell r="C5" t="str">
            <v>Ashleigh</v>
          </cell>
          <cell r="D5" t="str">
            <v>Eugene</v>
          </cell>
          <cell r="E5" t="str">
            <v>Nicholas</v>
          </cell>
          <cell r="F5" t="str">
            <v>Hoan</v>
          </cell>
          <cell r="G5" t="str">
            <v>Catherine</v>
          </cell>
          <cell r="H5" t="str">
            <v>Viv K</v>
          </cell>
          <cell r="I5" t="str">
            <v>Jessica S</v>
          </cell>
          <cell r="J5" t="str">
            <v>nil</v>
          </cell>
          <cell r="K5" t="str">
            <v>nil</v>
          </cell>
          <cell r="L5" t="str">
            <v>Jo L</v>
          </cell>
          <cell r="M5" t="str">
            <v>nil</v>
          </cell>
          <cell r="N5">
            <v>0</v>
          </cell>
          <cell r="O5" t="str">
            <v>nil</v>
          </cell>
          <cell r="P5" t="str">
            <v>nil</v>
          </cell>
          <cell r="Q5" t="str">
            <v>nil</v>
          </cell>
          <cell r="R5" t="str">
            <v>nil</v>
          </cell>
          <cell r="S5">
            <v>0</v>
          </cell>
          <cell r="T5" t="str">
            <v>Kristina J</v>
          </cell>
          <cell r="U5">
            <v>0</v>
          </cell>
          <cell r="V5" t="str">
            <v>Thursday</v>
          </cell>
          <cell r="W5" t="str">
            <v xml:space="preserve">nil </v>
          </cell>
          <cell r="X5" t="str">
            <v>nil</v>
          </cell>
          <cell r="Y5" t="str">
            <v>nil</v>
          </cell>
          <cell r="Z5" t="str">
            <v>nil</v>
          </cell>
          <cell r="AA5" t="str">
            <v>nil</v>
          </cell>
          <cell r="AB5" t="str">
            <v>nil</v>
          </cell>
        </row>
        <row r="6">
          <cell r="A6">
            <v>42748</v>
          </cell>
          <cell r="B6" t="str">
            <v>Friday</v>
          </cell>
          <cell r="C6" t="str">
            <v>Ashleigh</v>
          </cell>
          <cell r="D6" t="str">
            <v>Eugene</v>
          </cell>
          <cell r="E6" t="str">
            <v>Nicholas</v>
          </cell>
          <cell r="F6" t="str">
            <v>Viv K</v>
          </cell>
          <cell r="G6" t="str">
            <v>Catherine</v>
          </cell>
          <cell r="H6" t="str">
            <v>Closed</v>
          </cell>
          <cell r="I6" t="str">
            <v>Jessica S</v>
          </cell>
          <cell r="J6" t="str">
            <v>Eugene (pm)</v>
          </cell>
          <cell r="K6" t="str">
            <v>nil</v>
          </cell>
          <cell r="L6" t="str">
            <v>Jo L</v>
          </cell>
          <cell r="M6" t="str">
            <v>nil</v>
          </cell>
          <cell r="N6">
            <v>0</v>
          </cell>
          <cell r="O6" t="str">
            <v>nil</v>
          </cell>
          <cell r="P6" t="str">
            <v>nil</v>
          </cell>
          <cell r="Q6" t="str">
            <v>nil</v>
          </cell>
          <cell r="R6" t="str">
            <v>nil</v>
          </cell>
          <cell r="S6">
            <v>0</v>
          </cell>
          <cell r="T6" t="str">
            <v>Kristina J</v>
          </cell>
          <cell r="U6">
            <v>0</v>
          </cell>
          <cell r="V6" t="str">
            <v>Friday</v>
          </cell>
          <cell r="W6" t="str">
            <v xml:space="preserve">nil </v>
          </cell>
          <cell r="X6" t="str">
            <v>nil</v>
          </cell>
          <cell r="Y6" t="str">
            <v>nil</v>
          </cell>
          <cell r="Z6" t="str">
            <v>nil</v>
          </cell>
          <cell r="AA6" t="str">
            <v>nil</v>
          </cell>
          <cell r="AB6" t="str">
            <v>nil</v>
          </cell>
        </row>
        <row r="7">
          <cell r="A7">
            <v>42751</v>
          </cell>
          <cell r="B7" t="str">
            <v>Monday</v>
          </cell>
          <cell r="C7" t="str">
            <v>Eugene</v>
          </cell>
          <cell r="D7" t="str">
            <v>Hoan</v>
          </cell>
          <cell r="E7" t="str">
            <v>Nicholas</v>
          </cell>
          <cell r="F7" t="str">
            <v>Estelle</v>
          </cell>
          <cell r="G7" t="str">
            <v>Catherine</v>
          </cell>
          <cell r="H7" t="str">
            <v>Julia H</v>
          </cell>
          <cell r="I7" t="str">
            <v>Jessica S</v>
          </cell>
          <cell r="J7" t="str">
            <v>nil</v>
          </cell>
          <cell r="K7" t="str">
            <v>nil</v>
          </cell>
          <cell r="L7" t="str">
            <v>Jo L</v>
          </cell>
          <cell r="M7" t="str">
            <v>Viv K</v>
          </cell>
          <cell r="N7">
            <v>0</v>
          </cell>
          <cell r="O7" t="str">
            <v>Ashleigh</v>
          </cell>
          <cell r="P7" t="str">
            <v>nil</v>
          </cell>
          <cell r="Q7" t="str">
            <v>nil</v>
          </cell>
          <cell r="R7" t="str">
            <v>nil</v>
          </cell>
          <cell r="S7">
            <v>0</v>
          </cell>
          <cell r="T7" t="str">
            <v>Kristina J</v>
          </cell>
          <cell r="U7">
            <v>0</v>
          </cell>
          <cell r="V7" t="str">
            <v>Monday</v>
          </cell>
          <cell r="W7" t="str">
            <v xml:space="preserve">nil </v>
          </cell>
          <cell r="X7" t="str">
            <v>nil</v>
          </cell>
          <cell r="Y7" t="str">
            <v>nil</v>
          </cell>
          <cell r="Z7" t="str">
            <v>nil</v>
          </cell>
          <cell r="AA7" t="str">
            <v>nil</v>
          </cell>
          <cell r="AB7" t="str">
            <v>nil</v>
          </cell>
        </row>
        <row r="8">
          <cell r="A8">
            <v>42752</v>
          </cell>
          <cell r="B8" t="str">
            <v>Tuesday</v>
          </cell>
          <cell r="C8" t="str">
            <v>Viv K</v>
          </cell>
          <cell r="D8" t="str">
            <v>Eugene</v>
          </cell>
          <cell r="E8" t="str">
            <v>Nicholas</v>
          </cell>
          <cell r="F8" t="str">
            <v>Sheridan</v>
          </cell>
          <cell r="G8" t="str">
            <v>Catherine</v>
          </cell>
          <cell r="H8" t="str">
            <v>Julia H</v>
          </cell>
          <cell r="I8" t="str">
            <v>Jessica S</v>
          </cell>
          <cell r="J8" t="str">
            <v>nil</v>
          </cell>
          <cell r="K8" t="str">
            <v>nil</v>
          </cell>
          <cell r="L8" t="str">
            <v>Jo L</v>
          </cell>
          <cell r="M8" t="str">
            <v>nil</v>
          </cell>
          <cell r="N8">
            <v>0</v>
          </cell>
          <cell r="O8" t="str">
            <v>Ashleigh</v>
          </cell>
          <cell r="P8" t="str">
            <v>nil</v>
          </cell>
          <cell r="Q8" t="str">
            <v>nil</v>
          </cell>
          <cell r="R8" t="str">
            <v>nil</v>
          </cell>
          <cell r="S8">
            <v>0</v>
          </cell>
          <cell r="T8" t="str">
            <v>Kristina J</v>
          </cell>
          <cell r="U8">
            <v>0</v>
          </cell>
          <cell r="V8" t="str">
            <v>Tuesday</v>
          </cell>
          <cell r="W8" t="str">
            <v xml:space="preserve">nil </v>
          </cell>
          <cell r="X8" t="str">
            <v>nil</v>
          </cell>
          <cell r="Y8" t="str">
            <v>nil</v>
          </cell>
          <cell r="Z8" t="str">
            <v>nil</v>
          </cell>
          <cell r="AA8" t="str">
            <v>nil</v>
          </cell>
          <cell r="AB8" t="str">
            <v>nil</v>
          </cell>
        </row>
        <row r="9">
          <cell r="A9">
            <v>42753</v>
          </cell>
          <cell r="B9" t="str">
            <v>Wednesday</v>
          </cell>
          <cell r="C9" t="str">
            <v>Viv K</v>
          </cell>
          <cell r="D9" t="str">
            <v>Eugene</v>
          </cell>
          <cell r="E9" t="str">
            <v>Hoan</v>
          </cell>
          <cell r="F9" t="str">
            <v>Sheridan</v>
          </cell>
          <cell r="G9" t="str">
            <v>Catherine</v>
          </cell>
          <cell r="H9" t="str">
            <v>Julia H</v>
          </cell>
          <cell r="I9" t="str">
            <v>Jessica S</v>
          </cell>
          <cell r="J9" t="str">
            <v>nil</v>
          </cell>
          <cell r="K9" t="str">
            <v>nil</v>
          </cell>
          <cell r="L9" t="str">
            <v>Jo L</v>
          </cell>
          <cell r="M9" t="str">
            <v>Nicholas</v>
          </cell>
          <cell r="N9">
            <v>0</v>
          </cell>
          <cell r="O9" t="str">
            <v>Ashleigh</v>
          </cell>
          <cell r="P9" t="str">
            <v>nil</v>
          </cell>
          <cell r="Q9" t="str">
            <v>nil</v>
          </cell>
          <cell r="R9" t="str">
            <v>nil</v>
          </cell>
          <cell r="S9">
            <v>0</v>
          </cell>
          <cell r="T9" t="str">
            <v>Kristina J</v>
          </cell>
          <cell r="U9">
            <v>0</v>
          </cell>
          <cell r="V9" t="str">
            <v>Wednesday</v>
          </cell>
          <cell r="W9" t="str">
            <v xml:space="preserve">nil </v>
          </cell>
          <cell r="X9" t="str">
            <v>nil</v>
          </cell>
          <cell r="Y9" t="str">
            <v>nil</v>
          </cell>
          <cell r="Z9" t="str">
            <v>nil</v>
          </cell>
          <cell r="AA9" t="str">
            <v>nil</v>
          </cell>
          <cell r="AB9" t="str">
            <v>nil</v>
          </cell>
        </row>
        <row r="10">
          <cell r="A10">
            <v>42754</v>
          </cell>
          <cell r="B10" t="str">
            <v>Thursday</v>
          </cell>
          <cell r="C10" t="str">
            <v>Viv K</v>
          </cell>
          <cell r="D10" t="str">
            <v>Eugene</v>
          </cell>
          <cell r="E10" t="str">
            <v>Nicholas</v>
          </cell>
          <cell r="F10" t="str">
            <v>Hoan</v>
          </cell>
          <cell r="G10" t="str">
            <v>Catherine</v>
          </cell>
          <cell r="H10" t="str">
            <v>Julia H</v>
          </cell>
          <cell r="I10" t="str">
            <v>Jessica S</v>
          </cell>
          <cell r="J10" t="str">
            <v>nil</v>
          </cell>
          <cell r="K10" t="str">
            <v>nil</v>
          </cell>
          <cell r="L10" t="str">
            <v>Jo L</v>
          </cell>
          <cell r="M10" t="str">
            <v>nil</v>
          </cell>
          <cell r="N10">
            <v>0</v>
          </cell>
          <cell r="O10" t="str">
            <v>Ashleigh</v>
          </cell>
          <cell r="P10" t="str">
            <v>nil</v>
          </cell>
          <cell r="Q10" t="str">
            <v>nil</v>
          </cell>
          <cell r="R10" t="str">
            <v>nil</v>
          </cell>
          <cell r="S10">
            <v>0</v>
          </cell>
          <cell r="T10" t="str">
            <v>Kristina J</v>
          </cell>
          <cell r="U10">
            <v>0</v>
          </cell>
          <cell r="V10" t="str">
            <v>Thursday</v>
          </cell>
          <cell r="W10" t="str">
            <v xml:space="preserve">nil </v>
          </cell>
          <cell r="X10" t="str">
            <v>nil</v>
          </cell>
          <cell r="Y10" t="str">
            <v>nil</v>
          </cell>
          <cell r="Z10" t="str">
            <v>nil</v>
          </cell>
          <cell r="AA10" t="str">
            <v>nil</v>
          </cell>
          <cell r="AB10" t="str">
            <v>nil</v>
          </cell>
        </row>
        <row r="11">
          <cell r="A11">
            <v>42755</v>
          </cell>
          <cell r="B11" t="str">
            <v>Friday</v>
          </cell>
          <cell r="C11" t="str">
            <v>Viv K</v>
          </cell>
          <cell r="D11" t="str">
            <v>Eugene</v>
          </cell>
          <cell r="E11" t="str">
            <v>Nicholas</v>
          </cell>
          <cell r="F11" t="str">
            <v>Hoan</v>
          </cell>
          <cell r="G11" t="str">
            <v>Catherine</v>
          </cell>
          <cell r="H11" t="str">
            <v>Closed</v>
          </cell>
          <cell r="I11" t="str">
            <v>Jessica S</v>
          </cell>
          <cell r="J11" t="str">
            <v>Eugene (pm)</v>
          </cell>
          <cell r="K11" t="str">
            <v>nil</v>
          </cell>
          <cell r="L11" t="str">
            <v>Jo L</v>
          </cell>
          <cell r="M11" t="str">
            <v>Ashleigh</v>
          </cell>
          <cell r="N11">
            <v>0</v>
          </cell>
          <cell r="O11" t="str">
            <v>blank</v>
          </cell>
          <cell r="P11" t="str">
            <v>nil</v>
          </cell>
          <cell r="Q11" t="str">
            <v>nil</v>
          </cell>
          <cell r="R11" t="str">
            <v>nil</v>
          </cell>
          <cell r="S11">
            <v>0</v>
          </cell>
          <cell r="T11" t="str">
            <v>Kristina J</v>
          </cell>
          <cell r="U11">
            <v>0</v>
          </cell>
          <cell r="V11" t="str">
            <v>Friday</v>
          </cell>
          <cell r="W11" t="str">
            <v xml:space="preserve">nil </v>
          </cell>
          <cell r="X11" t="str">
            <v>nil</v>
          </cell>
          <cell r="Y11" t="str">
            <v>nil</v>
          </cell>
          <cell r="Z11" t="str">
            <v>nil</v>
          </cell>
          <cell r="AA11" t="str">
            <v>nil</v>
          </cell>
          <cell r="AB11" t="str">
            <v>nil</v>
          </cell>
        </row>
        <row r="12">
          <cell r="A12">
            <v>42758</v>
          </cell>
          <cell r="B12" t="str">
            <v>Monday</v>
          </cell>
          <cell r="C12" t="str">
            <v>Ashleigh</v>
          </cell>
          <cell r="D12" t="str">
            <v>Eugene</v>
          </cell>
          <cell r="E12" t="str">
            <v>Nicholas</v>
          </cell>
          <cell r="F12" t="str">
            <v>VivK</v>
          </cell>
          <cell r="G12" t="str">
            <v>Catherine</v>
          </cell>
          <cell r="H12" t="str">
            <v>Julia H</v>
          </cell>
          <cell r="I12" t="str">
            <v>Jessica S</v>
          </cell>
          <cell r="J12" t="str">
            <v>nil</v>
          </cell>
          <cell r="K12" t="str">
            <v>nil</v>
          </cell>
          <cell r="L12" t="str">
            <v>nil</v>
          </cell>
          <cell r="M12" t="str">
            <v>Jo L</v>
          </cell>
          <cell r="N12">
            <v>0</v>
          </cell>
          <cell r="O12" t="str">
            <v>Hoan</v>
          </cell>
          <cell r="P12" t="str">
            <v>nil</v>
          </cell>
          <cell r="Q12" t="str">
            <v>nil</v>
          </cell>
          <cell r="R12" t="str">
            <v>nil</v>
          </cell>
          <cell r="S12">
            <v>0</v>
          </cell>
          <cell r="T12" t="str">
            <v>Kristina J</v>
          </cell>
          <cell r="U12">
            <v>0</v>
          </cell>
          <cell r="V12" t="str">
            <v>Monday</v>
          </cell>
          <cell r="W12" t="str">
            <v xml:space="preserve">nil </v>
          </cell>
          <cell r="X12" t="str">
            <v>nil</v>
          </cell>
          <cell r="Y12" t="str">
            <v>nil</v>
          </cell>
          <cell r="Z12" t="str">
            <v>nil</v>
          </cell>
          <cell r="AA12" t="str">
            <v>nil</v>
          </cell>
          <cell r="AB12" t="str">
            <v>nil</v>
          </cell>
        </row>
        <row r="13">
          <cell r="A13">
            <v>42759</v>
          </cell>
          <cell r="B13" t="str">
            <v>Tuesday</v>
          </cell>
          <cell r="C13" t="str">
            <v>Ashleigh</v>
          </cell>
          <cell r="D13" t="str">
            <v>Eugene</v>
          </cell>
          <cell r="E13" t="str">
            <v>Nicholas</v>
          </cell>
          <cell r="F13" t="str">
            <v>VivK</v>
          </cell>
          <cell r="G13" t="str">
            <v>Diana</v>
          </cell>
          <cell r="H13" t="str">
            <v>Julia H</v>
          </cell>
          <cell r="I13" t="str">
            <v>Jessica S</v>
          </cell>
          <cell r="J13" t="str">
            <v>nil</v>
          </cell>
          <cell r="K13" t="str">
            <v>nil</v>
          </cell>
          <cell r="L13" t="str">
            <v>Sheridan</v>
          </cell>
          <cell r="M13" t="str">
            <v>Jo L &amp; Catherin</v>
          </cell>
          <cell r="N13">
            <v>0</v>
          </cell>
          <cell r="O13" t="str">
            <v>Hoan</v>
          </cell>
          <cell r="P13" t="str">
            <v>nil</v>
          </cell>
          <cell r="Q13" t="str">
            <v>nil</v>
          </cell>
          <cell r="R13" t="str">
            <v>nil</v>
          </cell>
          <cell r="S13">
            <v>0</v>
          </cell>
          <cell r="T13" t="str">
            <v>Kristina J</v>
          </cell>
          <cell r="U13">
            <v>0</v>
          </cell>
          <cell r="V13" t="str">
            <v>Tuesday</v>
          </cell>
          <cell r="W13" t="str">
            <v xml:space="preserve">nil </v>
          </cell>
          <cell r="X13" t="str">
            <v>nil</v>
          </cell>
          <cell r="Y13" t="str">
            <v>nil</v>
          </cell>
          <cell r="Z13" t="str">
            <v>nil</v>
          </cell>
          <cell r="AA13" t="str">
            <v>nil</v>
          </cell>
          <cell r="AB13" t="str">
            <v>nil</v>
          </cell>
        </row>
        <row r="14">
          <cell r="A14">
            <v>42760</v>
          </cell>
          <cell r="B14" t="str">
            <v>Wednesday</v>
          </cell>
          <cell r="C14" t="str">
            <v>Ashleigh</v>
          </cell>
          <cell r="D14" t="str">
            <v>Eugene</v>
          </cell>
          <cell r="E14" t="str">
            <v>Nicholas</v>
          </cell>
          <cell r="F14" t="str">
            <v>VivK</v>
          </cell>
          <cell r="G14" t="str">
            <v>Catherine</v>
          </cell>
          <cell r="H14" t="str">
            <v>Julia H</v>
          </cell>
          <cell r="I14" t="str">
            <v>Jessica S</v>
          </cell>
          <cell r="J14" t="str">
            <v>nil</v>
          </cell>
          <cell r="K14" t="str">
            <v>nil</v>
          </cell>
          <cell r="L14" t="str">
            <v>Sheridan</v>
          </cell>
          <cell r="M14" t="str">
            <v>Jo L</v>
          </cell>
          <cell r="N14">
            <v>0</v>
          </cell>
          <cell r="O14" t="str">
            <v>Hoan</v>
          </cell>
          <cell r="P14" t="str">
            <v>nil</v>
          </cell>
          <cell r="Q14" t="str">
            <v>nil</v>
          </cell>
          <cell r="R14" t="str">
            <v>nil</v>
          </cell>
          <cell r="S14">
            <v>0</v>
          </cell>
          <cell r="T14" t="str">
            <v>Kristina J</v>
          </cell>
          <cell r="U14">
            <v>0</v>
          </cell>
          <cell r="V14" t="str">
            <v>Wednesday</v>
          </cell>
          <cell r="W14" t="str">
            <v xml:space="preserve">nil </v>
          </cell>
          <cell r="X14" t="str">
            <v>nil</v>
          </cell>
          <cell r="Y14" t="str">
            <v>nil</v>
          </cell>
          <cell r="Z14" t="str">
            <v>nil</v>
          </cell>
          <cell r="AA14" t="str">
            <v>nil</v>
          </cell>
          <cell r="AB14" t="str">
            <v>nil</v>
          </cell>
        </row>
        <row r="15">
          <cell r="A15">
            <v>42761</v>
          </cell>
          <cell r="B15" t="str">
            <v>Thursday</v>
          </cell>
          <cell r="C15" t="str">
            <v>Public Holiday</v>
          </cell>
          <cell r="D15" t="str">
            <v>Public Holiday</v>
          </cell>
          <cell r="E15" t="str">
            <v>Public Holiday</v>
          </cell>
          <cell r="F15" t="str">
            <v>Public Holiday</v>
          </cell>
          <cell r="G15" t="str">
            <v>Public Holiday</v>
          </cell>
          <cell r="H15" t="str">
            <v>Public Holiday</v>
          </cell>
          <cell r="I15" t="str">
            <v>Public Holiday</v>
          </cell>
          <cell r="J15" t="str">
            <v>public holiday</v>
          </cell>
          <cell r="K15" t="str">
            <v>Public holiday</v>
          </cell>
          <cell r="L15" t="str">
            <v>public holiday</v>
          </cell>
          <cell r="M15" t="str">
            <v>public holiday</v>
          </cell>
          <cell r="N15">
            <v>0</v>
          </cell>
          <cell r="O15" t="str">
            <v>public holiday</v>
          </cell>
          <cell r="P15" t="str">
            <v>public holiday</v>
          </cell>
          <cell r="Q15" t="str">
            <v>public holiday</v>
          </cell>
          <cell r="R15" t="str">
            <v>public holiday</v>
          </cell>
          <cell r="S15">
            <v>0</v>
          </cell>
          <cell r="T15">
            <v>0</v>
          </cell>
          <cell r="U15">
            <v>0</v>
          </cell>
          <cell r="V15" t="str">
            <v>Thursday</v>
          </cell>
          <cell r="W15" t="str">
            <v>PH</v>
          </cell>
          <cell r="X15" t="str">
            <v>PH</v>
          </cell>
          <cell r="Y15" t="str">
            <v>PH</v>
          </cell>
          <cell r="Z15" t="str">
            <v>nil</v>
          </cell>
          <cell r="AA15" t="str">
            <v>nil</v>
          </cell>
          <cell r="AB15" t="str">
            <v>nil</v>
          </cell>
        </row>
        <row r="16">
          <cell r="A16">
            <v>42762</v>
          </cell>
          <cell r="B16" t="str">
            <v>Friday</v>
          </cell>
          <cell r="C16" t="str">
            <v>Ashleigh</v>
          </cell>
          <cell r="D16" t="str">
            <v>Eugene</v>
          </cell>
          <cell r="E16" t="str">
            <v>Nicholas</v>
          </cell>
          <cell r="F16" t="str">
            <v>VivK</v>
          </cell>
          <cell r="G16" t="str">
            <v>Catherine</v>
          </cell>
          <cell r="H16" t="str">
            <v>Closed</v>
          </cell>
          <cell r="I16" t="str">
            <v>Jessica S</v>
          </cell>
          <cell r="J16" t="str">
            <v>nil</v>
          </cell>
          <cell r="K16" t="str">
            <v>nil</v>
          </cell>
          <cell r="L16" t="str">
            <v>nil</v>
          </cell>
          <cell r="M16" t="str">
            <v>Jo L</v>
          </cell>
          <cell r="N16">
            <v>0</v>
          </cell>
          <cell r="O16" t="str">
            <v>Hoan</v>
          </cell>
          <cell r="P16" t="str">
            <v>nil</v>
          </cell>
          <cell r="Q16" t="str">
            <v>nil</v>
          </cell>
          <cell r="R16" t="str">
            <v>nil</v>
          </cell>
          <cell r="S16">
            <v>0</v>
          </cell>
          <cell r="T16" t="str">
            <v>Kristina J</v>
          </cell>
          <cell r="U16">
            <v>0</v>
          </cell>
          <cell r="V16" t="str">
            <v>Friday</v>
          </cell>
          <cell r="W16" t="str">
            <v xml:space="preserve">nil </v>
          </cell>
          <cell r="X16" t="str">
            <v>nil</v>
          </cell>
          <cell r="Y16" t="str">
            <v>nil</v>
          </cell>
          <cell r="Z16" t="str">
            <v>nil</v>
          </cell>
          <cell r="AA16" t="str">
            <v>nil</v>
          </cell>
          <cell r="AB16" t="str">
            <v>nil</v>
          </cell>
        </row>
        <row r="17">
          <cell r="A17">
            <v>42765</v>
          </cell>
          <cell r="B17" t="str">
            <v>Monday</v>
          </cell>
          <cell r="C17" t="str">
            <v>Ashleigh</v>
          </cell>
          <cell r="D17" t="str">
            <v>Eugene</v>
          </cell>
          <cell r="E17" t="str">
            <v>Jo L</v>
          </cell>
          <cell r="F17" t="str">
            <v>Hoan</v>
          </cell>
          <cell r="G17" t="str">
            <v>Catherine</v>
          </cell>
          <cell r="H17" t="str">
            <v>Viv K</v>
          </cell>
          <cell r="I17" t="str">
            <v>Jessica S</v>
          </cell>
          <cell r="J17" t="str">
            <v>nil</v>
          </cell>
          <cell r="K17" t="str">
            <v>nil</v>
          </cell>
          <cell r="L17" t="str">
            <v>nil</v>
          </cell>
          <cell r="M17" t="str">
            <v>nil</v>
          </cell>
          <cell r="N17">
            <v>0</v>
          </cell>
          <cell r="O17" t="str">
            <v>nil</v>
          </cell>
          <cell r="P17" t="str">
            <v>nil</v>
          </cell>
          <cell r="Q17" t="str">
            <v>nil</v>
          </cell>
          <cell r="R17" t="str">
            <v>nil</v>
          </cell>
          <cell r="S17">
            <v>0</v>
          </cell>
          <cell r="T17" t="str">
            <v>Kristina J</v>
          </cell>
          <cell r="U17">
            <v>0</v>
          </cell>
          <cell r="V17" t="str">
            <v>Monday</v>
          </cell>
          <cell r="W17" t="str">
            <v xml:space="preserve">nil </v>
          </cell>
          <cell r="X17" t="str">
            <v>nil</v>
          </cell>
          <cell r="Y17" t="str">
            <v>nil</v>
          </cell>
          <cell r="Z17" t="str">
            <v>nil</v>
          </cell>
          <cell r="AA17" t="str">
            <v>nil</v>
          </cell>
          <cell r="AB17" t="str">
            <v>nil</v>
          </cell>
        </row>
        <row r="18">
          <cell r="A18">
            <v>42766</v>
          </cell>
          <cell r="B18" t="str">
            <v>Tuesday</v>
          </cell>
          <cell r="C18" t="str">
            <v>Ashleigh</v>
          </cell>
          <cell r="D18" t="str">
            <v>Eugene</v>
          </cell>
          <cell r="E18" t="str">
            <v>Jo L</v>
          </cell>
          <cell r="F18" t="str">
            <v>Sheridan</v>
          </cell>
          <cell r="G18" t="str">
            <v>Catherine</v>
          </cell>
          <cell r="H18" t="str">
            <v>Viv K</v>
          </cell>
          <cell r="I18" t="str">
            <v>Jessica S</v>
          </cell>
          <cell r="J18" t="str">
            <v>nil</v>
          </cell>
          <cell r="K18" t="str">
            <v>nil</v>
          </cell>
          <cell r="L18" t="str">
            <v>nil</v>
          </cell>
          <cell r="M18" t="str">
            <v>nil</v>
          </cell>
          <cell r="N18">
            <v>0</v>
          </cell>
          <cell r="O18" t="str">
            <v>nil</v>
          </cell>
          <cell r="P18" t="str">
            <v>nil</v>
          </cell>
          <cell r="Q18" t="str">
            <v>nil</v>
          </cell>
          <cell r="R18" t="str">
            <v>nil</v>
          </cell>
          <cell r="S18">
            <v>0</v>
          </cell>
          <cell r="T18" t="str">
            <v>Kristina J</v>
          </cell>
          <cell r="U18">
            <v>0</v>
          </cell>
          <cell r="V18" t="str">
            <v>Tuesday</v>
          </cell>
          <cell r="W18" t="str">
            <v>8.30am Staff</v>
          </cell>
          <cell r="X18" t="str">
            <v>nil</v>
          </cell>
          <cell r="Y18" t="str">
            <v>nil</v>
          </cell>
          <cell r="Z18" t="str">
            <v>nil</v>
          </cell>
          <cell r="AA18" t="str">
            <v>nil</v>
          </cell>
          <cell r="AB18" t="str">
            <v>nil</v>
          </cell>
        </row>
        <row r="19">
          <cell r="A19">
            <v>42767</v>
          </cell>
          <cell r="B19" t="str">
            <v>Wednesday</v>
          </cell>
          <cell r="C19" t="str">
            <v>Ashleigh</v>
          </cell>
          <cell r="D19" t="str">
            <v>Eugene</v>
          </cell>
          <cell r="E19" t="str">
            <v>Jo L</v>
          </cell>
          <cell r="F19" t="str">
            <v>Sheridan</v>
          </cell>
          <cell r="G19" t="str">
            <v>Catherine</v>
          </cell>
          <cell r="H19" t="str">
            <v>Viv K/KarinaF</v>
          </cell>
          <cell r="I19" t="str">
            <v>Jessica S</v>
          </cell>
          <cell r="J19" t="str">
            <v>nil</v>
          </cell>
          <cell r="K19" t="str">
            <v>nil</v>
          </cell>
          <cell r="L19" t="str">
            <v>nil</v>
          </cell>
          <cell r="M19" t="str">
            <v>nil</v>
          </cell>
          <cell r="N19">
            <v>0</v>
          </cell>
          <cell r="O19" t="str">
            <v>nil</v>
          </cell>
          <cell r="P19" t="str">
            <v>nil</v>
          </cell>
          <cell r="Q19" t="str">
            <v>nil</v>
          </cell>
          <cell r="R19" t="str">
            <v>nil</v>
          </cell>
          <cell r="S19">
            <v>0</v>
          </cell>
          <cell r="T19" t="str">
            <v>Kristina J</v>
          </cell>
          <cell r="U19">
            <v>0</v>
          </cell>
          <cell r="V19" t="str">
            <v>Wednesday</v>
          </cell>
          <cell r="W19" t="str">
            <v xml:space="preserve">nil </v>
          </cell>
          <cell r="X19" t="str">
            <v>nil</v>
          </cell>
          <cell r="Y19" t="str">
            <v>nil</v>
          </cell>
          <cell r="Z19" t="str">
            <v>nil</v>
          </cell>
          <cell r="AA19" t="str">
            <v>nil</v>
          </cell>
          <cell r="AB19" t="str">
            <v>nil</v>
          </cell>
        </row>
        <row r="20">
          <cell r="A20">
            <v>42768</v>
          </cell>
          <cell r="B20" t="str">
            <v>Thursday</v>
          </cell>
          <cell r="C20" t="str">
            <v>Ashleigh</v>
          </cell>
          <cell r="D20" t="str">
            <v>Eugene</v>
          </cell>
          <cell r="E20" t="str">
            <v>Nicholas</v>
          </cell>
          <cell r="F20" t="str">
            <v>Hoan</v>
          </cell>
          <cell r="G20" t="str">
            <v>Catherine</v>
          </cell>
          <cell r="H20" t="str">
            <v>Viv K</v>
          </cell>
          <cell r="I20" t="str">
            <v>Jessica S</v>
          </cell>
          <cell r="J20" t="str">
            <v>nil</v>
          </cell>
          <cell r="K20" t="str">
            <v>nil</v>
          </cell>
          <cell r="L20" t="str">
            <v>nil</v>
          </cell>
          <cell r="M20" t="str">
            <v>Jo L &amp; Kristina</v>
          </cell>
          <cell r="N20">
            <v>0</v>
          </cell>
          <cell r="O20" t="str">
            <v>nil</v>
          </cell>
          <cell r="P20" t="str">
            <v>nil</v>
          </cell>
          <cell r="Q20" t="str">
            <v>nil</v>
          </cell>
          <cell r="R20" t="str">
            <v>nil</v>
          </cell>
          <cell r="S20">
            <v>0</v>
          </cell>
          <cell r="T20">
            <v>0</v>
          </cell>
          <cell r="U20">
            <v>0</v>
          </cell>
          <cell r="V20" t="str">
            <v>Thursday</v>
          </cell>
          <cell r="W20" t="str">
            <v>1pm Clinical</v>
          </cell>
          <cell r="X20" t="str">
            <v>nil</v>
          </cell>
          <cell r="Y20" t="str">
            <v>nil</v>
          </cell>
          <cell r="Z20" t="str">
            <v>nil</v>
          </cell>
          <cell r="AA20" t="str">
            <v>nil</v>
          </cell>
          <cell r="AB20" t="str">
            <v>nil</v>
          </cell>
        </row>
        <row r="21">
          <cell r="A21">
            <v>42769</v>
          </cell>
          <cell r="B21" t="str">
            <v>Friday</v>
          </cell>
          <cell r="C21" t="str">
            <v>Ashleigh</v>
          </cell>
          <cell r="D21" t="str">
            <v>Eugene</v>
          </cell>
          <cell r="E21" t="str">
            <v>Jo L</v>
          </cell>
          <cell r="F21" t="str">
            <v>Hoan</v>
          </cell>
          <cell r="G21" t="str">
            <v>Catherine</v>
          </cell>
          <cell r="H21" t="str">
            <v>Closed</v>
          </cell>
          <cell r="I21" t="str">
            <v>Jessica S</v>
          </cell>
          <cell r="J21" t="str">
            <v>nil</v>
          </cell>
          <cell r="K21" t="str">
            <v>Nicholas, Viv K</v>
          </cell>
          <cell r="L21" t="str">
            <v>nil</v>
          </cell>
          <cell r="M21" t="str">
            <v>nil</v>
          </cell>
          <cell r="N21">
            <v>0</v>
          </cell>
          <cell r="O21" t="str">
            <v>nil</v>
          </cell>
          <cell r="P21" t="str">
            <v>nil</v>
          </cell>
          <cell r="Q21" t="str">
            <v>nil</v>
          </cell>
          <cell r="R21" t="str">
            <v>nil</v>
          </cell>
          <cell r="S21">
            <v>0</v>
          </cell>
          <cell r="T21" t="str">
            <v>Kristina J</v>
          </cell>
          <cell r="U21">
            <v>0</v>
          </cell>
          <cell r="V21" t="str">
            <v>Friday</v>
          </cell>
          <cell r="W21" t="str">
            <v xml:space="preserve">nil </v>
          </cell>
          <cell r="X21" t="str">
            <v>nil</v>
          </cell>
          <cell r="Y21" t="str">
            <v>nil</v>
          </cell>
          <cell r="Z21" t="str">
            <v>nil</v>
          </cell>
          <cell r="AA21" t="str">
            <v>nil</v>
          </cell>
          <cell r="AB21" t="str">
            <v>nil</v>
          </cell>
        </row>
        <row r="22">
          <cell r="A22">
            <v>42772</v>
          </cell>
          <cell r="B22" t="str">
            <v>Monday</v>
          </cell>
          <cell r="C22" t="str">
            <v>Ashleigh</v>
          </cell>
          <cell r="D22" t="str">
            <v>Nicholas</v>
          </cell>
          <cell r="E22" t="str">
            <v>Jo L</v>
          </cell>
          <cell r="F22" t="str">
            <v>Hoan</v>
          </cell>
          <cell r="G22" t="str">
            <v>Catherine</v>
          </cell>
          <cell r="H22" t="str">
            <v>Viv K</v>
          </cell>
          <cell r="I22" t="str">
            <v>blank</v>
          </cell>
          <cell r="J22" t="str">
            <v>Eugene</v>
          </cell>
          <cell r="K22" t="str">
            <v>nil</v>
          </cell>
          <cell r="L22" t="str">
            <v>nil</v>
          </cell>
          <cell r="M22" t="str">
            <v>Jessica S</v>
          </cell>
          <cell r="N22">
            <v>0</v>
          </cell>
          <cell r="O22" t="str">
            <v>nil</v>
          </cell>
          <cell r="P22" t="str">
            <v>nil</v>
          </cell>
          <cell r="Q22" t="str">
            <v>nil</v>
          </cell>
          <cell r="R22" t="str">
            <v>nil</v>
          </cell>
          <cell r="S22">
            <v>0</v>
          </cell>
          <cell r="T22" t="str">
            <v>Kristina J</v>
          </cell>
          <cell r="U22">
            <v>0</v>
          </cell>
          <cell r="V22" t="str">
            <v>Monday</v>
          </cell>
          <cell r="W22" t="str">
            <v xml:space="preserve">nil </v>
          </cell>
          <cell r="X22" t="str">
            <v>nil</v>
          </cell>
          <cell r="Y22" t="str">
            <v>nil</v>
          </cell>
          <cell r="Z22" t="str">
            <v>nil</v>
          </cell>
          <cell r="AA22" t="str">
            <v>nil</v>
          </cell>
          <cell r="AB22" t="str">
            <v>nil</v>
          </cell>
        </row>
        <row r="23">
          <cell r="A23">
            <v>42773</v>
          </cell>
          <cell r="B23" t="str">
            <v>Tuesday</v>
          </cell>
          <cell r="C23" t="str">
            <v>Ashleigh</v>
          </cell>
          <cell r="D23" t="str">
            <v>Nicholas</v>
          </cell>
          <cell r="E23" t="str">
            <v>Jo L</v>
          </cell>
          <cell r="F23" t="str">
            <v>Sheridan</v>
          </cell>
          <cell r="G23" t="str">
            <v>Catherine</v>
          </cell>
          <cell r="H23" t="str">
            <v>Viv K</v>
          </cell>
          <cell r="I23" t="str">
            <v>Jessica S</v>
          </cell>
          <cell r="J23" t="str">
            <v>nil</v>
          </cell>
          <cell r="K23" t="str">
            <v>nil</v>
          </cell>
          <cell r="L23" t="str">
            <v>nil</v>
          </cell>
          <cell r="M23" t="str">
            <v>Eugene</v>
          </cell>
          <cell r="N23">
            <v>0</v>
          </cell>
          <cell r="O23" t="str">
            <v>nil</v>
          </cell>
          <cell r="P23" t="str">
            <v>nil</v>
          </cell>
          <cell r="Q23" t="str">
            <v>nil</v>
          </cell>
          <cell r="R23" t="str">
            <v>nil</v>
          </cell>
          <cell r="S23">
            <v>0</v>
          </cell>
          <cell r="T23" t="str">
            <v>Kristina J</v>
          </cell>
          <cell r="U23">
            <v>0</v>
          </cell>
          <cell r="V23" t="str">
            <v>Tuesday</v>
          </cell>
          <cell r="W23" t="str">
            <v>8.30am Staff</v>
          </cell>
          <cell r="X23" t="str">
            <v>nil</v>
          </cell>
          <cell r="Y23" t="str">
            <v>nil</v>
          </cell>
          <cell r="Z23" t="str">
            <v>nil</v>
          </cell>
          <cell r="AA23" t="str">
            <v>nil</v>
          </cell>
          <cell r="AB23" t="str">
            <v>nil</v>
          </cell>
        </row>
        <row r="24">
          <cell r="A24">
            <v>42774</v>
          </cell>
          <cell r="B24" t="str">
            <v>Wednesday</v>
          </cell>
          <cell r="C24" t="str">
            <v>Ashleigh</v>
          </cell>
          <cell r="D24" t="str">
            <v>Eugene</v>
          </cell>
          <cell r="E24" t="str">
            <v>Jo L</v>
          </cell>
          <cell r="F24" t="str">
            <v>Sheridan</v>
          </cell>
          <cell r="G24" t="str">
            <v>Catherine</v>
          </cell>
          <cell r="H24" t="str">
            <v>Viv K</v>
          </cell>
          <cell r="I24" t="str">
            <v>Jessica S</v>
          </cell>
          <cell r="J24" t="str">
            <v>nil</v>
          </cell>
          <cell r="K24" t="str">
            <v>Nicholas</v>
          </cell>
          <cell r="L24" t="str">
            <v>nil</v>
          </cell>
          <cell r="M24" t="str">
            <v>nil</v>
          </cell>
          <cell r="N24">
            <v>0</v>
          </cell>
          <cell r="O24" t="str">
            <v>nil</v>
          </cell>
          <cell r="P24" t="str">
            <v>nil</v>
          </cell>
          <cell r="Q24" t="str">
            <v>nil</v>
          </cell>
          <cell r="R24" t="str">
            <v>nil</v>
          </cell>
          <cell r="S24">
            <v>0</v>
          </cell>
          <cell r="T24" t="str">
            <v>Kristina J</v>
          </cell>
          <cell r="U24">
            <v>0</v>
          </cell>
          <cell r="V24" t="str">
            <v>Wednesday</v>
          </cell>
          <cell r="W24" t="str">
            <v xml:space="preserve">nil </v>
          </cell>
          <cell r="X24" t="str">
            <v>nil</v>
          </cell>
          <cell r="Y24" t="str">
            <v>nil</v>
          </cell>
          <cell r="Z24" t="str">
            <v>nil</v>
          </cell>
          <cell r="AA24" t="str">
            <v>nil</v>
          </cell>
          <cell r="AB24" t="str">
            <v>nil</v>
          </cell>
        </row>
        <row r="25">
          <cell r="A25">
            <v>42775</v>
          </cell>
          <cell r="B25" t="str">
            <v>Thursday</v>
          </cell>
          <cell r="C25" t="str">
            <v>Ashleigh</v>
          </cell>
          <cell r="D25" t="str">
            <v>Eugene</v>
          </cell>
          <cell r="E25" t="str">
            <v>Jo L</v>
          </cell>
          <cell r="F25" t="str">
            <v>Hoan</v>
          </cell>
          <cell r="G25" t="str">
            <v>Catherine</v>
          </cell>
          <cell r="H25" t="str">
            <v>Viv K</v>
          </cell>
          <cell r="I25" t="str">
            <v>Jessica S</v>
          </cell>
          <cell r="J25" t="str">
            <v>nil</v>
          </cell>
          <cell r="K25" t="str">
            <v>Nicholas</v>
          </cell>
          <cell r="L25" t="str">
            <v>nil</v>
          </cell>
          <cell r="M25" t="str">
            <v>nil</v>
          </cell>
          <cell r="N25">
            <v>0</v>
          </cell>
          <cell r="O25" t="str">
            <v>nil</v>
          </cell>
          <cell r="P25" t="str">
            <v>nil</v>
          </cell>
          <cell r="Q25" t="str">
            <v>nil</v>
          </cell>
          <cell r="R25" t="str">
            <v>nil</v>
          </cell>
          <cell r="S25">
            <v>0</v>
          </cell>
          <cell r="T25" t="str">
            <v>Kristina J</v>
          </cell>
          <cell r="U25">
            <v>0</v>
          </cell>
          <cell r="V25" t="str">
            <v>Thursday</v>
          </cell>
          <cell r="W25" t="str">
            <v>1pm Clinical</v>
          </cell>
          <cell r="X25" t="str">
            <v>nil</v>
          </cell>
          <cell r="Y25" t="str">
            <v>nil</v>
          </cell>
          <cell r="Z25" t="str">
            <v>nil</v>
          </cell>
          <cell r="AA25" t="str">
            <v>nil</v>
          </cell>
          <cell r="AB25" t="str">
            <v>nil</v>
          </cell>
        </row>
        <row r="26">
          <cell r="A26">
            <v>42776</v>
          </cell>
          <cell r="B26" t="str">
            <v>Friday</v>
          </cell>
          <cell r="C26" t="str">
            <v>Ashleigh</v>
          </cell>
          <cell r="D26" t="str">
            <v>Viv K</v>
          </cell>
          <cell r="E26" t="str">
            <v>Jo L</v>
          </cell>
          <cell r="F26" t="str">
            <v>Hoan</v>
          </cell>
          <cell r="G26" t="str">
            <v>Catherine</v>
          </cell>
          <cell r="H26" t="str">
            <v>Closed</v>
          </cell>
          <cell r="I26" t="str">
            <v>Jessica S</v>
          </cell>
          <cell r="J26" t="str">
            <v>Eugene</v>
          </cell>
          <cell r="K26" t="str">
            <v>Nicholas</v>
          </cell>
          <cell r="L26" t="str">
            <v>nil</v>
          </cell>
          <cell r="M26" t="str">
            <v>nil</v>
          </cell>
          <cell r="N26">
            <v>0</v>
          </cell>
          <cell r="O26" t="str">
            <v>nil</v>
          </cell>
          <cell r="P26" t="str">
            <v>nil</v>
          </cell>
          <cell r="Q26" t="str">
            <v>nil</v>
          </cell>
          <cell r="R26" t="str">
            <v>nil</v>
          </cell>
          <cell r="S26">
            <v>0</v>
          </cell>
          <cell r="T26" t="str">
            <v>Kristina J</v>
          </cell>
          <cell r="U26">
            <v>0</v>
          </cell>
          <cell r="V26" t="str">
            <v>Friday</v>
          </cell>
          <cell r="W26" t="str">
            <v xml:space="preserve">nil </v>
          </cell>
          <cell r="X26" t="str">
            <v>nil</v>
          </cell>
          <cell r="Y26" t="str">
            <v>nil</v>
          </cell>
          <cell r="Z26" t="str">
            <v>nil</v>
          </cell>
          <cell r="AA26" t="str">
            <v>nil</v>
          </cell>
          <cell r="AB26" t="str">
            <v>nil</v>
          </cell>
        </row>
        <row r="27">
          <cell r="A27">
            <v>42779</v>
          </cell>
          <cell r="B27" t="str">
            <v>Monday</v>
          </cell>
          <cell r="C27" t="str">
            <v>Ashleigh</v>
          </cell>
          <cell r="D27" t="str">
            <v>Eugene</v>
          </cell>
          <cell r="E27" t="str">
            <v>Jo L</v>
          </cell>
          <cell r="F27" t="str">
            <v>Hoan</v>
          </cell>
          <cell r="G27" t="str">
            <v>Catherine</v>
          </cell>
          <cell r="H27" t="str">
            <v>Viv K</v>
          </cell>
          <cell r="I27" t="str">
            <v>Jessica S</v>
          </cell>
          <cell r="J27" t="str">
            <v>nil</v>
          </cell>
          <cell r="K27" t="str">
            <v>Nicholas</v>
          </cell>
          <cell r="L27" t="str">
            <v>nil</v>
          </cell>
          <cell r="M27" t="str">
            <v>nil</v>
          </cell>
          <cell r="N27">
            <v>0</v>
          </cell>
          <cell r="O27" t="str">
            <v>nil</v>
          </cell>
          <cell r="P27" t="str">
            <v>nil</v>
          </cell>
          <cell r="Q27" t="str">
            <v>nil</v>
          </cell>
          <cell r="R27" t="str">
            <v>nil</v>
          </cell>
          <cell r="S27">
            <v>0</v>
          </cell>
          <cell r="T27" t="str">
            <v>Kristina J</v>
          </cell>
          <cell r="U27">
            <v>0</v>
          </cell>
          <cell r="V27" t="str">
            <v>Monday</v>
          </cell>
          <cell r="W27" t="str">
            <v xml:space="preserve">nil </v>
          </cell>
          <cell r="X27" t="str">
            <v>nil</v>
          </cell>
          <cell r="Y27" t="str">
            <v>nil</v>
          </cell>
          <cell r="Z27" t="str">
            <v>nil</v>
          </cell>
          <cell r="AA27" t="str">
            <v>nil</v>
          </cell>
          <cell r="AB27" t="str">
            <v>nil</v>
          </cell>
        </row>
        <row r="28">
          <cell r="A28">
            <v>42780</v>
          </cell>
          <cell r="B28" t="str">
            <v>Tuesday</v>
          </cell>
          <cell r="C28" t="str">
            <v>Ashleigh</v>
          </cell>
          <cell r="D28" t="str">
            <v>Eugene</v>
          </cell>
          <cell r="E28" t="str">
            <v>Jo L</v>
          </cell>
          <cell r="F28" t="str">
            <v>Sheridan</v>
          </cell>
          <cell r="G28" t="str">
            <v>Catherine</v>
          </cell>
          <cell r="H28" t="str">
            <v>Viv K</v>
          </cell>
          <cell r="I28" t="str">
            <v>Jessica S</v>
          </cell>
          <cell r="J28" t="str">
            <v>nil</v>
          </cell>
          <cell r="K28" t="str">
            <v>Nicholas</v>
          </cell>
          <cell r="L28" t="str">
            <v>nil</v>
          </cell>
          <cell r="M28" t="str">
            <v>nil</v>
          </cell>
          <cell r="N28">
            <v>0</v>
          </cell>
          <cell r="O28" t="str">
            <v>nil</v>
          </cell>
          <cell r="P28" t="str">
            <v>nil</v>
          </cell>
          <cell r="Q28" t="str">
            <v>nil</v>
          </cell>
          <cell r="R28" t="str">
            <v>nil</v>
          </cell>
          <cell r="S28">
            <v>0</v>
          </cell>
          <cell r="T28" t="str">
            <v>Kristina J</v>
          </cell>
          <cell r="U28">
            <v>0</v>
          </cell>
          <cell r="V28" t="str">
            <v>Tuesday</v>
          </cell>
          <cell r="W28" t="str">
            <v>8.30am Staff</v>
          </cell>
          <cell r="X28" t="str">
            <v>nil</v>
          </cell>
          <cell r="Y28" t="str">
            <v>nil</v>
          </cell>
          <cell r="Z28" t="str">
            <v>nil</v>
          </cell>
          <cell r="AA28" t="str">
            <v>nil</v>
          </cell>
          <cell r="AB28" t="str">
            <v>nil</v>
          </cell>
        </row>
        <row r="29">
          <cell r="A29">
            <v>42781</v>
          </cell>
          <cell r="B29" t="str">
            <v>Wednesday</v>
          </cell>
          <cell r="C29" t="str">
            <v>Ashleigh</v>
          </cell>
          <cell r="D29" t="str">
            <v>Eugene</v>
          </cell>
          <cell r="E29" t="str">
            <v>Jo L</v>
          </cell>
          <cell r="F29" t="str">
            <v>Sheridan</v>
          </cell>
          <cell r="G29" t="str">
            <v>Catherine</v>
          </cell>
          <cell r="H29" t="str">
            <v>Viv K/Brooke</v>
          </cell>
          <cell r="I29" t="str">
            <v>Jessica S</v>
          </cell>
          <cell r="J29" t="str">
            <v>nil</v>
          </cell>
          <cell r="K29" t="str">
            <v>Nicholas</v>
          </cell>
          <cell r="L29" t="str">
            <v>nil</v>
          </cell>
          <cell r="M29" t="str">
            <v>nil</v>
          </cell>
          <cell r="N29">
            <v>0</v>
          </cell>
          <cell r="O29" t="str">
            <v>nil</v>
          </cell>
          <cell r="P29" t="str">
            <v>nil</v>
          </cell>
          <cell r="Q29" t="str">
            <v>nil</v>
          </cell>
          <cell r="R29" t="str">
            <v>nil</v>
          </cell>
          <cell r="S29">
            <v>0</v>
          </cell>
          <cell r="T29" t="str">
            <v>Kristina J</v>
          </cell>
          <cell r="U29">
            <v>0</v>
          </cell>
          <cell r="V29" t="str">
            <v>Wednesday</v>
          </cell>
          <cell r="W29" t="str">
            <v xml:space="preserve">nil </v>
          </cell>
          <cell r="X29" t="str">
            <v>nil</v>
          </cell>
          <cell r="Y29" t="str">
            <v>nil</v>
          </cell>
          <cell r="Z29" t="str">
            <v>nil</v>
          </cell>
          <cell r="AA29" t="str">
            <v>nil</v>
          </cell>
          <cell r="AB29" t="str">
            <v>nil</v>
          </cell>
        </row>
        <row r="30">
          <cell r="A30">
            <v>42782</v>
          </cell>
          <cell r="B30" t="str">
            <v>Thursday</v>
          </cell>
          <cell r="C30" t="str">
            <v>Ashleigh</v>
          </cell>
          <cell r="D30" t="str">
            <v>Eugene</v>
          </cell>
          <cell r="E30" t="str">
            <v>Jo L</v>
          </cell>
          <cell r="F30" t="str">
            <v>blank</v>
          </cell>
          <cell r="G30" t="str">
            <v>Catherine</v>
          </cell>
          <cell r="H30" t="str">
            <v>Viv K</v>
          </cell>
          <cell r="I30" t="str">
            <v>Jessica S</v>
          </cell>
          <cell r="J30" t="str">
            <v>nil</v>
          </cell>
          <cell r="K30" t="str">
            <v>nil</v>
          </cell>
          <cell r="L30" t="str">
            <v>nil</v>
          </cell>
          <cell r="M30" t="str">
            <v>Hoan &amp; Nicolas</v>
          </cell>
          <cell r="N30">
            <v>0</v>
          </cell>
          <cell r="O30" t="str">
            <v>nil</v>
          </cell>
          <cell r="P30" t="str">
            <v>nil</v>
          </cell>
          <cell r="Q30" t="str">
            <v>nil</v>
          </cell>
          <cell r="R30" t="str">
            <v>nil</v>
          </cell>
          <cell r="S30">
            <v>0</v>
          </cell>
          <cell r="T30" t="str">
            <v>Kristina J</v>
          </cell>
          <cell r="U30">
            <v>0</v>
          </cell>
          <cell r="V30" t="str">
            <v>Thursday</v>
          </cell>
          <cell r="W30" t="str">
            <v>1pm Clinical</v>
          </cell>
          <cell r="X30" t="str">
            <v>nil</v>
          </cell>
          <cell r="Y30" t="str">
            <v>nil</v>
          </cell>
          <cell r="Z30" t="str">
            <v>nil</v>
          </cell>
          <cell r="AA30" t="str">
            <v>nil</v>
          </cell>
          <cell r="AB30" t="str">
            <v>nil</v>
          </cell>
        </row>
        <row r="31">
          <cell r="A31">
            <v>42783</v>
          </cell>
          <cell r="B31" t="str">
            <v>Friday</v>
          </cell>
          <cell r="C31" t="str">
            <v>Ashleigh</v>
          </cell>
          <cell r="D31" t="str">
            <v>Nicholas</v>
          </cell>
          <cell r="E31" t="str">
            <v>Jo L</v>
          </cell>
          <cell r="F31" t="str">
            <v>Hoan</v>
          </cell>
          <cell r="G31" t="str">
            <v>Catherine</v>
          </cell>
          <cell r="H31" t="str">
            <v>Closed</v>
          </cell>
          <cell r="I31" t="str">
            <v>Jessica S</v>
          </cell>
          <cell r="J31" t="str">
            <v>Eugene</v>
          </cell>
          <cell r="K31" t="str">
            <v>nil</v>
          </cell>
          <cell r="L31" t="str">
            <v>nil</v>
          </cell>
          <cell r="M31" t="str">
            <v>nil</v>
          </cell>
          <cell r="N31">
            <v>0</v>
          </cell>
          <cell r="O31" t="str">
            <v>nil</v>
          </cell>
          <cell r="P31" t="str">
            <v>nil</v>
          </cell>
          <cell r="Q31" t="str">
            <v>nil</v>
          </cell>
          <cell r="R31" t="str">
            <v>nil</v>
          </cell>
          <cell r="S31">
            <v>0</v>
          </cell>
          <cell r="T31" t="str">
            <v>Kristina J</v>
          </cell>
          <cell r="U31">
            <v>0</v>
          </cell>
          <cell r="V31" t="str">
            <v>Friday</v>
          </cell>
          <cell r="W31" t="str">
            <v xml:space="preserve">nil </v>
          </cell>
          <cell r="X31" t="str">
            <v>nil</v>
          </cell>
          <cell r="Y31" t="str">
            <v>nil</v>
          </cell>
          <cell r="Z31" t="str">
            <v>nil</v>
          </cell>
          <cell r="AA31" t="str">
            <v>nil</v>
          </cell>
          <cell r="AB31" t="str">
            <v>nil</v>
          </cell>
        </row>
        <row r="32">
          <cell r="A32">
            <v>42786</v>
          </cell>
          <cell r="B32" t="str">
            <v>Monday</v>
          </cell>
          <cell r="C32" t="str">
            <v>Nicholas</v>
          </cell>
          <cell r="D32" t="str">
            <v>Eugene</v>
          </cell>
          <cell r="E32" t="str">
            <v>Jo L</v>
          </cell>
          <cell r="F32" t="str">
            <v>Hoan</v>
          </cell>
          <cell r="G32" t="str">
            <v>Catherine</v>
          </cell>
          <cell r="H32" t="str">
            <v>Viv K</v>
          </cell>
          <cell r="I32" t="str">
            <v>Jessica S</v>
          </cell>
          <cell r="J32" t="str">
            <v>nil</v>
          </cell>
          <cell r="K32" t="str">
            <v>nil</v>
          </cell>
          <cell r="L32" t="str">
            <v>nil</v>
          </cell>
          <cell r="M32" t="str">
            <v>Ashleigh</v>
          </cell>
          <cell r="N32">
            <v>0</v>
          </cell>
          <cell r="O32" t="str">
            <v>nil</v>
          </cell>
          <cell r="P32" t="str">
            <v>nil</v>
          </cell>
          <cell r="Q32" t="str">
            <v>nil</v>
          </cell>
          <cell r="R32" t="str">
            <v>nil</v>
          </cell>
          <cell r="S32">
            <v>0</v>
          </cell>
          <cell r="T32" t="str">
            <v>Kristina J</v>
          </cell>
          <cell r="U32">
            <v>0</v>
          </cell>
          <cell r="V32" t="str">
            <v>Monday</v>
          </cell>
          <cell r="W32" t="str">
            <v xml:space="preserve">nil </v>
          </cell>
          <cell r="X32" t="str">
            <v>nil</v>
          </cell>
          <cell r="Y32" t="str">
            <v>nil</v>
          </cell>
          <cell r="Z32" t="str">
            <v>nil</v>
          </cell>
          <cell r="AA32" t="str">
            <v>nil</v>
          </cell>
          <cell r="AB32" t="str">
            <v>nil</v>
          </cell>
        </row>
        <row r="33">
          <cell r="A33">
            <v>42787</v>
          </cell>
          <cell r="B33" t="str">
            <v>Tuesday</v>
          </cell>
          <cell r="C33" t="str">
            <v>Ashleigh</v>
          </cell>
          <cell r="D33" t="str">
            <v>Eugene</v>
          </cell>
          <cell r="E33" t="str">
            <v>Jo L</v>
          </cell>
          <cell r="F33" t="str">
            <v>Sheridan</v>
          </cell>
          <cell r="G33" t="str">
            <v>Catherine</v>
          </cell>
          <cell r="H33" t="str">
            <v>Viv K</v>
          </cell>
          <cell r="I33" t="str">
            <v>Jessica S</v>
          </cell>
          <cell r="J33" t="str">
            <v>nil</v>
          </cell>
          <cell r="K33" t="str">
            <v>Nicholas</v>
          </cell>
          <cell r="L33" t="str">
            <v>nil</v>
          </cell>
          <cell r="M33" t="str">
            <v>nil</v>
          </cell>
          <cell r="N33">
            <v>0</v>
          </cell>
          <cell r="O33" t="str">
            <v>nil</v>
          </cell>
          <cell r="P33" t="str">
            <v>nil</v>
          </cell>
          <cell r="Q33" t="str">
            <v>nil</v>
          </cell>
          <cell r="R33" t="str">
            <v>nil</v>
          </cell>
          <cell r="S33">
            <v>0</v>
          </cell>
          <cell r="T33" t="str">
            <v>Kristina J</v>
          </cell>
          <cell r="U33">
            <v>0</v>
          </cell>
          <cell r="V33" t="str">
            <v>Tuesday</v>
          </cell>
          <cell r="W33" t="str">
            <v>8.30am Staff</v>
          </cell>
          <cell r="X33" t="str">
            <v>nil</v>
          </cell>
          <cell r="Y33" t="str">
            <v>nil</v>
          </cell>
          <cell r="Z33" t="str">
            <v>nil</v>
          </cell>
          <cell r="AA33" t="str">
            <v>nil</v>
          </cell>
          <cell r="AB33" t="str">
            <v>nil</v>
          </cell>
        </row>
        <row r="34">
          <cell r="A34">
            <v>42788</v>
          </cell>
          <cell r="B34" t="str">
            <v>Wednesday</v>
          </cell>
          <cell r="C34" t="str">
            <v>Ashleigh</v>
          </cell>
          <cell r="D34" t="str">
            <v>Eugene</v>
          </cell>
          <cell r="E34" t="str">
            <v>Jo L</v>
          </cell>
          <cell r="F34" t="str">
            <v>Sheridan</v>
          </cell>
          <cell r="G34" t="str">
            <v>Catherine</v>
          </cell>
          <cell r="H34" t="str">
            <v>Nicholas/Carmen</v>
          </cell>
          <cell r="I34" t="str">
            <v>Jessica S</v>
          </cell>
          <cell r="J34" t="str">
            <v>nil</v>
          </cell>
          <cell r="K34" t="str">
            <v>nil</v>
          </cell>
          <cell r="L34" t="str">
            <v>nil</v>
          </cell>
          <cell r="M34" t="str">
            <v>Viv K</v>
          </cell>
          <cell r="N34">
            <v>0</v>
          </cell>
          <cell r="O34" t="str">
            <v>nil</v>
          </cell>
          <cell r="P34" t="str">
            <v>nil</v>
          </cell>
          <cell r="Q34" t="str">
            <v>nil</v>
          </cell>
          <cell r="R34" t="str">
            <v>nil</v>
          </cell>
          <cell r="S34">
            <v>0</v>
          </cell>
          <cell r="T34" t="str">
            <v>Kristina J</v>
          </cell>
          <cell r="U34">
            <v>0</v>
          </cell>
          <cell r="V34" t="str">
            <v>Wednesday</v>
          </cell>
          <cell r="W34" t="str">
            <v xml:space="preserve">nil </v>
          </cell>
          <cell r="X34" t="str">
            <v>nil</v>
          </cell>
          <cell r="Y34" t="str">
            <v>nil</v>
          </cell>
          <cell r="Z34" t="str">
            <v>nil</v>
          </cell>
          <cell r="AA34" t="str">
            <v>nil</v>
          </cell>
          <cell r="AB34" t="str">
            <v>nil</v>
          </cell>
        </row>
        <row r="35">
          <cell r="A35">
            <v>42789</v>
          </cell>
          <cell r="B35" t="str">
            <v>Thursday</v>
          </cell>
          <cell r="C35" t="str">
            <v>Ashleigh</v>
          </cell>
          <cell r="D35" t="str">
            <v>Eugene</v>
          </cell>
          <cell r="E35" t="str">
            <v>Jo L</v>
          </cell>
          <cell r="F35" t="str">
            <v>Hoan</v>
          </cell>
          <cell r="G35" t="str">
            <v>Catherine</v>
          </cell>
          <cell r="H35" t="str">
            <v>Nicholas</v>
          </cell>
          <cell r="I35" t="str">
            <v>Jessica S</v>
          </cell>
          <cell r="J35" t="str">
            <v>nil</v>
          </cell>
          <cell r="K35" t="str">
            <v>nil</v>
          </cell>
          <cell r="L35" t="str">
            <v>nil</v>
          </cell>
          <cell r="M35" t="str">
            <v>nil</v>
          </cell>
          <cell r="N35">
            <v>0</v>
          </cell>
          <cell r="O35" t="str">
            <v>nil</v>
          </cell>
          <cell r="P35" t="str">
            <v>VivK</v>
          </cell>
          <cell r="Q35" t="str">
            <v>nil</v>
          </cell>
          <cell r="R35" t="str">
            <v>nil</v>
          </cell>
          <cell r="S35">
            <v>0</v>
          </cell>
          <cell r="T35" t="str">
            <v>Kristina J</v>
          </cell>
          <cell r="U35">
            <v>0</v>
          </cell>
          <cell r="V35" t="str">
            <v>Thursday</v>
          </cell>
          <cell r="W35" t="str">
            <v>1pm Clinical</v>
          </cell>
          <cell r="X35" t="str">
            <v xml:space="preserve">2pm Seniors </v>
          </cell>
          <cell r="Y35" t="str">
            <v>nil</v>
          </cell>
          <cell r="Z35" t="str">
            <v>nil</v>
          </cell>
          <cell r="AA35" t="str">
            <v>nil</v>
          </cell>
          <cell r="AB35" t="str">
            <v>nil</v>
          </cell>
        </row>
        <row r="36">
          <cell r="A36">
            <v>42790</v>
          </cell>
          <cell r="B36" t="str">
            <v>Friday</v>
          </cell>
          <cell r="C36" t="str">
            <v>Ashleigh</v>
          </cell>
          <cell r="D36" t="str">
            <v>blank</v>
          </cell>
          <cell r="E36" t="str">
            <v>Nicholas</v>
          </cell>
          <cell r="F36" t="str">
            <v>Hoan</v>
          </cell>
          <cell r="G36" t="str">
            <v>Catherine</v>
          </cell>
          <cell r="H36" t="str">
            <v>Closed</v>
          </cell>
          <cell r="I36" t="str">
            <v>Jessica S</v>
          </cell>
          <cell r="J36" t="str">
            <v>Eugene</v>
          </cell>
          <cell r="K36" t="str">
            <v>nil</v>
          </cell>
          <cell r="L36" t="str">
            <v>nil</v>
          </cell>
          <cell r="M36" t="str">
            <v>Jo L</v>
          </cell>
          <cell r="N36">
            <v>0</v>
          </cell>
          <cell r="O36" t="str">
            <v>nil</v>
          </cell>
          <cell r="P36" t="str">
            <v>VivK</v>
          </cell>
          <cell r="Q36" t="str">
            <v>nil</v>
          </cell>
          <cell r="R36" t="str">
            <v>nil</v>
          </cell>
          <cell r="S36">
            <v>0</v>
          </cell>
          <cell r="T36" t="str">
            <v>Kristina J</v>
          </cell>
          <cell r="U36">
            <v>0</v>
          </cell>
          <cell r="V36" t="str">
            <v>Friday</v>
          </cell>
          <cell r="W36" t="str">
            <v xml:space="preserve">nil </v>
          </cell>
          <cell r="X36" t="str">
            <v>nil</v>
          </cell>
          <cell r="Y36" t="str">
            <v>nil</v>
          </cell>
          <cell r="Z36" t="str">
            <v>nil</v>
          </cell>
          <cell r="AA36" t="str">
            <v>nil</v>
          </cell>
          <cell r="AB36" t="str">
            <v>nil</v>
          </cell>
        </row>
        <row r="37">
          <cell r="A37">
            <v>42793</v>
          </cell>
          <cell r="B37" t="str">
            <v>Monday</v>
          </cell>
          <cell r="C37" t="str">
            <v>Ashleigh</v>
          </cell>
          <cell r="D37" t="str">
            <v>Eugene</v>
          </cell>
          <cell r="E37" t="str">
            <v>Jo L</v>
          </cell>
          <cell r="F37" t="str">
            <v>Hoan</v>
          </cell>
          <cell r="G37" t="str">
            <v>Catherine</v>
          </cell>
          <cell r="H37" t="str">
            <v>Viv K</v>
          </cell>
          <cell r="I37" t="str">
            <v>Jessica S</v>
          </cell>
          <cell r="J37" t="str">
            <v>nil</v>
          </cell>
          <cell r="K37" t="str">
            <v>Nicholas</v>
          </cell>
          <cell r="L37" t="str">
            <v>nil</v>
          </cell>
          <cell r="M37" t="str">
            <v>nil</v>
          </cell>
          <cell r="N37">
            <v>0</v>
          </cell>
          <cell r="O37" t="str">
            <v>nil</v>
          </cell>
          <cell r="P37" t="str">
            <v>nil</v>
          </cell>
          <cell r="Q37" t="str">
            <v>nil</v>
          </cell>
          <cell r="R37" t="str">
            <v>nil</v>
          </cell>
          <cell r="S37">
            <v>0</v>
          </cell>
          <cell r="T37" t="str">
            <v>Kristina J</v>
          </cell>
          <cell r="U37">
            <v>0</v>
          </cell>
          <cell r="V37" t="str">
            <v>Monday</v>
          </cell>
          <cell r="W37" t="str">
            <v xml:space="preserve">nil </v>
          </cell>
          <cell r="X37" t="str">
            <v>nil</v>
          </cell>
          <cell r="Y37" t="str">
            <v>nil</v>
          </cell>
          <cell r="Z37" t="str">
            <v>nil</v>
          </cell>
          <cell r="AA37" t="str">
            <v>nil</v>
          </cell>
          <cell r="AB37" t="str">
            <v>nil</v>
          </cell>
        </row>
        <row r="38">
          <cell r="A38">
            <v>42794</v>
          </cell>
          <cell r="B38" t="str">
            <v>Tuesday</v>
          </cell>
          <cell r="C38" t="str">
            <v>Ashleigh</v>
          </cell>
          <cell r="D38" t="str">
            <v>Eugene</v>
          </cell>
          <cell r="E38" t="str">
            <v>Jo L</v>
          </cell>
          <cell r="F38" t="str">
            <v>Sheridan</v>
          </cell>
          <cell r="G38" t="str">
            <v>Catherine</v>
          </cell>
          <cell r="H38" t="str">
            <v>Viv K</v>
          </cell>
          <cell r="I38" t="str">
            <v>Jessica S</v>
          </cell>
          <cell r="J38" t="str">
            <v>nil</v>
          </cell>
          <cell r="K38" t="str">
            <v>Nicholas</v>
          </cell>
          <cell r="L38" t="str">
            <v>nil</v>
          </cell>
          <cell r="M38" t="str">
            <v>Kristina J</v>
          </cell>
          <cell r="N38">
            <v>0</v>
          </cell>
          <cell r="O38" t="str">
            <v>nil</v>
          </cell>
          <cell r="P38" t="str">
            <v>nil</v>
          </cell>
          <cell r="Q38" t="str">
            <v>nil</v>
          </cell>
          <cell r="R38" t="str">
            <v>nil</v>
          </cell>
          <cell r="S38">
            <v>0</v>
          </cell>
          <cell r="T38">
            <v>0</v>
          </cell>
          <cell r="U38">
            <v>0</v>
          </cell>
          <cell r="V38" t="str">
            <v>Tuesday</v>
          </cell>
          <cell r="W38" t="str">
            <v>8.30am Staff</v>
          </cell>
          <cell r="X38" t="str">
            <v>nil</v>
          </cell>
          <cell r="Y38" t="str">
            <v>nil</v>
          </cell>
          <cell r="Z38" t="str">
            <v>nil</v>
          </cell>
          <cell r="AA38" t="str">
            <v>nil</v>
          </cell>
          <cell r="AB38" t="str">
            <v>nil</v>
          </cell>
        </row>
        <row r="39">
          <cell r="A39">
            <v>42795</v>
          </cell>
          <cell r="B39" t="str">
            <v>Wednesday</v>
          </cell>
          <cell r="C39" t="str">
            <v>Ashleigh</v>
          </cell>
          <cell r="D39" t="str">
            <v>Eugene</v>
          </cell>
          <cell r="E39" t="str">
            <v>Jo L</v>
          </cell>
          <cell r="F39" t="str">
            <v>Sheridan</v>
          </cell>
          <cell r="G39" t="str">
            <v>Catherine</v>
          </cell>
          <cell r="H39" t="str">
            <v>Viv K</v>
          </cell>
          <cell r="I39" t="str">
            <v>Nicholas</v>
          </cell>
          <cell r="J39" t="str">
            <v>nil</v>
          </cell>
          <cell r="K39" t="str">
            <v>nil</v>
          </cell>
          <cell r="L39" t="str">
            <v>nil</v>
          </cell>
          <cell r="M39" t="str">
            <v>Jessica S</v>
          </cell>
          <cell r="N39">
            <v>0</v>
          </cell>
          <cell r="O39" t="str">
            <v>nil</v>
          </cell>
          <cell r="P39" t="str">
            <v>nil</v>
          </cell>
          <cell r="Q39" t="str">
            <v>nil</v>
          </cell>
          <cell r="R39" t="str">
            <v>nil</v>
          </cell>
          <cell r="S39">
            <v>0</v>
          </cell>
          <cell r="T39" t="str">
            <v>Kristina J</v>
          </cell>
          <cell r="U39">
            <v>0</v>
          </cell>
          <cell r="V39" t="str">
            <v>Wednesday</v>
          </cell>
          <cell r="W39" t="str">
            <v xml:space="preserve">nil </v>
          </cell>
          <cell r="X39" t="str">
            <v>nil</v>
          </cell>
          <cell r="Y39" t="str">
            <v>nil</v>
          </cell>
          <cell r="Z39" t="str">
            <v>nil</v>
          </cell>
          <cell r="AA39" t="str">
            <v>nil</v>
          </cell>
          <cell r="AB39" t="str">
            <v>nil</v>
          </cell>
        </row>
        <row r="40">
          <cell r="A40">
            <v>42796</v>
          </cell>
          <cell r="B40" t="str">
            <v>Thursday</v>
          </cell>
          <cell r="C40" t="str">
            <v>Ashleigh</v>
          </cell>
          <cell r="D40" t="str">
            <v>Eugene</v>
          </cell>
          <cell r="E40" t="str">
            <v>Jo L</v>
          </cell>
          <cell r="F40" t="str">
            <v>Hoan</v>
          </cell>
          <cell r="G40" t="str">
            <v>Nicholas</v>
          </cell>
          <cell r="H40" t="str">
            <v>Viv K</v>
          </cell>
          <cell r="I40" t="str">
            <v>Jessica S</v>
          </cell>
          <cell r="J40" t="str">
            <v>nil</v>
          </cell>
          <cell r="K40" t="str">
            <v>nil</v>
          </cell>
          <cell r="L40" t="str">
            <v>nil</v>
          </cell>
          <cell r="M40" t="str">
            <v>Catherine</v>
          </cell>
          <cell r="N40">
            <v>0</v>
          </cell>
          <cell r="O40" t="str">
            <v>nil</v>
          </cell>
          <cell r="P40" t="str">
            <v>nil</v>
          </cell>
          <cell r="Q40" t="str">
            <v>nil</v>
          </cell>
          <cell r="R40" t="str">
            <v>nil</v>
          </cell>
          <cell r="S40">
            <v>0</v>
          </cell>
          <cell r="T40" t="str">
            <v>Kristina J</v>
          </cell>
          <cell r="U40">
            <v>0</v>
          </cell>
          <cell r="V40" t="str">
            <v>Thursday</v>
          </cell>
          <cell r="W40" t="str">
            <v>1pm Clinical</v>
          </cell>
          <cell r="X40" t="str">
            <v>nil</v>
          </cell>
          <cell r="Y40" t="str">
            <v>nil</v>
          </cell>
          <cell r="Z40" t="str">
            <v>nil</v>
          </cell>
          <cell r="AA40" t="str">
            <v>nil</v>
          </cell>
          <cell r="AB40" t="str">
            <v>nil</v>
          </cell>
        </row>
        <row r="41">
          <cell r="A41">
            <v>42797</v>
          </cell>
          <cell r="B41" t="str">
            <v>Friday</v>
          </cell>
          <cell r="C41" t="str">
            <v>Ashleigh</v>
          </cell>
          <cell r="D41" t="str">
            <v>Viv K</v>
          </cell>
          <cell r="E41" t="str">
            <v>Jo L</v>
          </cell>
          <cell r="F41" t="str">
            <v>Hoan</v>
          </cell>
          <cell r="G41" t="str">
            <v>Catherine</v>
          </cell>
          <cell r="H41" t="str">
            <v>Closed</v>
          </cell>
          <cell r="I41" t="str">
            <v>Jessica S</v>
          </cell>
          <cell r="J41" t="str">
            <v>nil</v>
          </cell>
          <cell r="K41" t="str">
            <v>Nicholas</v>
          </cell>
          <cell r="L41" t="str">
            <v>nil</v>
          </cell>
          <cell r="M41" t="str">
            <v>Eugene</v>
          </cell>
          <cell r="N41">
            <v>0</v>
          </cell>
          <cell r="O41" t="str">
            <v>nil</v>
          </cell>
          <cell r="P41" t="str">
            <v>nil</v>
          </cell>
          <cell r="Q41" t="str">
            <v>nil</v>
          </cell>
          <cell r="R41" t="str">
            <v>nil</v>
          </cell>
          <cell r="S41">
            <v>0</v>
          </cell>
          <cell r="T41" t="str">
            <v>Kristina J</v>
          </cell>
          <cell r="U41">
            <v>0</v>
          </cell>
          <cell r="V41" t="str">
            <v>Friday</v>
          </cell>
          <cell r="W41" t="str">
            <v xml:space="preserve">nil </v>
          </cell>
          <cell r="X41" t="str">
            <v>nil</v>
          </cell>
          <cell r="Y41" t="str">
            <v>nil</v>
          </cell>
          <cell r="Z41" t="str">
            <v>nil</v>
          </cell>
          <cell r="AA41" t="str">
            <v>nil</v>
          </cell>
          <cell r="AB41" t="str">
            <v>nil</v>
          </cell>
        </row>
        <row r="42">
          <cell r="A42">
            <v>42800</v>
          </cell>
          <cell r="B42" t="str">
            <v>Monday</v>
          </cell>
          <cell r="C42" t="str">
            <v>Ashleigh</v>
          </cell>
          <cell r="D42" t="str">
            <v>Eugene</v>
          </cell>
          <cell r="E42" t="str">
            <v>Jo L</v>
          </cell>
          <cell r="F42" t="str">
            <v>Hoan</v>
          </cell>
          <cell r="G42" t="str">
            <v>Catherine</v>
          </cell>
          <cell r="H42" t="str">
            <v>Viv K</v>
          </cell>
          <cell r="I42" t="str">
            <v>Jessica S</v>
          </cell>
          <cell r="J42" t="str">
            <v>nil</v>
          </cell>
          <cell r="K42" t="str">
            <v>Nicholas</v>
          </cell>
          <cell r="L42" t="str">
            <v>nil</v>
          </cell>
          <cell r="M42" t="str">
            <v>nil</v>
          </cell>
          <cell r="N42">
            <v>0</v>
          </cell>
          <cell r="O42" t="str">
            <v>nil</v>
          </cell>
          <cell r="P42" t="str">
            <v>nil</v>
          </cell>
          <cell r="Q42" t="str">
            <v>nil</v>
          </cell>
          <cell r="R42" t="str">
            <v>nil</v>
          </cell>
          <cell r="S42">
            <v>0</v>
          </cell>
          <cell r="T42">
            <v>0</v>
          </cell>
          <cell r="U42">
            <v>0</v>
          </cell>
          <cell r="V42" t="str">
            <v>Monday</v>
          </cell>
          <cell r="W42" t="str">
            <v xml:space="preserve">nil </v>
          </cell>
          <cell r="X42" t="str">
            <v>nil</v>
          </cell>
          <cell r="Y42" t="str">
            <v>nil</v>
          </cell>
          <cell r="Z42" t="str">
            <v>nil</v>
          </cell>
          <cell r="AA42" t="str">
            <v>nil</v>
          </cell>
          <cell r="AB42" t="str">
            <v>nil</v>
          </cell>
        </row>
        <row r="43">
          <cell r="A43">
            <v>42801</v>
          </cell>
          <cell r="B43" t="str">
            <v>Tuesday</v>
          </cell>
          <cell r="C43" t="str">
            <v>Ashleigh</v>
          </cell>
          <cell r="D43" t="str">
            <v>Eugene</v>
          </cell>
          <cell r="E43" t="str">
            <v>Jo L</v>
          </cell>
          <cell r="F43" t="str">
            <v>Sheridan</v>
          </cell>
          <cell r="G43" t="str">
            <v>Catherine</v>
          </cell>
          <cell r="H43" t="str">
            <v>Viv K</v>
          </cell>
          <cell r="I43" t="str">
            <v>Jessica S</v>
          </cell>
          <cell r="J43" t="str">
            <v>nil</v>
          </cell>
          <cell r="K43" t="str">
            <v>Nicholas</v>
          </cell>
          <cell r="L43" t="str">
            <v>nil</v>
          </cell>
          <cell r="M43" t="str">
            <v>nil</v>
          </cell>
          <cell r="N43">
            <v>0</v>
          </cell>
          <cell r="O43" t="str">
            <v>nil</v>
          </cell>
          <cell r="P43" t="str">
            <v>nil</v>
          </cell>
          <cell r="Q43" t="str">
            <v>nil</v>
          </cell>
          <cell r="R43" t="str">
            <v>nil</v>
          </cell>
          <cell r="S43">
            <v>0</v>
          </cell>
          <cell r="T43">
            <v>0</v>
          </cell>
          <cell r="U43">
            <v>0</v>
          </cell>
          <cell r="V43" t="str">
            <v>Tuesday</v>
          </cell>
          <cell r="W43" t="str">
            <v>8.30am Staff</v>
          </cell>
          <cell r="X43" t="str">
            <v>nil</v>
          </cell>
          <cell r="Y43" t="str">
            <v>nil</v>
          </cell>
          <cell r="Z43" t="str">
            <v>nil</v>
          </cell>
          <cell r="AA43" t="str">
            <v>nil</v>
          </cell>
          <cell r="AB43" t="str">
            <v>nil</v>
          </cell>
        </row>
        <row r="44">
          <cell r="A44">
            <v>42802</v>
          </cell>
          <cell r="B44" t="str">
            <v>Wednesday</v>
          </cell>
          <cell r="C44" t="str">
            <v>Ashleigh</v>
          </cell>
          <cell r="D44" t="str">
            <v>Eugene</v>
          </cell>
          <cell r="E44" t="str">
            <v>Jo L</v>
          </cell>
          <cell r="F44" t="str">
            <v>Sheridan</v>
          </cell>
          <cell r="G44" t="str">
            <v>Catherine</v>
          </cell>
          <cell r="H44" t="str">
            <v>Viv K/Tran</v>
          </cell>
          <cell r="I44" t="str">
            <v>Jessica S</v>
          </cell>
          <cell r="J44" t="str">
            <v>nil</v>
          </cell>
          <cell r="K44" t="str">
            <v>Nicholas</v>
          </cell>
          <cell r="L44" t="str">
            <v>nil</v>
          </cell>
          <cell r="M44" t="str">
            <v>nil</v>
          </cell>
          <cell r="N44">
            <v>0</v>
          </cell>
          <cell r="O44" t="str">
            <v>nil</v>
          </cell>
          <cell r="P44" t="str">
            <v>nil</v>
          </cell>
          <cell r="Q44" t="str">
            <v>nil</v>
          </cell>
          <cell r="R44" t="str">
            <v>nil</v>
          </cell>
          <cell r="S44">
            <v>0</v>
          </cell>
          <cell r="T44">
            <v>0</v>
          </cell>
          <cell r="U44">
            <v>0</v>
          </cell>
          <cell r="V44" t="str">
            <v>Wednesday</v>
          </cell>
          <cell r="W44" t="str">
            <v xml:space="preserve">1pm </v>
          </cell>
          <cell r="X44" t="str">
            <v xml:space="preserve">2pm Seniors </v>
          </cell>
          <cell r="Y44" t="str">
            <v>nil</v>
          </cell>
          <cell r="Z44" t="str">
            <v>nil</v>
          </cell>
          <cell r="AA44" t="str">
            <v>nil</v>
          </cell>
          <cell r="AB44" t="str">
            <v>nil</v>
          </cell>
        </row>
        <row r="45">
          <cell r="A45">
            <v>42803</v>
          </cell>
          <cell r="B45" t="str">
            <v>Thursday</v>
          </cell>
          <cell r="C45" t="str">
            <v>Ashleigh</v>
          </cell>
          <cell r="D45" t="str">
            <v>Eugene</v>
          </cell>
          <cell r="E45" t="str">
            <v>Jo L</v>
          </cell>
          <cell r="F45" t="str">
            <v>Kris N</v>
          </cell>
          <cell r="G45" t="str">
            <v>Catherine</v>
          </cell>
          <cell r="H45" t="str">
            <v>Viv K</v>
          </cell>
          <cell r="I45" t="str">
            <v>Jessica S</v>
          </cell>
          <cell r="J45" t="str">
            <v>nil</v>
          </cell>
          <cell r="K45" t="str">
            <v>Nicholas</v>
          </cell>
          <cell r="L45" t="str">
            <v>nil</v>
          </cell>
          <cell r="M45" t="str">
            <v>nil</v>
          </cell>
          <cell r="N45">
            <v>0</v>
          </cell>
          <cell r="O45" t="str">
            <v>nil</v>
          </cell>
          <cell r="P45" t="str">
            <v>nil</v>
          </cell>
          <cell r="Q45" t="str">
            <v>nil</v>
          </cell>
          <cell r="R45" t="str">
            <v>nil</v>
          </cell>
          <cell r="S45">
            <v>0</v>
          </cell>
          <cell r="T45">
            <v>0</v>
          </cell>
          <cell r="U45">
            <v>0</v>
          </cell>
          <cell r="V45" t="str">
            <v>Thursday</v>
          </cell>
          <cell r="W45" t="str">
            <v>1pm Clinical</v>
          </cell>
          <cell r="X45" t="str">
            <v>nil</v>
          </cell>
          <cell r="Y45" t="str">
            <v>nil</v>
          </cell>
          <cell r="Z45" t="str">
            <v>nil</v>
          </cell>
          <cell r="AA45" t="str">
            <v>nil</v>
          </cell>
          <cell r="AB45" t="str">
            <v>nil</v>
          </cell>
        </row>
        <row r="46">
          <cell r="A46">
            <v>42804</v>
          </cell>
          <cell r="B46" t="str">
            <v>Friday</v>
          </cell>
          <cell r="C46" t="str">
            <v>Ashleigh</v>
          </cell>
          <cell r="D46" t="str">
            <v>Eugene</v>
          </cell>
          <cell r="E46" t="str">
            <v>Jo L</v>
          </cell>
          <cell r="F46" t="str">
            <v>Kris N</v>
          </cell>
          <cell r="G46" t="str">
            <v>Catherine</v>
          </cell>
          <cell r="H46" t="str">
            <v>Closed</v>
          </cell>
          <cell r="I46" t="str">
            <v>Jessica S</v>
          </cell>
          <cell r="J46" t="str">
            <v>nil</v>
          </cell>
          <cell r="K46" t="str">
            <v>Nicholas/VivK</v>
          </cell>
          <cell r="L46" t="str">
            <v>nil</v>
          </cell>
          <cell r="M46" t="str">
            <v>nil</v>
          </cell>
          <cell r="N46">
            <v>0</v>
          </cell>
          <cell r="O46" t="str">
            <v>nil</v>
          </cell>
          <cell r="P46" t="str">
            <v>nil</v>
          </cell>
          <cell r="Q46" t="str">
            <v>nil</v>
          </cell>
          <cell r="R46" t="str">
            <v>nil</v>
          </cell>
          <cell r="S46">
            <v>0</v>
          </cell>
          <cell r="T46">
            <v>0</v>
          </cell>
          <cell r="U46">
            <v>0</v>
          </cell>
          <cell r="V46" t="str">
            <v>Friday</v>
          </cell>
          <cell r="W46" t="str">
            <v xml:space="preserve">nil </v>
          </cell>
          <cell r="X46" t="str">
            <v>nil</v>
          </cell>
          <cell r="Y46" t="str">
            <v>nil</v>
          </cell>
          <cell r="Z46" t="str">
            <v>nil</v>
          </cell>
          <cell r="AA46" t="str">
            <v>nil</v>
          </cell>
          <cell r="AB46" t="str">
            <v>nil</v>
          </cell>
        </row>
        <row r="47">
          <cell r="A47">
            <v>42807</v>
          </cell>
          <cell r="B47" t="str">
            <v>Monday</v>
          </cell>
          <cell r="C47" t="str">
            <v>Public Holiday</v>
          </cell>
          <cell r="D47" t="str">
            <v>Public Holiday</v>
          </cell>
          <cell r="E47" t="str">
            <v>Public Holiday</v>
          </cell>
          <cell r="F47" t="str">
            <v>Public Holiday</v>
          </cell>
          <cell r="G47" t="str">
            <v>Public Holiday</v>
          </cell>
          <cell r="H47" t="str">
            <v>Public Holiday</v>
          </cell>
          <cell r="I47" t="str">
            <v>Public Holiday</v>
          </cell>
          <cell r="J47" t="str">
            <v>public holiday</v>
          </cell>
          <cell r="K47" t="str">
            <v>Public holiday</v>
          </cell>
          <cell r="L47" t="str">
            <v>public holiday</v>
          </cell>
          <cell r="M47" t="str">
            <v>public holiday</v>
          </cell>
          <cell r="N47">
            <v>0</v>
          </cell>
          <cell r="O47" t="str">
            <v>public holiday</v>
          </cell>
          <cell r="P47" t="str">
            <v>public holiday</v>
          </cell>
          <cell r="Q47" t="str">
            <v>public holiday</v>
          </cell>
          <cell r="R47" t="str">
            <v>public holiday</v>
          </cell>
          <cell r="S47">
            <v>0</v>
          </cell>
          <cell r="T47">
            <v>0</v>
          </cell>
          <cell r="U47">
            <v>0</v>
          </cell>
          <cell r="V47" t="str">
            <v>Monday</v>
          </cell>
          <cell r="W47" t="str">
            <v>PH</v>
          </cell>
          <cell r="X47" t="str">
            <v>PH</v>
          </cell>
          <cell r="Y47" t="str">
            <v>PH</v>
          </cell>
          <cell r="Z47" t="str">
            <v>nil</v>
          </cell>
          <cell r="AA47" t="str">
            <v>nil</v>
          </cell>
          <cell r="AB47" t="str">
            <v>nil</v>
          </cell>
        </row>
        <row r="48">
          <cell r="A48">
            <v>42808</v>
          </cell>
          <cell r="B48" t="str">
            <v>Tuesday</v>
          </cell>
          <cell r="C48" t="str">
            <v>Ashleigh</v>
          </cell>
          <cell r="D48" t="str">
            <v>Eugene</v>
          </cell>
          <cell r="E48" t="str">
            <v>Jo L</v>
          </cell>
          <cell r="F48" t="str">
            <v>Sheridan</v>
          </cell>
          <cell r="G48" t="str">
            <v>Catherine</v>
          </cell>
          <cell r="H48" t="str">
            <v>Viv K</v>
          </cell>
          <cell r="I48" t="str">
            <v>Jessica S</v>
          </cell>
          <cell r="J48" t="str">
            <v>nil</v>
          </cell>
          <cell r="K48" t="str">
            <v>Nicholas</v>
          </cell>
          <cell r="L48" t="str">
            <v>nil</v>
          </cell>
          <cell r="M48" t="str">
            <v>nil</v>
          </cell>
          <cell r="N48">
            <v>0</v>
          </cell>
          <cell r="O48" t="str">
            <v>nil</v>
          </cell>
          <cell r="P48" t="str">
            <v>nil</v>
          </cell>
          <cell r="Q48" t="str">
            <v>nil</v>
          </cell>
          <cell r="R48" t="str">
            <v>nil</v>
          </cell>
          <cell r="S48">
            <v>0</v>
          </cell>
          <cell r="T48">
            <v>0</v>
          </cell>
          <cell r="U48">
            <v>0</v>
          </cell>
          <cell r="V48" t="str">
            <v>Tuesday</v>
          </cell>
          <cell r="W48" t="str">
            <v xml:space="preserve">nil </v>
          </cell>
          <cell r="X48" t="str">
            <v>nil</v>
          </cell>
          <cell r="Y48" t="str">
            <v>nil</v>
          </cell>
          <cell r="Z48" t="str">
            <v>nil</v>
          </cell>
          <cell r="AA48" t="str">
            <v>nil</v>
          </cell>
          <cell r="AB48" t="str">
            <v>nil</v>
          </cell>
        </row>
        <row r="49">
          <cell r="A49">
            <v>42809</v>
          </cell>
          <cell r="B49" t="str">
            <v>Wednesday</v>
          </cell>
          <cell r="C49" t="str">
            <v>Ashleigh</v>
          </cell>
          <cell r="D49" t="str">
            <v>Eugene</v>
          </cell>
          <cell r="E49" t="str">
            <v>Jo L</v>
          </cell>
          <cell r="F49" t="str">
            <v>Sheridan</v>
          </cell>
          <cell r="G49" t="str">
            <v>Catherine</v>
          </cell>
          <cell r="H49" t="str">
            <v>Viv K</v>
          </cell>
          <cell r="I49" t="str">
            <v>Jessica S</v>
          </cell>
          <cell r="J49" t="str">
            <v>nil</v>
          </cell>
          <cell r="K49" t="str">
            <v>nil</v>
          </cell>
          <cell r="L49" t="str">
            <v>nil</v>
          </cell>
          <cell r="M49" t="str">
            <v>Nicholas</v>
          </cell>
          <cell r="N49">
            <v>0</v>
          </cell>
          <cell r="O49" t="str">
            <v>nil</v>
          </cell>
          <cell r="P49" t="str">
            <v>nil</v>
          </cell>
          <cell r="Q49" t="str">
            <v>nil</v>
          </cell>
          <cell r="R49" t="str">
            <v>nil</v>
          </cell>
          <cell r="S49">
            <v>0</v>
          </cell>
          <cell r="T49">
            <v>0</v>
          </cell>
          <cell r="U49">
            <v>0</v>
          </cell>
          <cell r="V49" t="str">
            <v>Wednesday</v>
          </cell>
          <cell r="W49" t="str">
            <v xml:space="preserve">nil </v>
          </cell>
          <cell r="X49" t="str">
            <v>nil</v>
          </cell>
          <cell r="Y49" t="str">
            <v>nil</v>
          </cell>
          <cell r="Z49" t="str">
            <v>nil</v>
          </cell>
          <cell r="AA49" t="str">
            <v>nil</v>
          </cell>
          <cell r="AB49" t="str">
            <v>nil</v>
          </cell>
        </row>
        <row r="50">
          <cell r="A50">
            <v>42810</v>
          </cell>
          <cell r="B50" t="str">
            <v>Thursday</v>
          </cell>
          <cell r="C50" t="str">
            <v>Ashleigh</v>
          </cell>
          <cell r="D50" t="str">
            <v>Eugene</v>
          </cell>
          <cell r="E50" t="str">
            <v>Jo L</v>
          </cell>
          <cell r="F50" t="str">
            <v>Kris N</v>
          </cell>
          <cell r="G50" t="str">
            <v>Catherine</v>
          </cell>
          <cell r="H50" t="str">
            <v>Nicholas</v>
          </cell>
          <cell r="I50" t="str">
            <v>Jessica S</v>
          </cell>
          <cell r="J50" t="str">
            <v>nil</v>
          </cell>
          <cell r="K50" t="str">
            <v>Nicholas</v>
          </cell>
          <cell r="L50" t="str">
            <v>nil</v>
          </cell>
          <cell r="M50" t="str">
            <v>Ashleigh &amp; VivK</v>
          </cell>
          <cell r="N50">
            <v>0</v>
          </cell>
          <cell r="O50" t="str">
            <v>nil</v>
          </cell>
          <cell r="P50" t="str">
            <v>nil</v>
          </cell>
          <cell r="Q50" t="str">
            <v>nil</v>
          </cell>
          <cell r="R50" t="str">
            <v>nil</v>
          </cell>
          <cell r="S50">
            <v>0</v>
          </cell>
          <cell r="T50">
            <v>0</v>
          </cell>
          <cell r="U50">
            <v>0</v>
          </cell>
          <cell r="V50" t="str">
            <v>Thursday</v>
          </cell>
          <cell r="W50" t="str">
            <v>1pm Clinical</v>
          </cell>
          <cell r="X50" t="str">
            <v>nil</v>
          </cell>
          <cell r="Y50" t="str">
            <v>nil</v>
          </cell>
          <cell r="Z50" t="str">
            <v>nil</v>
          </cell>
          <cell r="AA50" t="str">
            <v>nil</v>
          </cell>
          <cell r="AB50" t="str">
            <v>nil</v>
          </cell>
        </row>
        <row r="51">
          <cell r="A51">
            <v>42811</v>
          </cell>
          <cell r="B51" t="str">
            <v>Friday</v>
          </cell>
          <cell r="C51" t="str">
            <v>Ashleigh</v>
          </cell>
          <cell r="D51" t="str">
            <v>Viv K</v>
          </cell>
          <cell r="E51" t="str">
            <v>Jo L</v>
          </cell>
          <cell r="F51" t="str">
            <v>Kris N</v>
          </cell>
          <cell r="G51" t="str">
            <v>Catherine</v>
          </cell>
          <cell r="H51" t="str">
            <v>closed</v>
          </cell>
          <cell r="I51" t="str">
            <v>Jessica S</v>
          </cell>
          <cell r="J51" t="str">
            <v>nil</v>
          </cell>
          <cell r="K51" t="str">
            <v>Nicholas</v>
          </cell>
          <cell r="L51" t="str">
            <v>nil</v>
          </cell>
          <cell r="M51" t="str">
            <v>Eugene</v>
          </cell>
          <cell r="N51">
            <v>0</v>
          </cell>
          <cell r="O51" t="str">
            <v>nil</v>
          </cell>
          <cell r="P51" t="str">
            <v>nil</v>
          </cell>
          <cell r="Q51" t="str">
            <v>nil</v>
          </cell>
          <cell r="R51" t="str">
            <v>nil</v>
          </cell>
          <cell r="S51">
            <v>0</v>
          </cell>
          <cell r="T51">
            <v>0</v>
          </cell>
          <cell r="U51">
            <v>0</v>
          </cell>
          <cell r="V51" t="str">
            <v>Friday</v>
          </cell>
          <cell r="W51" t="str">
            <v xml:space="preserve">nil </v>
          </cell>
          <cell r="X51" t="str">
            <v>nil</v>
          </cell>
          <cell r="Y51" t="str">
            <v>nil</v>
          </cell>
          <cell r="Z51" t="str">
            <v>nil</v>
          </cell>
          <cell r="AA51" t="str">
            <v>nil</v>
          </cell>
          <cell r="AB51" t="str">
            <v>nil</v>
          </cell>
        </row>
        <row r="52">
          <cell r="A52">
            <v>42814</v>
          </cell>
          <cell r="B52" t="str">
            <v>Monday</v>
          </cell>
          <cell r="C52" t="str">
            <v>Ashleigh</v>
          </cell>
          <cell r="D52" t="str">
            <v>Nicholas</v>
          </cell>
          <cell r="E52" t="str">
            <v>Jo L</v>
          </cell>
          <cell r="F52" t="str">
            <v>Kris N</v>
          </cell>
          <cell r="G52" t="str">
            <v>Catherine</v>
          </cell>
          <cell r="H52" t="str">
            <v>Viv K</v>
          </cell>
          <cell r="I52" t="str">
            <v>Jessica S</v>
          </cell>
          <cell r="J52" t="str">
            <v>Eugene</v>
          </cell>
          <cell r="K52" t="str">
            <v>nil</v>
          </cell>
          <cell r="L52" t="str">
            <v>nil</v>
          </cell>
          <cell r="M52" t="str">
            <v>nil</v>
          </cell>
          <cell r="N52">
            <v>0</v>
          </cell>
          <cell r="O52" t="str">
            <v>nil</v>
          </cell>
          <cell r="P52" t="str">
            <v>nil</v>
          </cell>
          <cell r="Q52" t="str">
            <v>nil</v>
          </cell>
          <cell r="R52" t="str">
            <v>nil</v>
          </cell>
          <cell r="S52">
            <v>0</v>
          </cell>
          <cell r="T52">
            <v>0</v>
          </cell>
          <cell r="U52">
            <v>0</v>
          </cell>
          <cell r="V52" t="str">
            <v>Monday</v>
          </cell>
          <cell r="W52" t="str">
            <v xml:space="preserve">nil </v>
          </cell>
          <cell r="X52" t="str">
            <v>nil</v>
          </cell>
          <cell r="Y52" t="str">
            <v>nil</v>
          </cell>
          <cell r="Z52" t="str">
            <v>nil</v>
          </cell>
          <cell r="AA52" t="str">
            <v>nil</v>
          </cell>
          <cell r="AB52" t="str">
            <v>nil</v>
          </cell>
        </row>
        <row r="53">
          <cell r="A53">
            <v>42815</v>
          </cell>
          <cell r="B53" t="str">
            <v>Tuesday</v>
          </cell>
          <cell r="C53" t="str">
            <v>Ashleigh</v>
          </cell>
          <cell r="D53" t="str">
            <v>Eugene</v>
          </cell>
          <cell r="E53" t="str">
            <v>Jo L</v>
          </cell>
          <cell r="F53" t="str">
            <v>Sheridan</v>
          </cell>
          <cell r="G53" t="str">
            <v>Catherine</v>
          </cell>
          <cell r="H53" t="str">
            <v>Viv K</v>
          </cell>
          <cell r="I53" t="str">
            <v>Jessica S</v>
          </cell>
          <cell r="J53" t="str">
            <v>nil</v>
          </cell>
          <cell r="K53" t="str">
            <v>Nicholas</v>
          </cell>
          <cell r="L53" t="str">
            <v>nil</v>
          </cell>
          <cell r="M53" t="str">
            <v>nil</v>
          </cell>
          <cell r="N53">
            <v>0</v>
          </cell>
          <cell r="O53" t="str">
            <v>nil</v>
          </cell>
          <cell r="P53" t="str">
            <v>nil</v>
          </cell>
          <cell r="Q53" t="str">
            <v>nil</v>
          </cell>
          <cell r="R53" t="str">
            <v>nil</v>
          </cell>
          <cell r="S53">
            <v>0</v>
          </cell>
          <cell r="T53">
            <v>0</v>
          </cell>
          <cell r="U53">
            <v>0</v>
          </cell>
          <cell r="V53" t="str">
            <v>Tuesday</v>
          </cell>
          <cell r="W53" t="str">
            <v>8.30am Staff</v>
          </cell>
          <cell r="X53" t="str">
            <v>nil</v>
          </cell>
          <cell r="Y53" t="str">
            <v>nil</v>
          </cell>
          <cell r="Z53" t="str">
            <v>nil</v>
          </cell>
          <cell r="AA53" t="str">
            <v>nil</v>
          </cell>
          <cell r="AB53" t="str">
            <v>nil</v>
          </cell>
        </row>
        <row r="54">
          <cell r="A54">
            <v>42816</v>
          </cell>
          <cell r="B54" t="str">
            <v>Wednesday</v>
          </cell>
          <cell r="C54" t="str">
            <v>Ashleigh</v>
          </cell>
          <cell r="D54" t="str">
            <v>Eugene</v>
          </cell>
          <cell r="E54" t="str">
            <v>Jo L</v>
          </cell>
          <cell r="F54" t="str">
            <v>Sheridan</v>
          </cell>
          <cell r="G54" t="str">
            <v>Catherine</v>
          </cell>
          <cell r="H54" t="str">
            <v>Viv K</v>
          </cell>
          <cell r="I54" t="str">
            <v>Jessica S</v>
          </cell>
          <cell r="J54" t="str">
            <v>nil</v>
          </cell>
          <cell r="K54" t="str">
            <v>Nicholas</v>
          </cell>
          <cell r="L54" t="str">
            <v>nil</v>
          </cell>
          <cell r="M54" t="str">
            <v>nil</v>
          </cell>
          <cell r="N54">
            <v>0</v>
          </cell>
          <cell r="O54" t="str">
            <v>nil</v>
          </cell>
          <cell r="P54" t="str">
            <v>nil</v>
          </cell>
          <cell r="Q54" t="str">
            <v>nil</v>
          </cell>
          <cell r="R54" t="str">
            <v>nil</v>
          </cell>
          <cell r="S54">
            <v>0</v>
          </cell>
          <cell r="T54">
            <v>0</v>
          </cell>
          <cell r="U54">
            <v>0</v>
          </cell>
          <cell r="V54" t="str">
            <v>Wednesday</v>
          </cell>
          <cell r="W54" t="str">
            <v xml:space="preserve">nil </v>
          </cell>
          <cell r="X54" t="str">
            <v>3pm Joint Seniors</v>
          </cell>
          <cell r="Y54" t="str">
            <v>nil</v>
          </cell>
          <cell r="Z54" t="str">
            <v>nil</v>
          </cell>
          <cell r="AA54" t="str">
            <v>nil</v>
          </cell>
          <cell r="AB54" t="str">
            <v>nil</v>
          </cell>
        </row>
        <row r="55">
          <cell r="A55">
            <v>42817</v>
          </cell>
          <cell r="B55" t="str">
            <v>Thursday</v>
          </cell>
          <cell r="C55" t="str">
            <v>Ashleigh</v>
          </cell>
          <cell r="D55" t="str">
            <v>Eugene</v>
          </cell>
          <cell r="E55" t="str">
            <v>Jo L</v>
          </cell>
          <cell r="F55" t="str">
            <v>Kris N</v>
          </cell>
          <cell r="G55" t="str">
            <v>Catherine</v>
          </cell>
          <cell r="H55" t="str">
            <v>Viv K</v>
          </cell>
          <cell r="I55" t="str">
            <v>Jessica S</v>
          </cell>
          <cell r="J55" t="str">
            <v>nil</v>
          </cell>
          <cell r="K55" t="str">
            <v>Nicholas</v>
          </cell>
          <cell r="L55" t="str">
            <v>nil</v>
          </cell>
          <cell r="M55" t="str">
            <v>nil</v>
          </cell>
          <cell r="N55">
            <v>0</v>
          </cell>
          <cell r="O55" t="str">
            <v>nil</v>
          </cell>
          <cell r="P55" t="str">
            <v>nil</v>
          </cell>
          <cell r="Q55" t="str">
            <v>nil</v>
          </cell>
          <cell r="R55" t="str">
            <v>nil</v>
          </cell>
          <cell r="S55">
            <v>0</v>
          </cell>
          <cell r="T55">
            <v>0</v>
          </cell>
          <cell r="U55">
            <v>0</v>
          </cell>
          <cell r="V55" t="str">
            <v>Thursday</v>
          </cell>
          <cell r="W55" t="str">
            <v>1pm Seniors</v>
          </cell>
          <cell r="X55" t="str">
            <v>nil</v>
          </cell>
          <cell r="Y55" t="str">
            <v>nil</v>
          </cell>
          <cell r="Z55" t="str">
            <v>nil</v>
          </cell>
          <cell r="AA55" t="str">
            <v>nil</v>
          </cell>
          <cell r="AB55" t="str">
            <v>nil</v>
          </cell>
        </row>
        <row r="56">
          <cell r="A56">
            <v>42818</v>
          </cell>
          <cell r="B56" t="str">
            <v>Friday</v>
          </cell>
          <cell r="C56" t="str">
            <v>Ashleigh</v>
          </cell>
          <cell r="D56" t="str">
            <v>Viv K</v>
          </cell>
          <cell r="E56" t="str">
            <v>Jo L</v>
          </cell>
          <cell r="F56" t="str">
            <v>Kris N</v>
          </cell>
          <cell r="G56" t="str">
            <v>Catherine</v>
          </cell>
          <cell r="H56" t="str">
            <v>Closed</v>
          </cell>
          <cell r="I56" t="str">
            <v>Jessica S</v>
          </cell>
          <cell r="J56" t="str">
            <v>Eugene</v>
          </cell>
          <cell r="K56" t="str">
            <v>Nicholas</v>
          </cell>
          <cell r="L56" t="str">
            <v>nil</v>
          </cell>
          <cell r="M56" t="str">
            <v>nil</v>
          </cell>
          <cell r="N56">
            <v>0</v>
          </cell>
          <cell r="O56" t="str">
            <v>nil</v>
          </cell>
          <cell r="P56" t="str">
            <v>nil</v>
          </cell>
          <cell r="Q56" t="str">
            <v>nil</v>
          </cell>
          <cell r="R56" t="str">
            <v>nil</v>
          </cell>
          <cell r="S56">
            <v>0</v>
          </cell>
          <cell r="T56">
            <v>0</v>
          </cell>
          <cell r="U56">
            <v>0</v>
          </cell>
          <cell r="V56" t="str">
            <v>Friday</v>
          </cell>
          <cell r="W56" t="str">
            <v xml:space="preserve">nil </v>
          </cell>
          <cell r="X56" t="str">
            <v>nil</v>
          </cell>
          <cell r="Y56" t="str">
            <v>nil</v>
          </cell>
          <cell r="Z56" t="str">
            <v>nil</v>
          </cell>
          <cell r="AA56" t="str">
            <v>nil</v>
          </cell>
          <cell r="AB56" t="str">
            <v>nil</v>
          </cell>
        </row>
        <row r="57">
          <cell r="A57">
            <v>42821</v>
          </cell>
          <cell r="B57" t="str">
            <v>Monday</v>
          </cell>
          <cell r="C57" t="str">
            <v>Ashleigh</v>
          </cell>
          <cell r="D57" t="str">
            <v>Eugene</v>
          </cell>
          <cell r="E57" t="str">
            <v>Jo L</v>
          </cell>
          <cell r="F57" t="str">
            <v>Kris N</v>
          </cell>
          <cell r="G57" t="str">
            <v>Catherine</v>
          </cell>
          <cell r="H57" t="str">
            <v>Viv K</v>
          </cell>
          <cell r="I57" t="str">
            <v>Jessica S</v>
          </cell>
          <cell r="J57" t="str">
            <v>nil</v>
          </cell>
          <cell r="K57" t="str">
            <v>Nicholas</v>
          </cell>
          <cell r="L57" t="str">
            <v>nil</v>
          </cell>
          <cell r="M57" t="str">
            <v>Kristina</v>
          </cell>
          <cell r="N57">
            <v>0</v>
          </cell>
          <cell r="O57" t="str">
            <v>nil</v>
          </cell>
          <cell r="P57" t="str">
            <v>nil</v>
          </cell>
          <cell r="Q57" t="str">
            <v>nil</v>
          </cell>
          <cell r="R57" t="str">
            <v>nil</v>
          </cell>
          <cell r="S57">
            <v>0</v>
          </cell>
          <cell r="T57">
            <v>0</v>
          </cell>
          <cell r="U57">
            <v>0</v>
          </cell>
          <cell r="V57" t="str">
            <v>Monday</v>
          </cell>
          <cell r="W57" t="str">
            <v xml:space="preserve">nil </v>
          </cell>
          <cell r="X57" t="str">
            <v>nil</v>
          </cell>
          <cell r="Y57" t="str">
            <v>nil</v>
          </cell>
          <cell r="Z57" t="str">
            <v>nil</v>
          </cell>
          <cell r="AA57" t="str">
            <v>nil</v>
          </cell>
          <cell r="AB57" t="str">
            <v>nil</v>
          </cell>
        </row>
        <row r="58">
          <cell r="A58">
            <v>42822</v>
          </cell>
          <cell r="B58" t="str">
            <v>Tuesday</v>
          </cell>
          <cell r="C58" t="str">
            <v>Ashleigh</v>
          </cell>
          <cell r="D58" t="str">
            <v>Eugene</v>
          </cell>
          <cell r="E58" t="str">
            <v>Jo L</v>
          </cell>
          <cell r="F58" t="str">
            <v>Sheridan</v>
          </cell>
          <cell r="G58" t="str">
            <v>Catherine</v>
          </cell>
          <cell r="H58" t="str">
            <v>Viv K</v>
          </cell>
          <cell r="I58" t="str">
            <v>Jessica S</v>
          </cell>
          <cell r="J58" t="str">
            <v>nil</v>
          </cell>
          <cell r="K58" t="str">
            <v>Nicholas</v>
          </cell>
          <cell r="L58" t="str">
            <v>nil</v>
          </cell>
          <cell r="M58" t="str">
            <v>nil</v>
          </cell>
          <cell r="N58">
            <v>0</v>
          </cell>
          <cell r="O58" t="str">
            <v>nil</v>
          </cell>
          <cell r="P58" t="str">
            <v>nil</v>
          </cell>
          <cell r="Q58" t="str">
            <v>nil</v>
          </cell>
          <cell r="R58" t="str">
            <v>nil</v>
          </cell>
          <cell r="S58">
            <v>0</v>
          </cell>
          <cell r="T58">
            <v>0</v>
          </cell>
          <cell r="U58">
            <v>0</v>
          </cell>
          <cell r="V58" t="str">
            <v>Tuesday</v>
          </cell>
          <cell r="W58" t="str">
            <v>8.30am Staff</v>
          </cell>
          <cell r="X58" t="str">
            <v>nil</v>
          </cell>
          <cell r="Y58" t="str">
            <v>nil</v>
          </cell>
          <cell r="Z58" t="str">
            <v>nil</v>
          </cell>
          <cell r="AA58" t="str">
            <v>nil</v>
          </cell>
          <cell r="AB58" t="str">
            <v>nil</v>
          </cell>
        </row>
        <row r="59">
          <cell r="A59">
            <v>42823</v>
          </cell>
          <cell r="B59" t="str">
            <v>Wednesday</v>
          </cell>
          <cell r="C59" t="str">
            <v>Ashleigh</v>
          </cell>
          <cell r="D59" t="str">
            <v>Eugene</v>
          </cell>
          <cell r="E59" t="str">
            <v>Jo L</v>
          </cell>
          <cell r="F59" t="str">
            <v>Sheridan</v>
          </cell>
          <cell r="G59" t="str">
            <v>Catherine</v>
          </cell>
          <cell r="H59" t="str">
            <v>Viv K/Angelene</v>
          </cell>
          <cell r="I59" t="str">
            <v>Jessica S</v>
          </cell>
          <cell r="J59" t="str">
            <v>nil</v>
          </cell>
          <cell r="K59" t="str">
            <v>Nicholas</v>
          </cell>
          <cell r="L59" t="str">
            <v>nil</v>
          </cell>
          <cell r="M59" t="str">
            <v>nil</v>
          </cell>
          <cell r="N59">
            <v>0</v>
          </cell>
          <cell r="O59" t="str">
            <v>nil</v>
          </cell>
          <cell r="P59" t="str">
            <v>nil</v>
          </cell>
          <cell r="Q59" t="str">
            <v>nil</v>
          </cell>
          <cell r="R59" t="str">
            <v>nil</v>
          </cell>
          <cell r="S59">
            <v>0</v>
          </cell>
          <cell r="T59">
            <v>0</v>
          </cell>
          <cell r="U59">
            <v>0</v>
          </cell>
          <cell r="V59" t="str">
            <v>Wednesday</v>
          </cell>
          <cell r="W59" t="str">
            <v xml:space="preserve">nil </v>
          </cell>
          <cell r="X59" t="str">
            <v>nil</v>
          </cell>
          <cell r="Y59" t="str">
            <v>nil</v>
          </cell>
          <cell r="Z59" t="str">
            <v>nil</v>
          </cell>
          <cell r="AA59" t="str">
            <v>nil</v>
          </cell>
          <cell r="AB59" t="str">
            <v>nil</v>
          </cell>
        </row>
        <row r="60">
          <cell r="A60">
            <v>42824</v>
          </cell>
          <cell r="B60" t="str">
            <v>Thursday</v>
          </cell>
          <cell r="C60" t="str">
            <v>Ashleigh</v>
          </cell>
          <cell r="D60" t="str">
            <v>Eugene</v>
          </cell>
          <cell r="E60" t="str">
            <v>Jo L</v>
          </cell>
          <cell r="F60" t="str">
            <v>Kris N</v>
          </cell>
          <cell r="G60" t="str">
            <v>Catherine</v>
          </cell>
          <cell r="H60" t="str">
            <v>Viv K</v>
          </cell>
          <cell r="I60" t="str">
            <v>Jessica S</v>
          </cell>
          <cell r="J60" t="str">
            <v>nil</v>
          </cell>
          <cell r="K60" t="str">
            <v>Nicholas</v>
          </cell>
          <cell r="L60" t="str">
            <v>nil</v>
          </cell>
          <cell r="M60" t="str">
            <v>nil</v>
          </cell>
          <cell r="N60">
            <v>0</v>
          </cell>
          <cell r="O60" t="str">
            <v>nil</v>
          </cell>
          <cell r="P60" t="str">
            <v>nil</v>
          </cell>
          <cell r="Q60" t="str">
            <v>nil</v>
          </cell>
          <cell r="R60" t="str">
            <v>nil</v>
          </cell>
          <cell r="S60">
            <v>0</v>
          </cell>
          <cell r="T60">
            <v>0</v>
          </cell>
          <cell r="U60">
            <v>0</v>
          </cell>
          <cell r="V60" t="str">
            <v>Thursday</v>
          </cell>
          <cell r="W60" t="str">
            <v>1pm Clinical</v>
          </cell>
          <cell r="X60" t="str">
            <v>nil</v>
          </cell>
          <cell r="Y60" t="str">
            <v>nil</v>
          </cell>
          <cell r="Z60" t="str">
            <v>nil</v>
          </cell>
          <cell r="AA60" t="str">
            <v>nil</v>
          </cell>
          <cell r="AB60" t="str">
            <v>nil</v>
          </cell>
        </row>
        <row r="61">
          <cell r="A61">
            <v>42825</v>
          </cell>
          <cell r="B61" t="str">
            <v>Friday</v>
          </cell>
          <cell r="C61" t="str">
            <v>Ashleigh</v>
          </cell>
          <cell r="D61" t="str">
            <v>Viv K</v>
          </cell>
          <cell r="E61" t="str">
            <v>Jo L</v>
          </cell>
          <cell r="F61" t="str">
            <v>Kris N</v>
          </cell>
          <cell r="G61" t="str">
            <v>Nicholas</v>
          </cell>
          <cell r="H61" t="str">
            <v>Closed</v>
          </cell>
          <cell r="I61" t="str">
            <v>Jessica S</v>
          </cell>
          <cell r="J61" t="str">
            <v>Eugene</v>
          </cell>
          <cell r="K61" t="str">
            <v>nil</v>
          </cell>
          <cell r="L61" t="str">
            <v>nil</v>
          </cell>
          <cell r="M61" t="str">
            <v>Catherine</v>
          </cell>
          <cell r="N61">
            <v>0</v>
          </cell>
          <cell r="O61" t="str">
            <v>nil</v>
          </cell>
          <cell r="P61" t="str">
            <v>nil</v>
          </cell>
          <cell r="Q61" t="str">
            <v>nil</v>
          </cell>
          <cell r="R61" t="str">
            <v>nil</v>
          </cell>
          <cell r="S61">
            <v>0</v>
          </cell>
          <cell r="T61">
            <v>0</v>
          </cell>
          <cell r="U61">
            <v>0</v>
          </cell>
          <cell r="V61" t="str">
            <v>Friday</v>
          </cell>
          <cell r="W61" t="str">
            <v xml:space="preserve">nil </v>
          </cell>
          <cell r="X61" t="str">
            <v>nil</v>
          </cell>
          <cell r="Y61" t="str">
            <v>nil</v>
          </cell>
          <cell r="Z61" t="str">
            <v>nil</v>
          </cell>
          <cell r="AA61" t="str">
            <v>nil</v>
          </cell>
          <cell r="AB61" t="str">
            <v>nil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O_Late shift_weekend_annual l"/>
      <sheetName val="Number of shifts"/>
      <sheetName val="Weekend Roster"/>
      <sheetName val="2017_xx Calendar"/>
    </sheetNames>
    <definedNames>
      <definedName name="Rosterdetails" refersTo="='ADO_Late shift_weekend_annual l'!$1:$1048576"/>
    </definedNames>
    <sheetDataSet>
      <sheetData sheetId="0">
        <row r="1">
          <cell r="A1" t="str">
            <v>Date</v>
          </cell>
          <cell r="B1" t="str">
            <v>Day</v>
          </cell>
          <cell r="C1" t="str">
            <v>PUBLIC HOLIDAY</v>
          </cell>
          <cell r="D1" t="str">
            <v>DISPENSARY</v>
          </cell>
          <cell r="E1" t="str">
            <v>CRITICAL CARE / HOMR</v>
          </cell>
          <cell r="F1" t="str">
            <v>DIGESTIVE / NEPHROLOGY</v>
          </cell>
          <cell r="G1" t="str">
            <v>GENERAL MEDICINE</v>
          </cell>
          <cell r="H1" t="str">
            <v>SPECIAL MEDICINE / JESSIE Mc</v>
          </cell>
          <cell r="I1" t="str">
            <v>BAU</v>
          </cell>
          <cell r="J1" t="str">
            <v>ASEPTIC / MED INFO / MHTRP / INPATS</v>
          </cell>
          <cell r="K1" t="str">
            <v>DEPARTMENT SUPPORT</v>
          </cell>
          <cell r="L1" t="str">
            <v>DEPARTMENT SUPPORT.</v>
          </cell>
          <cell r="M1" t="str">
            <v>MCH / MOORABBIN</v>
          </cell>
          <cell r="N1" t="str">
            <v>BOOKED ADO1</v>
          </cell>
          <cell r="O1" t="str">
            <v>BOOKED ADO2</v>
          </cell>
          <cell r="P1" t="str">
            <v>TIL PCIST</v>
          </cell>
          <cell r="Q1" t="str">
            <v>INTERN 1 ADO</v>
          </cell>
          <cell r="R1" t="str">
            <v>INTERN 2 ADO</v>
          </cell>
          <cell r="S1" t="str">
            <v>INTERN TIL1</v>
          </cell>
          <cell r="T1" t="str">
            <v>INTERN TIL2</v>
          </cell>
          <cell r="U1" t="str">
            <v>INTERN TIL3</v>
          </cell>
          <cell r="V1" t="str">
            <v>INTERN TIL4</v>
          </cell>
          <cell r="W1" t="str">
            <v>INTERN TIL5</v>
          </cell>
          <cell r="X1" t="str">
            <v>INTERN TIL6</v>
          </cell>
          <cell r="Y1" t="str">
            <v>TIL PCIST GEN MED</v>
          </cell>
          <cell r="Z1" t="str">
            <v>BLANK</v>
          </cell>
          <cell r="AA1" t="str">
            <v>LATE PHARMACIST 1</v>
          </cell>
          <cell r="AB1" t="str">
            <v>LATE PHARMACIST 2</v>
          </cell>
          <cell r="AC1" t="str">
            <v>LATE INTERN</v>
          </cell>
          <cell r="AD1" t="str">
            <v>CLINICS</v>
          </cell>
          <cell r="AE1" t="str">
            <v>Clinic type</v>
          </cell>
          <cell r="AF1" t="str">
            <v>ANNUAL LEAVE 1</v>
          </cell>
          <cell r="AG1" t="str">
            <v>ANNUAL LEAVE 2</v>
          </cell>
          <cell r="AH1" t="str">
            <v>ANNUAL LEAVE 3</v>
          </cell>
          <cell r="AI1" t="str">
            <v>ANNUAL LEAVE 4</v>
          </cell>
          <cell r="AJ1" t="str">
            <v>ANNUAL LEAVE 5</v>
          </cell>
          <cell r="AK1" t="str">
            <v>ANNUAL LEAVE 6</v>
          </cell>
          <cell r="AL1" t="str">
            <v>ANNUAL LEAVE 7</v>
          </cell>
          <cell r="AM1" t="str">
            <v>ANNUAL LEAVE 8</v>
          </cell>
          <cell r="AN1" t="str">
            <v>ANNUAL LEAVE 9</v>
          </cell>
          <cell r="AO1" t="str">
            <v>ANNUAL LEAVE 10</v>
          </cell>
          <cell r="AP1" t="str">
            <v>ANNUAL LEAVE 11</v>
          </cell>
          <cell r="AQ1" t="str">
            <v>ANNUAL LEAVE 12</v>
          </cell>
          <cell r="AR1" t="str">
            <v>ANNUAL LEAVE 13</v>
          </cell>
          <cell r="AS1" t="str">
            <v>ANNUAL LEAVE 14</v>
          </cell>
          <cell r="AT1" t="str">
            <v>ANNUAL LEAVE 15</v>
          </cell>
          <cell r="AU1" t="str">
            <v>ANNUAL LEAVE 16</v>
          </cell>
          <cell r="AV1" t="str">
            <v>ANNUAL LEAVE 17</v>
          </cell>
          <cell r="AW1" t="str">
            <v>ANNUAL LEAVE 18</v>
          </cell>
          <cell r="AX1" t="str">
            <v>ANNUAL LEAVE 19</v>
          </cell>
          <cell r="AY1" t="str">
            <v>ANNUAL LEAVE 20</v>
          </cell>
          <cell r="AZ1" t="str">
            <v>ANNUAL LEAVE 21</v>
          </cell>
          <cell r="BA1" t="str">
            <v>ANNUAL LEAVE INTERN</v>
          </cell>
          <cell r="BB1" t="str">
            <v>LONG SERVICE LEAVE CLAY / MMB</v>
          </cell>
          <cell r="BC1" t="str">
            <v>LONG SERVICE LEAVE</v>
          </cell>
          <cell r="BD1" t="str">
            <v>LONG SERVICE LEAVE ALL SITES</v>
          </cell>
          <cell r="BE1" t="str">
            <v>On Call Pcist</v>
          </cell>
          <cell r="BF1" t="str">
            <v>Clin Pharm 1 (8.30am-3pm)</v>
          </cell>
          <cell r="BG1" t="str">
            <v>Intern 1 (9am-5pm)</v>
          </cell>
          <cell r="BH1" t="str">
            <v>Intern Trainer 1 (9am - 5pm)</v>
          </cell>
          <cell r="BI1" t="str">
            <v>Clin Pharm 2 (8.30am-3pm)</v>
          </cell>
          <cell r="BJ1" t="str">
            <v>Intern 2 (9am-5pm)</v>
          </cell>
          <cell r="BK1" t="str">
            <v>Intern Trainer 2 (9am - 5pm)</v>
          </cell>
          <cell r="BL1" t="str">
            <v>Disp Tech (9am - 4pm)</v>
          </cell>
          <cell r="BM1" t="str">
            <v>Jessie Mac / Assist Clinical Pcist 1 (9am-5pm)</v>
          </cell>
          <cell r="BN1" t="str">
            <v>Assist Clinical Pcist 2 (9am-5pm)</v>
          </cell>
          <cell r="BO1" t="str">
            <v>Early Disp Pharm (8.30am-3pm)</v>
          </cell>
          <cell r="BP1" t="str">
            <v>Dispensary (9am-2pm)</v>
          </cell>
          <cell r="BQ1" t="str">
            <v>In-Charge Pharm (9am-5pm)</v>
          </cell>
          <cell r="BR1" t="str">
            <v>Ward 41 (8am-3pm)</v>
          </cell>
          <cell r="BS1" t="str">
            <v>Ward 42 (8am-3.00pm)</v>
          </cell>
          <cell r="BT1" t="str">
            <v>Late Gen Med (2pm - 8pm)</v>
          </cell>
          <cell r="BU1" t="str">
            <v>PPMC (8am - 2.30pm)</v>
          </cell>
          <cell r="BV1" t="str">
            <v>ED (9am - 5pm)</v>
          </cell>
          <cell r="BW1" t="str">
            <v>Sterile Pharm 1 (8.30am - 2pm)</v>
          </cell>
          <cell r="BX1" t="str">
            <v>Sterile Pharm 2 (8.30am - 2pm)</v>
          </cell>
          <cell r="BY1" t="str">
            <v>Sterile Tech (8.30am - 1.30pm)</v>
          </cell>
          <cell r="BZ1" t="str">
            <v>MMB (9am - 1pm)</v>
          </cell>
          <cell r="CA1" t="str">
            <v>DDH Intern (9am - 5pm)</v>
          </cell>
        </row>
        <row r="2">
          <cell r="A2">
            <v>43466</v>
          </cell>
          <cell r="B2" t="str">
            <v>Tuesday</v>
          </cell>
          <cell r="C2" t="str">
            <v>PUBLIC HOLIDAY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 t="str">
            <v>Public Holiday</v>
          </cell>
          <cell r="Q2" t="str">
            <v>Public Holiday</v>
          </cell>
          <cell r="R2" t="str">
            <v>qq</v>
          </cell>
          <cell r="S2" t="str">
            <v>qq</v>
          </cell>
          <cell r="T2" t="str">
            <v>qq</v>
          </cell>
          <cell r="U2" t="str">
            <v>QQ</v>
          </cell>
          <cell r="V2" t="str">
            <v>qq</v>
          </cell>
          <cell r="W2" t="str">
            <v>qq</v>
          </cell>
          <cell r="X2" t="str">
            <v>qq</v>
          </cell>
          <cell r="Y2" t="str">
            <v>qq</v>
          </cell>
          <cell r="AA2" t="str">
            <v>Public Holiday</v>
          </cell>
          <cell r="AB2" t="str">
            <v>Public Holiday</v>
          </cell>
          <cell r="AC2" t="str">
            <v>Public Holiday</v>
          </cell>
          <cell r="AD2" t="str">
            <v>Public Holiday</v>
          </cell>
          <cell r="AE2" t="str">
            <v>qq</v>
          </cell>
          <cell r="AF2" t="str">
            <v>Phuong</v>
          </cell>
          <cell r="AG2" t="str">
            <v>Arthur</v>
          </cell>
          <cell r="AH2" t="str">
            <v>qq</v>
          </cell>
          <cell r="AI2" t="str">
            <v>S.Sturm</v>
          </cell>
          <cell r="AJ2" t="str">
            <v>qq</v>
          </cell>
          <cell r="AK2" t="str">
            <v>qq</v>
          </cell>
          <cell r="AL2" t="str">
            <v>Megan</v>
          </cell>
          <cell r="AM2" t="str">
            <v>Stuart</v>
          </cell>
          <cell r="AN2" t="str">
            <v>Jasmine</v>
          </cell>
          <cell r="AO2" t="str">
            <v>Monique</v>
          </cell>
          <cell r="AP2" t="str">
            <v>Marisa</v>
          </cell>
          <cell r="AQ2" t="str">
            <v>Silvana</v>
          </cell>
          <cell r="AR2" t="str">
            <v>A.Chong</v>
          </cell>
          <cell r="AS2" t="str">
            <v>K.Yeoh</v>
          </cell>
          <cell r="AT2" t="str">
            <v>Phil</v>
          </cell>
          <cell r="AU2" t="str">
            <v>T.Vo</v>
          </cell>
          <cell r="AV2" t="str">
            <v>qq</v>
          </cell>
          <cell r="AW2" t="str">
            <v>qq</v>
          </cell>
          <cell r="AX2" t="str">
            <v>qq</v>
          </cell>
          <cell r="AY2" t="str">
            <v>qq</v>
          </cell>
          <cell r="AZ2" t="str">
            <v>qq</v>
          </cell>
          <cell r="BA2" t="str">
            <v>qq</v>
          </cell>
          <cell r="BB2" t="str">
            <v>K.Chin</v>
          </cell>
          <cell r="BD2" t="str">
            <v>qq</v>
          </cell>
          <cell r="BE2" t="str">
            <v>A.Tran</v>
          </cell>
          <cell r="BF2" t="str">
            <v>A.Tran</v>
          </cell>
          <cell r="BG2" t="str">
            <v>V.Le</v>
          </cell>
          <cell r="BH2" t="str">
            <v>Angela</v>
          </cell>
          <cell r="BI2" t="str">
            <v>Sophia</v>
          </cell>
          <cell r="BJ2" t="str">
            <v>Thao</v>
          </cell>
          <cell r="BK2" t="str">
            <v>K.Josevska</v>
          </cell>
          <cell r="BL2" t="str">
            <v>Chris</v>
          </cell>
          <cell r="BM2" t="str">
            <v>Nicholas</v>
          </cell>
          <cell r="BN2" t="str">
            <v>Ubai</v>
          </cell>
          <cell r="BO2" t="str">
            <v>Leekin</v>
          </cell>
          <cell r="BP2" t="str">
            <v>G.Lau</v>
          </cell>
          <cell r="BQ2" t="str">
            <v>V.Mai</v>
          </cell>
          <cell r="BR2" t="str">
            <v>G.Wang</v>
          </cell>
          <cell r="BS2" t="str">
            <v>Maryanne</v>
          </cell>
          <cell r="BT2" t="str">
            <v>blank</v>
          </cell>
          <cell r="BU2" t="str">
            <v>qq</v>
          </cell>
          <cell r="BV2" t="str">
            <v>Sneha</v>
          </cell>
          <cell r="BW2" t="str">
            <v>Berenice</v>
          </cell>
          <cell r="BX2" t="str">
            <v>qq</v>
          </cell>
          <cell r="BY2" t="str">
            <v>Mayumi</v>
          </cell>
          <cell r="BZ2" t="str">
            <v>qq</v>
          </cell>
          <cell r="CA2" t="str">
            <v>qq</v>
          </cell>
        </row>
        <row r="3">
          <cell r="A3">
            <v>43467</v>
          </cell>
          <cell r="B3" t="str">
            <v>Wednesday</v>
          </cell>
          <cell r="D3">
            <v>0</v>
          </cell>
          <cell r="E3">
            <v>0</v>
          </cell>
          <cell r="F3" t="str">
            <v>V.Koo</v>
          </cell>
          <cell r="G3">
            <v>0</v>
          </cell>
          <cell r="H3" t="str">
            <v>qq</v>
          </cell>
          <cell r="I3">
            <v>0</v>
          </cell>
          <cell r="J3" t="str">
            <v xml:space="preserve"> </v>
          </cell>
          <cell r="K3">
            <v>0</v>
          </cell>
          <cell r="L3">
            <v>0</v>
          </cell>
          <cell r="M3">
            <v>0</v>
          </cell>
          <cell r="P3" t="str">
            <v>qq</v>
          </cell>
          <cell r="Q3" t="str">
            <v>Jonathan</v>
          </cell>
          <cell r="R3" t="str">
            <v>qq</v>
          </cell>
          <cell r="S3" t="str">
            <v>Edward</v>
          </cell>
          <cell r="T3" t="str">
            <v>Jesslyn</v>
          </cell>
          <cell r="U3" t="str">
            <v>QQ</v>
          </cell>
          <cell r="V3" t="str">
            <v>qq</v>
          </cell>
          <cell r="W3" t="str">
            <v>qq</v>
          </cell>
          <cell r="X3" t="str">
            <v>qq</v>
          </cell>
          <cell r="Y3" t="str">
            <v>qq</v>
          </cell>
          <cell r="AA3" t="str">
            <v>Lois</v>
          </cell>
          <cell r="AB3" t="str">
            <v>A.Chen</v>
          </cell>
          <cell r="AC3" t="str">
            <v>V.Le</v>
          </cell>
          <cell r="AD3" t="str">
            <v>blank</v>
          </cell>
          <cell r="AE3" t="str">
            <v>qq</v>
          </cell>
          <cell r="AF3" t="str">
            <v>Phuong</v>
          </cell>
          <cell r="AG3" t="str">
            <v>Arthur</v>
          </cell>
          <cell r="AH3" t="str">
            <v>qq</v>
          </cell>
          <cell r="AI3" t="str">
            <v>qq</v>
          </cell>
          <cell r="AJ3" t="str">
            <v>qq</v>
          </cell>
          <cell r="AK3" t="str">
            <v>qq</v>
          </cell>
          <cell r="AL3" t="str">
            <v>Megan</v>
          </cell>
          <cell r="AM3" t="str">
            <v>Stuart</v>
          </cell>
          <cell r="AN3" t="str">
            <v>Jasmine</v>
          </cell>
          <cell r="AO3" t="str">
            <v>Monique</v>
          </cell>
          <cell r="AP3" t="str">
            <v>Marisa</v>
          </cell>
          <cell r="AQ3" t="str">
            <v>Silvana</v>
          </cell>
          <cell r="AR3" t="str">
            <v>A.Chong</v>
          </cell>
          <cell r="AS3" t="str">
            <v>K.Yeoh</v>
          </cell>
          <cell r="AT3" t="str">
            <v>Phil</v>
          </cell>
          <cell r="AU3" t="str">
            <v>T.Vo</v>
          </cell>
          <cell r="AV3" t="str">
            <v>qq</v>
          </cell>
          <cell r="AW3" t="str">
            <v>qq</v>
          </cell>
          <cell r="AX3" t="str">
            <v>qq</v>
          </cell>
          <cell r="AY3" t="str">
            <v>qq</v>
          </cell>
          <cell r="AZ3" t="str">
            <v>qq</v>
          </cell>
          <cell r="BA3" t="str">
            <v>qq</v>
          </cell>
          <cell r="BB3" t="str">
            <v>K.Chin</v>
          </cell>
          <cell r="BD3" t="str">
            <v>qq</v>
          </cell>
          <cell r="BE3" t="str">
            <v>A.Tran</v>
          </cell>
          <cell r="BF3" t="str">
            <v>qq</v>
          </cell>
          <cell r="BG3" t="str">
            <v>qq</v>
          </cell>
          <cell r="BI3" t="str">
            <v>qq</v>
          </cell>
          <cell r="BJ3" t="str">
            <v>qq</v>
          </cell>
          <cell r="BL3" t="str">
            <v>qq</v>
          </cell>
          <cell r="BM3" t="str">
            <v>qq</v>
          </cell>
          <cell r="BN3" t="str">
            <v>qq</v>
          </cell>
          <cell r="BO3" t="str">
            <v>qq</v>
          </cell>
          <cell r="BQ3" t="str">
            <v>qq</v>
          </cell>
          <cell r="BR3" t="str">
            <v>qq</v>
          </cell>
          <cell r="BS3" t="str">
            <v>qq</v>
          </cell>
          <cell r="CA3" t="str">
            <v>qq</v>
          </cell>
        </row>
        <row r="4">
          <cell r="A4">
            <v>43468</v>
          </cell>
          <cell r="B4" t="str">
            <v>Thursday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qq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Q4" t="str">
            <v>qq</v>
          </cell>
          <cell r="R4" t="str">
            <v>qq</v>
          </cell>
          <cell r="S4" t="str">
            <v>qq</v>
          </cell>
          <cell r="T4" t="str">
            <v>qq</v>
          </cell>
          <cell r="U4" t="str">
            <v>QQ</v>
          </cell>
          <cell r="V4" t="str">
            <v>qq</v>
          </cell>
          <cell r="W4" t="str">
            <v>qq</v>
          </cell>
          <cell r="X4" t="str">
            <v>qq</v>
          </cell>
          <cell r="Y4" t="str">
            <v>qq</v>
          </cell>
          <cell r="AA4" t="str">
            <v>Lois</v>
          </cell>
          <cell r="AB4" t="str">
            <v>A.Chen</v>
          </cell>
          <cell r="AC4" t="str">
            <v>V.Le</v>
          </cell>
          <cell r="AD4" t="str">
            <v>qq</v>
          </cell>
          <cell r="AE4" t="str">
            <v>qq</v>
          </cell>
          <cell r="AF4" t="str">
            <v>Phuong</v>
          </cell>
          <cell r="AG4" t="str">
            <v>Arthur</v>
          </cell>
          <cell r="AH4" t="str">
            <v>K.Tiong</v>
          </cell>
          <cell r="AI4" t="str">
            <v>S.Sturm</v>
          </cell>
          <cell r="AJ4" t="str">
            <v>qq</v>
          </cell>
          <cell r="AK4" t="str">
            <v>qq</v>
          </cell>
          <cell r="AL4" t="str">
            <v>Megan</v>
          </cell>
          <cell r="AM4" t="str">
            <v>qq</v>
          </cell>
          <cell r="AN4" t="str">
            <v>Jasmine</v>
          </cell>
          <cell r="AO4" t="str">
            <v>qq</v>
          </cell>
          <cell r="AP4" t="str">
            <v>Marisa</v>
          </cell>
          <cell r="AQ4" t="str">
            <v>Silvana</v>
          </cell>
          <cell r="AR4" t="str">
            <v>A.Chong</v>
          </cell>
          <cell r="AS4" t="str">
            <v>K.Yeoh</v>
          </cell>
          <cell r="AT4" t="str">
            <v>Phil</v>
          </cell>
          <cell r="AU4" t="str">
            <v>T.Vo</v>
          </cell>
          <cell r="AV4" t="str">
            <v>qq</v>
          </cell>
          <cell r="AW4" t="str">
            <v>qq</v>
          </cell>
          <cell r="AX4" t="str">
            <v>qq</v>
          </cell>
          <cell r="AY4" t="str">
            <v>qq</v>
          </cell>
          <cell r="AZ4" t="str">
            <v>qq</v>
          </cell>
          <cell r="BA4" t="str">
            <v>qq</v>
          </cell>
          <cell r="BB4" t="str">
            <v>K.Chin</v>
          </cell>
          <cell r="BD4" t="str">
            <v>qq</v>
          </cell>
          <cell r="BE4" t="str">
            <v>A.Tran</v>
          </cell>
          <cell r="BF4" t="str">
            <v>qq</v>
          </cell>
          <cell r="BG4" t="str">
            <v>qq</v>
          </cell>
          <cell r="BI4" t="str">
            <v>qq</v>
          </cell>
          <cell r="BJ4" t="str">
            <v>qq</v>
          </cell>
          <cell r="BL4" t="str">
            <v>qq</v>
          </cell>
          <cell r="BM4" t="str">
            <v>qq</v>
          </cell>
          <cell r="BN4" t="str">
            <v>qq</v>
          </cell>
          <cell r="BO4" t="str">
            <v>qq</v>
          </cell>
          <cell r="BQ4" t="str">
            <v>qq</v>
          </cell>
          <cell r="BR4" t="str">
            <v>qq</v>
          </cell>
          <cell r="BS4" t="str">
            <v>qq</v>
          </cell>
          <cell r="CA4" t="str">
            <v>qq</v>
          </cell>
        </row>
        <row r="5">
          <cell r="A5">
            <v>43469</v>
          </cell>
          <cell r="B5" t="str">
            <v>Friday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 t="str">
            <v>qq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>Kosta</v>
          </cell>
          <cell r="Q5" t="str">
            <v>Thao</v>
          </cell>
          <cell r="R5" t="str">
            <v>qq</v>
          </cell>
          <cell r="S5" t="str">
            <v>qq</v>
          </cell>
          <cell r="T5" t="str">
            <v>qq</v>
          </cell>
          <cell r="U5" t="str">
            <v>QQ</v>
          </cell>
          <cell r="V5" t="str">
            <v>qq</v>
          </cell>
          <cell r="W5" t="str">
            <v>qq</v>
          </cell>
          <cell r="X5" t="str">
            <v>qq</v>
          </cell>
          <cell r="Y5" t="str">
            <v>qq</v>
          </cell>
          <cell r="AA5" t="str">
            <v>Lois</v>
          </cell>
          <cell r="AB5" t="str">
            <v>A.Chen</v>
          </cell>
          <cell r="AC5" t="str">
            <v>V.Le</v>
          </cell>
          <cell r="AD5" t="str">
            <v>qq</v>
          </cell>
          <cell r="AE5" t="str">
            <v>qq</v>
          </cell>
          <cell r="AF5" t="str">
            <v>Phuong</v>
          </cell>
          <cell r="AG5" t="str">
            <v>Arthur</v>
          </cell>
          <cell r="AH5" t="str">
            <v>Natalie</v>
          </cell>
          <cell r="AI5" t="str">
            <v>qq</v>
          </cell>
          <cell r="AJ5" t="str">
            <v>qq</v>
          </cell>
          <cell r="AK5" t="str">
            <v>qq</v>
          </cell>
          <cell r="AL5" t="str">
            <v>Megan</v>
          </cell>
          <cell r="AM5" t="str">
            <v>qq</v>
          </cell>
          <cell r="AN5" t="str">
            <v>Jasmine</v>
          </cell>
          <cell r="AO5" t="str">
            <v>qq</v>
          </cell>
          <cell r="AP5" t="str">
            <v>qq</v>
          </cell>
          <cell r="AQ5" t="str">
            <v>qq</v>
          </cell>
          <cell r="AR5" t="str">
            <v>A.Chong</v>
          </cell>
          <cell r="AS5" t="str">
            <v>K.Yeoh</v>
          </cell>
          <cell r="AT5" t="str">
            <v>qq</v>
          </cell>
          <cell r="AU5" t="str">
            <v>T.Vo</v>
          </cell>
          <cell r="AV5" t="str">
            <v>qq</v>
          </cell>
          <cell r="AW5" t="str">
            <v>qq</v>
          </cell>
          <cell r="AX5" t="str">
            <v>qq</v>
          </cell>
          <cell r="AY5" t="str">
            <v>qq</v>
          </cell>
          <cell r="AZ5" t="str">
            <v>qq</v>
          </cell>
          <cell r="BA5" t="str">
            <v>qq</v>
          </cell>
          <cell r="BB5" t="str">
            <v>K.Chin</v>
          </cell>
          <cell r="BD5" t="str">
            <v>qq</v>
          </cell>
          <cell r="BE5" t="str">
            <v>A.Tran</v>
          </cell>
          <cell r="BF5" t="str">
            <v>qq</v>
          </cell>
          <cell r="BG5" t="str">
            <v>qq</v>
          </cell>
          <cell r="BI5" t="str">
            <v>qq</v>
          </cell>
          <cell r="BJ5" t="str">
            <v>qq</v>
          </cell>
          <cell r="BL5" t="str">
            <v>qq</v>
          </cell>
          <cell r="BM5" t="str">
            <v>qq</v>
          </cell>
          <cell r="BN5" t="str">
            <v>qq</v>
          </cell>
          <cell r="BO5" t="str">
            <v>qq</v>
          </cell>
          <cell r="BQ5" t="str">
            <v>qq</v>
          </cell>
          <cell r="BR5" t="str">
            <v>qq</v>
          </cell>
          <cell r="BS5" t="str">
            <v>qq</v>
          </cell>
          <cell r="CA5" t="str">
            <v>qq</v>
          </cell>
        </row>
        <row r="6">
          <cell r="A6">
            <v>43470</v>
          </cell>
          <cell r="B6" t="str">
            <v>Saturday</v>
          </cell>
          <cell r="C6" t="str">
            <v>Weekend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P6" t="str">
            <v>qq</v>
          </cell>
          <cell r="Q6" t="str">
            <v>qq</v>
          </cell>
          <cell r="R6" t="str">
            <v>qq</v>
          </cell>
          <cell r="S6" t="str">
            <v>qq</v>
          </cell>
          <cell r="T6" t="str">
            <v>qq</v>
          </cell>
          <cell r="U6" t="str">
            <v>QQ</v>
          </cell>
          <cell r="V6" t="str">
            <v>qq</v>
          </cell>
          <cell r="W6" t="str">
            <v>qq</v>
          </cell>
          <cell r="X6" t="str">
            <v>qq</v>
          </cell>
          <cell r="Y6" t="e">
            <v>#N/A</v>
          </cell>
          <cell r="AC6" t="str">
            <v>V.Le</v>
          </cell>
          <cell r="AD6" t="str">
            <v>qq</v>
          </cell>
          <cell r="AE6" t="str">
            <v>qq</v>
          </cell>
          <cell r="AF6" t="str">
            <v>Phuong</v>
          </cell>
          <cell r="AG6" t="str">
            <v>Arthur</v>
          </cell>
          <cell r="AH6" t="str">
            <v>Natalie</v>
          </cell>
          <cell r="AI6" t="str">
            <v>qq</v>
          </cell>
          <cell r="AJ6" t="str">
            <v>Renise</v>
          </cell>
          <cell r="AK6" t="str">
            <v>K.Noble</v>
          </cell>
          <cell r="AL6" t="str">
            <v>Megan</v>
          </cell>
          <cell r="AM6" t="str">
            <v>Stuart</v>
          </cell>
          <cell r="AN6" t="str">
            <v>Jasmine</v>
          </cell>
          <cell r="AO6" t="str">
            <v>Monique</v>
          </cell>
          <cell r="AP6" t="str">
            <v>Marisa</v>
          </cell>
          <cell r="AQ6" t="str">
            <v>Silvana</v>
          </cell>
          <cell r="AR6" t="str">
            <v>A.Chong</v>
          </cell>
          <cell r="AS6" t="str">
            <v>K.Yeoh</v>
          </cell>
          <cell r="AT6" t="str">
            <v>Phil</v>
          </cell>
          <cell r="AU6" t="str">
            <v>T.Vo</v>
          </cell>
          <cell r="AV6" t="str">
            <v>N.Dirnbauer</v>
          </cell>
          <cell r="AW6" t="str">
            <v>Shirley</v>
          </cell>
          <cell r="AX6" t="str">
            <v>qq</v>
          </cell>
          <cell r="AY6" t="str">
            <v>qq</v>
          </cell>
          <cell r="AZ6" t="str">
            <v>qq</v>
          </cell>
          <cell r="BA6" t="str">
            <v>qq</v>
          </cell>
          <cell r="BB6" t="str">
            <v>K.Chin</v>
          </cell>
          <cell r="BD6" t="str">
            <v>Diana</v>
          </cell>
          <cell r="BE6" t="str">
            <v>A.Tran</v>
          </cell>
          <cell r="BF6" t="str">
            <v>A.Tran</v>
          </cell>
          <cell r="BG6" t="str">
            <v>Edward</v>
          </cell>
          <cell r="BH6" t="str">
            <v>Tatyana</v>
          </cell>
          <cell r="BI6" t="str">
            <v>John</v>
          </cell>
          <cell r="BJ6" t="str">
            <v>Jonathan</v>
          </cell>
          <cell r="BK6" t="str">
            <v>Noor</v>
          </cell>
          <cell r="BL6" t="str">
            <v>Chris</v>
          </cell>
          <cell r="BM6" t="str">
            <v>Christina</v>
          </cell>
          <cell r="BN6" t="str">
            <v>Simone Gunsberger</v>
          </cell>
          <cell r="BO6" t="str">
            <v>G.Lau</v>
          </cell>
          <cell r="BP6" t="str">
            <v>Wesley</v>
          </cell>
          <cell r="BQ6" t="str">
            <v>Anish</v>
          </cell>
          <cell r="BR6" t="str">
            <v>J.Yang</v>
          </cell>
          <cell r="BS6" t="str">
            <v>Kevin</v>
          </cell>
          <cell r="BT6" t="str">
            <v>M.Phung</v>
          </cell>
          <cell r="BU6" t="str">
            <v>qq</v>
          </cell>
          <cell r="BV6" t="str">
            <v>Eugene</v>
          </cell>
          <cell r="BW6" t="str">
            <v>Connie</v>
          </cell>
          <cell r="BX6" t="str">
            <v>Amelia</v>
          </cell>
          <cell r="BY6" t="str">
            <v>qq</v>
          </cell>
          <cell r="BZ6" t="str">
            <v>M.Lu</v>
          </cell>
          <cell r="CA6" t="str">
            <v>qq</v>
          </cell>
        </row>
        <row r="7">
          <cell r="A7">
            <v>43471</v>
          </cell>
          <cell r="B7" t="str">
            <v>Sunday</v>
          </cell>
          <cell r="C7" t="str">
            <v>Weekend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P7" t="str">
            <v>qq</v>
          </cell>
          <cell r="Q7" t="str">
            <v>qq</v>
          </cell>
          <cell r="R7" t="str">
            <v>qq</v>
          </cell>
          <cell r="S7" t="str">
            <v>qq</v>
          </cell>
          <cell r="T7" t="str">
            <v>qq</v>
          </cell>
          <cell r="U7" t="str">
            <v>QQ</v>
          </cell>
          <cell r="V7" t="str">
            <v>qq</v>
          </cell>
          <cell r="W7" t="str">
            <v>qq</v>
          </cell>
          <cell r="X7" t="str">
            <v>qq</v>
          </cell>
          <cell r="Y7" t="e">
            <v>#N/A</v>
          </cell>
          <cell r="AA7" t="str">
            <v>qq</v>
          </cell>
          <cell r="AB7" t="str">
            <v>qq</v>
          </cell>
          <cell r="AC7" t="str">
            <v>qq</v>
          </cell>
          <cell r="AD7" t="str">
            <v>qq</v>
          </cell>
          <cell r="AE7" t="str">
            <v>qq</v>
          </cell>
          <cell r="AF7" t="str">
            <v>Phuong</v>
          </cell>
          <cell r="AG7" t="str">
            <v>Arthur</v>
          </cell>
          <cell r="AH7" t="str">
            <v>Natalie</v>
          </cell>
          <cell r="AI7" t="str">
            <v>M.Phung</v>
          </cell>
          <cell r="AJ7" t="str">
            <v>Renise</v>
          </cell>
          <cell r="AK7" t="str">
            <v>K.Noble</v>
          </cell>
          <cell r="AL7" t="str">
            <v>Megan</v>
          </cell>
          <cell r="AM7" t="str">
            <v>Stuart</v>
          </cell>
          <cell r="AN7" t="str">
            <v>Jasmine</v>
          </cell>
          <cell r="AO7" t="str">
            <v>Monique</v>
          </cell>
          <cell r="AP7" t="str">
            <v>Marisa</v>
          </cell>
          <cell r="AQ7" t="str">
            <v>Silvana</v>
          </cell>
          <cell r="AR7" t="str">
            <v>A.Chong</v>
          </cell>
          <cell r="AS7" t="str">
            <v>K.Yeoh</v>
          </cell>
          <cell r="AT7" t="str">
            <v>Phil</v>
          </cell>
          <cell r="AU7" t="str">
            <v>T.Vo</v>
          </cell>
          <cell r="AV7" t="str">
            <v>N.Dirnbauer</v>
          </cell>
          <cell r="AW7" t="str">
            <v>Shirley</v>
          </cell>
          <cell r="AX7" t="str">
            <v>qq</v>
          </cell>
          <cell r="AY7" t="str">
            <v>qq</v>
          </cell>
          <cell r="AZ7" t="str">
            <v>qq</v>
          </cell>
          <cell r="BA7" t="str">
            <v>qq</v>
          </cell>
          <cell r="BB7" t="str">
            <v>K.Chin</v>
          </cell>
          <cell r="BD7" t="str">
            <v>Diana</v>
          </cell>
          <cell r="BE7" t="str">
            <v>A.Tran</v>
          </cell>
          <cell r="BF7" t="str">
            <v>A.Tran</v>
          </cell>
          <cell r="BG7" t="str">
            <v>Jesslyn</v>
          </cell>
          <cell r="BH7" t="str">
            <v>An</v>
          </cell>
          <cell r="BI7" t="str">
            <v>Nicholas</v>
          </cell>
          <cell r="BJ7" t="str">
            <v>Idile</v>
          </cell>
          <cell r="BK7" t="str">
            <v>S.Rajendra</v>
          </cell>
          <cell r="BL7" t="str">
            <v>Chris</v>
          </cell>
          <cell r="BM7" t="str">
            <v>K.Fildes</v>
          </cell>
          <cell r="BN7" t="str">
            <v>qq</v>
          </cell>
          <cell r="BO7" t="str">
            <v>Sheridan</v>
          </cell>
          <cell r="BP7" t="str">
            <v>Tess</v>
          </cell>
          <cell r="BQ7" t="str">
            <v>S.Sturm</v>
          </cell>
          <cell r="BR7" t="str">
            <v>John</v>
          </cell>
          <cell r="BS7" t="str">
            <v>Lois</v>
          </cell>
          <cell r="BT7" t="str">
            <v>Jasenka</v>
          </cell>
          <cell r="BU7" t="str">
            <v>qq</v>
          </cell>
          <cell r="BV7" t="str">
            <v>Tom</v>
          </cell>
          <cell r="BW7" t="str">
            <v>Sarah Jane</v>
          </cell>
          <cell r="BX7" t="str">
            <v>Ashleigh</v>
          </cell>
          <cell r="BY7" t="str">
            <v>qq</v>
          </cell>
          <cell r="BZ7" t="str">
            <v>qq</v>
          </cell>
          <cell r="CA7" t="str">
            <v>qq</v>
          </cell>
        </row>
        <row r="8">
          <cell r="A8">
            <v>43472</v>
          </cell>
          <cell r="B8" t="str">
            <v>Monday</v>
          </cell>
          <cell r="D8">
            <v>0</v>
          </cell>
          <cell r="E8">
            <v>0</v>
          </cell>
          <cell r="F8" t="str">
            <v>Stuart</v>
          </cell>
          <cell r="G8">
            <v>0</v>
          </cell>
          <cell r="H8" t="str">
            <v>Bianca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 t="str">
            <v>qq</v>
          </cell>
          <cell r="Q8" t="str">
            <v>qq</v>
          </cell>
          <cell r="R8" t="str">
            <v>qq</v>
          </cell>
          <cell r="S8" t="str">
            <v>Edward</v>
          </cell>
          <cell r="T8" t="str">
            <v>Jonathan</v>
          </cell>
          <cell r="U8" t="str">
            <v>QQ</v>
          </cell>
          <cell r="V8" t="str">
            <v>qq</v>
          </cell>
          <cell r="W8" t="str">
            <v>qq</v>
          </cell>
          <cell r="X8" t="str">
            <v>qq</v>
          </cell>
          <cell r="Y8" t="str">
            <v>qq</v>
          </cell>
          <cell r="AA8" t="str">
            <v>T.Le</v>
          </cell>
          <cell r="AB8" t="str">
            <v>K.Tiong</v>
          </cell>
          <cell r="AC8" t="str">
            <v>Thao</v>
          </cell>
          <cell r="AD8" t="str">
            <v>qq</v>
          </cell>
          <cell r="AE8" t="str">
            <v>qq</v>
          </cell>
          <cell r="AF8" t="str">
            <v>Phuong</v>
          </cell>
          <cell r="AG8" t="str">
            <v>Arthur</v>
          </cell>
          <cell r="AH8" t="str">
            <v>Natalie</v>
          </cell>
          <cell r="AI8" t="str">
            <v>M.Phung</v>
          </cell>
          <cell r="AJ8" t="str">
            <v>Renise</v>
          </cell>
          <cell r="AK8" t="str">
            <v>K.Noble</v>
          </cell>
          <cell r="AL8" t="str">
            <v>Megan</v>
          </cell>
          <cell r="AM8" t="str">
            <v>Stuart</v>
          </cell>
          <cell r="AN8" t="str">
            <v>qq</v>
          </cell>
          <cell r="AO8" t="str">
            <v>qq</v>
          </cell>
          <cell r="AP8" t="str">
            <v>qq</v>
          </cell>
          <cell r="AQ8" t="str">
            <v>qq</v>
          </cell>
          <cell r="AR8" t="str">
            <v>A.Chong</v>
          </cell>
          <cell r="AS8" t="str">
            <v>qq</v>
          </cell>
          <cell r="AT8" t="str">
            <v>qq</v>
          </cell>
          <cell r="AU8" t="str">
            <v>qq</v>
          </cell>
          <cell r="AV8" t="str">
            <v>N.Dirnbauer</v>
          </cell>
          <cell r="AW8" t="str">
            <v>Shirley</v>
          </cell>
          <cell r="AX8" t="str">
            <v>qq</v>
          </cell>
          <cell r="AY8" t="str">
            <v>qq</v>
          </cell>
          <cell r="AZ8" t="str">
            <v>qq</v>
          </cell>
          <cell r="BA8" t="str">
            <v>qq</v>
          </cell>
          <cell r="BB8" t="str">
            <v>K.Chin</v>
          </cell>
          <cell r="BD8" t="str">
            <v>Diana</v>
          </cell>
          <cell r="BE8" t="str">
            <v>S.Sturm</v>
          </cell>
          <cell r="BF8" t="str">
            <v>qq</v>
          </cell>
          <cell r="BG8" t="str">
            <v>qq</v>
          </cell>
          <cell r="BI8" t="str">
            <v>qq</v>
          </cell>
          <cell r="BJ8" t="str">
            <v>qq</v>
          </cell>
          <cell r="BL8" t="str">
            <v>qq</v>
          </cell>
          <cell r="BM8" t="str">
            <v>qq</v>
          </cell>
          <cell r="BN8" t="str">
            <v>qq</v>
          </cell>
          <cell r="BO8" t="str">
            <v>qq</v>
          </cell>
          <cell r="BQ8" t="str">
            <v>qq</v>
          </cell>
          <cell r="BR8" t="str">
            <v>qq</v>
          </cell>
          <cell r="BS8" t="str">
            <v>qq</v>
          </cell>
          <cell r="CA8" t="str">
            <v>qq</v>
          </cell>
        </row>
        <row r="9">
          <cell r="A9">
            <v>43473</v>
          </cell>
          <cell r="B9" t="str">
            <v>Tuesday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qq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P9" t="str">
            <v>qq</v>
          </cell>
          <cell r="Q9" t="str">
            <v>V.Le</v>
          </cell>
          <cell r="R9" t="str">
            <v>qq</v>
          </cell>
          <cell r="S9" t="str">
            <v>Jesslyn</v>
          </cell>
          <cell r="T9" t="str">
            <v>Idile</v>
          </cell>
          <cell r="U9" t="str">
            <v>QQ</v>
          </cell>
          <cell r="V9" t="str">
            <v>qq</v>
          </cell>
          <cell r="W9" t="str">
            <v>qq</v>
          </cell>
          <cell r="X9" t="str">
            <v>qq</v>
          </cell>
          <cell r="Y9" t="str">
            <v>qq</v>
          </cell>
          <cell r="AA9" t="str">
            <v>T.Le</v>
          </cell>
          <cell r="AB9" t="str">
            <v>K.Tiong</v>
          </cell>
          <cell r="AC9" t="str">
            <v>Thao</v>
          </cell>
          <cell r="AD9" t="str">
            <v>Kathy</v>
          </cell>
          <cell r="AE9" t="str">
            <v>(SC)</v>
          </cell>
          <cell r="AF9" t="str">
            <v>Phuong</v>
          </cell>
          <cell r="AG9" t="str">
            <v>Arthur</v>
          </cell>
          <cell r="AH9" t="str">
            <v>qq</v>
          </cell>
          <cell r="AI9" t="str">
            <v>M.Phung</v>
          </cell>
          <cell r="AJ9" t="str">
            <v>Renise</v>
          </cell>
          <cell r="AK9" t="str">
            <v>qq</v>
          </cell>
          <cell r="AL9" t="str">
            <v>Megan</v>
          </cell>
          <cell r="AM9" t="str">
            <v>Stuart</v>
          </cell>
          <cell r="AN9" t="str">
            <v>qq</v>
          </cell>
          <cell r="AO9" t="str">
            <v>Maryanne</v>
          </cell>
          <cell r="AP9" t="str">
            <v>qq</v>
          </cell>
          <cell r="AQ9" t="str">
            <v>qq</v>
          </cell>
          <cell r="AR9" t="str">
            <v>A.Chong</v>
          </cell>
          <cell r="AS9" t="str">
            <v>qq</v>
          </cell>
          <cell r="AT9" t="str">
            <v>qq</v>
          </cell>
          <cell r="AU9" t="str">
            <v>qq</v>
          </cell>
          <cell r="AV9" t="str">
            <v>N.Dirnbauer</v>
          </cell>
          <cell r="AW9" t="str">
            <v>qq</v>
          </cell>
          <cell r="AX9" t="str">
            <v>qq</v>
          </cell>
          <cell r="AY9" t="str">
            <v>qq</v>
          </cell>
          <cell r="AZ9" t="str">
            <v>qq</v>
          </cell>
          <cell r="BA9" t="str">
            <v>qq</v>
          </cell>
          <cell r="BB9" t="str">
            <v>K.Chin</v>
          </cell>
          <cell r="BD9" t="str">
            <v>Diana</v>
          </cell>
          <cell r="BE9" t="str">
            <v>S.Sturm</v>
          </cell>
          <cell r="BF9" t="str">
            <v>qq</v>
          </cell>
          <cell r="BG9" t="str">
            <v>qq</v>
          </cell>
          <cell r="BI9" t="str">
            <v>qq</v>
          </cell>
          <cell r="BJ9" t="str">
            <v>qq</v>
          </cell>
          <cell r="BL9" t="str">
            <v>qq</v>
          </cell>
          <cell r="BM9" t="str">
            <v>qq</v>
          </cell>
          <cell r="BN9" t="str">
            <v>qq</v>
          </cell>
          <cell r="BO9" t="str">
            <v>qq</v>
          </cell>
          <cell r="BQ9" t="str">
            <v>qq</v>
          </cell>
          <cell r="BR9" t="str">
            <v>qq</v>
          </cell>
          <cell r="BS9" t="str">
            <v>qq</v>
          </cell>
          <cell r="CA9" t="str">
            <v>qq</v>
          </cell>
        </row>
        <row r="10">
          <cell r="A10">
            <v>43474</v>
          </cell>
          <cell r="B10" t="str">
            <v>Wednesday</v>
          </cell>
          <cell r="D10">
            <v>0</v>
          </cell>
          <cell r="E10">
            <v>0</v>
          </cell>
          <cell r="F10" t="str">
            <v>J.Hughes</v>
          </cell>
          <cell r="G10" t="str">
            <v>qq</v>
          </cell>
          <cell r="H10" t="str">
            <v>qq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P10" t="str">
            <v>qq</v>
          </cell>
          <cell r="Q10" t="str">
            <v xml:space="preserve">All interns (MONASH UNI - orient) </v>
          </cell>
          <cell r="R10" t="str">
            <v>qq</v>
          </cell>
          <cell r="S10" t="str">
            <v>qq</v>
          </cell>
          <cell r="T10" t="str">
            <v>qq</v>
          </cell>
          <cell r="U10" t="str">
            <v>QQ</v>
          </cell>
          <cell r="V10" t="str">
            <v>qq</v>
          </cell>
          <cell r="W10" t="str">
            <v>qq</v>
          </cell>
          <cell r="X10" t="str">
            <v>qq</v>
          </cell>
          <cell r="Y10" t="str">
            <v>qq</v>
          </cell>
          <cell r="AA10" t="str">
            <v>T.Le</v>
          </cell>
          <cell r="AB10" t="str">
            <v>K.Tiong</v>
          </cell>
          <cell r="AC10" t="str">
            <v>Thao</v>
          </cell>
          <cell r="AD10" t="str">
            <v>blank</v>
          </cell>
          <cell r="AE10" t="str">
            <v>qq</v>
          </cell>
          <cell r="AF10" t="str">
            <v>Phuong</v>
          </cell>
          <cell r="AG10" t="str">
            <v>Arthur</v>
          </cell>
          <cell r="AH10" t="str">
            <v>Silvana</v>
          </cell>
          <cell r="AI10" t="str">
            <v>M.Phung</v>
          </cell>
          <cell r="AJ10" t="str">
            <v>Renise</v>
          </cell>
          <cell r="AK10" t="str">
            <v>qq</v>
          </cell>
          <cell r="AL10" t="str">
            <v>Megan</v>
          </cell>
          <cell r="AM10" t="str">
            <v>G.Wang</v>
          </cell>
          <cell r="AN10" t="str">
            <v>Jasmine</v>
          </cell>
          <cell r="AO10" t="str">
            <v>Maryanne</v>
          </cell>
          <cell r="AP10" t="str">
            <v>qq</v>
          </cell>
          <cell r="AQ10" t="str">
            <v>qq</v>
          </cell>
          <cell r="AR10" t="str">
            <v>A.Chong</v>
          </cell>
          <cell r="AS10" t="str">
            <v>qq</v>
          </cell>
          <cell r="AT10" t="str">
            <v>qq</v>
          </cell>
          <cell r="AU10" t="str">
            <v>qq</v>
          </cell>
          <cell r="AV10" t="str">
            <v>N.Dirnbauer</v>
          </cell>
          <cell r="AW10" t="str">
            <v>qq</v>
          </cell>
          <cell r="AX10" t="str">
            <v>qq</v>
          </cell>
          <cell r="AY10" t="str">
            <v>qq</v>
          </cell>
          <cell r="AZ10" t="str">
            <v>qq</v>
          </cell>
          <cell r="BA10" t="str">
            <v>qq</v>
          </cell>
          <cell r="BB10" t="str">
            <v>K.Chin</v>
          </cell>
          <cell r="BD10" t="str">
            <v>Diana</v>
          </cell>
          <cell r="BE10" t="str">
            <v>S.Sturm</v>
          </cell>
          <cell r="BF10" t="str">
            <v>qq</v>
          </cell>
          <cell r="BG10" t="str">
            <v>qq</v>
          </cell>
          <cell r="BI10" t="str">
            <v>qq</v>
          </cell>
          <cell r="BJ10" t="str">
            <v>qq</v>
          </cell>
          <cell r="BL10" t="str">
            <v>qq</v>
          </cell>
          <cell r="BM10" t="str">
            <v>qq</v>
          </cell>
          <cell r="BN10" t="str">
            <v>qq</v>
          </cell>
          <cell r="BO10" t="str">
            <v>qq</v>
          </cell>
          <cell r="BQ10" t="str">
            <v>qq</v>
          </cell>
          <cell r="BR10" t="str">
            <v>qq</v>
          </cell>
          <cell r="BS10" t="str">
            <v>qq</v>
          </cell>
          <cell r="CA10" t="str">
            <v>qq</v>
          </cell>
        </row>
        <row r="11">
          <cell r="A11">
            <v>43475</v>
          </cell>
          <cell r="B11" t="str">
            <v>Thursday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M.Lu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P11" t="str">
            <v>A.Tran</v>
          </cell>
          <cell r="Q11" t="str">
            <v>All interns (Competency am)</v>
          </cell>
          <cell r="R11" t="str">
            <v>qq</v>
          </cell>
          <cell r="S11" t="str">
            <v>qq</v>
          </cell>
          <cell r="T11" t="str">
            <v>qq</v>
          </cell>
          <cell r="U11" t="str">
            <v>QQ</v>
          </cell>
          <cell r="V11" t="str">
            <v>qq</v>
          </cell>
          <cell r="W11" t="str">
            <v>qq</v>
          </cell>
          <cell r="X11" t="str">
            <v>qq</v>
          </cell>
          <cell r="Y11" t="str">
            <v>qq</v>
          </cell>
          <cell r="AA11" t="str">
            <v>T.Le</v>
          </cell>
          <cell r="AB11" t="str">
            <v>K.Tiong</v>
          </cell>
          <cell r="AC11" t="str">
            <v>Thao</v>
          </cell>
          <cell r="AD11" t="str">
            <v>qq</v>
          </cell>
          <cell r="AE11" t="str">
            <v>qq</v>
          </cell>
          <cell r="AF11" t="str">
            <v>Phuong</v>
          </cell>
          <cell r="AG11" t="str">
            <v>Arthur</v>
          </cell>
          <cell r="AH11" t="str">
            <v>Silvana</v>
          </cell>
          <cell r="AI11" t="str">
            <v>M.Phung</v>
          </cell>
          <cell r="AJ11" t="str">
            <v>Renise</v>
          </cell>
          <cell r="AK11" t="str">
            <v>K.Noble</v>
          </cell>
          <cell r="AL11" t="str">
            <v>Megan</v>
          </cell>
          <cell r="AM11" t="str">
            <v>G.Wang</v>
          </cell>
          <cell r="AN11" t="str">
            <v>Jasmine</v>
          </cell>
          <cell r="AO11" t="str">
            <v>Maryanne</v>
          </cell>
          <cell r="AP11" t="str">
            <v>qq</v>
          </cell>
          <cell r="AQ11" t="str">
            <v>qq</v>
          </cell>
          <cell r="AR11" t="str">
            <v>A.Chong</v>
          </cell>
          <cell r="AS11" t="str">
            <v>qq</v>
          </cell>
          <cell r="AT11" t="str">
            <v>qq</v>
          </cell>
          <cell r="AU11" t="str">
            <v>qq</v>
          </cell>
          <cell r="AV11" t="str">
            <v>N.Dirnbauer</v>
          </cell>
          <cell r="AW11" t="str">
            <v>qq</v>
          </cell>
          <cell r="AX11" t="str">
            <v>qq</v>
          </cell>
          <cell r="AY11" t="str">
            <v>qq</v>
          </cell>
          <cell r="AZ11" t="str">
            <v>qq</v>
          </cell>
          <cell r="BA11" t="str">
            <v>qq</v>
          </cell>
          <cell r="BB11" t="str">
            <v>K.Chin</v>
          </cell>
          <cell r="BD11" t="str">
            <v>Diana</v>
          </cell>
          <cell r="BE11" t="str">
            <v>S.Sturm</v>
          </cell>
          <cell r="BF11" t="str">
            <v>qq</v>
          </cell>
          <cell r="BG11" t="str">
            <v>qq</v>
          </cell>
          <cell r="BI11" t="str">
            <v>qq</v>
          </cell>
          <cell r="BJ11" t="str">
            <v>qq</v>
          </cell>
          <cell r="BL11" t="str">
            <v>qq</v>
          </cell>
          <cell r="BM11" t="str">
            <v>qq</v>
          </cell>
          <cell r="BN11" t="str">
            <v>qq</v>
          </cell>
          <cell r="BO11" t="str">
            <v>qq</v>
          </cell>
          <cell r="BQ11" t="str">
            <v>qq</v>
          </cell>
          <cell r="BR11" t="str">
            <v>qq</v>
          </cell>
          <cell r="BS11" t="str">
            <v>qq</v>
          </cell>
          <cell r="CA11" t="str">
            <v>qq</v>
          </cell>
        </row>
        <row r="12">
          <cell r="A12">
            <v>43476</v>
          </cell>
          <cell r="B12" t="str">
            <v>Friday</v>
          </cell>
          <cell r="D12">
            <v>0</v>
          </cell>
          <cell r="E12">
            <v>0</v>
          </cell>
          <cell r="F12" t="str">
            <v>L.Jedwab</v>
          </cell>
          <cell r="G12">
            <v>0</v>
          </cell>
          <cell r="H12" t="str">
            <v>M.Lu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 t="str">
            <v>A.Tran</v>
          </cell>
          <cell r="Q12" t="str">
            <v>Jesslyn</v>
          </cell>
          <cell r="R12" t="str">
            <v>qq</v>
          </cell>
          <cell r="S12" t="str">
            <v>qq</v>
          </cell>
          <cell r="T12" t="str">
            <v>qq</v>
          </cell>
          <cell r="U12" t="str">
            <v>QQ</v>
          </cell>
          <cell r="V12" t="str">
            <v>qq</v>
          </cell>
          <cell r="W12" t="str">
            <v>qq</v>
          </cell>
          <cell r="X12" t="str">
            <v>qq</v>
          </cell>
          <cell r="Y12" t="str">
            <v>qq</v>
          </cell>
          <cell r="AA12" t="str">
            <v>T.Le</v>
          </cell>
          <cell r="AB12" t="str">
            <v>K.Tiong</v>
          </cell>
          <cell r="AC12" t="str">
            <v>Thao</v>
          </cell>
          <cell r="AD12" t="str">
            <v>qq</v>
          </cell>
          <cell r="AE12" t="str">
            <v>qq</v>
          </cell>
          <cell r="AF12" t="str">
            <v>Phuong</v>
          </cell>
          <cell r="AG12" t="str">
            <v>Arthur</v>
          </cell>
          <cell r="AH12" t="str">
            <v>qq</v>
          </cell>
          <cell r="AI12" t="str">
            <v>M.Phung</v>
          </cell>
          <cell r="AJ12" t="str">
            <v>Renise</v>
          </cell>
          <cell r="AK12" t="str">
            <v>K.Noble</v>
          </cell>
          <cell r="AL12" t="str">
            <v>Megan</v>
          </cell>
          <cell r="AM12" t="str">
            <v>A.Alex</v>
          </cell>
          <cell r="AN12" t="str">
            <v>Jasmine</v>
          </cell>
          <cell r="AO12" t="str">
            <v>Maryanne</v>
          </cell>
          <cell r="AP12" t="str">
            <v>qq</v>
          </cell>
          <cell r="AQ12" t="str">
            <v>qq</v>
          </cell>
          <cell r="AR12" t="str">
            <v>A.Chong</v>
          </cell>
          <cell r="AS12" t="str">
            <v>qq</v>
          </cell>
          <cell r="AT12" t="str">
            <v>qq</v>
          </cell>
          <cell r="AU12" t="str">
            <v>qq</v>
          </cell>
          <cell r="AV12" t="str">
            <v>N.Dirnbauer</v>
          </cell>
          <cell r="AW12" t="str">
            <v>qq</v>
          </cell>
          <cell r="AX12" t="str">
            <v>qq</v>
          </cell>
          <cell r="AY12" t="str">
            <v>Wendy</v>
          </cell>
          <cell r="AZ12" t="str">
            <v>qq</v>
          </cell>
          <cell r="BA12" t="str">
            <v>qq</v>
          </cell>
          <cell r="BB12" t="str">
            <v>K.Chin</v>
          </cell>
          <cell r="BD12" t="str">
            <v>Diana</v>
          </cell>
          <cell r="BE12" t="str">
            <v>S.Sturm</v>
          </cell>
          <cell r="BF12" t="str">
            <v>qq</v>
          </cell>
          <cell r="BG12" t="str">
            <v>qq</v>
          </cell>
          <cell r="BI12" t="str">
            <v>qq</v>
          </cell>
          <cell r="BJ12" t="str">
            <v>qq</v>
          </cell>
          <cell r="BL12" t="str">
            <v>qq</v>
          </cell>
          <cell r="BM12" t="str">
            <v>qq</v>
          </cell>
          <cell r="BN12" t="str">
            <v>qq</v>
          </cell>
          <cell r="BO12" t="str">
            <v>qq</v>
          </cell>
          <cell r="BQ12" t="str">
            <v>qq</v>
          </cell>
          <cell r="BR12" t="str">
            <v>qq</v>
          </cell>
          <cell r="BS12" t="str">
            <v>qq</v>
          </cell>
          <cell r="CA12" t="str">
            <v>qq</v>
          </cell>
        </row>
        <row r="13">
          <cell r="A13">
            <v>43477</v>
          </cell>
          <cell r="B13" t="str">
            <v>Saturday</v>
          </cell>
          <cell r="C13" t="str">
            <v>Weekend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P13" t="str">
            <v>qq</v>
          </cell>
          <cell r="Q13" t="str">
            <v>qq</v>
          </cell>
          <cell r="R13" t="str">
            <v>qq</v>
          </cell>
          <cell r="S13" t="str">
            <v>qq</v>
          </cell>
          <cell r="T13" t="str">
            <v>qq</v>
          </cell>
          <cell r="U13" t="str">
            <v>QQ</v>
          </cell>
          <cell r="V13" t="str">
            <v>qq</v>
          </cell>
          <cell r="W13" t="str">
            <v>qq</v>
          </cell>
          <cell r="X13" t="str">
            <v>qq</v>
          </cell>
          <cell r="Y13" t="e">
            <v>#N/A</v>
          </cell>
          <cell r="Z13">
            <v>0</v>
          </cell>
          <cell r="AA13" t="str">
            <v>T.Le</v>
          </cell>
          <cell r="AB13" t="str">
            <v>K.Tiong</v>
          </cell>
          <cell r="AC13" t="str">
            <v>Thao</v>
          </cell>
          <cell r="AD13" t="str">
            <v>qq</v>
          </cell>
          <cell r="AE13" t="str">
            <v>qq</v>
          </cell>
          <cell r="AF13" t="str">
            <v>Phuong</v>
          </cell>
          <cell r="AG13" t="str">
            <v>Arthur</v>
          </cell>
          <cell r="AH13" t="str">
            <v>Silvana</v>
          </cell>
          <cell r="AI13" t="str">
            <v>M.Phung</v>
          </cell>
          <cell r="AJ13" t="str">
            <v>Renise</v>
          </cell>
          <cell r="AK13" t="str">
            <v>K.Noble</v>
          </cell>
          <cell r="AL13" t="str">
            <v>Megan</v>
          </cell>
          <cell r="AM13" t="str">
            <v>A.Alex</v>
          </cell>
          <cell r="AN13" t="str">
            <v>Jasmine</v>
          </cell>
          <cell r="AO13" t="str">
            <v>Maryanne</v>
          </cell>
          <cell r="AP13" t="str">
            <v>qq</v>
          </cell>
          <cell r="AQ13" t="str">
            <v>Stav</v>
          </cell>
          <cell r="AR13" t="str">
            <v>A.Chong</v>
          </cell>
          <cell r="AS13" t="str">
            <v>C.McAvaney</v>
          </cell>
          <cell r="AT13" t="str">
            <v>qq</v>
          </cell>
          <cell r="AU13" t="str">
            <v>Kelly</v>
          </cell>
          <cell r="AV13" t="str">
            <v>N.Dirnbauer</v>
          </cell>
          <cell r="AW13" t="str">
            <v>S.Rajendra</v>
          </cell>
          <cell r="AX13" t="str">
            <v>E.Hu</v>
          </cell>
          <cell r="AY13" t="str">
            <v>Wendy</v>
          </cell>
          <cell r="AZ13" t="str">
            <v>qq</v>
          </cell>
          <cell r="BA13" t="str">
            <v>qq</v>
          </cell>
          <cell r="BB13" t="str">
            <v>K.Chin</v>
          </cell>
          <cell r="BD13" t="str">
            <v>Diana</v>
          </cell>
          <cell r="BE13" t="str">
            <v>S.Sturm</v>
          </cell>
          <cell r="BF13" t="str">
            <v>S.Sturm</v>
          </cell>
          <cell r="BG13" t="str">
            <v>V.Le</v>
          </cell>
          <cell r="BH13" t="str">
            <v>qq</v>
          </cell>
          <cell r="BI13" t="str">
            <v>Huda</v>
          </cell>
          <cell r="BJ13" t="str">
            <v>Edward</v>
          </cell>
          <cell r="BK13" t="str">
            <v>qq</v>
          </cell>
          <cell r="BL13" t="str">
            <v>A.Agathangelou</v>
          </cell>
          <cell r="BM13" t="str">
            <v>Sophia</v>
          </cell>
          <cell r="BN13" t="str">
            <v>D.Dunning</v>
          </cell>
          <cell r="BO13" t="str">
            <v>A.Chen</v>
          </cell>
          <cell r="BP13" t="str">
            <v>Taylor</v>
          </cell>
          <cell r="BQ13" t="str">
            <v>Obaid</v>
          </cell>
          <cell r="BR13" t="str">
            <v>Golriz</v>
          </cell>
          <cell r="BS13" t="str">
            <v>Angelene</v>
          </cell>
          <cell r="BT13" t="str">
            <v>Kosta</v>
          </cell>
          <cell r="BU13" t="str">
            <v>qq</v>
          </cell>
          <cell r="BV13" t="str">
            <v>Madonna</v>
          </cell>
          <cell r="BW13" t="str">
            <v>Robert</v>
          </cell>
          <cell r="BX13" t="str">
            <v>qq</v>
          </cell>
          <cell r="BY13" t="str">
            <v>Meg</v>
          </cell>
          <cell r="BZ13" t="str">
            <v>Alla</v>
          </cell>
          <cell r="CA13" t="str">
            <v>qq</v>
          </cell>
        </row>
        <row r="14">
          <cell r="A14">
            <v>43478</v>
          </cell>
          <cell r="B14" t="str">
            <v>Sunday</v>
          </cell>
          <cell r="C14" t="str">
            <v>Weekend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P14" t="str">
            <v>qq</v>
          </cell>
          <cell r="Q14" t="str">
            <v>qq</v>
          </cell>
          <cell r="R14" t="str">
            <v>qq</v>
          </cell>
          <cell r="S14" t="str">
            <v>qq</v>
          </cell>
          <cell r="T14" t="str">
            <v>qq</v>
          </cell>
          <cell r="U14" t="str">
            <v>QQ</v>
          </cell>
          <cell r="V14" t="str">
            <v>qq</v>
          </cell>
          <cell r="W14" t="str">
            <v>qq</v>
          </cell>
          <cell r="X14" t="str">
            <v>qq</v>
          </cell>
          <cell r="Y14" t="e">
            <v>#N/A</v>
          </cell>
          <cell r="Z14">
            <v>0</v>
          </cell>
          <cell r="AA14" t="str">
            <v>qq</v>
          </cell>
          <cell r="AB14" t="str">
            <v>qq</v>
          </cell>
          <cell r="AC14" t="str">
            <v>qq</v>
          </cell>
          <cell r="AD14" t="str">
            <v>qq</v>
          </cell>
          <cell r="AE14" t="str">
            <v>qq</v>
          </cell>
          <cell r="AF14" t="str">
            <v>Phuong</v>
          </cell>
          <cell r="AG14" t="str">
            <v>Arthur</v>
          </cell>
          <cell r="AH14" t="str">
            <v>Silvana</v>
          </cell>
          <cell r="AI14" t="str">
            <v>M.Phung</v>
          </cell>
          <cell r="AJ14" t="str">
            <v>Renise</v>
          </cell>
          <cell r="AK14" t="str">
            <v>K.Noble</v>
          </cell>
          <cell r="AL14" t="str">
            <v>Megan</v>
          </cell>
          <cell r="AM14" t="str">
            <v>A.Alex</v>
          </cell>
          <cell r="AN14" t="str">
            <v>Jasmine</v>
          </cell>
          <cell r="AO14" t="str">
            <v>Maryanne</v>
          </cell>
          <cell r="AP14" t="str">
            <v>qq</v>
          </cell>
          <cell r="AQ14" t="str">
            <v>Stav</v>
          </cell>
          <cell r="AR14" t="str">
            <v>A.Chong</v>
          </cell>
          <cell r="AS14" t="str">
            <v>C.McAvaney</v>
          </cell>
          <cell r="AT14" t="str">
            <v>qq</v>
          </cell>
          <cell r="AU14" t="str">
            <v>Kelly</v>
          </cell>
          <cell r="AV14" t="str">
            <v>N.Dirnbauer</v>
          </cell>
          <cell r="AW14" t="str">
            <v>S.Rajendra</v>
          </cell>
          <cell r="AX14" t="str">
            <v>E.Hu</v>
          </cell>
          <cell r="AY14" t="str">
            <v>Wendy</v>
          </cell>
          <cell r="AZ14" t="str">
            <v>qq</v>
          </cell>
          <cell r="BA14" t="str">
            <v>qq</v>
          </cell>
          <cell r="BB14" t="str">
            <v>K.Chin</v>
          </cell>
          <cell r="BD14" t="str">
            <v>Diana</v>
          </cell>
          <cell r="BE14" t="str">
            <v>S.Sturm</v>
          </cell>
          <cell r="BF14" t="str">
            <v>S.Sturm</v>
          </cell>
          <cell r="BG14" t="str">
            <v>Thao</v>
          </cell>
          <cell r="BH14" t="str">
            <v>qq</v>
          </cell>
          <cell r="BI14" t="str">
            <v>Stuart</v>
          </cell>
          <cell r="BJ14" t="str">
            <v>Idile</v>
          </cell>
          <cell r="BK14" t="str">
            <v>qq</v>
          </cell>
          <cell r="BL14" t="str">
            <v>Elena</v>
          </cell>
          <cell r="BM14" t="str">
            <v>Carmen</v>
          </cell>
          <cell r="BN14" t="str">
            <v>qq</v>
          </cell>
          <cell r="BO14" t="str">
            <v>M.Hanna</v>
          </cell>
          <cell r="BP14" t="str">
            <v>Monique</v>
          </cell>
          <cell r="BQ14" t="str">
            <v>J.Hughes</v>
          </cell>
          <cell r="BR14" t="str">
            <v>Marisa</v>
          </cell>
          <cell r="BS14" t="str">
            <v>K.Josevska</v>
          </cell>
          <cell r="BT14" t="str">
            <v>V.Koo</v>
          </cell>
          <cell r="BU14" t="str">
            <v>qq</v>
          </cell>
          <cell r="BV14" t="str">
            <v>Maia</v>
          </cell>
          <cell r="BW14" t="str">
            <v>Daisy</v>
          </cell>
          <cell r="BX14" t="str">
            <v>T.Le</v>
          </cell>
          <cell r="BY14" t="str">
            <v>qq</v>
          </cell>
          <cell r="BZ14" t="str">
            <v>qq</v>
          </cell>
          <cell r="CA14" t="str">
            <v>qq</v>
          </cell>
        </row>
        <row r="15">
          <cell r="A15">
            <v>43479</v>
          </cell>
          <cell r="B15" t="str">
            <v>Monday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qq</v>
          </cell>
          <cell r="I15">
            <v>0</v>
          </cell>
          <cell r="J15" t="str">
            <v>G.Lau</v>
          </cell>
          <cell r="K15">
            <v>0</v>
          </cell>
          <cell r="L15">
            <v>0</v>
          </cell>
          <cell r="M15" t="str">
            <v>Emma</v>
          </cell>
          <cell r="N15" t="str">
            <v>Lois</v>
          </cell>
          <cell r="O15" t="str">
            <v>C.Vosk</v>
          </cell>
          <cell r="P15" t="str">
            <v>qq</v>
          </cell>
          <cell r="R15" t="str">
            <v>qq</v>
          </cell>
          <cell r="S15" t="str">
            <v>V.Le</v>
          </cell>
          <cell r="T15" t="str">
            <v>Edward</v>
          </cell>
          <cell r="U15" t="str">
            <v>QQ</v>
          </cell>
          <cell r="V15" t="str">
            <v>qq</v>
          </cell>
          <cell r="W15" t="str">
            <v>qq</v>
          </cell>
          <cell r="X15" t="str">
            <v>qq</v>
          </cell>
          <cell r="Y15" t="str">
            <v>qq</v>
          </cell>
          <cell r="AA15" t="str">
            <v>Sam</v>
          </cell>
          <cell r="AB15" t="str">
            <v>Taylor</v>
          </cell>
          <cell r="AC15" t="str">
            <v>Jesslyn</v>
          </cell>
          <cell r="AD15" t="str">
            <v>qq</v>
          </cell>
          <cell r="AE15" t="str">
            <v>qq</v>
          </cell>
          <cell r="AF15" t="str">
            <v>qq</v>
          </cell>
          <cell r="AG15" t="str">
            <v>Arthur</v>
          </cell>
          <cell r="AH15" t="str">
            <v>qq</v>
          </cell>
          <cell r="AI15" t="str">
            <v>M.Phung</v>
          </cell>
          <cell r="AJ15" t="str">
            <v>Renise</v>
          </cell>
          <cell r="AK15" t="str">
            <v>K.Noble</v>
          </cell>
          <cell r="AL15" t="str">
            <v>Megan</v>
          </cell>
          <cell r="AM15" t="str">
            <v>A.Alex</v>
          </cell>
          <cell r="AN15" t="str">
            <v>qq</v>
          </cell>
          <cell r="AO15" t="str">
            <v>Maryanne</v>
          </cell>
          <cell r="AP15" t="str">
            <v>qq</v>
          </cell>
          <cell r="AQ15" t="str">
            <v>Stav</v>
          </cell>
          <cell r="AR15" t="str">
            <v>A.Chong</v>
          </cell>
          <cell r="AS15" t="str">
            <v>C.McAvaney</v>
          </cell>
          <cell r="AT15" t="str">
            <v>qq</v>
          </cell>
          <cell r="AU15" t="str">
            <v>qq</v>
          </cell>
          <cell r="AV15" t="str">
            <v>N.Dirnbauer</v>
          </cell>
          <cell r="AW15" t="str">
            <v>S.Rajendra</v>
          </cell>
          <cell r="AX15" t="str">
            <v>qq</v>
          </cell>
          <cell r="AY15" t="str">
            <v>Wendy</v>
          </cell>
          <cell r="AZ15" t="str">
            <v>Shirley</v>
          </cell>
          <cell r="BA15" t="str">
            <v>qq</v>
          </cell>
          <cell r="BB15" t="str">
            <v>K.Chin</v>
          </cell>
          <cell r="BD15" t="str">
            <v>Diana</v>
          </cell>
          <cell r="BE15" t="str">
            <v>A.Tey</v>
          </cell>
          <cell r="BF15" t="str">
            <v>qq</v>
          </cell>
          <cell r="BG15" t="str">
            <v>qq</v>
          </cell>
          <cell r="BI15" t="str">
            <v>qq</v>
          </cell>
          <cell r="BJ15" t="str">
            <v>qq</v>
          </cell>
          <cell r="BL15" t="str">
            <v>qq</v>
          </cell>
          <cell r="BM15" t="str">
            <v>qq</v>
          </cell>
          <cell r="BN15" t="str">
            <v>qq</v>
          </cell>
          <cell r="BO15" t="str">
            <v>qq</v>
          </cell>
          <cell r="BQ15" t="str">
            <v>qq</v>
          </cell>
          <cell r="BR15" t="str">
            <v>qq</v>
          </cell>
          <cell r="BS15" t="str">
            <v>qq</v>
          </cell>
          <cell r="CA15" t="str">
            <v>qq</v>
          </cell>
        </row>
        <row r="16">
          <cell r="A16">
            <v>43480</v>
          </cell>
          <cell r="B16" t="str">
            <v>Tuesday</v>
          </cell>
          <cell r="D16" t="str">
            <v/>
          </cell>
          <cell r="E16">
            <v>0</v>
          </cell>
          <cell r="F16" t="str">
            <v>John</v>
          </cell>
          <cell r="G16">
            <v>0</v>
          </cell>
          <cell r="H16" t="str">
            <v>qq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>Emma</v>
          </cell>
          <cell r="N16" t="str">
            <v>Lois</v>
          </cell>
          <cell r="P16" t="str">
            <v>qq</v>
          </cell>
          <cell r="Q16" t="str">
            <v>Edward</v>
          </cell>
          <cell r="R16" t="str">
            <v>qq</v>
          </cell>
          <cell r="S16" t="str">
            <v>Thao</v>
          </cell>
          <cell r="T16" t="str">
            <v>Idile</v>
          </cell>
          <cell r="U16" t="str">
            <v>QQ</v>
          </cell>
          <cell r="V16" t="str">
            <v>qq</v>
          </cell>
          <cell r="W16" t="str">
            <v>qq</v>
          </cell>
          <cell r="X16" t="str">
            <v>qq</v>
          </cell>
          <cell r="Y16" t="str">
            <v>qq</v>
          </cell>
          <cell r="Z16">
            <v>0</v>
          </cell>
          <cell r="AA16" t="str">
            <v>Sam</v>
          </cell>
          <cell r="AB16" t="str">
            <v>Taylor</v>
          </cell>
          <cell r="AC16" t="str">
            <v>Jesslyn</v>
          </cell>
          <cell r="AD16" t="str">
            <v>Kathy</v>
          </cell>
          <cell r="AE16" t="str">
            <v>(TC)</v>
          </cell>
          <cell r="AF16" t="str">
            <v>qq</v>
          </cell>
          <cell r="AG16" t="str">
            <v>Arthur</v>
          </cell>
          <cell r="AH16" t="str">
            <v>qq</v>
          </cell>
          <cell r="AI16" t="str">
            <v>M.Phung</v>
          </cell>
          <cell r="AJ16" t="str">
            <v>Renise</v>
          </cell>
          <cell r="AK16" t="str">
            <v>qq</v>
          </cell>
          <cell r="AL16" t="str">
            <v>Megan</v>
          </cell>
          <cell r="AM16" t="str">
            <v>A.Alex</v>
          </cell>
          <cell r="AN16" t="str">
            <v>qq</v>
          </cell>
          <cell r="AO16" t="str">
            <v>Maryanne</v>
          </cell>
          <cell r="AP16" t="str">
            <v>qq</v>
          </cell>
          <cell r="AQ16" t="str">
            <v>qq</v>
          </cell>
          <cell r="AR16" t="str">
            <v>qq</v>
          </cell>
          <cell r="AS16" t="str">
            <v>C.McAvaney</v>
          </cell>
          <cell r="AT16" t="str">
            <v>qq</v>
          </cell>
          <cell r="AU16" t="str">
            <v>qq</v>
          </cell>
          <cell r="AV16" t="str">
            <v>N.Dirnbauer</v>
          </cell>
          <cell r="AW16" t="str">
            <v>S.Rajendra</v>
          </cell>
          <cell r="AX16" t="str">
            <v>E.Hu</v>
          </cell>
          <cell r="AY16" t="str">
            <v>Wendy</v>
          </cell>
          <cell r="AZ16" t="str">
            <v>qq</v>
          </cell>
          <cell r="BA16" t="str">
            <v>qq</v>
          </cell>
          <cell r="BB16" t="str">
            <v>K.Chin</v>
          </cell>
          <cell r="BD16" t="str">
            <v>Diana</v>
          </cell>
          <cell r="BE16" t="str">
            <v>A.Tey</v>
          </cell>
          <cell r="BF16" t="str">
            <v>qq</v>
          </cell>
          <cell r="BG16" t="str">
            <v>qq</v>
          </cell>
          <cell r="BI16" t="str">
            <v>qq</v>
          </cell>
          <cell r="BJ16" t="str">
            <v>qq</v>
          </cell>
          <cell r="BL16" t="str">
            <v>qq</v>
          </cell>
          <cell r="BM16" t="str">
            <v>qq</v>
          </cell>
          <cell r="BN16" t="str">
            <v>qq</v>
          </cell>
          <cell r="BO16" t="str">
            <v>qq</v>
          </cell>
          <cell r="BQ16" t="str">
            <v>qq</v>
          </cell>
          <cell r="BR16" t="str">
            <v>qq</v>
          </cell>
          <cell r="BS16" t="str">
            <v>qq</v>
          </cell>
          <cell r="CA16" t="str">
            <v>qq</v>
          </cell>
        </row>
        <row r="17">
          <cell r="A17">
            <v>43481</v>
          </cell>
          <cell r="B17" t="str">
            <v>Wednesday</v>
          </cell>
          <cell r="D17">
            <v>0</v>
          </cell>
          <cell r="E17">
            <v>0</v>
          </cell>
          <cell r="F17" t="str">
            <v>April</v>
          </cell>
          <cell r="G17">
            <v>0</v>
          </cell>
          <cell r="H17" t="str">
            <v>qq</v>
          </cell>
          <cell r="I17">
            <v>0</v>
          </cell>
          <cell r="J17" t="str">
            <v>Robert</v>
          </cell>
          <cell r="K17">
            <v>0</v>
          </cell>
          <cell r="L17">
            <v>0</v>
          </cell>
          <cell r="M17">
            <v>0</v>
          </cell>
          <cell r="P17" t="str">
            <v>qq</v>
          </cell>
          <cell r="R17" t="str">
            <v>qq</v>
          </cell>
          <cell r="S17" t="str">
            <v>qq</v>
          </cell>
          <cell r="T17" t="str">
            <v>qq</v>
          </cell>
          <cell r="U17" t="str">
            <v>QQ</v>
          </cell>
          <cell r="V17" t="str">
            <v>qq</v>
          </cell>
          <cell r="W17" t="str">
            <v>qq</v>
          </cell>
          <cell r="X17" t="str">
            <v>qq</v>
          </cell>
          <cell r="Y17" t="str">
            <v>qq</v>
          </cell>
          <cell r="Z17">
            <v>0</v>
          </cell>
          <cell r="AA17" t="str">
            <v>Sam</v>
          </cell>
          <cell r="AB17" t="str">
            <v>Taylor</v>
          </cell>
          <cell r="AC17" t="str">
            <v>Jesslyn</v>
          </cell>
          <cell r="AD17" t="str">
            <v>blank</v>
          </cell>
          <cell r="AE17" t="str">
            <v>qq</v>
          </cell>
          <cell r="AF17" t="str">
            <v>qq</v>
          </cell>
          <cell r="AG17" t="str">
            <v>Arthur</v>
          </cell>
          <cell r="AH17" t="str">
            <v>qq</v>
          </cell>
          <cell r="AI17" t="str">
            <v>M.Phung</v>
          </cell>
          <cell r="AJ17" t="str">
            <v>Renise</v>
          </cell>
          <cell r="AK17" t="str">
            <v>qq</v>
          </cell>
          <cell r="AL17" t="str">
            <v>qq</v>
          </cell>
          <cell r="AM17" t="str">
            <v>A.Alex</v>
          </cell>
          <cell r="AN17" t="str">
            <v>Jasmine</v>
          </cell>
          <cell r="AO17" t="str">
            <v>Maryanne</v>
          </cell>
          <cell r="AP17" t="str">
            <v>qq</v>
          </cell>
          <cell r="AQ17" t="str">
            <v>qq</v>
          </cell>
          <cell r="AR17" t="str">
            <v>qq</v>
          </cell>
          <cell r="AS17" t="str">
            <v>C.McAvaney</v>
          </cell>
          <cell r="AT17" t="str">
            <v>qq</v>
          </cell>
          <cell r="AU17" t="str">
            <v>Kelly</v>
          </cell>
          <cell r="AV17" t="str">
            <v>N.Dirnbauer</v>
          </cell>
          <cell r="AW17" t="str">
            <v>S.Rajendra</v>
          </cell>
          <cell r="AX17" t="str">
            <v>E.Hu</v>
          </cell>
          <cell r="AY17" t="str">
            <v>Wendy</v>
          </cell>
          <cell r="AZ17" t="str">
            <v>qq</v>
          </cell>
          <cell r="BA17" t="str">
            <v>qq</v>
          </cell>
          <cell r="BB17" t="str">
            <v>K.Chin</v>
          </cell>
          <cell r="BD17" t="str">
            <v>Diana</v>
          </cell>
          <cell r="BE17" t="str">
            <v>A.Tey</v>
          </cell>
          <cell r="BF17" t="str">
            <v>qq</v>
          </cell>
          <cell r="BG17" t="str">
            <v>qq</v>
          </cell>
          <cell r="BI17" t="str">
            <v>qq</v>
          </cell>
          <cell r="BJ17" t="str">
            <v>qq</v>
          </cell>
          <cell r="BL17" t="str">
            <v>qq</v>
          </cell>
          <cell r="BM17" t="str">
            <v>qq</v>
          </cell>
          <cell r="BN17" t="str">
            <v>qq</v>
          </cell>
          <cell r="BO17" t="str">
            <v>qq</v>
          </cell>
          <cell r="BQ17" t="str">
            <v>qq</v>
          </cell>
          <cell r="BR17" t="str">
            <v>qq</v>
          </cell>
          <cell r="BS17" t="str">
            <v>qq</v>
          </cell>
          <cell r="CA17" t="str">
            <v>qq</v>
          </cell>
        </row>
        <row r="18">
          <cell r="A18">
            <v>43482</v>
          </cell>
          <cell r="B18" t="str">
            <v>Thursday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Paree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P18" t="str">
            <v>S.Sturm</v>
          </cell>
          <cell r="Q18" t="str">
            <v>qq</v>
          </cell>
          <cell r="R18" t="str">
            <v>qq</v>
          </cell>
          <cell r="S18" t="str">
            <v>qq</v>
          </cell>
          <cell r="T18" t="str">
            <v>qq</v>
          </cell>
          <cell r="U18" t="str">
            <v>QQ</v>
          </cell>
          <cell r="V18" t="str">
            <v>qq</v>
          </cell>
          <cell r="W18" t="str">
            <v>qq</v>
          </cell>
          <cell r="X18" t="str">
            <v>qq</v>
          </cell>
          <cell r="Y18" t="str">
            <v>qq</v>
          </cell>
          <cell r="Z18">
            <v>0</v>
          </cell>
          <cell r="AA18" t="str">
            <v>Sam</v>
          </cell>
          <cell r="AB18" t="str">
            <v>Taylor</v>
          </cell>
          <cell r="AC18" t="str">
            <v>Jesslyn</v>
          </cell>
          <cell r="AD18" t="str">
            <v>qq</v>
          </cell>
          <cell r="AE18" t="str">
            <v>qq</v>
          </cell>
          <cell r="AF18" t="str">
            <v>qq</v>
          </cell>
          <cell r="AG18" t="str">
            <v>Arthur</v>
          </cell>
          <cell r="AH18" t="str">
            <v>qq</v>
          </cell>
          <cell r="AI18" t="str">
            <v>M.Phung</v>
          </cell>
          <cell r="AJ18" t="str">
            <v>Renise</v>
          </cell>
          <cell r="AK18" t="str">
            <v>K.Noble</v>
          </cell>
          <cell r="AL18" t="str">
            <v>qq</v>
          </cell>
          <cell r="AM18" t="str">
            <v>A.Alex</v>
          </cell>
          <cell r="AN18" t="str">
            <v>Jasmine</v>
          </cell>
          <cell r="AO18" t="str">
            <v>Maryanne</v>
          </cell>
          <cell r="AP18" t="str">
            <v>qq</v>
          </cell>
          <cell r="AQ18" t="str">
            <v>qq</v>
          </cell>
          <cell r="AR18" t="str">
            <v>qq</v>
          </cell>
          <cell r="AS18" t="str">
            <v>qq</v>
          </cell>
          <cell r="AT18" t="str">
            <v>qq</v>
          </cell>
          <cell r="AU18" t="str">
            <v>Kelly</v>
          </cell>
          <cell r="AV18" t="str">
            <v>N.Dirnbauer</v>
          </cell>
          <cell r="AW18" t="str">
            <v>qq</v>
          </cell>
          <cell r="AX18" t="str">
            <v>qq</v>
          </cell>
          <cell r="AY18" t="str">
            <v>L.Janson</v>
          </cell>
          <cell r="AZ18" t="str">
            <v>qq</v>
          </cell>
          <cell r="BA18" t="str">
            <v>qq</v>
          </cell>
          <cell r="BB18" t="str">
            <v>K.Chin</v>
          </cell>
          <cell r="BD18" t="str">
            <v>Diana</v>
          </cell>
          <cell r="BE18" t="str">
            <v>A.Tey</v>
          </cell>
          <cell r="BF18" t="str">
            <v>qq</v>
          </cell>
          <cell r="BG18" t="str">
            <v>qq</v>
          </cell>
          <cell r="BI18" t="str">
            <v>qq</v>
          </cell>
          <cell r="BJ18" t="str">
            <v>qq</v>
          </cell>
          <cell r="BL18" t="str">
            <v>qq</v>
          </cell>
          <cell r="BM18" t="str">
            <v>qq</v>
          </cell>
          <cell r="BN18" t="str">
            <v>qq</v>
          </cell>
          <cell r="BO18" t="str">
            <v>qq</v>
          </cell>
          <cell r="BQ18" t="str">
            <v>qq</v>
          </cell>
          <cell r="BR18" t="str">
            <v>qq</v>
          </cell>
          <cell r="BS18" t="str">
            <v>qq</v>
          </cell>
          <cell r="CA18" t="str">
            <v>qq</v>
          </cell>
        </row>
        <row r="19">
          <cell r="A19">
            <v>43483</v>
          </cell>
          <cell r="B19" t="str">
            <v>Friday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Paree</v>
          </cell>
          <cell r="I19">
            <v>0</v>
          </cell>
          <cell r="J19" t="str">
            <v>Helen</v>
          </cell>
          <cell r="K19">
            <v>0</v>
          </cell>
          <cell r="L19">
            <v>0</v>
          </cell>
          <cell r="M19">
            <v>0</v>
          </cell>
          <cell r="P19" t="str">
            <v>S.Sturm</v>
          </cell>
          <cell r="R19" t="str">
            <v>qq</v>
          </cell>
          <cell r="S19" t="str">
            <v>qq</v>
          </cell>
          <cell r="T19" t="str">
            <v>qq</v>
          </cell>
          <cell r="U19" t="str">
            <v>QQ</v>
          </cell>
          <cell r="V19" t="str">
            <v>qq</v>
          </cell>
          <cell r="W19" t="str">
            <v>qq</v>
          </cell>
          <cell r="X19" t="str">
            <v>qq</v>
          </cell>
          <cell r="Y19" t="str">
            <v>qq</v>
          </cell>
          <cell r="Z19">
            <v>0</v>
          </cell>
          <cell r="AA19" t="str">
            <v>Sam</v>
          </cell>
          <cell r="AB19" t="str">
            <v>Taylor</v>
          </cell>
          <cell r="AC19" t="str">
            <v>Jesslyn</v>
          </cell>
          <cell r="AD19" t="str">
            <v>qq</v>
          </cell>
          <cell r="AE19" t="str">
            <v>qq</v>
          </cell>
          <cell r="AF19" t="str">
            <v>qq</v>
          </cell>
          <cell r="AG19" t="str">
            <v>Arthur</v>
          </cell>
          <cell r="AH19" t="str">
            <v>qq</v>
          </cell>
          <cell r="AI19" t="str">
            <v>M.Phung</v>
          </cell>
          <cell r="AJ19" t="str">
            <v>Renise</v>
          </cell>
          <cell r="AK19" t="str">
            <v>K.Noble</v>
          </cell>
          <cell r="AL19" t="str">
            <v>qq</v>
          </cell>
          <cell r="AM19" t="str">
            <v>A.Alex</v>
          </cell>
          <cell r="AN19" t="str">
            <v>Jasmine</v>
          </cell>
          <cell r="AO19" t="str">
            <v>Maryanne</v>
          </cell>
          <cell r="AP19" t="str">
            <v>qq</v>
          </cell>
          <cell r="AQ19" t="str">
            <v>Stav</v>
          </cell>
          <cell r="AR19" t="str">
            <v>qq</v>
          </cell>
          <cell r="AS19" t="str">
            <v>C.McAvaney</v>
          </cell>
          <cell r="AT19" t="str">
            <v>qq</v>
          </cell>
          <cell r="AU19" t="str">
            <v>qq</v>
          </cell>
          <cell r="AV19" t="str">
            <v>N.Dirnbauer</v>
          </cell>
          <cell r="AW19" t="str">
            <v>S.Rajendra</v>
          </cell>
          <cell r="AX19" t="str">
            <v>qq</v>
          </cell>
          <cell r="AY19" t="str">
            <v>qq</v>
          </cell>
          <cell r="AZ19" t="str">
            <v>qq</v>
          </cell>
          <cell r="BA19" t="str">
            <v>qq</v>
          </cell>
          <cell r="BB19" t="str">
            <v>K.Chin</v>
          </cell>
          <cell r="BD19" t="str">
            <v>Diana</v>
          </cell>
          <cell r="BE19" t="str">
            <v>A.Tey</v>
          </cell>
          <cell r="BF19" t="str">
            <v>qq</v>
          </cell>
          <cell r="BG19" t="str">
            <v>qq</v>
          </cell>
          <cell r="BI19" t="str">
            <v>qq</v>
          </cell>
          <cell r="BJ19" t="str">
            <v>qq</v>
          </cell>
          <cell r="BL19" t="str">
            <v>qq</v>
          </cell>
          <cell r="BM19" t="str">
            <v>qq</v>
          </cell>
          <cell r="BN19" t="str">
            <v>qq</v>
          </cell>
          <cell r="BO19" t="str">
            <v>qq</v>
          </cell>
          <cell r="BQ19" t="str">
            <v>qq</v>
          </cell>
          <cell r="BR19" t="str">
            <v>qq</v>
          </cell>
          <cell r="BS19" t="str">
            <v>qq</v>
          </cell>
          <cell r="CA19" t="str">
            <v>qq</v>
          </cell>
        </row>
        <row r="20">
          <cell r="A20">
            <v>43484</v>
          </cell>
          <cell r="B20" t="str">
            <v>Saturday</v>
          </cell>
          <cell r="C20" t="str">
            <v>Weekend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P20" t="str">
            <v>qq</v>
          </cell>
          <cell r="Q20" t="str">
            <v>qq</v>
          </cell>
          <cell r="R20" t="str">
            <v>qq</v>
          </cell>
          <cell r="S20" t="str">
            <v>qq</v>
          </cell>
          <cell r="T20" t="str">
            <v>qq</v>
          </cell>
          <cell r="U20" t="str">
            <v>QQ</v>
          </cell>
          <cell r="V20" t="str">
            <v>qq</v>
          </cell>
          <cell r="W20" t="str">
            <v>qq</v>
          </cell>
          <cell r="X20" t="str">
            <v>qq</v>
          </cell>
          <cell r="Y20" t="e">
            <v>#N/A</v>
          </cell>
          <cell r="Z20">
            <v>0</v>
          </cell>
          <cell r="AA20" t="str">
            <v>Sam</v>
          </cell>
          <cell r="AB20" t="str">
            <v>Taylor</v>
          </cell>
          <cell r="AC20" t="str">
            <v>Jesslyn</v>
          </cell>
          <cell r="AD20" t="str">
            <v>qq</v>
          </cell>
          <cell r="AE20" t="str">
            <v>qq</v>
          </cell>
          <cell r="AF20" t="str">
            <v>S.McPhee</v>
          </cell>
          <cell r="AG20" t="str">
            <v>Arthur</v>
          </cell>
          <cell r="AH20" t="str">
            <v>S.Sturm</v>
          </cell>
          <cell r="AI20" t="str">
            <v>M.Phung</v>
          </cell>
          <cell r="AJ20" t="str">
            <v>Renise</v>
          </cell>
          <cell r="AK20" t="str">
            <v>K.Noble</v>
          </cell>
          <cell r="AL20" t="str">
            <v>Sandra</v>
          </cell>
          <cell r="AM20" t="str">
            <v>A.Alex</v>
          </cell>
          <cell r="AN20" t="str">
            <v>Sylvia</v>
          </cell>
          <cell r="AO20" t="str">
            <v>Maryanne</v>
          </cell>
          <cell r="AP20" t="str">
            <v>Jasmine</v>
          </cell>
          <cell r="AQ20" t="str">
            <v>Stav</v>
          </cell>
          <cell r="AR20" t="str">
            <v>Stephanie</v>
          </cell>
          <cell r="AS20" t="str">
            <v>C.McAvaney</v>
          </cell>
          <cell r="AT20" t="str">
            <v>qq</v>
          </cell>
          <cell r="AU20" t="str">
            <v>Kelly</v>
          </cell>
          <cell r="AV20" t="str">
            <v>Maia</v>
          </cell>
          <cell r="AW20" t="str">
            <v>S.Rajendra</v>
          </cell>
          <cell r="AX20" t="str">
            <v>E.Hu</v>
          </cell>
          <cell r="AY20" t="str">
            <v>L.Janson</v>
          </cell>
          <cell r="AZ20" t="str">
            <v>qq</v>
          </cell>
          <cell r="BA20" t="str">
            <v>qq</v>
          </cell>
          <cell r="BB20" t="str">
            <v>K.Chin</v>
          </cell>
          <cell r="BC20" t="str">
            <v>M.Tang</v>
          </cell>
          <cell r="BD20" t="str">
            <v>Diana</v>
          </cell>
          <cell r="BE20" t="str">
            <v>A.Tey</v>
          </cell>
          <cell r="BF20" t="str">
            <v>A.Tey $</v>
          </cell>
          <cell r="BG20" t="str">
            <v>Thao</v>
          </cell>
          <cell r="BH20" t="str">
            <v>qq</v>
          </cell>
          <cell r="BI20" t="str">
            <v>M.Lu</v>
          </cell>
          <cell r="BJ20" t="str">
            <v>Jonathan</v>
          </cell>
          <cell r="BK20" t="str">
            <v>qq</v>
          </cell>
          <cell r="BL20" t="str">
            <v>Eleen</v>
          </cell>
          <cell r="BM20" t="str">
            <v>A.Pham</v>
          </cell>
          <cell r="BN20" t="str">
            <v>Adil</v>
          </cell>
          <cell r="BO20" t="str">
            <v>J.Mond</v>
          </cell>
          <cell r="BP20" t="str">
            <v>Li-Ling</v>
          </cell>
          <cell r="BQ20" t="str">
            <v>Bianca</v>
          </cell>
          <cell r="BR20" t="str">
            <v>Eugene</v>
          </cell>
          <cell r="BS20" t="str">
            <v>Silvana</v>
          </cell>
          <cell r="BT20" t="str">
            <v>Meng</v>
          </cell>
          <cell r="BU20" t="str">
            <v>qq</v>
          </cell>
          <cell r="BV20" t="str">
            <v>G.Wang</v>
          </cell>
          <cell r="BW20" t="str">
            <v>Connie</v>
          </cell>
          <cell r="BX20" t="str">
            <v>qq</v>
          </cell>
          <cell r="BY20" t="str">
            <v>Sunethra</v>
          </cell>
          <cell r="BZ20" t="str">
            <v>Noor</v>
          </cell>
          <cell r="CA20" t="str">
            <v>qq</v>
          </cell>
        </row>
        <row r="21">
          <cell r="A21">
            <v>43485</v>
          </cell>
          <cell r="B21" t="str">
            <v>Sunday</v>
          </cell>
          <cell r="C21" t="str">
            <v>Weekend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P21" t="str">
            <v>qq</v>
          </cell>
          <cell r="Q21" t="str">
            <v>qq</v>
          </cell>
          <cell r="R21" t="str">
            <v>qq</v>
          </cell>
          <cell r="S21" t="str">
            <v>qq</v>
          </cell>
          <cell r="T21" t="str">
            <v>qq</v>
          </cell>
          <cell r="U21" t="str">
            <v>QQ</v>
          </cell>
          <cell r="V21" t="str">
            <v>qq</v>
          </cell>
          <cell r="W21" t="str">
            <v>qq</v>
          </cell>
          <cell r="X21" t="str">
            <v>qq</v>
          </cell>
          <cell r="Y21" t="e">
            <v>#N/A</v>
          </cell>
          <cell r="Z21">
            <v>0</v>
          </cell>
          <cell r="AA21" t="str">
            <v>qq</v>
          </cell>
          <cell r="AB21" t="str">
            <v>qq</v>
          </cell>
          <cell r="AC21" t="str">
            <v>qq</v>
          </cell>
          <cell r="AD21" t="str">
            <v>qq</v>
          </cell>
          <cell r="AE21" t="str">
            <v>qq</v>
          </cell>
          <cell r="AF21" t="str">
            <v>S.McPhee</v>
          </cell>
          <cell r="AG21" t="str">
            <v>Arthur</v>
          </cell>
          <cell r="AH21" t="str">
            <v>S.Sturm</v>
          </cell>
          <cell r="AI21" t="str">
            <v>M.Phung</v>
          </cell>
          <cell r="AJ21" t="str">
            <v>Renise</v>
          </cell>
          <cell r="AK21" t="str">
            <v>K.Noble</v>
          </cell>
          <cell r="AL21" t="str">
            <v>Sandra</v>
          </cell>
          <cell r="AM21" t="str">
            <v>A.Alex</v>
          </cell>
          <cell r="AN21" t="str">
            <v>Sylvia</v>
          </cell>
          <cell r="AO21" t="str">
            <v>Maryanne</v>
          </cell>
          <cell r="AP21" t="str">
            <v>Jasmine</v>
          </cell>
          <cell r="AQ21" t="str">
            <v>Stav</v>
          </cell>
          <cell r="AR21" t="str">
            <v>Stephanie</v>
          </cell>
          <cell r="AS21" t="str">
            <v>C.McAvaney</v>
          </cell>
          <cell r="AT21" t="str">
            <v>qq</v>
          </cell>
          <cell r="AU21" t="str">
            <v>Kelly</v>
          </cell>
          <cell r="AV21" t="str">
            <v>Maia</v>
          </cell>
          <cell r="AW21" t="str">
            <v>S.Rajendra</v>
          </cell>
          <cell r="AX21" t="str">
            <v>E.Hu</v>
          </cell>
          <cell r="AY21" t="str">
            <v>L.Janson</v>
          </cell>
          <cell r="AZ21" t="str">
            <v>qq</v>
          </cell>
          <cell r="BA21" t="str">
            <v>qq</v>
          </cell>
          <cell r="BB21" t="str">
            <v>K.Chin</v>
          </cell>
          <cell r="BC21" t="str">
            <v>M.Tang</v>
          </cell>
          <cell r="BD21" t="str">
            <v>Diana</v>
          </cell>
          <cell r="BE21" t="str">
            <v>A.Tey</v>
          </cell>
          <cell r="BF21" t="str">
            <v>Megan</v>
          </cell>
          <cell r="BG21" t="str">
            <v>Jesslyn</v>
          </cell>
          <cell r="BH21" t="str">
            <v>qq</v>
          </cell>
          <cell r="BI21" t="str">
            <v>MichaelL</v>
          </cell>
          <cell r="BJ21" t="str">
            <v>V.Le</v>
          </cell>
          <cell r="BK21" t="str">
            <v>qq</v>
          </cell>
          <cell r="BL21" t="str">
            <v>Alice</v>
          </cell>
          <cell r="BM21" t="str">
            <v>V.Mai</v>
          </cell>
          <cell r="BN21" t="str">
            <v>qq</v>
          </cell>
          <cell r="BO21" t="str">
            <v>JenNguyen</v>
          </cell>
          <cell r="BP21" t="str">
            <v>Tess</v>
          </cell>
          <cell r="BQ21" t="str">
            <v>John</v>
          </cell>
          <cell r="BR21" t="str">
            <v>Christine</v>
          </cell>
          <cell r="BS21" t="str">
            <v>Robbie</v>
          </cell>
          <cell r="BT21" t="str">
            <v>Vineeth</v>
          </cell>
          <cell r="BU21" t="str">
            <v>qq</v>
          </cell>
          <cell r="BV21" t="str">
            <v>V.Shen</v>
          </cell>
          <cell r="BW21" t="str">
            <v>Stella</v>
          </cell>
          <cell r="BX21" t="str">
            <v>Amelia</v>
          </cell>
          <cell r="BY21" t="str">
            <v>qq</v>
          </cell>
          <cell r="BZ21" t="str">
            <v>qq</v>
          </cell>
          <cell r="CA21" t="str">
            <v>qq</v>
          </cell>
        </row>
        <row r="22">
          <cell r="A22">
            <v>43486</v>
          </cell>
          <cell r="B22" t="str">
            <v>Monday</v>
          </cell>
          <cell r="D22" t="str">
            <v>qq</v>
          </cell>
          <cell r="E22" t="str">
            <v>qq</v>
          </cell>
          <cell r="F22" t="str">
            <v>QQ</v>
          </cell>
          <cell r="G22" t="str">
            <v>qq</v>
          </cell>
          <cell r="H22" t="str">
            <v>Sam</v>
          </cell>
          <cell r="I22">
            <v>0</v>
          </cell>
          <cell r="J22" t="str">
            <v>Daisy</v>
          </cell>
          <cell r="K22">
            <v>0</v>
          </cell>
          <cell r="L22">
            <v>0</v>
          </cell>
          <cell r="M22">
            <v>0</v>
          </cell>
          <cell r="N22" t="str">
            <v>Taylor</v>
          </cell>
          <cell r="P22" t="str">
            <v>qq</v>
          </cell>
          <cell r="R22" t="str">
            <v>qq</v>
          </cell>
          <cell r="S22" t="str">
            <v>Thao</v>
          </cell>
          <cell r="T22" t="str">
            <v>Jonathan</v>
          </cell>
          <cell r="U22" t="str">
            <v>QQ</v>
          </cell>
          <cell r="V22" t="str">
            <v>qq</v>
          </cell>
          <cell r="W22" t="str">
            <v>qq</v>
          </cell>
          <cell r="X22" t="str">
            <v>qq</v>
          </cell>
          <cell r="Y22" t="str">
            <v>qq</v>
          </cell>
          <cell r="AA22" t="str">
            <v>Robbie</v>
          </cell>
          <cell r="AB22" t="str">
            <v>John</v>
          </cell>
          <cell r="AC22" t="str">
            <v>Edward</v>
          </cell>
          <cell r="AD22" t="str">
            <v>qq</v>
          </cell>
          <cell r="AE22" t="str">
            <v>qq</v>
          </cell>
          <cell r="AF22" t="str">
            <v>S.McPhee</v>
          </cell>
          <cell r="AG22" t="str">
            <v>Arthur</v>
          </cell>
          <cell r="AH22" t="str">
            <v>S.Sturm</v>
          </cell>
          <cell r="AI22" t="str">
            <v>M.Phung</v>
          </cell>
          <cell r="AJ22" t="str">
            <v>N.Dirnbauer</v>
          </cell>
          <cell r="AK22" t="str">
            <v>Berenice</v>
          </cell>
          <cell r="AL22" t="str">
            <v>Sandra</v>
          </cell>
          <cell r="AM22" t="str">
            <v>qq</v>
          </cell>
          <cell r="AN22" t="str">
            <v>Sylvia</v>
          </cell>
          <cell r="AO22" t="str">
            <v>qq</v>
          </cell>
          <cell r="AP22" t="str">
            <v>qq</v>
          </cell>
          <cell r="AQ22" t="str">
            <v>qq</v>
          </cell>
          <cell r="AR22" t="str">
            <v>Stephanie</v>
          </cell>
          <cell r="AS22" t="str">
            <v>C.McAvaney</v>
          </cell>
          <cell r="AT22" t="str">
            <v>qq</v>
          </cell>
          <cell r="AU22" t="str">
            <v>qq</v>
          </cell>
          <cell r="AV22" t="str">
            <v>Maia</v>
          </cell>
          <cell r="AW22" t="str">
            <v>S.Rajendra</v>
          </cell>
          <cell r="AX22" t="str">
            <v>qq</v>
          </cell>
          <cell r="AY22" t="str">
            <v>L.Janson</v>
          </cell>
          <cell r="AZ22" t="str">
            <v>Shirley</v>
          </cell>
          <cell r="BA22" t="str">
            <v>qq</v>
          </cell>
          <cell r="BB22" t="str">
            <v>K.Chin</v>
          </cell>
          <cell r="BD22" t="str">
            <v>M.Tang</v>
          </cell>
          <cell r="BE22" t="str">
            <v>Diana</v>
          </cell>
          <cell r="BF22" t="str">
            <v>qq</v>
          </cell>
          <cell r="BG22" t="str">
            <v>qq</v>
          </cell>
          <cell r="BI22" t="str">
            <v>qq</v>
          </cell>
          <cell r="BJ22" t="str">
            <v>qq</v>
          </cell>
          <cell r="BL22" t="str">
            <v>qq</v>
          </cell>
          <cell r="BM22" t="str">
            <v>qq</v>
          </cell>
          <cell r="BN22" t="str">
            <v>qq</v>
          </cell>
          <cell r="BO22" t="str">
            <v>qq</v>
          </cell>
          <cell r="BQ22" t="str">
            <v>qq</v>
          </cell>
          <cell r="BR22" t="str">
            <v>qq</v>
          </cell>
          <cell r="BS22" t="str">
            <v>qq</v>
          </cell>
          <cell r="CA22" t="str">
            <v>qq</v>
          </cell>
        </row>
        <row r="23">
          <cell r="A23">
            <v>43487</v>
          </cell>
          <cell r="B23" t="str">
            <v>Tuesday</v>
          </cell>
          <cell r="D23" t="str">
            <v>qq</v>
          </cell>
          <cell r="E23" t="str">
            <v>qq</v>
          </cell>
          <cell r="F23" t="str">
            <v>D.Dunning</v>
          </cell>
          <cell r="G23" t="str">
            <v>qq</v>
          </cell>
          <cell r="H23" t="str">
            <v>qq</v>
          </cell>
          <cell r="I23">
            <v>0</v>
          </cell>
          <cell r="J23" t="str">
            <v xml:space="preserve"> </v>
          </cell>
          <cell r="K23">
            <v>0</v>
          </cell>
          <cell r="L23">
            <v>0</v>
          </cell>
          <cell r="M23">
            <v>0</v>
          </cell>
          <cell r="N23" t="str">
            <v>qq</v>
          </cell>
          <cell r="P23" t="str">
            <v>qq</v>
          </cell>
          <cell r="R23" t="str">
            <v>qq</v>
          </cell>
          <cell r="S23" t="str">
            <v>Jesslyn</v>
          </cell>
          <cell r="T23" t="str">
            <v>V.Le</v>
          </cell>
          <cell r="U23" t="str">
            <v>QQ</v>
          </cell>
          <cell r="V23" t="str">
            <v>qq</v>
          </cell>
          <cell r="W23" t="str">
            <v>qq</v>
          </cell>
          <cell r="X23" t="str">
            <v>qq</v>
          </cell>
          <cell r="Y23" t="str">
            <v>qq</v>
          </cell>
          <cell r="Z23">
            <v>0</v>
          </cell>
          <cell r="AA23" t="str">
            <v>Robbie</v>
          </cell>
          <cell r="AB23" t="str">
            <v>John</v>
          </cell>
          <cell r="AC23" t="str">
            <v>Edward</v>
          </cell>
          <cell r="AD23" t="str">
            <v>Huda</v>
          </cell>
          <cell r="AE23" t="str">
            <v>(SC)</v>
          </cell>
          <cell r="AF23" t="str">
            <v>S.McPhee</v>
          </cell>
          <cell r="AG23" t="str">
            <v>Arthur</v>
          </cell>
          <cell r="AH23" t="str">
            <v>S.Sturm</v>
          </cell>
          <cell r="AI23" t="str">
            <v>M.Phung</v>
          </cell>
          <cell r="AJ23" t="str">
            <v>N.Dirnbauer</v>
          </cell>
          <cell r="AK23" t="str">
            <v>Berenice</v>
          </cell>
          <cell r="AL23" t="str">
            <v>Sandra</v>
          </cell>
          <cell r="AM23" t="str">
            <v>qq</v>
          </cell>
          <cell r="AN23" t="str">
            <v>Sylvia</v>
          </cell>
          <cell r="AO23" t="str">
            <v>qq</v>
          </cell>
          <cell r="AP23" t="str">
            <v>qq</v>
          </cell>
          <cell r="AQ23" t="str">
            <v>qq</v>
          </cell>
          <cell r="AR23" t="str">
            <v>Stephanie</v>
          </cell>
          <cell r="AS23" t="str">
            <v>C.McAvaney</v>
          </cell>
          <cell r="AT23" t="str">
            <v>qq</v>
          </cell>
          <cell r="AU23" t="str">
            <v>qq</v>
          </cell>
          <cell r="AV23" t="str">
            <v>Maia</v>
          </cell>
          <cell r="AW23" t="str">
            <v>qq</v>
          </cell>
          <cell r="AX23" t="str">
            <v>E.Hu</v>
          </cell>
          <cell r="AY23" t="str">
            <v>qq</v>
          </cell>
          <cell r="AZ23" t="str">
            <v>qq</v>
          </cell>
          <cell r="BA23" t="str">
            <v>qq</v>
          </cell>
          <cell r="BB23" t="str">
            <v>K.Chin</v>
          </cell>
          <cell r="BE23" t="str">
            <v>Diana</v>
          </cell>
          <cell r="BF23" t="str">
            <v>qq</v>
          </cell>
          <cell r="BG23" t="str">
            <v>qq</v>
          </cell>
          <cell r="BI23" t="str">
            <v>qq</v>
          </cell>
          <cell r="BJ23" t="str">
            <v>qq</v>
          </cell>
          <cell r="BL23" t="str">
            <v>qq</v>
          </cell>
          <cell r="BM23" t="str">
            <v>qq</v>
          </cell>
          <cell r="BN23" t="str">
            <v>qq</v>
          </cell>
          <cell r="BO23" t="str">
            <v>qq</v>
          </cell>
          <cell r="BQ23" t="str">
            <v>qq</v>
          </cell>
          <cell r="BR23" t="str">
            <v>qq</v>
          </cell>
          <cell r="BS23" t="str">
            <v>qq</v>
          </cell>
          <cell r="CA23" t="str">
            <v>qq</v>
          </cell>
        </row>
        <row r="24">
          <cell r="A24">
            <v>43488</v>
          </cell>
          <cell r="B24" t="str">
            <v>Wednesday</v>
          </cell>
          <cell r="D24" t="str">
            <v>qq</v>
          </cell>
          <cell r="E24" t="str">
            <v>Huda</v>
          </cell>
          <cell r="F24" t="str">
            <v>Janki</v>
          </cell>
          <cell r="G24" t="str">
            <v>qq</v>
          </cell>
          <cell r="H24" t="str">
            <v>qq</v>
          </cell>
          <cell r="I24">
            <v>0</v>
          </cell>
          <cell r="J24" t="str">
            <v>Adil</v>
          </cell>
          <cell r="K24">
            <v>0</v>
          </cell>
          <cell r="L24">
            <v>0</v>
          </cell>
          <cell r="M24">
            <v>0</v>
          </cell>
          <cell r="N24" t="str">
            <v>qq</v>
          </cell>
          <cell r="P24" t="str">
            <v>qq</v>
          </cell>
          <cell r="R24" t="str">
            <v>qq</v>
          </cell>
          <cell r="S24" t="str">
            <v>qq</v>
          </cell>
          <cell r="T24" t="str">
            <v>qq</v>
          </cell>
          <cell r="U24" t="str">
            <v>QQ</v>
          </cell>
          <cell r="V24" t="str">
            <v>qq</v>
          </cell>
          <cell r="W24" t="str">
            <v>qq</v>
          </cell>
          <cell r="X24" t="str">
            <v>qq</v>
          </cell>
          <cell r="Y24" t="str">
            <v>qq</v>
          </cell>
          <cell r="Z24">
            <v>0</v>
          </cell>
          <cell r="AA24" t="str">
            <v>Robbie</v>
          </cell>
          <cell r="AB24" t="str">
            <v>John</v>
          </cell>
          <cell r="AC24" t="str">
            <v>Edward</v>
          </cell>
          <cell r="AD24" t="str">
            <v>blank</v>
          </cell>
          <cell r="AE24" t="str">
            <v>qq</v>
          </cell>
          <cell r="AF24" t="str">
            <v>S.McPhee</v>
          </cell>
          <cell r="AG24" t="str">
            <v>Arthur</v>
          </cell>
          <cell r="AH24" t="str">
            <v>S.Sturm</v>
          </cell>
          <cell r="AI24" t="str">
            <v>M.Phung</v>
          </cell>
          <cell r="AJ24" t="str">
            <v>N.Dirnbauer</v>
          </cell>
          <cell r="AK24" t="str">
            <v>Berenice</v>
          </cell>
          <cell r="AL24" t="str">
            <v>Sandra</v>
          </cell>
          <cell r="AM24" t="str">
            <v>qq</v>
          </cell>
          <cell r="AN24" t="str">
            <v>Sylvia</v>
          </cell>
          <cell r="AO24" t="str">
            <v>qq</v>
          </cell>
          <cell r="AP24" t="str">
            <v>Jasmine</v>
          </cell>
          <cell r="AQ24" t="str">
            <v>qq</v>
          </cell>
          <cell r="AR24" t="str">
            <v>Stephanie</v>
          </cell>
          <cell r="AS24" t="str">
            <v>C.McAvaney</v>
          </cell>
          <cell r="AT24" t="str">
            <v>qq</v>
          </cell>
          <cell r="AU24" t="str">
            <v>qq</v>
          </cell>
          <cell r="AV24" t="str">
            <v>qq</v>
          </cell>
          <cell r="AW24" t="str">
            <v>qq</v>
          </cell>
          <cell r="AX24" t="str">
            <v>E.Hu</v>
          </cell>
          <cell r="AY24" t="str">
            <v>qq</v>
          </cell>
          <cell r="AZ24" t="str">
            <v>qq</v>
          </cell>
          <cell r="BA24" t="str">
            <v>qq</v>
          </cell>
          <cell r="BB24" t="str">
            <v>K.Chin</v>
          </cell>
          <cell r="BC24" t="str">
            <v>Patrick</v>
          </cell>
          <cell r="BD24" t="str">
            <v>M.Tang</v>
          </cell>
          <cell r="BE24" t="str">
            <v>Diana</v>
          </cell>
          <cell r="BF24" t="str">
            <v>qq</v>
          </cell>
          <cell r="BG24" t="str">
            <v>qq</v>
          </cell>
          <cell r="BI24" t="str">
            <v>qq</v>
          </cell>
          <cell r="BJ24" t="str">
            <v>qq</v>
          </cell>
          <cell r="BL24" t="str">
            <v>qq</v>
          </cell>
          <cell r="BM24" t="str">
            <v>qq</v>
          </cell>
          <cell r="BN24" t="str">
            <v>qq</v>
          </cell>
          <cell r="BO24" t="str">
            <v>qq</v>
          </cell>
          <cell r="BQ24" t="str">
            <v>qq</v>
          </cell>
          <cell r="BR24" t="str">
            <v>qq</v>
          </cell>
          <cell r="BS24" t="str">
            <v>qq</v>
          </cell>
          <cell r="CA24" t="str">
            <v>qq</v>
          </cell>
        </row>
        <row r="25">
          <cell r="A25">
            <v>43489</v>
          </cell>
          <cell r="B25" t="str">
            <v>Thursday</v>
          </cell>
          <cell r="D25" t="str">
            <v>qq</v>
          </cell>
          <cell r="E25" t="str">
            <v>Amelia</v>
          </cell>
          <cell r="F25" t="str">
            <v>A.Alex</v>
          </cell>
          <cell r="G25" t="str">
            <v>qq</v>
          </cell>
          <cell r="H25" t="str">
            <v>qq</v>
          </cell>
          <cell r="I25">
            <v>0</v>
          </cell>
          <cell r="J25" t="str">
            <v>Rodney</v>
          </cell>
          <cell r="K25">
            <v>0</v>
          </cell>
          <cell r="L25">
            <v>0</v>
          </cell>
          <cell r="M25" t="str">
            <v>V.Shen</v>
          </cell>
          <cell r="N25" t="str">
            <v>Dalia</v>
          </cell>
          <cell r="P25" t="str">
            <v>A.Tey $</v>
          </cell>
          <cell r="Q25" t="str">
            <v>qq</v>
          </cell>
          <cell r="R25" t="str">
            <v>qq</v>
          </cell>
          <cell r="S25" t="str">
            <v>qq</v>
          </cell>
          <cell r="T25" t="str">
            <v>qq</v>
          </cell>
          <cell r="U25" t="str">
            <v>QQ</v>
          </cell>
          <cell r="V25" t="str">
            <v>qq</v>
          </cell>
          <cell r="W25" t="str">
            <v>qq</v>
          </cell>
          <cell r="X25" t="str">
            <v>qq</v>
          </cell>
          <cell r="Y25" t="str">
            <v>qq</v>
          </cell>
          <cell r="Z25">
            <v>0</v>
          </cell>
          <cell r="AA25" t="str">
            <v>Robbie</v>
          </cell>
          <cell r="AB25" t="str">
            <v>John</v>
          </cell>
          <cell r="AC25" t="str">
            <v>Edward</v>
          </cell>
          <cell r="AD25" t="str">
            <v>qq</v>
          </cell>
          <cell r="AE25" t="str">
            <v>qq</v>
          </cell>
          <cell r="AF25" t="str">
            <v>S.McPhee</v>
          </cell>
          <cell r="AG25" t="str">
            <v>Arthur</v>
          </cell>
          <cell r="AH25" t="str">
            <v>S.Sturm</v>
          </cell>
          <cell r="AI25" t="str">
            <v>M.Phung</v>
          </cell>
          <cell r="AJ25" t="str">
            <v>N.Dirnbauer</v>
          </cell>
          <cell r="AK25" t="str">
            <v>Berenice</v>
          </cell>
          <cell r="AL25" t="str">
            <v>Sandra</v>
          </cell>
          <cell r="AM25" t="str">
            <v>qq</v>
          </cell>
          <cell r="AN25" t="str">
            <v>Sylvia</v>
          </cell>
          <cell r="AO25" t="str">
            <v>qq</v>
          </cell>
          <cell r="AP25" t="str">
            <v>Jasmine</v>
          </cell>
          <cell r="AQ25" t="str">
            <v>qq</v>
          </cell>
          <cell r="AR25" t="str">
            <v>Stephanie</v>
          </cell>
          <cell r="AS25" t="str">
            <v>qq</v>
          </cell>
          <cell r="AT25" t="str">
            <v>qq</v>
          </cell>
          <cell r="AU25" t="str">
            <v>qq</v>
          </cell>
          <cell r="AV25" t="str">
            <v>Maia</v>
          </cell>
          <cell r="AW25" t="str">
            <v>qq</v>
          </cell>
          <cell r="AX25" t="str">
            <v>qq</v>
          </cell>
          <cell r="AY25" t="str">
            <v>L.Janson</v>
          </cell>
          <cell r="AZ25" t="str">
            <v>qq</v>
          </cell>
          <cell r="BA25" t="str">
            <v>qq</v>
          </cell>
          <cell r="BB25" t="str">
            <v>K.Chin</v>
          </cell>
          <cell r="BC25" t="str">
            <v>Patrick</v>
          </cell>
          <cell r="BD25" t="str">
            <v>M.Tang</v>
          </cell>
          <cell r="BE25" t="str">
            <v>Diana</v>
          </cell>
          <cell r="BF25" t="str">
            <v>qq</v>
          </cell>
          <cell r="BG25" t="str">
            <v>qq</v>
          </cell>
          <cell r="BI25" t="str">
            <v>qq</v>
          </cell>
          <cell r="BJ25" t="str">
            <v>qq</v>
          </cell>
          <cell r="BL25" t="str">
            <v>qq</v>
          </cell>
          <cell r="BM25" t="str">
            <v>qq</v>
          </cell>
          <cell r="BN25" t="str">
            <v>qq</v>
          </cell>
          <cell r="BO25" t="str">
            <v>qq</v>
          </cell>
          <cell r="BQ25" t="str">
            <v>qq</v>
          </cell>
          <cell r="BR25" t="str">
            <v>qq</v>
          </cell>
          <cell r="BS25" t="str">
            <v>qq</v>
          </cell>
          <cell r="CA25" t="str">
            <v>qq</v>
          </cell>
        </row>
        <row r="26">
          <cell r="A26">
            <v>43490</v>
          </cell>
          <cell r="B26" t="str">
            <v>Friday</v>
          </cell>
          <cell r="D26" t="str">
            <v>Mohammed</v>
          </cell>
          <cell r="E26" t="str">
            <v>T.Vo</v>
          </cell>
          <cell r="F26">
            <v>0</v>
          </cell>
          <cell r="G26" t="str">
            <v>qq</v>
          </cell>
          <cell r="H26" t="str">
            <v>J.Yang</v>
          </cell>
          <cell r="I26">
            <v>0</v>
          </cell>
          <cell r="J26" t="str">
            <v xml:space="preserve"> </v>
          </cell>
          <cell r="K26">
            <v>0</v>
          </cell>
          <cell r="L26">
            <v>0</v>
          </cell>
          <cell r="M26">
            <v>0</v>
          </cell>
          <cell r="N26" t="str">
            <v>qq</v>
          </cell>
          <cell r="P26" t="str">
            <v>Megan</v>
          </cell>
          <cell r="R26" t="str">
            <v>qq</v>
          </cell>
          <cell r="S26" t="str">
            <v>qq</v>
          </cell>
          <cell r="T26" t="str">
            <v>qq</v>
          </cell>
          <cell r="U26" t="str">
            <v>QQ</v>
          </cell>
          <cell r="V26" t="str">
            <v>qq</v>
          </cell>
          <cell r="W26" t="str">
            <v>qq</v>
          </cell>
          <cell r="X26" t="str">
            <v>qq</v>
          </cell>
          <cell r="Y26" t="str">
            <v>qq</v>
          </cell>
          <cell r="Z26">
            <v>0</v>
          </cell>
          <cell r="AA26" t="str">
            <v>Robbie</v>
          </cell>
          <cell r="AB26" t="str">
            <v>John</v>
          </cell>
          <cell r="AC26" t="str">
            <v>Edward</v>
          </cell>
          <cell r="AD26" t="str">
            <v>qq</v>
          </cell>
          <cell r="AE26" t="str">
            <v>qq</v>
          </cell>
          <cell r="AF26" t="str">
            <v>S.McPhee</v>
          </cell>
          <cell r="AG26" t="str">
            <v>Arthur</v>
          </cell>
          <cell r="AH26" t="str">
            <v>S.Sturm</v>
          </cell>
          <cell r="AI26" t="str">
            <v>M.Phung</v>
          </cell>
          <cell r="AJ26" t="str">
            <v>N.Dirnbauer</v>
          </cell>
          <cell r="AK26" t="str">
            <v>Berenice</v>
          </cell>
          <cell r="AL26" t="str">
            <v>Sandra</v>
          </cell>
          <cell r="AM26" t="str">
            <v>L.Jedwab</v>
          </cell>
          <cell r="AN26" t="str">
            <v>Sylvia</v>
          </cell>
          <cell r="AO26" t="str">
            <v>qq</v>
          </cell>
          <cell r="AP26" t="str">
            <v>Jasmine</v>
          </cell>
          <cell r="AQ26" t="str">
            <v>qq</v>
          </cell>
          <cell r="AR26" t="str">
            <v>Stephanie</v>
          </cell>
          <cell r="AS26" t="str">
            <v>C.McAvaney</v>
          </cell>
          <cell r="AT26" t="str">
            <v>qq</v>
          </cell>
          <cell r="AU26" t="str">
            <v>qq</v>
          </cell>
          <cell r="AV26" t="str">
            <v>qq</v>
          </cell>
          <cell r="AW26" t="str">
            <v>qq</v>
          </cell>
          <cell r="AX26" t="str">
            <v>qq</v>
          </cell>
          <cell r="AY26" t="str">
            <v>qq</v>
          </cell>
          <cell r="AZ26" t="str">
            <v>qq</v>
          </cell>
          <cell r="BA26" t="str">
            <v>qq</v>
          </cell>
          <cell r="BB26" t="str">
            <v>K.Chin</v>
          </cell>
          <cell r="BD26" t="str">
            <v>M.Tang</v>
          </cell>
          <cell r="BE26" t="str">
            <v>Diana</v>
          </cell>
          <cell r="BF26" t="str">
            <v>qq</v>
          </cell>
          <cell r="BG26" t="str">
            <v>qq</v>
          </cell>
          <cell r="BI26" t="str">
            <v>qq</v>
          </cell>
          <cell r="BJ26" t="str">
            <v>qq</v>
          </cell>
          <cell r="BL26" t="str">
            <v>qq</v>
          </cell>
          <cell r="BM26" t="str">
            <v>qq</v>
          </cell>
          <cell r="BN26" t="str">
            <v>qq</v>
          </cell>
          <cell r="BO26" t="str">
            <v>qq</v>
          </cell>
          <cell r="BQ26" t="str">
            <v>qq</v>
          </cell>
          <cell r="BR26" t="str">
            <v>qq</v>
          </cell>
          <cell r="BS26" t="str">
            <v>qq</v>
          </cell>
          <cell r="CA26" t="str">
            <v>qq</v>
          </cell>
        </row>
        <row r="27">
          <cell r="A27">
            <v>43491</v>
          </cell>
          <cell r="B27" t="str">
            <v>Saturday</v>
          </cell>
          <cell r="C27" t="str">
            <v>PUBLIC HOLIDAY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P27" t="str">
            <v>qq</v>
          </cell>
          <cell r="Q27" t="str">
            <v>qq</v>
          </cell>
          <cell r="R27" t="str">
            <v>qq</v>
          </cell>
          <cell r="S27" t="str">
            <v>qq</v>
          </cell>
          <cell r="T27" t="str">
            <v>qq</v>
          </cell>
          <cell r="U27" t="str">
            <v>QQ</v>
          </cell>
          <cell r="V27" t="str">
            <v>qq</v>
          </cell>
          <cell r="W27" t="str">
            <v>qq</v>
          </cell>
          <cell r="X27" t="str">
            <v>qq</v>
          </cell>
          <cell r="Y27" t="e">
            <v>#N/A</v>
          </cell>
          <cell r="Z27">
            <v>0</v>
          </cell>
          <cell r="AA27" t="str">
            <v>Robbie</v>
          </cell>
          <cell r="AB27" t="str">
            <v>John</v>
          </cell>
          <cell r="AC27" t="str">
            <v>Edward</v>
          </cell>
          <cell r="AD27" t="str">
            <v>qq</v>
          </cell>
          <cell r="AE27" t="str">
            <v>qq</v>
          </cell>
          <cell r="AF27" t="str">
            <v>S.McPhee</v>
          </cell>
          <cell r="AG27" t="str">
            <v>Arthur</v>
          </cell>
          <cell r="AH27" t="str">
            <v>S.Sturm</v>
          </cell>
          <cell r="AI27" t="str">
            <v>M.Phung</v>
          </cell>
          <cell r="AJ27" t="str">
            <v>Alla</v>
          </cell>
          <cell r="AK27" t="str">
            <v>David</v>
          </cell>
          <cell r="AL27" t="str">
            <v>Sandra</v>
          </cell>
          <cell r="AM27" t="str">
            <v>Sherine</v>
          </cell>
          <cell r="AN27" t="str">
            <v>Sylvia</v>
          </cell>
          <cell r="AO27" t="str">
            <v>M.Hanna</v>
          </cell>
          <cell r="AP27" t="str">
            <v>Jasmine</v>
          </cell>
          <cell r="AQ27" t="str">
            <v>Berenice</v>
          </cell>
          <cell r="AR27" t="str">
            <v>Stephanie</v>
          </cell>
          <cell r="AS27" t="str">
            <v>C.McAvaney</v>
          </cell>
          <cell r="AT27" t="str">
            <v>Kelly</v>
          </cell>
          <cell r="AU27" t="str">
            <v>D.Dunning</v>
          </cell>
          <cell r="AV27" t="str">
            <v>Huda</v>
          </cell>
          <cell r="AW27" t="str">
            <v>Maia</v>
          </cell>
          <cell r="AX27" t="str">
            <v>E.Hu</v>
          </cell>
          <cell r="AY27" t="str">
            <v>L.Janson</v>
          </cell>
          <cell r="AZ27" t="str">
            <v>qq</v>
          </cell>
          <cell r="BA27" t="str">
            <v>qq</v>
          </cell>
          <cell r="BB27" t="str">
            <v>K.Chin</v>
          </cell>
          <cell r="BD27" t="str">
            <v>M.Tang</v>
          </cell>
          <cell r="BE27" t="str">
            <v>Diana</v>
          </cell>
          <cell r="BF27" t="str">
            <v>Diana</v>
          </cell>
          <cell r="BG27" t="str">
            <v>Lauren</v>
          </cell>
          <cell r="BH27" t="str">
            <v>Eric</v>
          </cell>
          <cell r="BI27" t="str">
            <v>A.Alex</v>
          </cell>
          <cell r="BJ27" t="str">
            <v>Ana</v>
          </cell>
          <cell r="BK27" t="str">
            <v>Khoa</v>
          </cell>
          <cell r="BL27" t="str">
            <v>Dimi</v>
          </cell>
          <cell r="BM27" t="str">
            <v>L.Jedwab</v>
          </cell>
          <cell r="BN27" t="str">
            <v>Mark</v>
          </cell>
          <cell r="BO27" t="str">
            <v>Shirley</v>
          </cell>
          <cell r="BP27" t="str">
            <v>Soty</v>
          </cell>
          <cell r="BQ27" t="str">
            <v>K.Noble</v>
          </cell>
          <cell r="BR27" t="str">
            <v>J.Do</v>
          </cell>
          <cell r="BS27" t="str">
            <v>A.Tey</v>
          </cell>
          <cell r="BT27" t="str">
            <v>Angelica</v>
          </cell>
          <cell r="BU27" t="str">
            <v>qq</v>
          </cell>
          <cell r="BV27" t="str">
            <v>T.Vo</v>
          </cell>
          <cell r="BW27" t="str">
            <v>Renise</v>
          </cell>
          <cell r="BX27" t="str">
            <v>qq</v>
          </cell>
          <cell r="BY27" t="str">
            <v>Andrea</v>
          </cell>
          <cell r="BZ27" t="str">
            <v>Obaid</v>
          </cell>
          <cell r="CA27" t="str">
            <v>Idile</v>
          </cell>
        </row>
        <row r="28">
          <cell r="A28">
            <v>43492</v>
          </cell>
          <cell r="B28" t="str">
            <v>Sunday</v>
          </cell>
          <cell r="C28" t="str">
            <v>PUBLIC HOLIDAY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P28" t="str">
            <v>qq</v>
          </cell>
          <cell r="Q28" t="str">
            <v>qq</v>
          </cell>
          <cell r="R28" t="str">
            <v>qq</v>
          </cell>
          <cell r="S28" t="str">
            <v>qq</v>
          </cell>
          <cell r="T28" t="str">
            <v>qq</v>
          </cell>
          <cell r="U28" t="str">
            <v>QQ</v>
          </cell>
          <cell r="V28" t="str">
            <v>qq</v>
          </cell>
          <cell r="W28" t="str">
            <v>qq</v>
          </cell>
          <cell r="X28" t="str">
            <v>qq</v>
          </cell>
          <cell r="Y28" t="e">
            <v>#N/A</v>
          </cell>
          <cell r="Z28">
            <v>0</v>
          </cell>
          <cell r="AA28" t="str">
            <v>qq</v>
          </cell>
          <cell r="AB28" t="str">
            <v>qq</v>
          </cell>
          <cell r="AC28" t="str">
            <v>qq</v>
          </cell>
          <cell r="AD28" t="str">
            <v>qq</v>
          </cell>
          <cell r="AE28" t="str">
            <v>qq</v>
          </cell>
          <cell r="AF28" t="str">
            <v>S.McPhee</v>
          </cell>
          <cell r="AG28" t="str">
            <v>Arthur</v>
          </cell>
          <cell r="AH28" t="str">
            <v>S.Sturm</v>
          </cell>
          <cell r="AI28" t="str">
            <v>M.Phung</v>
          </cell>
          <cell r="AJ28" t="str">
            <v>Alla</v>
          </cell>
          <cell r="AK28" t="str">
            <v>David</v>
          </cell>
          <cell r="AL28" t="str">
            <v>Sandra</v>
          </cell>
          <cell r="AM28" t="str">
            <v>Sherine</v>
          </cell>
          <cell r="AN28" t="str">
            <v>Sylvia</v>
          </cell>
          <cell r="AO28" t="str">
            <v>M.Hanna</v>
          </cell>
          <cell r="AP28" t="str">
            <v>Jasmine</v>
          </cell>
          <cell r="AQ28" t="str">
            <v>Berenice</v>
          </cell>
          <cell r="AR28" t="str">
            <v>Stephanie</v>
          </cell>
          <cell r="AS28" t="str">
            <v>C.McAvaney</v>
          </cell>
          <cell r="AT28" t="str">
            <v>Kelly</v>
          </cell>
          <cell r="AU28" t="str">
            <v>D.Dunning</v>
          </cell>
          <cell r="AV28" t="str">
            <v>Huda</v>
          </cell>
          <cell r="AW28" t="str">
            <v>Maia</v>
          </cell>
          <cell r="AX28" t="str">
            <v>E.Hu</v>
          </cell>
          <cell r="AY28" t="str">
            <v>L.Janson</v>
          </cell>
          <cell r="AZ28" t="str">
            <v>qq</v>
          </cell>
          <cell r="BA28" t="str">
            <v>qq</v>
          </cell>
          <cell r="BB28" t="str">
            <v>K.Chin</v>
          </cell>
          <cell r="BD28" t="str">
            <v>M.Tang</v>
          </cell>
          <cell r="BE28" t="str">
            <v>Diana</v>
          </cell>
          <cell r="BF28" t="str">
            <v>Diana</v>
          </cell>
          <cell r="BG28" t="str">
            <v>Edward</v>
          </cell>
          <cell r="BH28" t="str">
            <v>qq</v>
          </cell>
          <cell r="BI28" t="str">
            <v>K.Fildes</v>
          </cell>
          <cell r="BJ28" t="str">
            <v>Tinh</v>
          </cell>
          <cell r="BK28" t="str">
            <v>Victoria</v>
          </cell>
          <cell r="BL28" t="str">
            <v>Enoka</v>
          </cell>
          <cell r="BM28" t="str">
            <v>Mohammed</v>
          </cell>
          <cell r="BN28" t="str">
            <v>qq</v>
          </cell>
          <cell r="BO28" t="str">
            <v>Natalie</v>
          </cell>
          <cell r="BP28" t="str">
            <v>L.Janson</v>
          </cell>
          <cell r="BQ28" t="str">
            <v>Clark</v>
          </cell>
          <cell r="BR28" t="str">
            <v>Janki</v>
          </cell>
          <cell r="BS28" t="str">
            <v>Sheridan</v>
          </cell>
          <cell r="BT28" t="str">
            <v>Karishma</v>
          </cell>
          <cell r="BU28" t="str">
            <v>qq</v>
          </cell>
          <cell r="BV28" t="str">
            <v>J.Parkinson</v>
          </cell>
          <cell r="BW28" t="str">
            <v>Stella</v>
          </cell>
          <cell r="BX28" t="str">
            <v>S.Rajendra</v>
          </cell>
          <cell r="BY28" t="str">
            <v>qq</v>
          </cell>
          <cell r="BZ28" t="str">
            <v>qq</v>
          </cell>
          <cell r="CA28" t="str">
            <v>Jonathan</v>
          </cell>
        </row>
        <row r="29">
          <cell r="A29">
            <v>43493</v>
          </cell>
          <cell r="B29" t="str">
            <v>Monday</v>
          </cell>
          <cell r="C29" t="str">
            <v>PUBLIC HOLIDAY</v>
          </cell>
          <cell r="D29" t="str">
            <v>qq</v>
          </cell>
          <cell r="E29" t="str">
            <v>public holiday</v>
          </cell>
          <cell r="F29" t="str">
            <v>qq</v>
          </cell>
          <cell r="G29" t="str">
            <v>qq</v>
          </cell>
          <cell r="H29" t="str">
            <v>qq</v>
          </cell>
          <cell r="I29">
            <v>0</v>
          </cell>
          <cell r="J29" t="str">
            <v>qq</v>
          </cell>
          <cell r="K29">
            <v>0</v>
          </cell>
          <cell r="L29">
            <v>0</v>
          </cell>
          <cell r="M29">
            <v>0</v>
          </cell>
          <cell r="P29" t="str">
            <v>qq</v>
          </cell>
          <cell r="Q29" t="str">
            <v>qq</v>
          </cell>
          <cell r="R29" t="str">
            <v>qq</v>
          </cell>
          <cell r="S29" t="str">
            <v>qq</v>
          </cell>
          <cell r="T29" t="str">
            <v>qq</v>
          </cell>
          <cell r="U29" t="str">
            <v>QQ</v>
          </cell>
          <cell r="V29" t="str">
            <v>qq</v>
          </cell>
          <cell r="W29" t="str">
            <v>qq</v>
          </cell>
          <cell r="X29" t="str">
            <v>qq</v>
          </cell>
          <cell r="Y29" t="str">
            <v>qq</v>
          </cell>
          <cell r="AA29" t="str">
            <v>Clark</v>
          </cell>
          <cell r="AB29" t="str">
            <v>Angelene</v>
          </cell>
          <cell r="AC29" t="str">
            <v>Nha</v>
          </cell>
          <cell r="AD29" t="str">
            <v>qq</v>
          </cell>
          <cell r="AE29" t="str">
            <v>qq</v>
          </cell>
          <cell r="AF29" t="str">
            <v>qq</v>
          </cell>
          <cell r="AG29" t="str">
            <v>Arthur</v>
          </cell>
          <cell r="AH29" t="str">
            <v>S.Sturm</v>
          </cell>
          <cell r="AI29" t="str">
            <v>M.Tang</v>
          </cell>
          <cell r="AJ29" t="str">
            <v>Alla</v>
          </cell>
          <cell r="AK29" t="str">
            <v>qq</v>
          </cell>
          <cell r="AL29" t="str">
            <v>qq</v>
          </cell>
          <cell r="AM29" t="str">
            <v>Sherine</v>
          </cell>
          <cell r="AN29" t="str">
            <v>Sylvia</v>
          </cell>
          <cell r="AO29" t="str">
            <v>qq</v>
          </cell>
          <cell r="AP29" t="str">
            <v>qq</v>
          </cell>
          <cell r="AQ29" t="str">
            <v>qq</v>
          </cell>
          <cell r="AR29" t="str">
            <v>qq</v>
          </cell>
          <cell r="AS29" t="str">
            <v>qq</v>
          </cell>
          <cell r="AT29" t="str">
            <v>qq</v>
          </cell>
          <cell r="AU29" t="str">
            <v>D.Dunning</v>
          </cell>
          <cell r="AV29" t="str">
            <v>Huda</v>
          </cell>
          <cell r="AW29" t="str">
            <v>qq</v>
          </cell>
          <cell r="AX29" t="str">
            <v>qq</v>
          </cell>
          <cell r="AY29" t="str">
            <v>qq</v>
          </cell>
          <cell r="AZ29" t="str">
            <v>Shirley</v>
          </cell>
          <cell r="BA29" t="str">
            <v>qq</v>
          </cell>
          <cell r="BB29" t="str">
            <v>K.Chin</v>
          </cell>
          <cell r="BE29" t="str">
            <v>Megan</v>
          </cell>
          <cell r="BF29" t="str">
            <v>Diana</v>
          </cell>
          <cell r="BG29" t="str">
            <v>Roshny</v>
          </cell>
          <cell r="BH29" t="str">
            <v>Meghana</v>
          </cell>
          <cell r="BI29" t="str">
            <v>Phil</v>
          </cell>
          <cell r="BJ29" t="str">
            <v>Nha</v>
          </cell>
          <cell r="BK29" t="str">
            <v>S.Thevalingam</v>
          </cell>
          <cell r="BL29" t="str">
            <v>Jackie</v>
          </cell>
          <cell r="BM29" t="str">
            <v>Nelson</v>
          </cell>
          <cell r="BN29" t="str">
            <v>Therese</v>
          </cell>
          <cell r="BO29" t="str">
            <v>Leekin</v>
          </cell>
          <cell r="BP29" t="str">
            <v>Rodney</v>
          </cell>
          <cell r="BQ29" t="str">
            <v>Sam</v>
          </cell>
          <cell r="BR29" t="str">
            <v>Catherine</v>
          </cell>
          <cell r="BS29" t="str">
            <v>K.Tiong</v>
          </cell>
          <cell r="BT29" t="str">
            <v>Georgia</v>
          </cell>
          <cell r="BU29" t="str">
            <v>qq</v>
          </cell>
          <cell r="BV29" t="str">
            <v>A.Tran</v>
          </cell>
          <cell r="BW29" t="str">
            <v>G.Lau</v>
          </cell>
          <cell r="BX29" t="str">
            <v>Lois</v>
          </cell>
          <cell r="BY29" t="str">
            <v>Samantha</v>
          </cell>
          <cell r="BZ29" t="str">
            <v>qq</v>
          </cell>
          <cell r="CA29" t="str">
            <v>qq</v>
          </cell>
        </row>
        <row r="30">
          <cell r="A30">
            <v>43494</v>
          </cell>
          <cell r="B30" t="str">
            <v>Tuesday</v>
          </cell>
          <cell r="D30" t="str">
            <v>qq</v>
          </cell>
          <cell r="E30" t="str">
            <v>Therese</v>
          </cell>
          <cell r="F30">
            <v>0</v>
          </cell>
          <cell r="G30" t="str">
            <v>qq</v>
          </cell>
          <cell r="H30" t="str">
            <v>qq</v>
          </cell>
          <cell r="I30" t="str">
            <v>Michael</v>
          </cell>
          <cell r="J30" t="str">
            <v>Sandra</v>
          </cell>
          <cell r="K30">
            <v>0</v>
          </cell>
          <cell r="L30">
            <v>0</v>
          </cell>
          <cell r="M30" t="str">
            <v>Christine</v>
          </cell>
          <cell r="N30" t="str">
            <v>Robbie</v>
          </cell>
          <cell r="P30" t="str">
            <v>qq</v>
          </cell>
          <cell r="Q30" t="str">
            <v>Jonathan</v>
          </cell>
          <cell r="R30" t="str">
            <v>qq</v>
          </cell>
          <cell r="S30" t="str">
            <v>Lauren</v>
          </cell>
          <cell r="T30" t="str">
            <v>Ana</v>
          </cell>
          <cell r="U30" t="str">
            <v>Idile</v>
          </cell>
          <cell r="V30" t="str">
            <v>qq</v>
          </cell>
          <cell r="W30" t="str">
            <v>qq</v>
          </cell>
          <cell r="X30" t="str">
            <v>qq</v>
          </cell>
          <cell r="Y30" t="str">
            <v>qq</v>
          </cell>
          <cell r="Z30">
            <v>0</v>
          </cell>
          <cell r="AA30" t="str">
            <v>Clark</v>
          </cell>
          <cell r="AB30" t="str">
            <v>Angelene</v>
          </cell>
          <cell r="AC30" t="str">
            <v>Nha</v>
          </cell>
          <cell r="AD30" t="str">
            <v>Kathy</v>
          </cell>
          <cell r="AE30" t="str">
            <v>(TC) (5.15-8pm)</v>
          </cell>
          <cell r="AF30" t="str">
            <v>qq</v>
          </cell>
          <cell r="AG30" t="str">
            <v>Arthur</v>
          </cell>
          <cell r="AH30" t="str">
            <v>S.Sturm</v>
          </cell>
          <cell r="AI30" t="str">
            <v>qq</v>
          </cell>
          <cell r="AJ30" t="str">
            <v>Alla</v>
          </cell>
          <cell r="AK30" t="str">
            <v>qq</v>
          </cell>
          <cell r="AL30" t="str">
            <v>qq</v>
          </cell>
          <cell r="AM30" t="str">
            <v>Sherine</v>
          </cell>
          <cell r="AN30" t="str">
            <v>Sylvia</v>
          </cell>
          <cell r="AO30" t="str">
            <v>qq</v>
          </cell>
          <cell r="AP30" t="str">
            <v>qq</v>
          </cell>
          <cell r="AQ30" t="str">
            <v>Vivienne</v>
          </cell>
          <cell r="AR30" t="str">
            <v>qq</v>
          </cell>
          <cell r="AS30" t="str">
            <v>qq</v>
          </cell>
          <cell r="AT30" t="str">
            <v>qq</v>
          </cell>
          <cell r="AU30" t="str">
            <v>D.Dunning</v>
          </cell>
          <cell r="AV30" t="str">
            <v>Huda</v>
          </cell>
          <cell r="AW30" t="str">
            <v>qq</v>
          </cell>
          <cell r="AX30" t="str">
            <v>qq</v>
          </cell>
          <cell r="AY30" t="str">
            <v>qq</v>
          </cell>
          <cell r="AZ30" t="str">
            <v>qq</v>
          </cell>
          <cell r="BA30" t="str">
            <v>qq</v>
          </cell>
          <cell r="BB30" t="str">
            <v>K.Chin</v>
          </cell>
          <cell r="BD30">
            <v>0</v>
          </cell>
          <cell r="BE30" t="str">
            <v>Megan</v>
          </cell>
          <cell r="BF30" t="str">
            <v>qq</v>
          </cell>
          <cell r="BG30" t="str">
            <v>qq</v>
          </cell>
          <cell r="BI30" t="str">
            <v>qq</v>
          </cell>
          <cell r="BJ30" t="str">
            <v>qq</v>
          </cell>
          <cell r="BL30" t="str">
            <v>qq</v>
          </cell>
          <cell r="BM30" t="str">
            <v>qq</v>
          </cell>
          <cell r="BN30" t="str">
            <v>qq</v>
          </cell>
          <cell r="BO30" t="str">
            <v>qq</v>
          </cell>
          <cell r="BQ30" t="str">
            <v>qq</v>
          </cell>
          <cell r="BR30" t="str">
            <v>qq</v>
          </cell>
          <cell r="BS30" t="str">
            <v>qq</v>
          </cell>
          <cell r="CA30" t="str">
            <v>qq</v>
          </cell>
        </row>
        <row r="31">
          <cell r="A31">
            <v>43495</v>
          </cell>
          <cell r="B31" t="str">
            <v>Wednesday</v>
          </cell>
          <cell r="D31" t="str">
            <v>qq</v>
          </cell>
          <cell r="E31" t="str">
            <v>qq</v>
          </cell>
          <cell r="F31">
            <v>0</v>
          </cell>
          <cell r="G31" t="str">
            <v>Angela</v>
          </cell>
          <cell r="H31" t="str">
            <v>Mark</v>
          </cell>
          <cell r="I31">
            <v>0</v>
          </cell>
          <cell r="J31" t="str">
            <v>C.Vosk</v>
          </cell>
          <cell r="K31" t="str">
            <v>Emma</v>
          </cell>
          <cell r="L31">
            <v>0</v>
          </cell>
          <cell r="M31" t="str">
            <v>Megan</v>
          </cell>
          <cell r="P31" t="str">
            <v>qq</v>
          </cell>
          <cell r="Q31" t="str">
            <v>Jesslyn</v>
          </cell>
          <cell r="R31" t="str">
            <v>qq</v>
          </cell>
          <cell r="S31" t="str">
            <v>Edward</v>
          </cell>
          <cell r="T31" t="str">
            <v>Tinh</v>
          </cell>
          <cell r="U31" t="str">
            <v>QQ</v>
          </cell>
          <cell r="V31" t="str">
            <v>Jonathan</v>
          </cell>
          <cell r="W31" t="str">
            <v>qq</v>
          </cell>
          <cell r="X31" t="str">
            <v>qq</v>
          </cell>
          <cell r="Y31" t="str">
            <v>qq</v>
          </cell>
          <cell r="Z31">
            <v>0</v>
          </cell>
          <cell r="AA31" t="str">
            <v>Clark</v>
          </cell>
          <cell r="AB31" t="str">
            <v>Angelene</v>
          </cell>
          <cell r="AC31" t="str">
            <v>Nha</v>
          </cell>
          <cell r="AD31" t="str">
            <v>blank</v>
          </cell>
          <cell r="AE31" t="str">
            <v>(SS) (12.45-5.15pm)</v>
          </cell>
          <cell r="AF31" t="str">
            <v>qq</v>
          </cell>
          <cell r="AG31" t="str">
            <v>Arthur</v>
          </cell>
          <cell r="AH31" t="str">
            <v>S.Sturm</v>
          </cell>
          <cell r="AI31" t="str">
            <v>M.Tang</v>
          </cell>
          <cell r="AJ31" t="str">
            <v>qq</v>
          </cell>
          <cell r="AK31" t="str">
            <v>qq</v>
          </cell>
          <cell r="AL31" t="str">
            <v>qq</v>
          </cell>
          <cell r="AM31" t="str">
            <v>Sherine</v>
          </cell>
          <cell r="AN31" t="str">
            <v>Sylvia</v>
          </cell>
          <cell r="AO31" t="str">
            <v>M.Hanna</v>
          </cell>
          <cell r="AP31" t="str">
            <v>Jasmine</v>
          </cell>
          <cell r="AQ31" t="str">
            <v>qq</v>
          </cell>
          <cell r="AR31" t="str">
            <v>qq</v>
          </cell>
          <cell r="AS31" t="str">
            <v>qq</v>
          </cell>
          <cell r="AT31" t="str">
            <v>Kelly</v>
          </cell>
          <cell r="AU31" t="str">
            <v>D.Dunning</v>
          </cell>
          <cell r="AV31" t="str">
            <v>Huda</v>
          </cell>
          <cell r="AW31" t="str">
            <v>qq</v>
          </cell>
          <cell r="AX31" t="str">
            <v>qq</v>
          </cell>
          <cell r="AY31" t="str">
            <v>qq</v>
          </cell>
          <cell r="AZ31" t="str">
            <v>qq</v>
          </cell>
          <cell r="BA31" t="str">
            <v>qq</v>
          </cell>
          <cell r="BB31" t="str">
            <v>K.Chin</v>
          </cell>
          <cell r="BD31">
            <v>0</v>
          </cell>
          <cell r="BE31" t="str">
            <v>Megan</v>
          </cell>
          <cell r="BF31" t="str">
            <v>qq</v>
          </cell>
          <cell r="BG31" t="str">
            <v>qq</v>
          </cell>
          <cell r="BI31" t="str">
            <v>qq</v>
          </cell>
          <cell r="BJ31" t="str">
            <v>qq</v>
          </cell>
          <cell r="BL31" t="str">
            <v>qq</v>
          </cell>
          <cell r="BM31" t="str">
            <v>qq</v>
          </cell>
          <cell r="BN31" t="str">
            <v>qq</v>
          </cell>
          <cell r="BO31" t="str">
            <v>qq</v>
          </cell>
          <cell r="BQ31" t="str">
            <v>qq</v>
          </cell>
          <cell r="BR31" t="str">
            <v>qq</v>
          </cell>
          <cell r="BS31" t="str">
            <v>qq</v>
          </cell>
          <cell r="CA31" t="str">
            <v>qq</v>
          </cell>
        </row>
        <row r="32">
          <cell r="A32">
            <v>43496</v>
          </cell>
          <cell r="B32" t="str">
            <v>Thursday</v>
          </cell>
          <cell r="D32" t="str">
            <v>A.Alex</v>
          </cell>
          <cell r="E32" t="str">
            <v>&lt;12pm T.Vo</v>
          </cell>
          <cell r="F32">
            <v>0</v>
          </cell>
          <cell r="G32" t="str">
            <v>Carmen</v>
          </cell>
          <cell r="H32" t="str">
            <v>Victoria</v>
          </cell>
          <cell r="I32">
            <v>0</v>
          </cell>
          <cell r="J32" t="str">
            <v>qq</v>
          </cell>
          <cell r="K32">
            <v>0</v>
          </cell>
          <cell r="L32">
            <v>0</v>
          </cell>
          <cell r="M32" t="str">
            <v>Nadi</v>
          </cell>
          <cell r="P32" t="str">
            <v>Diana</v>
          </cell>
          <cell r="Q32" t="str">
            <v>qq</v>
          </cell>
          <cell r="R32" t="str">
            <v>qq</v>
          </cell>
          <cell r="S32" t="str">
            <v>qq</v>
          </cell>
          <cell r="T32" t="str">
            <v>qq</v>
          </cell>
          <cell r="U32" t="str">
            <v>QQ</v>
          </cell>
          <cell r="V32" t="str">
            <v>qq</v>
          </cell>
          <cell r="W32" t="str">
            <v>qq</v>
          </cell>
          <cell r="X32" t="str">
            <v>qq</v>
          </cell>
          <cell r="Y32" t="str">
            <v>qq</v>
          </cell>
          <cell r="Z32">
            <v>0</v>
          </cell>
          <cell r="AA32" t="str">
            <v>Clark</v>
          </cell>
          <cell r="AB32" t="str">
            <v>Angelene</v>
          </cell>
          <cell r="AC32" t="str">
            <v>Nha</v>
          </cell>
          <cell r="AD32" t="str">
            <v>qq</v>
          </cell>
          <cell r="AE32" t="str">
            <v>qq</v>
          </cell>
          <cell r="AF32" t="str">
            <v>qq</v>
          </cell>
          <cell r="AG32" t="str">
            <v>Arthur</v>
          </cell>
          <cell r="AH32" t="str">
            <v>S.Sturm</v>
          </cell>
          <cell r="AI32" t="str">
            <v>M.Tang</v>
          </cell>
          <cell r="AJ32" t="str">
            <v>Alla</v>
          </cell>
          <cell r="AK32" t="str">
            <v>qq</v>
          </cell>
          <cell r="AL32" t="str">
            <v>Silvana</v>
          </cell>
          <cell r="AM32" t="str">
            <v>Sherine</v>
          </cell>
          <cell r="AN32" t="str">
            <v>Sylvia</v>
          </cell>
          <cell r="AO32" t="str">
            <v>qq</v>
          </cell>
          <cell r="AP32" t="str">
            <v>Jasmine</v>
          </cell>
          <cell r="AQ32" t="str">
            <v>Vivienne</v>
          </cell>
          <cell r="AR32" t="str">
            <v>qq</v>
          </cell>
          <cell r="AS32" t="str">
            <v>qq</v>
          </cell>
          <cell r="AT32" t="str">
            <v>Kelly</v>
          </cell>
          <cell r="AU32" t="str">
            <v>D.Dunning</v>
          </cell>
          <cell r="AV32" t="str">
            <v>Huda</v>
          </cell>
          <cell r="AW32" t="str">
            <v>qq</v>
          </cell>
          <cell r="AX32" t="str">
            <v>qq</v>
          </cell>
          <cell r="AY32" t="str">
            <v>qq</v>
          </cell>
          <cell r="AZ32" t="str">
            <v>qq</v>
          </cell>
          <cell r="BA32" t="str">
            <v>qq</v>
          </cell>
          <cell r="BB32" t="str">
            <v>K.Chin</v>
          </cell>
          <cell r="BD32">
            <v>0</v>
          </cell>
          <cell r="BE32" t="str">
            <v>Megan</v>
          </cell>
          <cell r="BF32" t="str">
            <v>qq</v>
          </cell>
          <cell r="BG32" t="str">
            <v>qq</v>
          </cell>
          <cell r="BI32" t="str">
            <v>qq</v>
          </cell>
          <cell r="BJ32" t="str">
            <v>qq</v>
          </cell>
          <cell r="BL32" t="str">
            <v>qq</v>
          </cell>
          <cell r="BM32" t="str">
            <v>qq</v>
          </cell>
          <cell r="BN32" t="str">
            <v>qq</v>
          </cell>
          <cell r="BO32" t="str">
            <v>qq</v>
          </cell>
          <cell r="BQ32" t="str">
            <v>qq</v>
          </cell>
          <cell r="BR32" t="str">
            <v>qq</v>
          </cell>
          <cell r="BS32" t="str">
            <v>qq</v>
          </cell>
          <cell r="CA32" t="str">
            <v>qq</v>
          </cell>
        </row>
        <row r="33">
          <cell r="A33">
            <v>43497</v>
          </cell>
          <cell r="B33" t="str">
            <v>Friday</v>
          </cell>
          <cell r="D33" t="str">
            <v>Mohammed</v>
          </cell>
          <cell r="E33" t="str">
            <v>qq</v>
          </cell>
          <cell r="F33">
            <v>0</v>
          </cell>
          <cell r="G33" t="str">
            <v>qq</v>
          </cell>
          <cell r="H33" t="str">
            <v>QQ</v>
          </cell>
          <cell r="I33">
            <v>0</v>
          </cell>
          <cell r="J33" t="str">
            <v>qq</v>
          </cell>
          <cell r="K33" t="str">
            <v>Madonna</v>
          </cell>
          <cell r="L33">
            <v>0</v>
          </cell>
          <cell r="M33" t="str">
            <v>Vineeth</v>
          </cell>
          <cell r="P33" t="str">
            <v>Diana</v>
          </cell>
          <cell r="Q33" t="str">
            <v>Thao</v>
          </cell>
          <cell r="R33" t="str">
            <v>qq</v>
          </cell>
          <cell r="S33" t="str">
            <v>qq</v>
          </cell>
          <cell r="T33" t="str">
            <v>qq</v>
          </cell>
          <cell r="U33" t="str">
            <v>QQ</v>
          </cell>
          <cell r="V33" t="str">
            <v>qq</v>
          </cell>
          <cell r="W33" t="str">
            <v>qq</v>
          </cell>
          <cell r="X33" t="str">
            <v>qq</v>
          </cell>
          <cell r="Y33" t="str">
            <v>qq</v>
          </cell>
          <cell r="Z33">
            <v>0</v>
          </cell>
          <cell r="AA33" t="str">
            <v>Clark</v>
          </cell>
          <cell r="AB33" t="str">
            <v>Angelene</v>
          </cell>
          <cell r="AC33" t="str">
            <v>Nha</v>
          </cell>
          <cell r="AD33" t="str">
            <v>qq</v>
          </cell>
          <cell r="AE33" t="str">
            <v>qq</v>
          </cell>
          <cell r="AF33" t="str">
            <v>qq</v>
          </cell>
          <cell r="AG33" t="str">
            <v>Arthur</v>
          </cell>
          <cell r="AH33" t="str">
            <v>S.Sturm</v>
          </cell>
          <cell r="AI33" t="str">
            <v>M.Tang</v>
          </cell>
          <cell r="AJ33" t="str">
            <v>qq</v>
          </cell>
          <cell r="AK33" t="str">
            <v>qq</v>
          </cell>
          <cell r="AL33" t="str">
            <v>Lois</v>
          </cell>
          <cell r="AM33" t="str">
            <v>Sherine</v>
          </cell>
          <cell r="AN33" t="str">
            <v>Sylvia</v>
          </cell>
          <cell r="AO33" t="str">
            <v>M.Hanna</v>
          </cell>
          <cell r="AP33" t="str">
            <v>Jasmine</v>
          </cell>
          <cell r="AQ33" t="str">
            <v>qq</v>
          </cell>
          <cell r="AR33" t="str">
            <v>qq</v>
          </cell>
          <cell r="AS33" t="str">
            <v>qq</v>
          </cell>
          <cell r="AT33" t="str">
            <v>qq</v>
          </cell>
          <cell r="AU33" t="str">
            <v>D.Dunning</v>
          </cell>
          <cell r="AV33" t="str">
            <v>Huda</v>
          </cell>
          <cell r="AW33" t="str">
            <v>qq</v>
          </cell>
          <cell r="AX33" t="str">
            <v>qq</v>
          </cell>
          <cell r="AY33" t="str">
            <v>qq</v>
          </cell>
          <cell r="AZ33" t="str">
            <v>qq</v>
          </cell>
          <cell r="BA33" t="str">
            <v>qq</v>
          </cell>
          <cell r="BB33" t="str">
            <v>K.Chin</v>
          </cell>
          <cell r="BD33">
            <v>0</v>
          </cell>
          <cell r="BE33" t="str">
            <v>Megan</v>
          </cell>
          <cell r="BF33" t="str">
            <v>qq</v>
          </cell>
          <cell r="BG33" t="str">
            <v>qq</v>
          </cell>
          <cell r="BI33" t="str">
            <v>qq</v>
          </cell>
          <cell r="BJ33" t="str">
            <v>qq</v>
          </cell>
          <cell r="BL33" t="str">
            <v>qq</v>
          </cell>
          <cell r="BM33" t="str">
            <v>qq</v>
          </cell>
          <cell r="BN33" t="str">
            <v>qq</v>
          </cell>
          <cell r="BO33" t="str">
            <v>qq</v>
          </cell>
          <cell r="BQ33" t="str">
            <v>qq</v>
          </cell>
          <cell r="BR33" t="str">
            <v>qq</v>
          </cell>
          <cell r="BS33" t="str">
            <v>qq</v>
          </cell>
          <cell r="CA33" t="str">
            <v>qq</v>
          </cell>
        </row>
        <row r="34">
          <cell r="A34">
            <v>43498</v>
          </cell>
          <cell r="B34" t="str">
            <v>Saturday</v>
          </cell>
          <cell r="C34" t="str">
            <v>PUBLIC HOLIDAY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P34" t="str">
            <v>qq</v>
          </cell>
          <cell r="Q34" t="str">
            <v>qq</v>
          </cell>
          <cell r="R34" t="str">
            <v>qq</v>
          </cell>
          <cell r="S34" t="str">
            <v>qq</v>
          </cell>
          <cell r="T34" t="str">
            <v>qq</v>
          </cell>
          <cell r="U34" t="str">
            <v>QQ</v>
          </cell>
          <cell r="V34" t="str">
            <v>qq</v>
          </cell>
          <cell r="W34" t="str">
            <v>qq</v>
          </cell>
          <cell r="X34" t="str">
            <v>qq</v>
          </cell>
          <cell r="Y34" t="e">
            <v>#N/A</v>
          </cell>
          <cell r="Z34">
            <v>0</v>
          </cell>
          <cell r="AA34" t="str">
            <v>Clark</v>
          </cell>
          <cell r="AB34" t="str">
            <v>Angelene</v>
          </cell>
          <cell r="AC34" t="str">
            <v>Nha</v>
          </cell>
          <cell r="AD34" t="str">
            <v>qq</v>
          </cell>
          <cell r="AE34" t="str">
            <v>qq</v>
          </cell>
          <cell r="AF34" t="str">
            <v>Phuong</v>
          </cell>
          <cell r="AG34" t="str">
            <v>Arthur</v>
          </cell>
          <cell r="AH34" t="str">
            <v>S.Sturm</v>
          </cell>
          <cell r="AI34" t="str">
            <v>M.Tang</v>
          </cell>
          <cell r="AJ34" t="str">
            <v>Alla</v>
          </cell>
          <cell r="AK34" t="str">
            <v>qq</v>
          </cell>
          <cell r="AL34" t="str">
            <v>Lois</v>
          </cell>
          <cell r="AM34" t="str">
            <v>Sherine</v>
          </cell>
          <cell r="AN34" t="str">
            <v>Sylvia</v>
          </cell>
          <cell r="AO34" t="str">
            <v>M.Hanna</v>
          </cell>
          <cell r="AP34" t="str">
            <v>K.Tiong</v>
          </cell>
          <cell r="AQ34" t="str">
            <v>Berenice</v>
          </cell>
          <cell r="AR34" t="str">
            <v>Jasmine</v>
          </cell>
          <cell r="AS34" t="str">
            <v>Amelia</v>
          </cell>
          <cell r="AT34" t="str">
            <v>Kelly</v>
          </cell>
          <cell r="AU34" t="str">
            <v>D.Dunning</v>
          </cell>
          <cell r="AV34" t="str">
            <v>Huda</v>
          </cell>
          <cell r="AW34" t="str">
            <v>A.Tey</v>
          </cell>
          <cell r="AX34" t="str">
            <v>Daisy</v>
          </cell>
          <cell r="AY34" t="str">
            <v>qq</v>
          </cell>
          <cell r="AZ34" t="str">
            <v>qq</v>
          </cell>
          <cell r="BA34" t="str">
            <v>qq</v>
          </cell>
          <cell r="BB34" t="str">
            <v>K.Chin</v>
          </cell>
          <cell r="BC34" t="str">
            <v>Leekin</v>
          </cell>
          <cell r="BD34">
            <v>0</v>
          </cell>
          <cell r="BE34" t="str">
            <v>Megan</v>
          </cell>
          <cell r="BF34" t="str">
            <v>Megan</v>
          </cell>
          <cell r="BG34" t="str">
            <v>Thao</v>
          </cell>
          <cell r="BH34" t="str">
            <v>qq</v>
          </cell>
          <cell r="BI34" t="str">
            <v>Nicholas</v>
          </cell>
          <cell r="BJ34" t="str">
            <v>Lauren</v>
          </cell>
          <cell r="BK34" t="str">
            <v>Nadi</v>
          </cell>
          <cell r="BL34" t="str">
            <v>Marnie</v>
          </cell>
          <cell r="BM34" t="str">
            <v>Tatyana</v>
          </cell>
          <cell r="BN34" t="str">
            <v>K.Taege</v>
          </cell>
          <cell r="BO34" t="str">
            <v>Kathy</v>
          </cell>
          <cell r="BP34" t="str">
            <v>Stav</v>
          </cell>
          <cell r="BQ34" t="str">
            <v>C.McAvaney</v>
          </cell>
          <cell r="BR34" t="str">
            <v>Carmen</v>
          </cell>
          <cell r="BS34" t="str">
            <v>Robbie</v>
          </cell>
          <cell r="BT34" t="str">
            <v>A.Pham</v>
          </cell>
          <cell r="BU34" t="str">
            <v>S.McPhee</v>
          </cell>
          <cell r="BV34" t="str">
            <v>M.Phung</v>
          </cell>
          <cell r="BW34" t="str">
            <v>Connie</v>
          </cell>
          <cell r="BX34" t="str">
            <v>qq</v>
          </cell>
          <cell r="BY34" t="str">
            <v>Dalia</v>
          </cell>
          <cell r="BZ34" t="str">
            <v>Golriz</v>
          </cell>
          <cell r="CA34" t="str">
            <v>Idile</v>
          </cell>
        </row>
        <row r="35">
          <cell r="A35">
            <v>43499</v>
          </cell>
          <cell r="B35" t="str">
            <v>Sunday</v>
          </cell>
          <cell r="C35" t="str">
            <v>PUBLIC HOLIDAY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P35" t="str">
            <v>qq</v>
          </cell>
          <cell r="Q35" t="str">
            <v>qq</v>
          </cell>
          <cell r="R35" t="str">
            <v>qq</v>
          </cell>
          <cell r="S35" t="str">
            <v>qq</v>
          </cell>
          <cell r="T35" t="str">
            <v>qq</v>
          </cell>
          <cell r="U35" t="str">
            <v>QQ</v>
          </cell>
          <cell r="V35" t="str">
            <v>qq</v>
          </cell>
          <cell r="W35" t="str">
            <v>qq</v>
          </cell>
          <cell r="X35" t="str">
            <v>qq</v>
          </cell>
          <cell r="Y35" t="e">
            <v>#N/A</v>
          </cell>
          <cell r="Z35">
            <v>0</v>
          </cell>
          <cell r="AA35" t="str">
            <v>qq</v>
          </cell>
          <cell r="AB35" t="str">
            <v>qq</v>
          </cell>
          <cell r="AC35" t="str">
            <v>qq</v>
          </cell>
          <cell r="AD35" t="str">
            <v>qq</v>
          </cell>
          <cell r="AE35" t="str">
            <v>qq</v>
          </cell>
          <cell r="AF35" t="str">
            <v>Phuong</v>
          </cell>
          <cell r="AG35" t="str">
            <v>Arthur</v>
          </cell>
          <cell r="AH35" t="str">
            <v>S.Sturm</v>
          </cell>
          <cell r="AI35" t="str">
            <v>M.Tang</v>
          </cell>
          <cell r="AJ35" t="str">
            <v>Alla</v>
          </cell>
          <cell r="AK35" t="str">
            <v>qq</v>
          </cell>
          <cell r="AL35" t="str">
            <v>Lois</v>
          </cell>
          <cell r="AM35" t="str">
            <v>Sherine</v>
          </cell>
          <cell r="AN35" t="str">
            <v>Sylvia</v>
          </cell>
          <cell r="AO35" t="str">
            <v>M.Hanna</v>
          </cell>
          <cell r="AP35" t="str">
            <v>K.Tiong</v>
          </cell>
          <cell r="AQ35" t="str">
            <v>Berenice</v>
          </cell>
          <cell r="AR35" t="str">
            <v>Jasmine</v>
          </cell>
          <cell r="AS35" t="str">
            <v>Amelia</v>
          </cell>
          <cell r="AT35" t="str">
            <v>Kelly</v>
          </cell>
          <cell r="AU35" t="str">
            <v>D.Dunning</v>
          </cell>
          <cell r="AV35" t="str">
            <v>Huda</v>
          </cell>
          <cell r="AW35" t="str">
            <v>A.Tey</v>
          </cell>
          <cell r="AX35" t="str">
            <v>Daisy</v>
          </cell>
          <cell r="AY35" t="str">
            <v>qq</v>
          </cell>
          <cell r="AZ35" t="str">
            <v>qq</v>
          </cell>
          <cell r="BA35" t="str">
            <v>qq</v>
          </cell>
          <cell r="BB35" t="str">
            <v>K.Chin</v>
          </cell>
          <cell r="BC35" t="str">
            <v>Leekin</v>
          </cell>
          <cell r="BD35">
            <v>0</v>
          </cell>
          <cell r="BE35" t="str">
            <v>Megan</v>
          </cell>
          <cell r="BF35" t="str">
            <v>Megan</v>
          </cell>
          <cell r="BG35" t="str">
            <v>Jesslyn</v>
          </cell>
          <cell r="BH35" t="str">
            <v>qq</v>
          </cell>
          <cell r="BI35" t="str">
            <v>R.Cheah</v>
          </cell>
          <cell r="BJ35" t="str">
            <v>Tinh</v>
          </cell>
          <cell r="BK35" t="str">
            <v>April</v>
          </cell>
          <cell r="BL35" t="str">
            <v>Sok Heng</v>
          </cell>
          <cell r="BM35" t="str">
            <v>Paree</v>
          </cell>
          <cell r="BN35" t="str">
            <v>qq</v>
          </cell>
          <cell r="BO35" t="str">
            <v>A.Chen</v>
          </cell>
          <cell r="BP35" t="str">
            <v>Kaman</v>
          </cell>
          <cell r="BQ35" t="str">
            <v>Diana</v>
          </cell>
          <cell r="BR35" t="str">
            <v>Stephanie</v>
          </cell>
          <cell r="BS35" t="str">
            <v>J.Yang</v>
          </cell>
          <cell r="BT35" t="str">
            <v>Angela</v>
          </cell>
          <cell r="BU35" t="str">
            <v>Jasenka</v>
          </cell>
          <cell r="BV35" t="str">
            <v>Stuart</v>
          </cell>
          <cell r="BW35" t="str">
            <v>Sandra</v>
          </cell>
          <cell r="BX35" t="str">
            <v>Aseel</v>
          </cell>
          <cell r="BY35" t="str">
            <v>qq</v>
          </cell>
          <cell r="BZ35" t="str">
            <v>qq</v>
          </cell>
          <cell r="CA35" t="str">
            <v>Jonathan</v>
          </cell>
        </row>
        <row r="36">
          <cell r="A36">
            <v>43500</v>
          </cell>
          <cell r="B36" t="str">
            <v>Monday</v>
          </cell>
          <cell r="D36" t="str">
            <v>qq</v>
          </cell>
          <cell r="E36" t="str">
            <v>V.Mai</v>
          </cell>
          <cell r="F36" t="str">
            <v>John</v>
          </cell>
          <cell r="G36" t="str">
            <v>Jasenka</v>
          </cell>
          <cell r="H36" t="str">
            <v>qq</v>
          </cell>
          <cell r="I36">
            <v>0</v>
          </cell>
          <cell r="J36" t="str">
            <v>Taylor</v>
          </cell>
          <cell r="K36" t="str">
            <v>Jane</v>
          </cell>
          <cell r="L36">
            <v>0</v>
          </cell>
          <cell r="M36" t="str">
            <v>qq</v>
          </cell>
          <cell r="N36" t="str">
            <v>qq</v>
          </cell>
          <cell r="O36" t="str">
            <v>qq</v>
          </cell>
          <cell r="P36" t="str">
            <v>qq</v>
          </cell>
          <cell r="Q36" t="str">
            <v>Edward</v>
          </cell>
          <cell r="R36" t="str">
            <v>qq</v>
          </cell>
          <cell r="S36" t="str">
            <v>Thao</v>
          </cell>
          <cell r="T36" t="str">
            <v>Lauren</v>
          </cell>
          <cell r="U36" t="str">
            <v>Idile</v>
          </cell>
          <cell r="V36" t="str">
            <v>qq</v>
          </cell>
          <cell r="W36" t="str">
            <v>qq</v>
          </cell>
          <cell r="X36" t="str">
            <v>qq</v>
          </cell>
          <cell r="Y36" t="str">
            <v>qq</v>
          </cell>
          <cell r="AA36" t="str">
            <v>Nicholas</v>
          </cell>
          <cell r="AB36" t="str">
            <v>D.Dunning</v>
          </cell>
          <cell r="AC36" t="str">
            <v>Roshny</v>
          </cell>
          <cell r="AD36" t="str">
            <v>qq</v>
          </cell>
          <cell r="AE36" t="str">
            <v>qq</v>
          </cell>
          <cell r="AF36" t="str">
            <v>Phuong</v>
          </cell>
          <cell r="AG36" t="str">
            <v>qq</v>
          </cell>
          <cell r="AH36" t="str">
            <v>qq</v>
          </cell>
          <cell r="AI36" t="str">
            <v>qq</v>
          </cell>
          <cell r="AJ36" t="str">
            <v>Alla</v>
          </cell>
          <cell r="AK36" t="str">
            <v>qq</v>
          </cell>
          <cell r="AL36" t="str">
            <v>Lois</v>
          </cell>
          <cell r="AM36" t="str">
            <v>Sherine</v>
          </cell>
          <cell r="AN36" t="str">
            <v>qq</v>
          </cell>
          <cell r="AO36" t="str">
            <v>qq</v>
          </cell>
          <cell r="AP36" t="str">
            <v>K.Tiong</v>
          </cell>
          <cell r="AQ36" t="str">
            <v>qq</v>
          </cell>
          <cell r="AR36" t="str">
            <v>qq</v>
          </cell>
          <cell r="AS36" t="str">
            <v>Amelia</v>
          </cell>
          <cell r="AT36" t="str">
            <v>qq</v>
          </cell>
          <cell r="AU36" t="str">
            <v>qq</v>
          </cell>
          <cell r="AV36" t="str">
            <v>Huda</v>
          </cell>
          <cell r="AW36" t="str">
            <v>A.Tey</v>
          </cell>
          <cell r="AX36" t="str">
            <v>Daisy</v>
          </cell>
          <cell r="AY36" t="str">
            <v>qq</v>
          </cell>
          <cell r="AZ36" t="str">
            <v>Shirley</v>
          </cell>
          <cell r="BA36" t="str">
            <v>qq</v>
          </cell>
          <cell r="BB36" t="str">
            <v>Leekin</v>
          </cell>
          <cell r="BD36" t="str">
            <v>K.Chin</v>
          </cell>
          <cell r="BE36" t="str">
            <v>Sam</v>
          </cell>
          <cell r="BF36" t="str">
            <v>qq</v>
          </cell>
          <cell r="BG36" t="str">
            <v>qq</v>
          </cell>
          <cell r="BI36" t="str">
            <v>qq</v>
          </cell>
          <cell r="BJ36" t="str">
            <v>qq</v>
          </cell>
          <cell r="BL36" t="str">
            <v>qq</v>
          </cell>
          <cell r="BM36" t="str">
            <v>qq</v>
          </cell>
          <cell r="BN36" t="str">
            <v>qq</v>
          </cell>
          <cell r="BO36" t="str">
            <v>qq</v>
          </cell>
          <cell r="BQ36" t="str">
            <v>qq</v>
          </cell>
          <cell r="BR36" t="str">
            <v>qq</v>
          </cell>
          <cell r="BS36" t="str">
            <v>qq</v>
          </cell>
          <cell r="CA36" t="str">
            <v>qq</v>
          </cell>
        </row>
        <row r="37">
          <cell r="A37">
            <v>43501</v>
          </cell>
          <cell r="B37" t="str">
            <v>Tuesday</v>
          </cell>
          <cell r="D37" t="str">
            <v>qq</v>
          </cell>
          <cell r="E37" t="str">
            <v>qq</v>
          </cell>
          <cell r="F37" t="str">
            <v>qq</v>
          </cell>
          <cell r="G37" t="str">
            <v>qq</v>
          </cell>
          <cell r="H37" t="str">
            <v>qq</v>
          </cell>
          <cell r="I37">
            <v>0</v>
          </cell>
          <cell r="J37" t="str">
            <v>qq</v>
          </cell>
          <cell r="K37" t="str">
            <v>qq</v>
          </cell>
          <cell r="L37">
            <v>0</v>
          </cell>
          <cell r="M37" t="str">
            <v>Emma</v>
          </cell>
          <cell r="N37" t="str">
            <v>qq</v>
          </cell>
          <cell r="O37" t="str">
            <v>qq</v>
          </cell>
          <cell r="P37" t="str">
            <v>qq</v>
          </cell>
          <cell r="Q37" t="str">
            <v>V.Le</v>
          </cell>
          <cell r="R37" t="str">
            <v>qq</v>
          </cell>
          <cell r="S37" t="str">
            <v>Jesslyn</v>
          </cell>
          <cell r="T37" t="str">
            <v>Tinh</v>
          </cell>
          <cell r="U37" t="str">
            <v>QQ</v>
          </cell>
          <cell r="V37" t="str">
            <v>Jonathan</v>
          </cell>
          <cell r="W37" t="str">
            <v>qq</v>
          </cell>
          <cell r="X37" t="str">
            <v>qq</v>
          </cell>
          <cell r="Y37" t="str">
            <v>Jasenka</v>
          </cell>
          <cell r="Z37">
            <v>0</v>
          </cell>
          <cell r="AA37" t="str">
            <v>Nicholas</v>
          </cell>
          <cell r="AB37" t="str">
            <v>D.Dunning</v>
          </cell>
          <cell r="AC37" t="str">
            <v>Roshny</v>
          </cell>
          <cell r="AD37" t="str">
            <v>Kathy</v>
          </cell>
          <cell r="AE37" t="str">
            <v>(SC) (5.15-8pm)</v>
          </cell>
          <cell r="AF37" t="str">
            <v>Phuong</v>
          </cell>
          <cell r="AG37" t="str">
            <v>qq</v>
          </cell>
          <cell r="AH37" t="str">
            <v>qq</v>
          </cell>
          <cell r="AI37" t="str">
            <v>qq</v>
          </cell>
          <cell r="AJ37" t="str">
            <v>Alla</v>
          </cell>
          <cell r="AK37" t="str">
            <v>qq</v>
          </cell>
          <cell r="AL37" t="str">
            <v>Lois</v>
          </cell>
          <cell r="AM37" t="str">
            <v>Sherine</v>
          </cell>
          <cell r="AN37" t="str">
            <v>qq</v>
          </cell>
          <cell r="AO37" t="str">
            <v>qq</v>
          </cell>
          <cell r="AP37" t="str">
            <v>K.Tiong</v>
          </cell>
          <cell r="AQ37" t="str">
            <v>Vivienne</v>
          </cell>
          <cell r="AR37" t="str">
            <v>qq</v>
          </cell>
          <cell r="AS37" t="str">
            <v>Amelia</v>
          </cell>
          <cell r="AT37" t="str">
            <v>qq</v>
          </cell>
          <cell r="AU37" t="str">
            <v>qq</v>
          </cell>
          <cell r="AV37" t="str">
            <v>Huda</v>
          </cell>
          <cell r="AW37" t="str">
            <v>A.Tey</v>
          </cell>
          <cell r="AX37" t="str">
            <v>Daisy</v>
          </cell>
          <cell r="AY37" t="str">
            <v>qq</v>
          </cell>
          <cell r="AZ37" t="str">
            <v>qq</v>
          </cell>
          <cell r="BA37" t="str">
            <v>qq</v>
          </cell>
          <cell r="BB37" t="str">
            <v>Leekin</v>
          </cell>
          <cell r="BD37" t="str">
            <v>K.Chin</v>
          </cell>
          <cell r="BE37" t="str">
            <v>Sam</v>
          </cell>
          <cell r="BF37" t="str">
            <v>qq</v>
          </cell>
          <cell r="BG37" t="str">
            <v>qq</v>
          </cell>
          <cell r="BI37" t="str">
            <v>qq</v>
          </cell>
          <cell r="BJ37" t="str">
            <v>qq</v>
          </cell>
          <cell r="BL37" t="str">
            <v>qq</v>
          </cell>
          <cell r="BM37" t="str">
            <v>qq</v>
          </cell>
          <cell r="BN37" t="str">
            <v>qq</v>
          </cell>
          <cell r="BO37" t="str">
            <v>qq</v>
          </cell>
          <cell r="BQ37" t="str">
            <v>qq</v>
          </cell>
          <cell r="BR37" t="str">
            <v>qq</v>
          </cell>
          <cell r="BS37" t="str">
            <v>qq</v>
          </cell>
          <cell r="CA37" t="str">
            <v>qq</v>
          </cell>
        </row>
        <row r="38">
          <cell r="A38">
            <v>43502</v>
          </cell>
          <cell r="B38" t="str">
            <v>Wednesday</v>
          </cell>
          <cell r="D38" t="str">
            <v>qq</v>
          </cell>
          <cell r="E38" t="str">
            <v>Sophia</v>
          </cell>
          <cell r="F38" t="str">
            <v>qq</v>
          </cell>
          <cell r="G38" t="str">
            <v>J.Do</v>
          </cell>
          <cell r="H38" t="str">
            <v>M.Lu</v>
          </cell>
          <cell r="I38">
            <v>0</v>
          </cell>
          <cell r="J38" t="str">
            <v>Daisy</v>
          </cell>
          <cell r="K38" t="str">
            <v>qq</v>
          </cell>
          <cell r="L38">
            <v>0</v>
          </cell>
          <cell r="M38" t="str">
            <v>V.Shen</v>
          </cell>
          <cell r="N38" t="str">
            <v>Bianca</v>
          </cell>
          <cell r="O38" t="str">
            <v>qq</v>
          </cell>
          <cell r="P38" t="str">
            <v>qq</v>
          </cell>
          <cell r="Q38" t="str">
            <v>Lauren</v>
          </cell>
          <cell r="R38" t="str">
            <v>qq</v>
          </cell>
          <cell r="S38" t="str">
            <v>qq</v>
          </cell>
          <cell r="T38" t="str">
            <v>qq</v>
          </cell>
          <cell r="U38" t="str">
            <v>QQ</v>
          </cell>
          <cell r="V38" t="str">
            <v>qq</v>
          </cell>
          <cell r="W38" t="str">
            <v>qq</v>
          </cell>
          <cell r="X38" t="str">
            <v>qq</v>
          </cell>
          <cell r="Y38" t="str">
            <v>qq</v>
          </cell>
          <cell r="Z38">
            <v>0</v>
          </cell>
          <cell r="AA38" t="str">
            <v>Nicholas</v>
          </cell>
          <cell r="AB38" t="str">
            <v>D.Dunning</v>
          </cell>
          <cell r="AC38" t="str">
            <v>Roshny</v>
          </cell>
          <cell r="AD38" t="str">
            <v>blank</v>
          </cell>
          <cell r="AE38" t="str">
            <v>(SS) (12.45-5.15pm)</v>
          </cell>
          <cell r="AF38" t="str">
            <v>Phuong</v>
          </cell>
          <cell r="AG38" t="str">
            <v>qq</v>
          </cell>
          <cell r="AH38" t="str">
            <v>qq</v>
          </cell>
          <cell r="AI38" t="str">
            <v>qq</v>
          </cell>
          <cell r="AJ38" t="str">
            <v>qq</v>
          </cell>
          <cell r="AK38" t="str">
            <v>qq</v>
          </cell>
          <cell r="AL38" t="str">
            <v>Lois</v>
          </cell>
          <cell r="AM38" t="str">
            <v>Sherine</v>
          </cell>
          <cell r="AN38" t="str">
            <v>qq</v>
          </cell>
          <cell r="AO38" t="str">
            <v>qq</v>
          </cell>
          <cell r="AP38" t="str">
            <v>K.Tiong</v>
          </cell>
          <cell r="AQ38" t="str">
            <v>qq</v>
          </cell>
          <cell r="AR38" t="str">
            <v>qq</v>
          </cell>
          <cell r="AS38" t="str">
            <v>Amelia</v>
          </cell>
          <cell r="AT38" t="str">
            <v>qq</v>
          </cell>
          <cell r="AU38" t="str">
            <v>qq</v>
          </cell>
          <cell r="AV38" t="str">
            <v>Huda</v>
          </cell>
          <cell r="AW38" t="str">
            <v>qq</v>
          </cell>
          <cell r="AX38" t="str">
            <v>qq</v>
          </cell>
          <cell r="AY38" t="str">
            <v>qq</v>
          </cell>
          <cell r="AZ38" t="str">
            <v>qq</v>
          </cell>
          <cell r="BA38" t="str">
            <v>qq</v>
          </cell>
          <cell r="BB38" t="str">
            <v>Leekin</v>
          </cell>
          <cell r="BD38" t="str">
            <v>K.Chin</v>
          </cell>
          <cell r="BE38" t="str">
            <v>Sam</v>
          </cell>
          <cell r="BF38" t="str">
            <v>qq</v>
          </cell>
          <cell r="BG38" t="str">
            <v>qq</v>
          </cell>
          <cell r="BI38" t="str">
            <v>qq</v>
          </cell>
          <cell r="BJ38" t="str">
            <v>qq</v>
          </cell>
          <cell r="BL38" t="str">
            <v>qq</v>
          </cell>
          <cell r="BM38" t="str">
            <v>qq</v>
          </cell>
          <cell r="BN38" t="str">
            <v>qq</v>
          </cell>
          <cell r="BO38" t="str">
            <v>qq</v>
          </cell>
          <cell r="BQ38" t="str">
            <v>qq</v>
          </cell>
          <cell r="BR38" t="str">
            <v>qq</v>
          </cell>
          <cell r="BS38" t="str">
            <v>qq</v>
          </cell>
          <cell r="CA38" t="str">
            <v>qq</v>
          </cell>
        </row>
        <row r="39">
          <cell r="A39">
            <v>43503</v>
          </cell>
          <cell r="B39" t="str">
            <v>Thursday</v>
          </cell>
          <cell r="D39" t="str">
            <v>A.Chen</v>
          </cell>
          <cell r="E39" t="str">
            <v>Aseel</v>
          </cell>
          <cell r="F39" t="str">
            <v>K.Fildes</v>
          </cell>
          <cell r="G39" t="str">
            <v>qq</v>
          </cell>
          <cell r="H39" t="str">
            <v>Paree</v>
          </cell>
          <cell r="I39">
            <v>0</v>
          </cell>
          <cell r="J39" t="str">
            <v>qq</v>
          </cell>
          <cell r="K39" t="str">
            <v>qq</v>
          </cell>
          <cell r="L39">
            <v>0</v>
          </cell>
          <cell r="M39" t="str">
            <v>qq</v>
          </cell>
          <cell r="N39" t="str">
            <v>T.Le</v>
          </cell>
          <cell r="O39" t="str">
            <v>Clark</v>
          </cell>
          <cell r="P39" t="str">
            <v>qq</v>
          </cell>
          <cell r="Q39" t="str">
            <v>qq</v>
          </cell>
          <cell r="R39" t="str">
            <v>qq</v>
          </cell>
          <cell r="S39" t="str">
            <v>qq</v>
          </cell>
          <cell r="T39" t="str">
            <v>qq</v>
          </cell>
          <cell r="U39" t="str">
            <v>QQ</v>
          </cell>
          <cell r="V39" t="str">
            <v>qq</v>
          </cell>
          <cell r="W39" t="str">
            <v>qq</v>
          </cell>
          <cell r="X39" t="str">
            <v>qq</v>
          </cell>
          <cell r="Y39" t="str">
            <v>S.McPhee</v>
          </cell>
          <cell r="Z39">
            <v>0</v>
          </cell>
          <cell r="AA39" t="str">
            <v>Nicholas</v>
          </cell>
          <cell r="AB39" t="str">
            <v>D.Dunning</v>
          </cell>
          <cell r="AC39" t="str">
            <v>Roshny</v>
          </cell>
          <cell r="AD39" t="str">
            <v>qq</v>
          </cell>
          <cell r="AE39" t="str">
            <v>qq</v>
          </cell>
          <cell r="AF39" t="str">
            <v>Phuong</v>
          </cell>
          <cell r="AG39" t="str">
            <v>qq</v>
          </cell>
          <cell r="AH39" t="str">
            <v>qq</v>
          </cell>
          <cell r="AI39" t="str">
            <v>qq</v>
          </cell>
          <cell r="AJ39" t="str">
            <v>Alla</v>
          </cell>
          <cell r="AK39" t="str">
            <v>qq</v>
          </cell>
          <cell r="AL39" t="str">
            <v>Lois</v>
          </cell>
          <cell r="AM39" t="str">
            <v>Sherine</v>
          </cell>
          <cell r="AN39" t="str">
            <v>qq</v>
          </cell>
          <cell r="AO39" t="str">
            <v>qq</v>
          </cell>
          <cell r="AP39" t="str">
            <v>K.Tiong</v>
          </cell>
          <cell r="AQ39" t="str">
            <v>Vivienne</v>
          </cell>
          <cell r="AR39" t="str">
            <v>qq</v>
          </cell>
          <cell r="AS39" t="str">
            <v>Amelia</v>
          </cell>
          <cell r="AT39" t="str">
            <v>qq</v>
          </cell>
          <cell r="AU39" t="str">
            <v>qq</v>
          </cell>
          <cell r="AV39" t="str">
            <v>Huda</v>
          </cell>
          <cell r="AW39" t="str">
            <v>qq</v>
          </cell>
          <cell r="AX39" t="str">
            <v>qq</v>
          </cell>
          <cell r="AY39" t="str">
            <v>qq</v>
          </cell>
          <cell r="AZ39" t="str">
            <v>qq</v>
          </cell>
          <cell r="BA39" t="str">
            <v>qq</v>
          </cell>
          <cell r="BB39" t="str">
            <v>Leekin</v>
          </cell>
          <cell r="BD39" t="str">
            <v>K.Chin</v>
          </cell>
          <cell r="BE39" t="str">
            <v>Sam</v>
          </cell>
          <cell r="BF39" t="str">
            <v>qq</v>
          </cell>
          <cell r="BG39" t="str">
            <v>qq</v>
          </cell>
          <cell r="BI39" t="str">
            <v>qq</v>
          </cell>
          <cell r="BJ39" t="str">
            <v>qq</v>
          </cell>
          <cell r="BL39" t="str">
            <v>qq</v>
          </cell>
          <cell r="BM39" t="str">
            <v>qq</v>
          </cell>
          <cell r="BN39" t="str">
            <v>qq</v>
          </cell>
          <cell r="BO39" t="str">
            <v>qq</v>
          </cell>
          <cell r="BQ39" t="str">
            <v>qq</v>
          </cell>
          <cell r="BR39" t="str">
            <v>qq</v>
          </cell>
          <cell r="BS39" t="str">
            <v>qq</v>
          </cell>
          <cell r="CA39" t="str">
            <v>qq</v>
          </cell>
        </row>
        <row r="40">
          <cell r="A40">
            <v>43504</v>
          </cell>
          <cell r="B40" t="str">
            <v>Friday</v>
          </cell>
          <cell r="D40" t="str">
            <v>qq</v>
          </cell>
          <cell r="E40" t="str">
            <v>Nicholas</v>
          </cell>
          <cell r="F40" t="str">
            <v>J.Hughes</v>
          </cell>
          <cell r="G40" t="str">
            <v>Karishma</v>
          </cell>
          <cell r="H40" t="str">
            <v>qq</v>
          </cell>
          <cell r="I40">
            <v>0</v>
          </cell>
          <cell r="J40" t="str">
            <v>G.Lau</v>
          </cell>
          <cell r="K40" t="str">
            <v>qq</v>
          </cell>
          <cell r="L40">
            <v>0</v>
          </cell>
          <cell r="M40" t="str">
            <v>qq</v>
          </cell>
          <cell r="N40" t="str">
            <v>Kosta</v>
          </cell>
          <cell r="O40" t="str">
            <v>qq</v>
          </cell>
          <cell r="P40" t="str">
            <v>Clark</v>
          </cell>
          <cell r="Q40" t="str">
            <v>Idile</v>
          </cell>
          <cell r="R40" t="str">
            <v>Tinh</v>
          </cell>
          <cell r="S40" t="str">
            <v>qq</v>
          </cell>
          <cell r="T40" t="str">
            <v>qq</v>
          </cell>
          <cell r="U40" t="str">
            <v>QQ</v>
          </cell>
          <cell r="V40" t="str">
            <v>qq</v>
          </cell>
          <cell r="W40" t="str">
            <v>qq</v>
          </cell>
          <cell r="X40" t="str">
            <v>qq</v>
          </cell>
          <cell r="Y40" t="str">
            <v>qq</v>
          </cell>
          <cell r="Z40">
            <v>0</v>
          </cell>
          <cell r="AA40" t="str">
            <v>Kathy</v>
          </cell>
          <cell r="AB40" t="str">
            <v>D.Dunning</v>
          </cell>
          <cell r="AC40" t="str">
            <v>Roshny</v>
          </cell>
          <cell r="AD40" t="str">
            <v>qq</v>
          </cell>
          <cell r="AE40" t="str">
            <v>qq</v>
          </cell>
          <cell r="AF40" t="str">
            <v>Phuong</v>
          </cell>
          <cell r="AG40" t="str">
            <v>qq</v>
          </cell>
          <cell r="AH40" t="str">
            <v>qq</v>
          </cell>
          <cell r="AI40" t="str">
            <v>qq</v>
          </cell>
          <cell r="AJ40" t="str">
            <v>qq</v>
          </cell>
          <cell r="AK40" t="str">
            <v>qq</v>
          </cell>
          <cell r="AL40" t="str">
            <v>Lois</v>
          </cell>
          <cell r="AM40" t="str">
            <v>Sherine</v>
          </cell>
          <cell r="AN40" t="str">
            <v>qq</v>
          </cell>
          <cell r="AO40" t="str">
            <v>qq</v>
          </cell>
          <cell r="AP40" t="str">
            <v>K.Tiong</v>
          </cell>
          <cell r="AQ40" t="str">
            <v>qq</v>
          </cell>
          <cell r="AR40" t="str">
            <v>qq</v>
          </cell>
          <cell r="AS40" t="str">
            <v>Amelia</v>
          </cell>
          <cell r="AT40" t="str">
            <v>qq</v>
          </cell>
          <cell r="AU40" t="str">
            <v>qq</v>
          </cell>
          <cell r="AV40" t="str">
            <v>Huda</v>
          </cell>
          <cell r="AW40" t="str">
            <v>qq</v>
          </cell>
          <cell r="AX40" t="str">
            <v>qq</v>
          </cell>
          <cell r="AY40" t="str">
            <v>qq</v>
          </cell>
          <cell r="AZ40" t="str">
            <v>qq</v>
          </cell>
          <cell r="BA40" t="str">
            <v>qq</v>
          </cell>
          <cell r="BB40" t="str">
            <v>Leekin</v>
          </cell>
          <cell r="BD40" t="str">
            <v>K.Chin</v>
          </cell>
          <cell r="BE40" t="str">
            <v>Sam</v>
          </cell>
          <cell r="BF40" t="str">
            <v>qq</v>
          </cell>
          <cell r="BG40" t="str">
            <v>qq</v>
          </cell>
          <cell r="BI40" t="str">
            <v>qq</v>
          </cell>
          <cell r="BJ40" t="str">
            <v>qq</v>
          </cell>
          <cell r="BL40" t="str">
            <v>qq</v>
          </cell>
          <cell r="BM40" t="str">
            <v>qq</v>
          </cell>
          <cell r="BN40" t="str">
            <v>qq</v>
          </cell>
          <cell r="BO40" t="str">
            <v>qq</v>
          </cell>
          <cell r="BQ40" t="str">
            <v>qq</v>
          </cell>
          <cell r="BR40" t="str">
            <v>qq</v>
          </cell>
          <cell r="BS40" t="str">
            <v>qq</v>
          </cell>
          <cell r="CA40" t="str">
            <v>qq</v>
          </cell>
        </row>
        <row r="41">
          <cell r="A41">
            <v>43505</v>
          </cell>
          <cell r="B41" t="str">
            <v>Saturday</v>
          </cell>
          <cell r="C41" t="str">
            <v>PUBLIC HOLIDAY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P41" t="str">
            <v>qq</v>
          </cell>
          <cell r="Q41" t="str">
            <v>qq</v>
          </cell>
          <cell r="R41" t="str">
            <v>qq</v>
          </cell>
          <cell r="S41" t="str">
            <v>qq</v>
          </cell>
          <cell r="T41" t="str">
            <v>qq</v>
          </cell>
          <cell r="U41" t="str">
            <v>QQ</v>
          </cell>
          <cell r="V41" t="str">
            <v>qq</v>
          </cell>
          <cell r="W41" t="str">
            <v>qq</v>
          </cell>
          <cell r="X41" t="str">
            <v>qq</v>
          </cell>
          <cell r="Y41" t="e">
            <v>#N/A</v>
          </cell>
          <cell r="Z41">
            <v>0</v>
          </cell>
          <cell r="AA41" t="str">
            <v>Nicholas</v>
          </cell>
          <cell r="AB41" t="str">
            <v>D.Dunning</v>
          </cell>
          <cell r="AC41" t="str">
            <v>Roshny</v>
          </cell>
          <cell r="AD41" t="str">
            <v>qq</v>
          </cell>
          <cell r="AE41" t="str">
            <v>qq</v>
          </cell>
          <cell r="AF41" t="str">
            <v>Phuong</v>
          </cell>
          <cell r="AG41" t="str">
            <v>qq</v>
          </cell>
          <cell r="AH41" t="str">
            <v>qq</v>
          </cell>
          <cell r="AI41" t="str">
            <v>qq</v>
          </cell>
          <cell r="AJ41" t="str">
            <v>Alla</v>
          </cell>
          <cell r="AL41" t="str">
            <v>Lois</v>
          </cell>
          <cell r="AM41" t="str">
            <v>Sherine</v>
          </cell>
          <cell r="AN41" t="str">
            <v>Angela</v>
          </cell>
          <cell r="AO41" t="str">
            <v>Robert</v>
          </cell>
          <cell r="AP41" t="str">
            <v>K.Tiong</v>
          </cell>
          <cell r="AQ41" t="str">
            <v>Vivienne</v>
          </cell>
          <cell r="AR41" t="str">
            <v>Berenice</v>
          </cell>
          <cell r="AS41" t="str">
            <v>Amelia</v>
          </cell>
          <cell r="AT41" t="str">
            <v>Karishma</v>
          </cell>
          <cell r="AU41" t="str">
            <v>qq</v>
          </cell>
          <cell r="AV41" t="str">
            <v>Huda</v>
          </cell>
          <cell r="AW41" t="str">
            <v>qq</v>
          </cell>
          <cell r="AX41" t="str">
            <v>qq</v>
          </cell>
          <cell r="AY41" t="str">
            <v>qq</v>
          </cell>
          <cell r="AZ41" t="str">
            <v>qq</v>
          </cell>
          <cell r="BA41" t="str">
            <v>qq</v>
          </cell>
          <cell r="BB41" t="str">
            <v>Leekin</v>
          </cell>
          <cell r="BC41" t="str">
            <v>A.Tey</v>
          </cell>
          <cell r="BD41" t="str">
            <v>K.Chin</v>
          </cell>
          <cell r="BE41" t="str">
            <v>Sam</v>
          </cell>
          <cell r="BF41" t="str">
            <v>Sam</v>
          </cell>
          <cell r="BG41" t="str">
            <v>Ana</v>
          </cell>
          <cell r="BH41" t="str">
            <v>Eric</v>
          </cell>
          <cell r="BI41" t="str">
            <v>Stuart</v>
          </cell>
          <cell r="BJ41" t="str">
            <v>Nha</v>
          </cell>
          <cell r="BK41" t="str">
            <v>Meghana</v>
          </cell>
          <cell r="BL41" t="str">
            <v>Daniela</v>
          </cell>
          <cell r="BM41" t="str">
            <v>Sylvia</v>
          </cell>
          <cell r="BN41" t="str">
            <v>D.Dunning</v>
          </cell>
          <cell r="BO41" t="str">
            <v>Natalie</v>
          </cell>
          <cell r="BP41" t="str">
            <v>Jasmine</v>
          </cell>
          <cell r="BQ41" t="str">
            <v>Sophia</v>
          </cell>
          <cell r="BR41" t="str">
            <v>Mohammed</v>
          </cell>
          <cell r="BS41" t="str">
            <v>J.Hughes</v>
          </cell>
          <cell r="BT41" t="str">
            <v>Marisa</v>
          </cell>
          <cell r="BU41" t="str">
            <v>J.Do</v>
          </cell>
          <cell r="BV41" t="str">
            <v>V.Koo</v>
          </cell>
          <cell r="BW41" t="str">
            <v>G.Lau</v>
          </cell>
          <cell r="BX41" t="str">
            <v>qq</v>
          </cell>
          <cell r="BY41" t="str">
            <v>Reeni</v>
          </cell>
          <cell r="BZ41" t="str">
            <v>Obaid</v>
          </cell>
          <cell r="CA41" t="str">
            <v>Idile</v>
          </cell>
        </row>
        <row r="42">
          <cell r="A42">
            <v>43506</v>
          </cell>
          <cell r="B42" t="str">
            <v>Sunday</v>
          </cell>
          <cell r="C42" t="str">
            <v>PUBLIC HOLIDAY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P42" t="str">
            <v>qq</v>
          </cell>
          <cell r="Q42" t="str">
            <v>qq</v>
          </cell>
          <cell r="R42" t="str">
            <v>qq</v>
          </cell>
          <cell r="S42" t="str">
            <v>qq</v>
          </cell>
          <cell r="T42" t="str">
            <v>qq</v>
          </cell>
          <cell r="U42" t="str">
            <v>QQ</v>
          </cell>
          <cell r="V42" t="str">
            <v>qq</v>
          </cell>
          <cell r="W42" t="str">
            <v>qq</v>
          </cell>
          <cell r="X42" t="str">
            <v>qq</v>
          </cell>
          <cell r="Y42" t="e">
            <v>#N/A</v>
          </cell>
          <cell r="Z42">
            <v>0</v>
          </cell>
          <cell r="AA42" t="str">
            <v>qq</v>
          </cell>
          <cell r="AB42" t="str">
            <v>qq</v>
          </cell>
          <cell r="AC42" t="str">
            <v>qq</v>
          </cell>
          <cell r="AD42" t="str">
            <v>qq</v>
          </cell>
          <cell r="AE42" t="str">
            <v>qq</v>
          </cell>
          <cell r="AF42" t="str">
            <v>Phuong</v>
          </cell>
          <cell r="AG42" t="str">
            <v>qq</v>
          </cell>
          <cell r="AH42" t="str">
            <v>qq</v>
          </cell>
          <cell r="AI42" t="str">
            <v>qq</v>
          </cell>
          <cell r="AJ42" t="str">
            <v>Alla</v>
          </cell>
          <cell r="AL42" t="str">
            <v>Lois</v>
          </cell>
          <cell r="AM42" t="str">
            <v>Sherine</v>
          </cell>
          <cell r="AN42" t="str">
            <v>Angela</v>
          </cell>
          <cell r="AO42" t="str">
            <v>Robert</v>
          </cell>
          <cell r="AP42" t="str">
            <v>K.Tiong</v>
          </cell>
          <cell r="AQ42" t="str">
            <v>Vivienne</v>
          </cell>
          <cell r="AR42" t="str">
            <v>Berenice</v>
          </cell>
          <cell r="AS42" t="str">
            <v>Amelia</v>
          </cell>
          <cell r="AT42" t="str">
            <v>Karishma</v>
          </cell>
          <cell r="AU42" t="str">
            <v>qq</v>
          </cell>
          <cell r="AV42" t="str">
            <v>Huda</v>
          </cell>
          <cell r="AW42" t="str">
            <v>qq</v>
          </cell>
          <cell r="AX42" t="str">
            <v>qq</v>
          </cell>
          <cell r="AY42" t="str">
            <v>qq</v>
          </cell>
          <cell r="AZ42" t="str">
            <v>qq</v>
          </cell>
          <cell r="BA42" t="str">
            <v>qq</v>
          </cell>
          <cell r="BB42" t="str">
            <v>Leekin</v>
          </cell>
          <cell r="BC42" t="str">
            <v>A.Tey</v>
          </cell>
          <cell r="BD42" t="str">
            <v>K.Chin</v>
          </cell>
          <cell r="BE42" t="str">
            <v>Sam</v>
          </cell>
          <cell r="BF42" t="str">
            <v>Sam</v>
          </cell>
          <cell r="BG42" t="str">
            <v>Roshny</v>
          </cell>
          <cell r="BH42" t="str">
            <v>Victoria</v>
          </cell>
          <cell r="BI42" t="str">
            <v>Kosta</v>
          </cell>
          <cell r="BJ42" t="str">
            <v>V.Le</v>
          </cell>
          <cell r="BK42" t="str">
            <v>qq</v>
          </cell>
          <cell r="BL42" t="str">
            <v>Felicia</v>
          </cell>
          <cell r="BM42" t="str">
            <v>K.Fildes</v>
          </cell>
          <cell r="BN42" t="str">
            <v>qq</v>
          </cell>
          <cell r="BO42" t="str">
            <v>Taylor</v>
          </cell>
          <cell r="BP42" t="str">
            <v>Khoa</v>
          </cell>
          <cell r="BQ42" t="str">
            <v>S.Sturm</v>
          </cell>
          <cell r="BR42" t="str">
            <v>Ubai</v>
          </cell>
          <cell r="BS42" t="str">
            <v>L.Jedwab</v>
          </cell>
          <cell r="BT42" t="str">
            <v>K.Josevska</v>
          </cell>
          <cell r="BU42" t="str">
            <v>Tatyana</v>
          </cell>
          <cell r="BV42" t="str">
            <v>Madonna</v>
          </cell>
          <cell r="BW42" t="str">
            <v>Stella</v>
          </cell>
          <cell r="BX42" t="str">
            <v>T.Le</v>
          </cell>
          <cell r="BY42" t="str">
            <v>qq</v>
          </cell>
          <cell r="BZ42" t="str">
            <v>qq</v>
          </cell>
          <cell r="CA42" t="str">
            <v>Jonathan</v>
          </cell>
        </row>
        <row r="43">
          <cell r="A43">
            <v>43507</v>
          </cell>
          <cell r="B43" t="str">
            <v>Monday</v>
          </cell>
          <cell r="D43" t="str">
            <v>qq</v>
          </cell>
          <cell r="E43" t="str">
            <v>M.Phung</v>
          </cell>
          <cell r="F43" t="str">
            <v>qq</v>
          </cell>
          <cell r="G43" t="str">
            <v>qq</v>
          </cell>
          <cell r="H43" t="str">
            <v>A.Tran</v>
          </cell>
          <cell r="I43">
            <v>0</v>
          </cell>
          <cell r="J43" t="str">
            <v>qq</v>
          </cell>
          <cell r="K43" t="str">
            <v>Jane</v>
          </cell>
          <cell r="L43">
            <v>0</v>
          </cell>
          <cell r="M43" t="str">
            <v>qq</v>
          </cell>
          <cell r="N43" t="str">
            <v>Alison</v>
          </cell>
          <cell r="P43" t="str">
            <v>qq</v>
          </cell>
          <cell r="Q43" t="str">
            <v>All interns (study leave)</v>
          </cell>
          <cell r="R43" t="str">
            <v>qq</v>
          </cell>
          <cell r="S43" t="str">
            <v>qq</v>
          </cell>
          <cell r="T43" t="str">
            <v>qq</v>
          </cell>
          <cell r="U43" t="str">
            <v>QQ</v>
          </cell>
          <cell r="V43" t="str">
            <v>qq</v>
          </cell>
          <cell r="W43" t="str">
            <v>qq</v>
          </cell>
          <cell r="X43" t="str">
            <v>qq</v>
          </cell>
          <cell r="Y43" t="str">
            <v>qq</v>
          </cell>
          <cell r="AA43" t="str">
            <v>Christine</v>
          </cell>
          <cell r="AB43" t="str">
            <v>Kosta</v>
          </cell>
          <cell r="AC43" t="str">
            <v>Tinh</v>
          </cell>
          <cell r="AD43" t="str">
            <v>qq</v>
          </cell>
          <cell r="AE43" t="str">
            <v>qq</v>
          </cell>
          <cell r="AF43" t="str">
            <v>Phuong</v>
          </cell>
          <cell r="AG43" t="str">
            <v>qq</v>
          </cell>
          <cell r="AH43" t="str">
            <v>qq</v>
          </cell>
          <cell r="AI43" t="str">
            <v>qq</v>
          </cell>
          <cell r="AJ43" t="str">
            <v>qq</v>
          </cell>
          <cell r="AL43" t="str">
            <v>Lois</v>
          </cell>
          <cell r="AM43" t="str">
            <v>qq</v>
          </cell>
          <cell r="AN43" t="str">
            <v>Angela</v>
          </cell>
          <cell r="AO43" t="str">
            <v>Robert</v>
          </cell>
          <cell r="AP43" t="str">
            <v>K.Tiong</v>
          </cell>
          <cell r="AQ43" t="str">
            <v>Nelson</v>
          </cell>
          <cell r="AR43" t="str">
            <v>Berenice</v>
          </cell>
          <cell r="AS43" t="str">
            <v>qq</v>
          </cell>
          <cell r="AT43" t="str">
            <v>Karishma</v>
          </cell>
          <cell r="AU43" t="str">
            <v>qq</v>
          </cell>
          <cell r="AV43" t="str">
            <v>Huda</v>
          </cell>
          <cell r="AW43" t="str">
            <v>qq</v>
          </cell>
          <cell r="AX43" t="str">
            <v>qq</v>
          </cell>
          <cell r="AY43" t="str">
            <v>qq</v>
          </cell>
          <cell r="AZ43" t="str">
            <v>Shirley</v>
          </cell>
          <cell r="BA43" t="str">
            <v>qq</v>
          </cell>
          <cell r="BB43" t="str">
            <v>Leekin</v>
          </cell>
          <cell r="BD43" t="str">
            <v>A.Tey</v>
          </cell>
          <cell r="BE43" t="str">
            <v>K.Chin</v>
          </cell>
          <cell r="BF43" t="str">
            <v>qq</v>
          </cell>
          <cell r="BG43" t="str">
            <v>qq</v>
          </cell>
          <cell r="BI43" t="str">
            <v>qq</v>
          </cell>
          <cell r="BJ43" t="str">
            <v>qq</v>
          </cell>
          <cell r="BL43" t="str">
            <v>qq</v>
          </cell>
          <cell r="BM43" t="str">
            <v>qq</v>
          </cell>
          <cell r="BN43" t="str">
            <v>qq</v>
          </cell>
          <cell r="BO43" t="str">
            <v>qq</v>
          </cell>
          <cell r="BQ43" t="str">
            <v>qq</v>
          </cell>
          <cell r="BR43" t="str">
            <v>qq</v>
          </cell>
          <cell r="BS43" t="str">
            <v>qq</v>
          </cell>
          <cell r="CA43" t="str">
            <v>qq</v>
          </cell>
        </row>
        <row r="44">
          <cell r="A44">
            <v>43508</v>
          </cell>
          <cell r="B44" t="str">
            <v>Tuesday</v>
          </cell>
          <cell r="D44" t="str">
            <v>qq</v>
          </cell>
          <cell r="E44" t="str">
            <v>qq</v>
          </cell>
          <cell r="F44" t="str">
            <v>qq</v>
          </cell>
          <cell r="G44" t="str">
            <v>qq</v>
          </cell>
          <cell r="H44" t="str">
            <v>qq</v>
          </cell>
          <cell r="I44">
            <v>0</v>
          </cell>
          <cell r="J44" t="str">
            <v>qq</v>
          </cell>
          <cell r="K44" t="str">
            <v>qq</v>
          </cell>
          <cell r="L44">
            <v>0</v>
          </cell>
          <cell r="M44" t="str">
            <v>Meng</v>
          </cell>
          <cell r="N44" t="str">
            <v>qq</v>
          </cell>
          <cell r="P44" t="str">
            <v>qq</v>
          </cell>
          <cell r="Q44" t="str">
            <v>All interns (study leave)</v>
          </cell>
          <cell r="R44" t="str">
            <v>qq</v>
          </cell>
          <cell r="S44" t="str">
            <v>qq</v>
          </cell>
          <cell r="T44" t="str">
            <v>qq</v>
          </cell>
          <cell r="U44" t="str">
            <v>QQ</v>
          </cell>
          <cell r="V44" t="str">
            <v>qq</v>
          </cell>
          <cell r="W44" t="str">
            <v>qq</v>
          </cell>
          <cell r="X44" t="str">
            <v>qq</v>
          </cell>
          <cell r="Y44" t="str">
            <v>J.Do</v>
          </cell>
          <cell r="Z44">
            <v>0</v>
          </cell>
          <cell r="AA44" t="str">
            <v>Christine</v>
          </cell>
          <cell r="AB44" t="str">
            <v>Kosta</v>
          </cell>
          <cell r="AC44" t="str">
            <v>Tinh</v>
          </cell>
          <cell r="AD44" t="str">
            <v>Kathy</v>
          </cell>
          <cell r="AE44" t="str">
            <v>(TC) (5.15-8pm)</v>
          </cell>
          <cell r="AF44" t="str">
            <v>Phuong</v>
          </cell>
          <cell r="AG44" t="str">
            <v>Fiona</v>
          </cell>
          <cell r="AH44" t="str">
            <v>qq</v>
          </cell>
          <cell r="AI44" t="str">
            <v>qq</v>
          </cell>
          <cell r="AJ44" t="str">
            <v>qq</v>
          </cell>
          <cell r="AL44" t="str">
            <v>Lois</v>
          </cell>
          <cell r="AM44" t="str">
            <v>qq</v>
          </cell>
          <cell r="AN44" t="str">
            <v>Angela</v>
          </cell>
          <cell r="AO44" t="str">
            <v>Robert</v>
          </cell>
          <cell r="AP44" t="str">
            <v>K.Tiong</v>
          </cell>
          <cell r="AQ44" t="str">
            <v>Vivienne</v>
          </cell>
          <cell r="AR44" t="str">
            <v>Berenice</v>
          </cell>
          <cell r="AS44" t="str">
            <v>qq</v>
          </cell>
          <cell r="AT44" t="str">
            <v>Karishma</v>
          </cell>
          <cell r="AU44" t="str">
            <v>qq</v>
          </cell>
          <cell r="AV44" t="str">
            <v>Huda</v>
          </cell>
          <cell r="AW44" t="str">
            <v>qq</v>
          </cell>
          <cell r="AX44" t="str">
            <v>qq</v>
          </cell>
          <cell r="AY44" t="str">
            <v>qq</v>
          </cell>
          <cell r="AZ44" t="str">
            <v>qq</v>
          </cell>
          <cell r="BA44" t="str">
            <v>qq</v>
          </cell>
          <cell r="BB44" t="str">
            <v>Leekin</v>
          </cell>
          <cell r="BD44" t="str">
            <v>A.Tey</v>
          </cell>
          <cell r="BE44" t="str">
            <v>K.Chin</v>
          </cell>
          <cell r="BF44" t="str">
            <v>qq</v>
          </cell>
          <cell r="BG44" t="str">
            <v>qq</v>
          </cell>
          <cell r="BI44" t="str">
            <v>qq</v>
          </cell>
          <cell r="BJ44" t="str">
            <v>qq</v>
          </cell>
          <cell r="BL44" t="str">
            <v>qq</v>
          </cell>
          <cell r="BM44" t="str">
            <v>qq</v>
          </cell>
          <cell r="BN44" t="str">
            <v>qq</v>
          </cell>
          <cell r="BO44" t="str">
            <v>qq</v>
          </cell>
          <cell r="BQ44" t="str">
            <v>qq</v>
          </cell>
          <cell r="BR44" t="str">
            <v>qq</v>
          </cell>
          <cell r="BS44" t="str">
            <v>qq</v>
          </cell>
          <cell r="CA44" t="str">
            <v>qq</v>
          </cell>
        </row>
        <row r="45">
          <cell r="A45">
            <v>43509</v>
          </cell>
          <cell r="B45" t="str">
            <v>Wednesday</v>
          </cell>
          <cell r="D45" t="str">
            <v>Patrick</v>
          </cell>
          <cell r="E45" t="str">
            <v>Therese</v>
          </cell>
          <cell r="F45" t="str">
            <v>Stuart</v>
          </cell>
          <cell r="G45" t="str">
            <v>qq</v>
          </cell>
          <cell r="H45" t="str">
            <v>Sam</v>
          </cell>
          <cell r="I45">
            <v>0</v>
          </cell>
          <cell r="J45" t="str">
            <v>Renise</v>
          </cell>
          <cell r="K45" t="str">
            <v>qq</v>
          </cell>
          <cell r="L45">
            <v>0</v>
          </cell>
          <cell r="M45" t="str">
            <v>qq</v>
          </cell>
          <cell r="N45" t="str">
            <v>J.Yang</v>
          </cell>
          <cell r="P45" t="str">
            <v>qq</v>
          </cell>
          <cell r="R45" t="str">
            <v>qq</v>
          </cell>
          <cell r="S45" t="str">
            <v>Ana</v>
          </cell>
          <cell r="T45" t="str">
            <v>Nha</v>
          </cell>
          <cell r="U45" t="str">
            <v>Idile</v>
          </cell>
          <cell r="V45" t="str">
            <v>Roshny</v>
          </cell>
          <cell r="W45" t="str">
            <v>V.Le</v>
          </cell>
          <cell r="X45" t="str">
            <v>Jonathan</v>
          </cell>
          <cell r="Y45" t="str">
            <v>qq</v>
          </cell>
          <cell r="Z45">
            <v>0</v>
          </cell>
          <cell r="AA45" t="str">
            <v>Christine</v>
          </cell>
          <cell r="AB45" t="str">
            <v>Kosta</v>
          </cell>
          <cell r="AC45" t="str">
            <v>Tinh</v>
          </cell>
          <cell r="AD45" t="str">
            <v>blank</v>
          </cell>
          <cell r="AE45" t="str">
            <v>(SS) (12.45-5.15pm)</v>
          </cell>
          <cell r="AF45" t="str">
            <v>Phuong</v>
          </cell>
          <cell r="AG45" t="str">
            <v>qq</v>
          </cell>
          <cell r="AH45" t="str">
            <v>qq</v>
          </cell>
          <cell r="AI45" t="str">
            <v>qq</v>
          </cell>
          <cell r="AJ45" t="str">
            <v>qq</v>
          </cell>
          <cell r="AL45" t="str">
            <v>Lois</v>
          </cell>
          <cell r="AM45" t="str">
            <v>qq</v>
          </cell>
          <cell r="AN45" t="str">
            <v>Angela</v>
          </cell>
          <cell r="AO45" t="str">
            <v>Robert</v>
          </cell>
          <cell r="AP45" t="str">
            <v>K.Tiong</v>
          </cell>
          <cell r="AQ45" t="str">
            <v>qq</v>
          </cell>
          <cell r="AR45" t="str">
            <v>Berenice</v>
          </cell>
          <cell r="AS45" t="str">
            <v>qq</v>
          </cell>
          <cell r="AT45" t="str">
            <v>Karishma</v>
          </cell>
          <cell r="AU45" t="str">
            <v>qq</v>
          </cell>
          <cell r="AV45" t="str">
            <v>Huda</v>
          </cell>
          <cell r="AW45" t="str">
            <v>qq</v>
          </cell>
          <cell r="AX45" t="str">
            <v>qq</v>
          </cell>
          <cell r="AY45" t="str">
            <v>qq</v>
          </cell>
          <cell r="AZ45" t="str">
            <v>qq</v>
          </cell>
          <cell r="BA45" t="str">
            <v>qq</v>
          </cell>
          <cell r="BB45" t="str">
            <v>Leekin</v>
          </cell>
          <cell r="BE45" t="str">
            <v>K.Chin</v>
          </cell>
          <cell r="BF45" t="str">
            <v>qq</v>
          </cell>
          <cell r="BG45" t="str">
            <v>qq</v>
          </cell>
          <cell r="BI45" t="str">
            <v>qq</v>
          </cell>
          <cell r="BJ45" t="str">
            <v>qq</v>
          </cell>
          <cell r="BL45" t="str">
            <v>qq</v>
          </cell>
          <cell r="BM45" t="str">
            <v>qq</v>
          </cell>
          <cell r="BN45" t="str">
            <v>qq</v>
          </cell>
          <cell r="BO45" t="str">
            <v>qq</v>
          </cell>
          <cell r="BQ45" t="str">
            <v>qq</v>
          </cell>
          <cell r="BR45" t="str">
            <v>qq</v>
          </cell>
          <cell r="BS45" t="str">
            <v>qq</v>
          </cell>
          <cell r="CA45" t="str">
            <v>qq</v>
          </cell>
        </row>
        <row r="46">
          <cell r="A46">
            <v>43510</v>
          </cell>
          <cell r="B46" t="str">
            <v>Thursday</v>
          </cell>
          <cell r="D46" t="str">
            <v>Janki</v>
          </cell>
          <cell r="E46" t="str">
            <v>qq</v>
          </cell>
          <cell r="F46" t="str">
            <v>qq</v>
          </cell>
          <cell r="G46" t="str">
            <v>qq</v>
          </cell>
          <cell r="H46" t="str">
            <v>qq</v>
          </cell>
          <cell r="I46">
            <v>0</v>
          </cell>
          <cell r="J46" t="str">
            <v>Rodney</v>
          </cell>
          <cell r="K46" t="str">
            <v>qq</v>
          </cell>
          <cell r="L46">
            <v>0</v>
          </cell>
          <cell r="M46" t="str">
            <v>qq</v>
          </cell>
          <cell r="N46" t="str">
            <v>qq</v>
          </cell>
          <cell r="P46" t="str">
            <v>Sam</v>
          </cell>
          <cell r="Q46" t="str">
            <v>qq</v>
          </cell>
          <cell r="R46" t="str">
            <v>qq</v>
          </cell>
          <cell r="S46" t="str">
            <v>qq</v>
          </cell>
          <cell r="T46" t="str">
            <v>qq</v>
          </cell>
          <cell r="U46" t="str">
            <v>QQ</v>
          </cell>
          <cell r="V46" t="str">
            <v>qq</v>
          </cell>
          <cell r="W46" t="str">
            <v>qq</v>
          </cell>
          <cell r="X46" t="str">
            <v>qq</v>
          </cell>
          <cell r="Y46" t="str">
            <v>Tatyana</v>
          </cell>
          <cell r="Z46">
            <v>0</v>
          </cell>
          <cell r="AA46" t="str">
            <v>Christine</v>
          </cell>
          <cell r="AB46" t="str">
            <v>Kosta</v>
          </cell>
          <cell r="AC46" t="str">
            <v>Tinh</v>
          </cell>
          <cell r="AD46" t="str">
            <v>qq</v>
          </cell>
          <cell r="AE46" t="str">
            <v>qq</v>
          </cell>
          <cell r="AF46" t="str">
            <v>Phuong</v>
          </cell>
          <cell r="AG46" t="str">
            <v>qq</v>
          </cell>
          <cell r="AH46" t="str">
            <v>qq</v>
          </cell>
          <cell r="AI46" t="str">
            <v>qq</v>
          </cell>
          <cell r="AJ46" t="str">
            <v>qq</v>
          </cell>
          <cell r="AL46" t="str">
            <v>Lois</v>
          </cell>
          <cell r="AM46" t="str">
            <v>qq</v>
          </cell>
          <cell r="AN46" t="str">
            <v>Angela</v>
          </cell>
          <cell r="AO46" t="str">
            <v>Robert</v>
          </cell>
          <cell r="AP46" t="str">
            <v>K.Tiong</v>
          </cell>
          <cell r="AQ46" t="str">
            <v>Vivienne</v>
          </cell>
          <cell r="AR46" t="str">
            <v>Berenice</v>
          </cell>
          <cell r="AS46" t="str">
            <v>qq</v>
          </cell>
          <cell r="AT46" t="str">
            <v>Karishma</v>
          </cell>
          <cell r="AU46" t="str">
            <v>qq</v>
          </cell>
          <cell r="AV46" t="str">
            <v>Huda</v>
          </cell>
          <cell r="AW46" t="str">
            <v>qq</v>
          </cell>
          <cell r="AX46" t="str">
            <v>qq</v>
          </cell>
          <cell r="AY46" t="str">
            <v>qq</v>
          </cell>
          <cell r="AZ46" t="str">
            <v>qq</v>
          </cell>
          <cell r="BA46" t="str">
            <v>qq</v>
          </cell>
          <cell r="BB46" t="str">
            <v>Leekin</v>
          </cell>
          <cell r="BE46" t="str">
            <v>K.Chin</v>
          </cell>
          <cell r="BF46" t="str">
            <v>qq</v>
          </cell>
          <cell r="BG46" t="str">
            <v>qq</v>
          </cell>
          <cell r="BI46" t="str">
            <v>qq</v>
          </cell>
          <cell r="BJ46" t="str">
            <v>qq</v>
          </cell>
          <cell r="BL46" t="str">
            <v>qq</v>
          </cell>
          <cell r="BM46" t="str">
            <v>qq</v>
          </cell>
          <cell r="BN46" t="str">
            <v>qq</v>
          </cell>
          <cell r="BO46" t="str">
            <v>qq</v>
          </cell>
          <cell r="BQ46" t="str">
            <v>qq</v>
          </cell>
          <cell r="BR46" t="str">
            <v>qq</v>
          </cell>
          <cell r="BS46" t="str">
            <v>qq</v>
          </cell>
          <cell r="CA46" t="str">
            <v>qq</v>
          </cell>
        </row>
        <row r="47">
          <cell r="A47">
            <v>43511</v>
          </cell>
          <cell r="B47" t="str">
            <v>Friday</v>
          </cell>
          <cell r="D47" t="str">
            <v>qq</v>
          </cell>
          <cell r="E47" t="str">
            <v>qq</v>
          </cell>
          <cell r="F47" t="str">
            <v>L.Jedwab</v>
          </cell>
          <cell r="G47" t="str">
            <v>Sylvia</v>
          </cell>
          <cell r="H47" t="str">
            <v>Mark</v>
          </cell>
          <cell r="I47">
            <v>0</v>
          </cell>
          <cell r="J47" t="str">
            <v>qq</v>
          </cell>
          <cell r="K47" t="str">
            <v>qq</v>
          </cell>
          <cell r="L47">
            <v>0</v>
          </cell>
          <cell r="M47" t="str">
            <v>Vineeth</v>
          </cell>
          <cell r="N47" t="str">
            <v>Brindha</v>
          </cell>
          <cell r="P47" t="str">
            <v>Sam</v>
          </cell>
          <cell r="Q47" t="str">
            <v>Roshny</v>
          </cell>
          <cell r="R47" t="str">
            <v>Ana</v>
          </cell>
          <cell r="S47" t="str">
            <v>qq</v>
          </cell>
          <cell r="T47" t="str">
            <v>qq</v>
          </cell>
          <cell r="U47" t="str">
            <v>QQ</v>
          </cell>
          <cell r="V47" t="str">
            <v>qq</v>
          </cell>
          <cell r="W47" t="str">
            <v>qq</v>
          </cell>
          <cell r="X47" t="str">
            <v>qq</v>
          </cell>
          <cell r="Y47" t="str">
            <v>qq</v>
          </cell>
          <cell r="Z47">
            <v>0</v>
          </cell>
          <cell r="AA47" t="str">
            <v>Christine</v>
          </cell>
          <cell r="AB47" t="str">
            <v>Kosta</v>
          </cell>
          <cell r="AC47" t="str">
            <v>Tinh</v>
          </cell>
          <cell r="AD47" t="str">
            <v>qq</v>
          </cell>
          <cell r="AE47" t="str">
            <v>qq</v>
          </cell>
          <cell r="AF47" t="str">
            <v>Phuong</v>
          </cell>
          <cell r="AG47" t="str">
            <v>qq</v>
          </cell>
          <cell r="AH47" t="str">
            <v>qq</v>
          </cell>
          <cell r="AI47" t="str">
            <v>qq</v>
          </cell>
          <cell r="AJ47" t="str">
            <v>qq</v>
          </cell>
          <cell r="AL47" t="str">
            <v>Lois</v>
          </cell>
          <cell r="AM47" t="str">
            <v>qq</v>
          </cell>
          <cell r="AN47" t="str">
            <v>Angela</v>
          </cell>
          <cell r="AO47" t="str">
            <v>Robert</v>
          </cell>
          <cell r="AP47" t="str">
            <v>K.Tiong</v>
          </cell>
          <cell r="AQ47" t="str">
            <v>qq</v>
          </cell>
          <cell r="AR47" t="str">
            <v>Berenice</v>
          </cell>
          <cell r="AS47" t="str">
            <v>qq</v>
          </cell>
          <cell r="AT47" t="str">
            <v>Karishma</v>
          </cell>
          <cell r="AU47" t="str">
            <v>qq</v>
          </cell>
          <cell r="AV47" t="str">
            <v>Huda</v>
          </cell>
          <cell r="AW47" t="str">
            <v>qq</v>
          </cell>
          <cell r="AX47" t="str">
            <v>qq</v>
          </cell>
          <cell r="AY47" t="str">
            <v>qq</v>
          </cell>
          <cell r="AZ47" t="str">
            <v>qq</v>
          </cell>
          <cell r="BA47" t="str">
            <v>qq</v>
          </cell>
          <cell r="BB47" t="str">
            <v>Leekin</v>
          </cell>
          <cell r="BD47" t="str">
            <v>A.Tey</v>
          </cell>
          <cell r="BE47" t="str">
            <v>K.Chin</v>
          </cell>
          <cell r="BF47" t="str">
            <v>qq</v>
          </cell>
          <cell r="BG47" t="str">
            <v>qq</v>
          </cell>
          <cell r="BI47" t="str">
            <v>qq</v>
          </cell>
          <cell r="BJ47" t="str">
            <v>qq</v>
          </cell>
          <cell r="BL47" t="str">
            <v>qq</v>
          </cell>
          <cell r="BM47" t="str">
            <v>qq</v>
          </cell>
          <cell r="BN47" t="str">
            <v>qq</v>
          </cell>
          <cell r="BO47" t="str">
            <v>qq</v>
          </cell>
          <cell r="BQ47" t="str">
            <v>qq</v>
          </cell>
          <cell r="BR47" t="str">
            <v>qq</v>
          </cell>
          <cell r="BS47" t="str">
            <v>qq</v>
          </cell>
          <cell r="CA47" t="str">
            <v>qq</v>
          </cell>
        </row>
        <row r="48">
          <cell r="A48">
            <v>43512</v>
          </cell>
          <cell r="B48" t="str">
            <v>Saturday</v>
          </cell>
          <cell r="C48" t="str">
            <v>PUBLIC HOLIDAY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P48" t="str">
            <v>qq</v>
          </cell>
          <cell r="Q48" t="str">
            <v>qq</v>
          </cell>
          <cell r="R48" t="str">
            <v>qq</v>
          </cell>
          <cell r="S48" t="str">
            <v>qq</v>
          </cell>
          <cell r="T48" t="str">
            <v>qq</v>
          </cell>
          <cell r="U48" t="str">
            <v>QQ</v>
          </cell>
          <cell r="V48" t="str">
            <v>qq</v>
          </cell>
          <cell r="W48" t="str">
            <v>qq</v>
          </cell>
          <cell r="X48" t="str">
            <v>qq</v>
          </cell>
          <cell r="Y48" t="e">
            <v>#N/A</v>
          </cell>
          <cell r="Z48">
            <v>0</v>
          </cell>
          <cell r="AA48" t="str">
            <v>Christine</v>
          </cell>
          <cell r="AB48" t="str">
            <v>Kosta</v>
          </cell>
          <cell r="AC48" t="str">
            <v>Tinh</v>
          </cell>
          <cell r="AD48" t="str">
            <v>qq</v>
          </cell>
          <cell r="AE48" t="str">
            <v>qq</v>
          </cell>
          <cell r="AF48" t="str">
            <v>Phuong</v>
          </cell>
          <cell r="AG48" t="str">
            <v>Fiona</v>
          </cell>
          <cell r="AH48" t="str">
            <v>Vineeth</v>
          </cell>
          <cell r="AI48" t="str">
            <v>S.McPhee</v>
          </cell>
          <cell r="AJ48" t="str">
            <v>M.Hanna</v>
          </cell>
          <cell r="AL48" t="str">
            <v>Lois</v>
          </cell>
          <cell r="AM48" t="str">
            <v>M.Tang</v>
          </cell>
          <cell r="AN48" t="str">
            <v>Angela</v>
          </cell>
          <cell r="AO48" t="str">
            <v>Robert</v>
          </cell>
          <cell r="AP48" t="str">
            <v>K.Tiong</v>
          </cell>
          <cell r="AQ48" t="str">
            <v>Vivienne</v>
          </cell>
          <cell r="AR48" t="str">
            <v>Berenice</v>
          </cell>
          <cell r="AS48" t="str">
            <v>L.Jedwab</v>
          </cell>
          <cell r="AT48" t="str">
            <v>Karishma</v>
          </cell>
          <cell r="AU48" t="str">
            <v>qq</v>
          </cell>
          <cell r="AV48" t="str">
            <v>Huda</v>
          </cell>
          <cell r="AW48" t="str">
            <v>qq</v>
          </cell>
          <cell r="AX48" t="str">
            <v>qq</v>
          </cell>
          <cell r="AY48" t="str">
            <v>qq</v>
          </cell>
          <cell r="AZ48" t="str">
            <v>qq</v>
          </cell>
          <cell r="BA48" t="str">
            <v>qq</v>
          </cell>
          <cell r="BB48" t="str">
            <v>Leekin</v>
          </cell>
          <cell r="BC48" t="str">
            <v>Diana</v>
          </cell>
          <cell r="BD48" t="str">
            <v>A.Tey</v>
          </cell>
          <cell r="BE48" t="str">
            <v>K.Chin</v>
          </cell>
          <cell r="BF48" t="str">
            <v>K.Chin</v>
          </cell>
          <cell r="BG48" t="str">
            <v>Lauren</v>
          </cell>
          <cell r="BH48" t="str">
            <v>qq</v>
          </cell>
          <cell r="BI48" t="str">
            <v>M.Lu</v>
          </cell>
          <cell r="BJ48" t="str">
            <v>Jesslyn</v>
          </cell>
          <cell r="BK48" t="str">
            <v>qq</v>
          </cell>
          <cell r="BL48" t="str">
            <v>Susan</v>
          </cell>
          <cell r="BM48" t="str">
            <v>Angelene</v>
          </cell>
          <cell r="BN48" t="str">
            <v>Mark</v>
          </cell>
          <cell r="BO48" t="str">
            <v>Shirley</v>
          </cell>
          <cell r="BP48" t="str">
            <v>Stav</v>
          </cell>
          <cell r="BQ48" t="str">
            <v>Bianca</v>
          </cell>
          <cell r="BR48" t="str">
            <v>MichaelL</v>
          </cell>
          <cell r="BS48" t="str">
            <v>Li-Ling</v>
          </cell>
          <cell r="BT48" t="str">
            <v>Eric</v>
          </cell>
          <cell r="BU48" t="str">
            <v>Arthur</v>
          </cell>
          <cell r="BV48" t="str">
            <v>M.Phung</v>
          </cell>
          <cell r="BW48" t="str">
            <v>Sandra</v>
          </cell>
          <cell r="BX48" t="str">
            <v>qq</v>
          </cell>
          <cell r="BY48" t="str">
            <v>A.Agathangelou</v>
          </cell>
          <cell r="BZ48" t="str">
            <v>Alla</v>
          </cell>
          <cell r="CA48" t="str">
            <v>Edward</v>
          </cell>
        </row>
        <row r="49">
          <cell r="A49">
            <v>43513</v>
          </cell>
          <cell r="B49" t="str">
            <v>Sunday</v>
          </cell>
          <cell r="C49" t="str">
            <v>PUBLIC HOLIDAY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P49" t="str">
            <v>qq</v>
          </cell>
          <cell r="Q49" t="str">
            <v>qq</v>
          </cell>
          <cell r="R49" t="str">
            <v>qq</v>
          </cell>
          <cell r="S49" t="str">
            <v>qq</v>
          </cell>
          <cell r="T49" t="str">
            <v>qq</v>
          </cell>
          <cell r="U49" t="str">
            <v>QQ</v>
          </cell>
          <cell r="V49" t="str">
            <v>qq</v>
          </cell>
          <cell r="W49" t="str">
            <v>qq</v>
          </cell>
          <cell r="X49" t="str">
            <v>qq</v>
          </cell>
          <cell r="Y49" t="e">
            <v>#N/A</v>
          </cell>
          <cell r="Z49">
            <v>0</v>
          </cell>
          <cell r="AA49" t="str">
            <v>qq</v>
          </cell>
          <cell r="AB49" t="str">
            <v>qq</v>
          </cell>
          <cell r="AC49" t="str">
            <v>qq</v>
          </cell>
          <cell r="AD49" t="str">
            <v>qq</v>
          </cell>
          <cell r="AE49" t="str">
            <v>qq</v>
          </cell>
          <cell r="AF49" t="str">
            <v>Phuong</v>
          </cell>
          <cell r="AG49" t="str">
            <v>Fiona</v>
          </cell>
          <cell r="AH49" t="str">
            <v>Vineeth</v>
          </cell>
          <cell r="AI49" t="str">
            <v>S.McPhee</v>
          </cell>
          <cell r="AJ49" t="str">
            <v>M.Hanna</v>
          </cell>
          <cell r="AL49" t="str">
            <v>Lois</v>
          </cell>
          <cell r="AM49" t="str">
            <v>M.Tang</v>
          </cell>
          <cell r="AN49" t="str">
            <v>Angela</v>
          </cell>
          <cell r="AO49" t="str">
            <v>Robert</v>
          </cell>
          <cell r="AP49" t="str">
            <v>K.Tiong</v>
          </cell>
          <cell r="AQ49" t="str">
            <v>Vivienne</v>
          </cell>
          <cell r="AR49" t="str">
            <v>Berenice</v>
          </cell>
          <cell r="AS49" t="str">
            <v>L.Jedwab</v>
          </cell>
          <cell r="AT49" t="str">
            <v>Karishma</v>
          </cell>
          <cell r="AU49" t="str">
            <v>qq</v>
          </cell>
          <cell r="AV49" t="str">
            <v>Huda</v>
          </cell>
          <cell r="AW49" t="str">
            <v>qq</v>
          </cell>
          <cell r="AX49" t="str">
            <v>qq</v>
          </cell>
          <cell r="AY49" t="str">
            <v>qq</v>
          </cell>
          <cell r="AZ49" t="str">
            <v>qq</v>
          </cell>
          <cell r="BA49" t="str">
            <v>qq</v>
          </cell>
          <cell r="BB49" t="str">
            <v>Leekin</v>
          </cell>
          <cell r="BC49" t="str">
            <v>Diana</v>
          </cell>
          <cell r="BD49" t="str">
            <v>A.Tey</v>
          </cell>
          <cell r="BE49" t="str">
            <v>K.Chin</v>
          </cell>
          <cell r="BF49" t="str">
            <v>K.Chin</v>
          </cell>
          <cell r="BG49" t="str">
            <v>Nha</v>
          </cell>
          <cell r="BH49" t="str">
            <v>qq</v>
          </cell>
          <cell r="BI49" t="str">
            <v>John</v>
          </cell>
          <cell r="BJ49" t="str">
            <v>Tinh</v>
          </cell>
          <cell r="BK49" t="str">
            <v>qq</v>
          </cell>
          <cell r="BL49" t="str">
            <v>Jason</v>
          </cell>
          <cell r="BM49" t="str">
            <v>Meng</v>
          </cell>
          <cell r="BN49" t="str">
            <v>qq</v>
          </cell>
          <cell r="BO49" t="str">
            <v>Nelson</v>
          </cell>
          <cell r="BP49" t="str">
            <v>Eugene</v>
          </cell>
          <cell r="BQ49" t="str">
            <v>C.McAvaney</v>
          </cell>
          <cell r="BR49" t="str">
            <v>Adil</v>
          </cell>
          <cell r="BS49" t="str">
            <v>JenNguyen</v>
          </cell>
          <cell r="BT49" t="str">
            <v>Therese</v>
          </cell>
          <cell r="BU49" t="str">
            <v>J.Parkinson</v>
          </cell>
          <cell r="BV49" t="str">
            <v>Maia</v>
          </cell>
          <cell r="BW49" t="str">
            <v>Daisy</v>
          </cell>
          <cell r="BX49" t="str">
            <v>V.Mai</v>
          </cell>
          <cell r="BY49" t="str">
            <v>qq</v>
          </cell>
          <cell r="BZ49" t="str">
            <v>qq</v>
          </cell>
          <cell r="CA49" t="str">
            <v>Idile</v>
          </cell>
        </row>
        <row r="50">
          <cell r="A50">
            <v>43514</v>
          </cell>
          <cell r="B50" t="str">
            <v>Monday</v>
          </cell>
          <cell r="D50" t="str">
            <v>qq</v>
          </cell>
          <cell r="E50" t="str">
            <v>Kosta</v>
          </cell>
          <cell r="F50">
            <v>0</v>
          </cell>
          <cell r="G50" t="str">
            <v>qq</v>
          </cell>
          <cell r="H50" t="str">
            <v>Victoria</v>
          </cell>
          <cell r="I50" t="str">
            <v>MichaelL</v>
          </cell>
          <cell r="J50" t="str">
            <v>Phuong</v>
          </cell>
          <cell r="K50" t="str">
            <v>Arthur</v>
          </cell>
          <cell r="L50">
            <v>0</v>
          </cell>
          <cell r="M50" t="str">
            <v>Nadi</v>
          </cell>
          <cell r="P50" t="str">
            <v>qq</v>
          </cell>
          <cell r="R50" t="str">
            <v>qq</v>
          </cell>
          <cell r="S50" t="str">
            <v>Lauren</v>
          </cell>
          <cell r="T50" t="str">
            <v>Jesslyn</v>
          </cell>
          <cell r="U50" t="str">
            <v>Edward</v>
          </cell>
          <cell r="V50" t="str">
            <v>qq</v>
          </cell>
          <cell r="W50" t="str">
            <v>qq</v>
          </cell>
          <cell r="X50" t="str">
            <v>qq</v>
          </cell>
          <cell r="Y50" t="str">
            <v>qq</v>
          </cell>
          <cell r="AA50" t="str">
            <v>J.Yang</v>
          </cell>
          <cell r="AB50" t="str">
            <v>Aseel</v>
          </cell>
          <cell r="AC50" t="str">
            <v>Thao</v>
          </cell>
          <cell r="AD50" t="str">
            <v>qq</v>
          </cell>
          <cell r="AE50" t="str">
            <v>qq</v>
          </cell>
          <cell r="AF50" t="str">
            <v>qq</v>
          </cell>
          <cell r="AG50" t="str">
            <v>qq</v>
          </cell>
          <cell r="AH50" t="str">
            <v>Vineeth</v>
          </cell>
          <cell r="AI50" t="str">
            <v>S.McPhee</v>
          </cell>
          <cell r="AJ50" t="str">
            <v>April</v>
          </cell>
          <cell r="AL50" t="str">
            <v>qq</v>
          </cell>
          <cell r="AM50" t="str">
            <v>M.Tang</v>
          </cell>
          <cell r="AN50" t="str">
            <v>V.Hill</v>
          </cell>
          <cell r="AO50" t="str">
            <v>Robert</v>
          </cell>
          <cell r="AP50" t="str">
            <v>qq</v>
          </cell>
          <cell r="AQ50" t="str">
            <v>qq</v>
          </cell>
          <cell r="AR50" t="str">
            <v>qq</v>
          </cell>
          <cell r="AS50" t="str">
            <v>L.Jedwab</v>
          </cell>
          <cell r="AT50" t="str">
            <v>Karishma</v>
          </cell>
          <cell r="AU50" t="str">
            <v>qq</v>
          </cell>
          <cell r="AV50" t="str">
            <v>Huda</v>
          </cell>
          <cell r="AW50" t="str">
            <v>qq</v>
          </cell>
          <cell r="AX50" t="str">
            <v>qq</v>
          </cell>
          <cell r="AY50" t="str">
            <v>qq</v>
          </cell>
          <cell r="AZ50" t="str">
            <v>Shirley</v>
          </cell>
          <cell r="BA50" t="str">
            <v>qq</v>
          </cell>
          <cell r="BB50" t="str">
            <v>Leekin</v>
          </cell>
          <cell r="BD50" t="str">
            <v>Diana</v>
          </cell>
          <cell r="BE50" t="str">
            <v>A.Tey</v>
          </cell>
          <cell r="BF50" t="str">
            <v>qq</v>
          </cell>
          <cell r="BG50" t="str">
            <v>qq</v>
          </cell>
          <cell r="BI50" t="str">
            <v>qq</v>
          </cell>
          <cell r="BJ50" t="str">
            <v>qq</v>
          </cell>
          <cell r="BL50" t="str">
            <v>qq</v>
          </cell>
          <cell r="BM50" t="str">
            <v>qq</v>
          </cell>
          <cell r="BN50" t="str">
            <v>qq</v>
          </cell>
          <cell r="BO50" t="str">
            <v>qq</v>
          </cell>
          <cell r="BQ50" t="str">
            <v>qq</v>
          </cell>
          <cell r="BR50" t="str">
            <v>qq</v>
          </cell>
          <cell r="BS50" t="str">
            <v>qq</v>
          </cell>
          <cell r="CA50" t="str">
            <v>qq</v>
          </cell>
        </row>
        <row r="51">
          <cell r="A51">
            <v>43515</v>
          </cell>
          <cell r="B51" t="str">
            <v>Tuesday</v>
          </cell>
          <cell r="D51" t="str">
            <v>S.Thevalingam</v>
          </cell>
          <cell r="E51" t="str">
            <v>Kosta</v>
          </cell>
          <cell r="F51">
            <v>0</v>
          </cell>
          <cell r="G51" t="str">
            <v>qq</v>
          </cell>
          <cell r="H51" t="str">
            <v>qq</v>
          </cell>
          <cell r="I51">
            <v>0</v>
          </cell>
          <cell r="J51" t="str">
            <v>qq</v>
          </cell>
          <cell r="K51" t="str">
            <v>qq</v>
          </cell>
          <cell r="L51">
            <v>0</v>
          </cell>
          <cell r="M51" t="str">
            <v>qq</v>
          </cell>
          <cell r="P51" t="str">
            <v>qq</v>
          </cell>
          <cell r="R51" t="str">
            <v>qq</v>
          </cell>
          <cell r="S51" t="str">
            <v>Nha</v>
          </cell>
          <cell r="T51" t="str">
            <v>Tinh</v>
          </cell>
          <cell r="U51" t="str">
            <v>QQ</v>
          </cell>
          <cell r="V51" t="str">
            <v>Idile</v>
          </cell>
          <cell r="W51" t="str">
            <v>qq</v>
          </cell>
          <cell r="X51" t="str">
            <v>qq</v>
          </cell>
          <cell r="Y51" t="str">
            <v>J.Parkinson</v>
          </cell>
          <cell r="Z51">
            <v>0</v>
          </cell>
          <cell r="AA51" t="str">
            <v>J.Yang</v>
          </cell>
          <cell r="AB51" t="str">
            <v>Aseel</v>
          </cell>
          <cell r="AC51" t="str">
            <v>Thao</v>
          </cell>
          <cell r="AD51" t="str">
            <v>Kathy</v>
          </cell>
          <cell r="AE51" t="str">
            <v>(SC) (5.15-8pm)</v>
          </cell>
          <cell r="AF51" t="str">
            <v>qq</v>
          </cell>
          <cell r="AG51" t="str">
            <v>Fiona</v>
          </cell>
          <cell r="AH51" t="str">
            <v>Vineeth</v>
          </cell>
          <cell r="AI51" t="str">
            <v>S.McPhee</v>
          </cell>
          <cell r="AJ51" t="str">
            <v>April</v>
          </cell>
          <cell r="AL51" t="str">
            <v>qq</v>
          </cell>
          <cell r="AM51" t="str">
            <v>qq</v>
          </cell>
          <cell r="AN51" t="str">
            <v>V.Hill</v>
          </cell>
          <cell r="AO51" t="str">
            <v>Robert</v>
          </cell>
          <cell r="AP51" t="str">
            <v>qq</v>
          </cell>
          <cell r="AQ51" t="str">
            <v>Vivienne</v>
          </cell>
          <cell r="AR51" t="str">
            <v>qq</v>
          </cell>
          <cell r="AS51" t="str">
            <v>qq</v>
          </cell>
          <cell r="AT51" t="str">
            <v>Karishma</v>
          </cell>
          <cell r="AU51" t="str">
            <v>qq</v>
          </cell>
          <cell r="AV51" t="str">
            <v>Huda</v>
          </cell>
          <cell r="AW51" t="str">
            <v>qq</v>
          </cell>
          <cell r="AX51" t="str">
            <v>qq</v>
          </cell>
          <cell r="AY51" t="str">
            <v>qq</v>
          </cell>
          <cell r="AZ51" t="str">
            <v>qq</v>
          </cell>
          <cell r="BA51" t="str">
            <v>qq</v>
          </cell>
          <cell r="BB51" t="str">
            <v>Leekin</v>
          </cell>
          <cell r="BD51" t="str">
            <v>Diana</v>
          </cell>
          <cell r="BE51" t="str">
            <v>A.Tey</v>
          </cell>
          <cell r="BF51" t="str">
            <v>qq</v>
          </cell>
          <cell r="BG51" t="str">
            <v>qq</v>
          </cell>
          <cell r="BI51" t="str">
            <v>qq</v>
          </cell>
          <cell r="BJ51" t="str">
            <v>qq</v>
          </cell>
          <cell r="BL51" t="str">
            <v>qq</v>
          </cell>
          <cell r="BM51" t="str">
            <v>qq</v>
          </cell>
          <cell r="BN51" t="str">
            <v>qq</v>
          </cell>
          <cell r="BO51" t="str">
            <v>qq</v>
          </cell>
          <cell r="BQ51" t="str">
            <v>qq</v>
          </cell>
          <cell r="BR51" t="str">
            <v>qq</v>
          </cell>
          <cell r="BS51" t="str">
            <v>qq</v>
          </cell>
          <cell r="CA51" t="str">
            <v>qq</v>
          </cell>
        </row>
        <row r="52">
          <cell r="A52">
            <v>43516</v>
          </cell>
          <cell r="B52" t="str">
            <v>Wednesday</v>
          </cell>
          <cell r="D52" t="str">
            <v>qq</v>
          </cell>
          <cell r="E52" t="str">
            <v>V.Mai</v>
          </cell>
          <cell r="F52" t="str">
            <v>A.Alex, April</v>
          </cell>
          <cell r="G52" t="str">
            <v>Stephanie</v>
          </cell>
          <cell r="H52" t="str">
            <v>A.Tran</v>
          </cell>
          <cell r="I52">
            <v>0</v>
          </cell>
          <cell r="J52" t="str">
            <v>qq</v>
          </cell>
          <cell r="K52" t="str">
            <v>qq</v>
          </cell>
          <cell r="L52">
            <v>0</v>
          </cell>
          <cell r="M52" t="str">
            <v>qq</v>
          </cell>
          <cell r="P52" t="str">
            <v>qq</v>
          </cell>
          <cell r="Q52" t="str">
            <v>Nha</v>
          </cell>
          <cell r="R52" t="str">
            <v>qq</v>
          </cell>
          <cell r="S52" t="str">
            <v>qq</v>
          </cell>
          <cell r="T52" t="str">
            <v>qq</v>
          </cell>
          <cell r="U52" t="str">
            <v>QQ</v>
          </cell>
          <cell r="V52" t="str">
            <v>qq</v>
          </cell>
          <cell r="W52" t="str">
            <v>qq</v>
          </cell>
          <cell r="X52" t="str">
            <v>qq</v>
          </cell>
          <cell r="Y52" t="str">
            <v>qq</v>
          </cell>
          <cell r="Z52">
            <v>0</v>
          </cell>
          <cell r="AA52" t="str">
            <v>J.Yang</v>
          </cell>
          <cell r="AB52" t="str">
            <v>Aseel</v>
          </cell>
          <cell r="AC52" t="str">
            <v>Thao</v>
          </cell>
          <cell r="AD52" t="str">
            <v>blank</v>
          </cell>
          <cell r="AE52" t="str">
            <v>(SS) (12.45-5.15pm)</v>
          </cell>
          <cell r="AF52" t="str">
            <v>qq</v>
          </cell>
          <cell r="AG52" t="str">
            <v>Fiona</v>
          </cell>
          <cell r="AH52" t="str">
            <v>Vineeth</v>
          </cell>
          <cell r="AI52" t="str">
            <v>S.McPhee</v>
          </cell>
          <cell r="AJ52" t="str">
            <v>M.Hanna</v>
          </cell>
          <cell r="AL52" t="str">
            <v>qq</v>
          </cell>
          <cell r="AM52" t="str">
            <v>M.Tang</v>
          </cell>
          <cell r="AN52" t="str">
            <v>V.Hill</v>
          </cell>
          <cell r="AO52" t="str">
            <v>Robert</v>
          </cell>
          <cell r="AP52" t="str">
            <v>qq</v>
          </cell>
          <cell r="AQ52" t="str">
            <v>qq</v>
          </cell>
          <cell r="AR52" t="str">
            <v>qq</v>
          </cell>
          <cell r="AS52" t="str">
            <v>qq</v>
          </cell>
          <cell r="AT52" t="str">
            <v>Karishma</v>
          </cell>
          <cell r="AU52" t="str">
            <v>qq</v>
          </cell>
          <cell r="AV52" t="str">
            <v>Huda</v>
          </cell>
          <cell r="AW52" t="str">
            <v>qq</v>
          </cell>
          <cell r="AX52" t="str">
            <v>qq</v>
          </cell>
          <cell r="AY52" t="str">
            <v>qq</v>
          </cell>
          <cell r="AZ52" t="str">
            <v>qq</v>
          </cell>
          <cell r="BA52" t="str">
            <v>qq</v>
          </cell>
          <cell r="BB52" t="str">
            <v>Leekin</v>
          </cell>
          <cell r="BD52" t="str">
            <v>Diana</v>
          </cell>
          <cell r="BE52" t="str">
            <v>A.Tey</v>
          </cell>
          <cell r="BF52" t="str">
            <v>qq</v>
          </cell>
          <cell r="BG52" t="str">
            <v>qq</v>
          </cell>
          <cell r="BI52" t="str">
            <v>qq</v>
          </cell>
          <cell r="BJ52" t="str">
            <v>qq</v>
          </cell>
          <cell r="BL52" t="str">
            <v>qq</v>
          </cell>
          <cell r="BM52" t="str">
            <v>qq</v>
          </cell>
          <cell r="BN52" t="str">
            <v>qq</v>
          </cell>
          <cell r="BO52" t="str">
            <v>qq</v>
          </cell>
          <cell r="BQ52" t="str">
            <v>qq</v>
          </cell>
          <cell r="BR52" t="str">
            <v>qq</v>
          </cell>
          <cell r="BS52" t="str">
            <v>qq</v>
          </cell>
          <cell r="CA52" t="str">
            <v>qq</v>
          </cell>
        </row>
        <row r="53">
          <cell r="A53">
            <v>43517</v>
          </cell>
          <cell r="B53" t="str">
            <v>Thursday</v>
          </cell>
          <cell r="D53" t="str">
            <v>A.Truong</v>
          </cell>
          <cell r="E53" t="str">
            <v>qq</v>
          </cell>
          <cell r="F53">
            <v>0</v>
          </cell>
          <cell r="G53" t="str">
            <v>Tatyana</v>
          </cell>
          <cell r="H53" t="str">
            <v>NO ADO</v>
          </cell>
          <cell r="I53">
            <v>0</v>
          </cell>
          <cell r="J53" t="str">
            <v>qq</v>
          </cell>
          <cell r="K53" t="str">
            <v>qq</v>
          </cell>
          <cell r="L53">
            <v>0</v>
          </cell>
          <cell r="M53" t="str">
            <v>J.Drummond</v>
          </cell>
          <cell r="P53" t="str">
            <v>K.Chin</v>
          </cell>
          <cell r="Q53" t="str">
            <v>qq</v>
          </cell>
          <cell r="R53" t="str">
            <v>qq</v>
          </cell>
          <cell r="S53" t="str">
            <v>qq</v>
          </cell>
          <cell r="T53" t="str">
            <v>qq</v>
          </cell>
          <cell r="U53" t="str">
            <v>QQ</v>
          </cell>
          <cell r="V53" t="str">
            <v>qq</v>
          </cell>
          <cell r="W53" t="str">
            <v>qq</v>
          </cell>
          <cell r="X53" t="str">
            <v>qq</v>
          </cell>
          <cell r="Y53">
            <v>0</v>
          </cell>
          <cell r="Z53">
            <v>0</v>
          </cell>
          <cell r="AA53" t="str">
            <v>J.Yang</v>
          </cell>
          <cell r="AB53" t="str">
            <v>Aseel</v>
          </cell>
          <cell r="AC53" t="str">
            <v>Thao</v>
          </cell>
          <cell r="AD53" t="str">
            <v>qq</v>
          </cell>
          <cell r="AE53" t="str">
            <v>qq</v>
          </cell>
          <cell r="AF53" t="str">
            <v>qq</v>
          </cell>
          <cell r="AG53" t="str">
            <v>qq</v>
          </cell>
          <cell r="AH53" t="str">
            <v>Vineeth</v>
          </cell>
          <cell r="AI53" t="str">
            <v>S.McPhee</v>
          </cell>
          <cell r="AJ53" t="str">
            <v>Li-Ling&gt;1pm</v>
          </cell>
          <cell r="AL53" t="str">
            <v>qq</v>
          </cell>
          <cell r="AM53" t="str">
            <v>M.Tang</v>
          </cell>
          <cell r="AN53" t="str">
            <v>V.Hill</v>
          </cell>
          <cell r="AO53" t="str">
            <v>Robert</v>
          </cell>
          <cell r="AP53" t="str">
            <v>qq</v>
          </cell>
          <cell r="AQ53" t="str">
            <v>Vivienne</v>
          </cell>
          <cell r="AR53" t="str">
            <v>qq</v>
          </cell>
          <cell r="AS53" t="str">
            <v>qq</v>
          </cell>
          <cell r="AT53" t="str">
            <v>Karishma</v>
          </cell>
          <cell r="AU53" t="str">
            <v>qq</v>
          </cell>
          <cell r="AV53" t="str">
            <v>Huda</v>
          </cell>
          <cell r="AW53" t="str">
            <v>qq</v>
          </cell>
          <cell r="AX53" t="str">
            <v>qq</v>
          </cell>
          <cell r="AY53" t="str">
            <v>qq</v>
          </cell>
          <cell r="AZ53" t="str">
            <v>qq</v>
          </cell>
          <cell r="BA53" t="str">
            <v>qq</v>
          </cell>
          <cell r="BB53" t="str">
            <v>Leekin</v>
          </cell>
          <cell r="BD53" t="str">
            <v>Diana</v>
          </cell>
          <cell r="BE53" t="str">
            <v>A.Tey</v>
          </cell>
          <cell r="BF53" t="str">
            <v>qq</v>
          </cell>
          <cell r="BG53" t="str">
            <v>qq</v>
          </cell>
          <cell r="BI53" t="str">
            <v>qq</v>
          </cell>
          <cell r="BJ53" t="str">
            <v>qq</v>
          </cell>
          <cell r="BL53" t="str">
            <v>qq</v>
          </cell>
          <cell r="BM53" t="str">
            <v>qq</v>
          </cell>
          <cell r="BN53" t="str">
            <v>qq</v>
          </cell>
          <cell r="BO53" t="str">
            <v>qq</v>
          </cell>
          <cell r="BQ53" t="str">
            <v>qq</v>
          </cell>
          <cell r="BR53" t="str">
            <v>qq</v>
          </cell>
          <cell r="BS53" t="str">
            <v>qq</v>
          </cell>
          <cell r="CA53" t="str">
            <v>qq</v>
          </cell>
        </row>
        <row r="54">
          <cell r="A54">
            <v>43518</v>
          </cell>
          <cell r="B54" t="str">
            <v>Friday</v>
          </cell>
          <cell r="D54" t="str">
            <v>qq</v>
          </cell>
          <cell r="E54" t="str">
            <v>qq</v>
          </cell>
          <cell r="F54">
            <v>0</v>
          </cell>
          <cell r="G54" t="str">
            <v>Stephanie</v>
          </cell>
          <cell r="H54" t="str">
            <v>NO ADO</v>
          </cell>
          <cell r="I54">
            <v>0</v>
          </cell>
          <cell r="J54" t="str">
            <v>Dalia</v>
          </cell>
          <cell r="K54" t="str">
            <v>qq</v>
          </cell>
          <cell r="L54">
            <v>0</v>
          </cell>
          <cell r="M54" t="str">
            <v>Obaid</v>
          </cell>
          <cell r="N54" t="str">
            <v>Tatyana</v>
          </cell>
          <cell r="P54" t="str">
            <v>K.Chin</v>
          </cell>
          <cell r="R54" t="str">
            <v>qq</v>
          </cell>
          <cell r="S54" t="str">
            <v>qq</v>
          </cell>
          <cell r="T54" t="str">
            <v>qq</v>
          </cell>
          <cell r="U54" t="str">
            <v>QQ</v>
          </cell>
          <cell r="V54" t="str">
            <v>qq</v>
          </cell>
          <cell r="W54" t="str">
            <v>qq</v>
          </cell>
          <cell r="X54" t="str">
            <v>qq</v>
          </cell>
          <cell r="Y54" t="str">
            <v>qq</v>
          </cell>
          <cell r="Z54">
            <v>0</v>
          </cell>
          <cell r="AA54" t="str">
            <v>J.Yang</v>
          </cell>
          <cell r="AB54" t="str">
            <v>Aseel</v>
          </cell>
          <cell r="AC54" t="str">
            <v>Thao</v>
          </cell>
          <cell r="AD54" t="str">
            <v>qq</v>
          </cell>
          <cell r="AE54" t="str">
            <v>qq</v>
          </cell>
          <cell r="AF54" t="str">
            <v>qq</v>
          </cell>
          <cell r="AG54" t="str">
            <v>Fiona</v>
          </cell>
          <cell r="AH54" t="str">
            <v>Vineeth</v>
          </cell>
          <cell r="AI54" t="str">
            <v>S.McPhee</v>
          </cell>
          <cell r="AJ54" t="str">
            <v>M.Hanna</v>
          </cell>
          <cell r="AL54" t="str">
            <v>qq</v>
          </cell>
          <cell r="AM54" t="str">
            <v>M.Tang</v>
          </cell>
          <cell r="AN54" t="str">
            <v>V.Hill</v>
          </cell>
          <cell r="AO54" t="str">
            <v>Robert</v>
          </cell>
          <cell r="AP54" t="str">
            <v>qq</v>
          </cell>
          <cell r="AQ54" t="str">
            <v>qq</v>
          </cell>
          <cell r="AR54" t="str">
            <v>qq</v>
          </cell>
          <cell r="AS54" t="str">
            <v>qq</v>
          </cell>
          <cell r="AT54" t="str">
            <v>Karishma</v>
          </cell>
          <cell r="AU54" t="str">
            <v>qq</v>
          </cell>
          <cell r="AV54" t="str">
            <v>Huda</v>
          </cell>
          <cell r="AW54" t="str">
            <v>qq</v>
          </cell>
          <cell r="AX54" t="str">
            <v>qq</v>
          </cell>
          <cell r="AY54" t="str">
            <v>qq</v>
          </cell>
          <cell r="AZ54" t="str">
            <v>qq</v>
          </cell>
          <cell r="BA54" t="str">
            <v>qq</v>
          </cell>
          <cell r="BB54" t="str">
            <v>Leekin</v>
          </cell>
          <cell r="BD54" t="str">
            <v>Diana</v>
          </cell>
          <cell r="BE54" t="str">
            <v>A.Tey</v>
          </cell>
          <cell r="BF54" t="str">
            <v>qq</v>
          </cell>
          <cell r="BG54" t="str">
            <v>qq</v>
          </cell>
          <cell r="BI54" t="str">
            <v>qq</v>
          </cell>
          <cell r="BJ54" t="str">
            <v>qq</v>
          </cell>
          <cell r="BL54" t="str">
            <v>qq</v>
          </cell>
          <cell r="BM54" t="str">
            <v>qq</v>
          </cell>
          <cell r="BN54" t="str">
            <v>qq</v>
          </cell>
          <cell r="BO54" t="str">
            <v>qq</v>
          </cell>
          <cell r="BQ54" t="str">
            <v>qq</v>
          </cell>
          <cell r="BR54" t="str">
            <v>qq</v>
          </cell>
          <cell r="BS54" t="str">
            <v>qq</v>
          </cell>
          <cell r="CA54" t="str">
            <v>qq</v>
          </cell>
        </row>
        <row r="55">
          <cell r="A55">
            <v>43519</v>
          </cell>
          <cell r="B55" t="str">
            <v>Saturday</v>
          </cell>
          <cell r="C55" t="str">
            <v>PUBLIC HOLIDAY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P55" t="str">
            <v>qq</v>
          </cell>
          <cell r="Q55" t="str">
            <v>qq</v>
          </cell>
          <cell r="R55" t="str">
            <v>qq</v>
          </cell>
          <cell r="S55" t="str">
            <v>qq</v>
          </cell>
          <cell r="T55" t="str">
            <v>qq</v>
          </cell>
          <cell r="U55" t="str">
            <v>QQ</v>
          </cell>
          <cell r="V55" t="str">
            <v>qq</v>
          </cell>
          <cell r="W55" t="str">
            <v>qq</v>
          </cell>
          <cell r="X55" t="str">
            <v>qq</v>
          </cell>
          <cell r="Y55" t="e">
            <v>#N/A</v>
          </cell>
          <cell r="Z55">
            <v>0</v>
          </cell>
          <cell r="AA55" t="str">
            <v>J.Yang</v>
          </cell>
          <cell r="AB55" t="str">
            <v>Aseel</v>
          </cell>
          <cell r="AC55" t="str">
            <v>Thao</v>
          </cell>
          <cell r="AD55" t="str">
            <v>qq</v>
          </cell>
          <cell r="AE55" t="str">
            <v>qq</v>
          </cell>
          <cell r="AF55" t="str">
            <v>qq</v>
          </cell>
          <cell r="AG55" t="str">
            <v>Fiona</v>
          </cell>
          <cell r="AH55" t="str">
            <v>Vineeth</v>
          </cell>
          <cell r="AI55" t="str">
            <v>S.McPhee</v>
          </cell>
          <cell r="AJ55" t="str">
            <v>M.Hanna</v>
          </cell>
          <cell r="AL55" t="str">
            <v>Obaid</v>
          </cell>
          <cell r="AM55" t="str">
            <v>M.Tang</v>
          </cell>
          <cell r="AN55" t="str">
            <v>Emma</v>
          </cell>
          <cell r="AO55" t="str">
            <v>Robert</v>
          </cell>
          <cell r="AP55" t="str">
            <v>A.Tey</v>
          </cell>
          <cell r="AQ55" t="str">
            <v>Vivienne</v>
          </cell>
          <cell r="AR55" t="str">
            <v>qq</v>
          </cell>
          <cell r="AS55" t="str">
            <v>V.Hill</v>
          </cell>
          <cell r="AT55" t="str">
            <v>Karishma</v>
          </cell>
          <cell r="AU55" t="str">
            <v>qq</v>
          </cell>
          <cell r="AV55" t="str">
            <v>Huda</v>
          </cell>
          <cell r="AW55" t="str">
            <v>qq</v>
          </cell>
          <cell r="AX55" t="str">
            <v>qq</v>
          </cell>
          <cell r="AY55" t="str">
            <v>qq</v>
          </cell>
          <cell r="AZ55" t="str">
            <v>qq</v>
          </cell>
          <cell r="BA55" t="str">
            <v>qq</v>
          </cell>
          <cell r="BB55" t="str">
            <v>Leekin</v>
          </cell>
          <cell r="BC55" t="str">
            <v>S.Sturm</v>
          </cell>
          <cell r="BD55" t="str">
            <v>Diana</v>
          </cell>
          <cell r="BE55" t="str">
            <v>A.Tey</v>
          </cell>
          <cell r="BF55" t="str">
            <v>K.Chin $</v>
          </cell>
          <cell r="BG55" t="str">
            <v>Tinh</v>
          </cell>
          <cell r="BH55" t="str">
            <v>qq</v>
          </cell>
          <cell r="BI55" t="str">
            <v>D.Dunning</v>
          </cell>
          <cell r="BJ55" t="str">
            <v>V.Le</v>
          </cell>
          <cell r="BK55" t="str">
            <v>qq</v>
          </cell>
          <cell r="BL55" t="str">
            <v>Stephen</v>
          </cell>
          <cell r="BM55" t="str">
            <v>K.Chin</v>
          </cell>
          <cell r="BN55" t="str">
            <v>S.Thevalingam</v>
          </cell>
          <cell r="BO55" t="str">
            <v>Christine</v>
          </cell>
          <cell r="BP55" t="str">
            <v>J.Kao</v>
          </cell>
          <cell r="BQ55" t="str">
            <v>K.Noble</v>
          </cell>
          <cell r="BR55" t="str">
            <v>Angelica</v>
          </cell>
          <cell r="BS55" t="str">
            <v>Amelia</v>
          </cell>
          <cell r="BT55" t="str">
            <v>Janki</v>
          </cell>
          <cell r="BU55" t="str">
            <v>Jasenka</v>
          </cell>
          <cell r="BV55" t="str">
            <v>A.Tran</v>
          </cell>
          <cell r="BW55" t="str">
            <v>Renise</v>
          </cell>
          <cell r="BX55" t="str">
            <v>qq</v>
          </cell>
          <cell r="BY55" t="str">
            <v>Dimi</v>
          </cell>
          <cell r="BZ55" t="str">
            <v>Noor</v>
          </cell>
          <cell r="CA55" t="str">
            <v>Jonathan</v>
          </cell>
        </row>
        <row r="56">
          <cell r="A56">
            <v>43520</v>
          </cell>
          <cell r="B56" t="str">
            <v>Sunday</v>
          </cell>
          <cell r="C56" t="str">
            <v>PUBLIC HOLIDAY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P56" t="str">
            <v>qq</v>
          </cell>
          <cell r="Q56" t="str">
            <v>qq</v>
          </cell>
          <cell r="R56" t="str">
            <v>qq</v>
          </cell>
          <cell r="S56" t="str">
            <v>qq</v>
          </cell>
          <cell r="T56" t="str">
            <v>qq</v>
          </cell>
          <cell r="U56" t="str">
            <v>QQ</v>
          </cell>
          <cell r="V56" t="str">
            <v>qq</v>
          </cell>
          <cell r="W56" t="str">
            <v>qq</v>
          </cell>
          <cell r="X56" t="str">
            <v>qq</v>
          </cell>
          <cell r="Y56" t="e">
            <v>#N/A</v>
          </cell>
          <cell r="Z56">
            <v>0</v>
          </cell>
          <cell r="AA56" t="str">
            <v>qq</v>
          </cell>
          <cell r="AB56" t="str">
            <v>qq</v>
          </cell>
          <cell r="AC56" t="str">
            <v>qq</v>
          </cell>
          <cell r="AD56" t="str">
            <v>qq</v>
          </cell>
          <cell r="AE56" t="str">
            <v>qq</v>
          </cell>
          <cell r="AF56" t="str">
            <v>qq</v>
          </cell>
          <cell r="AG56" t="str">
            <v>Fiona</v>
          </cell>
          <cell r="AH56" t="str">
            <v>Vineeth</v>
          </cell>
          <cell r="AI56" t="str">
            <v>S.McPhee</v>
          </cell>
          <cell r="AJ56" t="str">
            <v>M.Hanna</v>
          </cell>
          <cell r="AL56" t="str">
            <v>Obaid</v>
          </cell>
          <cell r="AM56" t="str">
            <v>M.Tang</v>
          </cell>
          <cell r="AN56" t="str">
            <v>Emma</v>
          </cell>
          <cell r="AO56" t="str">
            <v>Robert</v>
          </cell>
          <cell r="AP56" t="str">
            <v>A.Tey</v>
          </cell>
          <cell r="AQ56" t="str">
            <v>Vivienne</v>
          </cell>
          <cell r="AR56" t="str">
            <v>qq</v>
          </cell>
          <cell r="AS56" t="str">
            <v>V.Hill</v>
          </cell>
          <cell r="AT56" t="str">
            <v>Karishma</v>
          </cell>
          <cell r="AU56" t="str">
            <v>qq</v>
          </cell>
          <cell r="AV56" t="str">
            <v>Huda</v>
          </cell>
          <cell r="AW56" t="str">
            <v>qq</v>
          </cell>
          <cell r="AX56" t="str">
            <v>qq</v>
          </cell>
          <cell r="AY56" t="str">
            <v>qq</v>
          </cell>
          <cell r="AZ56" t="str">
            <v>qq</v>
          </cell>
          <cell r="BA56" t="str">
            <v>qq</v>
          </cell>
          <cell r="BB56" t="str">
            <v>Leekin</v>
          </cell>
          <cell r="BC56" t="str">
            <v>S.Sturm</v>
          </cell>
          <cell r="BD56" t="str">
            <v>Diana</v>
          </cell>
          <cell r="BE56" t="str">
            <v>A.Tey</v>
          </cell>
          <cell r="BF56" t="str">
            <v>K.Chin</v>
          </cell>
          <cell r="BG56" t="str">
            <v>Roshny</v>
          </cell>
          <cell r="BH56" t="str">
            <v>qq</v>
          </cell>
          <cell r="BI56" t="str">
            <v>K.Fildes</v>
          </cell>
          <cell r="BJ56" t="str">
            <v>Thao</v>
          </cell>
          <cell r="BK56" t="str">
            <v>qq</v>
          </cell>
          <cell r="BL56" t="str">
            <v>Nemcie</v>
          </cell>
          <cell r="BM56" t="str">
            <v>V.Shen</v>
          </cell>
          <cell r="BN56" t="str">
            <v>qq</v>
          </cell>
          <cell r="BO56" t="str">
            <v>Nadi</v>
          </cell>
          <cell r="BP56" t="str">
            <v>Tess</v>
          </cell>
          <cell r="BQ56" t="str">
            <v>Clark</v>
          </cell>
          <cell r="BR56" t="str">
            <v>Sheridan</v>
          </cell>
          <cell r="BS56" t="str">
            <v>Aseel</v>
          </cell>
          <cell r="BT56" t="str">
            <v>Sherine</v>
          </cell>
          <cell r="BU56" t="str">
            <v>J.Do</v>
          </cell>
          <cell r="BV56" t="str">
            <v>K.Tiong</v>
          </cell>
          <cell r="BW56" t="str">
            <v>Connie</v>
          </cell>
          <cell r="BX56" t="str">
            <v>Kelly</v>
          </cell>
          <cell r="BY56" t="str">
            <v>qq</v>
          </cell>
          <cell r="BZ56" t="str">
            <v>qq</v>
          </cell>
          <cell r="CA56" t="str">
            <v>Edward</v>
          </cell>
        </row>
        <row r="57">
          <cell r="A57">
            <v>43521</v>
          </cell>
          <cell r="B57" t="str">
            <v>Monday</v>
          </cell>
          <cell r="D57" t="str">
            <v>qq</v>
          </cell>
          <cell r="E57" t="str">
            <v>Amelia</v>
          </cell>
          <cell r="F57" t="str">
            <v>D.Dunning</v>
          </cell>
          <cell r="G57" t="str">
            <v>Angelica</v>
          </cell>
          <cell r="H57" t="str">
            <v>qq</v>
          </cell>
          <cell r="I57">
            <v>0</v>
          </cell>
          <cell r="J57" t="str">
            <v>qq</v>
          </cell>
          <cell r="K57" t="str">
            <v>Huda</v>
          </cell>
          <cell r="L57" t="str">
            <v>Lynette</v>
          </cell>
          <cell r="M57" t="str">
            <v>qq</v>
          </cell>
          <cell r="P57" t="str">
            <v>qq</v>
          </cell>
          <cell r="Q57" t="str">
            <v>Jesslyn</v>
          </cell>
          <cell r="R57" t="str">
            <v>qq</v>
          </cell>
          <cell r="S57" t="str">
            <v>Tinh</v>
          </cell>
          <cell r="T57" t="str">
            <v>V.Le</v>
          </cell>
          <cell r="U57" t="str">
            <v>Jonathan</v>
          </cell>
          <cell r="V57" t="str">
            <v>qq</v>
          </cell>
          <cell r="W57" t="str">
            <v>qq</v>
          </cell>
          <cell r="X57" t="str">
            <v>qq</v>
          </cell>
          <cell r="Y57" t="str">
            <v>qq</v>
          </cell>
          <cell r="AA57" t="str">
            <v>Sophia</v>
          </cell>
          <cell r="AB57" t="str">
            <v>A.Alex</v>
          </cell>
          <cell r="AC57" t="str">
            <v>Ana</v>
          </cell>
          <cell r="AD57" t="str">
            <v>qq</v>
          </cell>
          <cell r="AE57" t="str">
            <v>qq</v>
          </cell>
          <cell r="AF57" t="str">
            <v>qq</v>
          </cell>
          <cell r="AG57" t="str">
            <v>qq</v>
          </cell>
          <cell r="AH57" t="str">
            <v>Vineeth</v>
          </cell>
          <cell r="AI57" t="str">
            <v>S.McPhee</v>
          </cell>
          <cell r="AJ57" t="str">
            <v>qq</v>
          </cell>
          <cell r="AL57" t="str">
            <v>Obaid</v>
          </cell>
          <cell r="AM57" t="str">
            <v>M.Tang</v>
          </cell>
          <cell r="AO57" t="str">
            <v>Robert</v>
          </cell>
          <cell r="AP57" t="str">
            <v>qq</v>
          </cell>
          <cell r="AQ57" t="str">
            <v>qq</v>
          </cell>
          <cell r="AR57" t="str">
            <v>Leekin</v>
          </cell>
          <cell r="AS57" t="str">
            <v>V.Hill</v>
          </cell>
          <cell r="AT57" t="str">
            <v>qq</v>
          </cell>
          <cell r="AU57" t="str">
            <v>qq</v>
          </cell>
          <cell r="AV57" t="str">
            <v>qq</v>
          </cell>
          <cell r="AW57" t="str">
            <v>qq</v>
          </cell>
          <cell r="AX57" t="str">
            <v>qq</v>
          </cell>
          <cell r="AY57" t="str">
            <v>qq</v>
          </cell>
          <cell r="AZ57" t="str">
            <v>Shirley</v>
          </cell>
          <cell r="BA57" t="str">
            <v>qq</v>
          </cell>
          <cell r="BB57" t="str">
            <v>S.Sturm</v>
          </cell>
          <cell r="BE57" t="str">
            <v>A.Chong</v>
          </cell>
          <cell r="BF57" t="str">
            <v>qq</v>
          </cell>
          <cell r="BG57" t="str">
            <v>qq</v>
          </cell>
          <cell r="BI57" t="str">
            <v>qq</v>
          </cell>
          <cell r="BJ57" t="str">
            <v>qq</v>
          </cell>
          <cell r="BL57" t="str">
            <v>qq</v>
          </cell>
          <cell r="BM57" t="str">
            <v>qq</v>
          </cell>
          <cell r="BN57" t="str">
            <v>qq</v>
          </cell>
          <cell r="BO57" t="str">
            <v>qq</v>
          </cell>
          <cell r="BQ57" t="str">
            <v>qq</v>
          </cell>
          <cell r="BR57" t="str">
            <v>qq</v>
          </cell>
          <cell r="BS57" t="str">
            <v>qq</v>
          </cell>
          <cell r="CA57" t="str">
            <v>qq</v>
          </cell>
        </row>
        <row r="58">
          <cell r="A58">
            <v>43522</v>
          </cell>
          <cell r="B58" t="str">
            <v>Tuesday</v>
          </cell>
          <cell r="D58" t="str">
            <v>qq</v>
          </cell>
          <cell r="E58" t="str">
            <v>qq</v>
          </cell>
          <cell r="F58" t="str">
            <v>qq</v>
          </cell>
          <cell r="G58" t="str">
            <v>qq</v>
          </cell>
          <cell r="H58" t="str">
            <v>qq</v>
          </cell>
          <cell r="I58">
            <v>0</v>
          </cell>
          <cell r="J58" t="str">
            <v>C.Vosk</v>
          </cell>
          <cell r="K58" t="str">
            <v>Tom</v>
          </cell>
          <cell r="L58" t="str">
            <v>qq</v>
          </cell>
          <cell r="M58" t="str">
            <v>K.Chin</v>
          </cell>
          <cell r="P58" t="str">
            <v>qq</v>
          </cell>
          <cell r="Q58" t="str">
            <v>Idile</v>
          </cell>
          <cell r="R58" t="str">
            <v>qq</v>
          </cell>
          <cell r="S58" t="str">
            <v>Roshny</v>
          </cell>
          <cell r="T58" t="str">
            <v>Thao</v>
          </cell>
          <cell r="U58" t="str">
            <v>QQ</v>
          </cell>
          <cell r="V58" t="str">
            <v>Edward</v>
          </cell>
          <cell r="W58" t="str">
            <v>qq</v>
          </cell>
          <cell r="X58" t="str">
            <v>qq</v>
          </cell>
          <cell r="Y58" t="str">
            <v>Jasenka</v>
          </cell>
          <cell r="Z58">
            <v>0</v>
          </cell>
          <cell r="AA58" t="str">
            <v>Sophia</v>
          </cell>
          <cell r="AB58" t="str">
            <v>A.Alex</v>
          </cell>
          <cell r="AC58" t="str">
            <v>Ana</v>
          </cell>
          <cell r="AD58" t="str">
            <v>Kathy</v>
          </cell>
          <cell r="AE58" t="str">
            <v>(TC) (5.15-8pm)</v>
          </cell>
          <cell r="AF58" t="str">
            <v>qq</v>
          </cell>
          <cell r="AG58" t="str">
            <v>Fiona</v>
          </cell>
          <cell r="AH58" t="str">
            <v>Vineeth</v>
          </cell>
          <cell r="AI58" t="str">
            <v>S.McPhee</v>
          </cell>
          <cell r="AJ58" t="str">
            <v>qq</v>
          </cell>
          <cell r="AL58" t="str">
            <v>Obaid</v>
          </cell>
          <cell r="AM58" t="str">
            <v>qq</v>
          </cell>
          <cell r="AO58" t="str">
            <v>Robert</v>
          </cell>
          <cell r="AP58" t="str">
            <v>A.Tey</v>
          </cell>
          <cell r="AQ58" t="str">
            <v>qq</v>
          </cell>
          <cell r="AR58" t="str">
            <v>Leekin</v>
          </cell>
          <cell r="AS58" t="str">
            <v>V.Hill</v>
          </cell>
          <cell r="AT58" t="str">
            <v>qq</v>
          </cell>
          <cell r="AU58" t="str">
            <v>qq</v>
          </cell>
          <cell r="AV58" t="str">
            <v>qq</v>
          </cell>
          <cell r="AW58" t="str">
            <v>qq</v>
          </cell>
          <cell r="AX58" t="str">
            <v>qq</v>
          </cell>
          <cell r="AY58" t="str">
            <v>qq</v>
          </cell>
          <cell r="AZ58" t="str">
            <v>qq</v>
          </cell>
          <cell r="BA58" t="str">
            <v>qq</v>
          </cell>
          <cell r="BB58" t="str">
            <v>S.Sturm</v>
          </cell>
          <cell r="BD58">
            <v>0</v>
          </cell>
          <cell r="BE58" t="str">
            <v>A.Chong</v>
          </cell>
          <cell r="BF58" t="str">
            <v>qq</v>
          </cell>
          <cell r="BG58" t="str">
            <v>qq</v>
          </cell>
          <cell r="BI58" t="str">
            <v>qq</v>
          </cell>
          <cell r="BJ58" t="str">
            <v>qq</v>
          </cell>
          <cell r="BL58" t="str">
            <v>qq</v>
          </cell>
          <cell r="BM58" t="str">
            <v>qq</v>
          </cell>
          <cell r="BN58" t="str">
            <v>qq</v>
          </cell>
          <cell r="BO58" t="str">
            <v>qq</v>
          </cell>
          <cell r="BQ58" t="str">
            <v>qq</v>
          </cell>
          <cell r="BR58" t="str">
            <v>qq</v>
          </cell>
          <cell r="BS58" t="str">
            <v>qq</v>
          </cell>
          <cell r="CA58" t="str">
            <v>qq</v>
          </cell>
        </row>
        <row r="59">
          <cell r="A59">
            <v>43523</v>
          </cell>
          <cell r="B59" t="str">
            <v>Wednesday</v>
          </cell>
          <cell r="D59" t="str">
            <v>qq</v>
          </cell>
          <cell r="E59" t="str">
            <v>Nicholas</v>
          </cell>
          <cell r="F59" t="str">
            <v>qq</v>
          </cell>
          <cell r="G59" t="str">
            <v>qq</v>
          </cell>
          <cell r="H59" t="str">
            <v>T.Le</v>
          </cell>
          <cell r="I59">
            <v>0</v>
          </cell>
          <cell r="J59" t="str">
            <v>Helen</v>
          </cell>
          <cell r="K59" t="str">
            <v>qq</v>
          </cell>
          <cell r="L59" t="str">
            <v>qq</v>
          </cell>
          <cell r="M59" t="str">
            <v>Sherine</v>
          </cell>
          <cell r="P59" t="str">
            <v>qq</v>
          </cell>
          <cell r="Q59" t="str">
            <v>Thao</v>
          </cell>
          <cell r="R59" t="str">
            <v>qq</v>
          </cell>
          <cell r="S59" t="str">
            <v>qq</v>
          </cell>
          <cell r="T59" t="str">
            <v>qq</v>
          </cell>
          <cell r="U59" t="str">
            <v>QQ</v>
          </cell>
          <cell r="V59" t="str">
            <v>qq</v>
          </cell>
          <cell r="W59" t="str">
            <v>qq</v>
          </cell>
          <cell r="X59" t="str">
            <v>qq</v>
          </cell>
          <cell r="Y59" t="str">
            <v>qq</v>
          </cell>
          <cell r="Z59">
            <v>0</v>
          </cell>
          <cell r="AA59" t="str">
            <v>Sophia</v>
          </cell>
          <cell r="AB59" t="str">
            <v>A.Alex</v>
          </cell>
          <cell r="AC59" t="str">
            <v>Ana</v>
          </cell>
          <cell r="AD59" t="str">
            <v>blank</v>
          </cell>
          <cell r="AE59" t="str">
            <v>(SS) (12.45-5.15pm)</v>
          </cell>
          <cell r="AF59" t="str">
            <v>qq</v>
          </cell>
          <cell r="AG59" t="str">
            <v>Fiona</v>
          </cell>
          <cell r="AH59" t="str">
            <v>Vineeth</v>
          </cell>
          <cell r="AI59" t="str">
            <v>S.McPhee</v>
          </cell>
          <cell r="AJ59" t="str">
            <v>M.Hanna</v>
          </cell>
          <cell r="AL59" t="str">
            <v>Obaid</v>
          </cell>
          <cell r="AM59" t="str">
            <v>M.Tang</v>
          </cell>
          <cell r="AO59" t="str">
            <v>Robert</v>
          </cell>
          <cell r="AP59" t="str">
            <v>qq</v>
          </cell>
          <cell r="AQ59" t="str">
            <v>qq</v>
          </cell>
          <cell r="AR59" t="str">
            <v>Leekin</v>
          </cell>
          <cell r="AS59" t="str">
            <v>V.Hill</v>
          </cell>
          <cell r="AT59" t="str">
            <v>qq</v>
          </cell>
          <cell r="AU59" t="str">
            <v>qq</v>
          </cell>
          <cell r="AV59" t="str">
            <v>qq</v>
          </cell>
          <cell r="AW59" t="str">
            <v>qq</v>
          </cell>
          <cell r="AX59" t="str">
            <v>qq</v>
          </cell>
          <cell r="AY59" t="str">
            <v>qq</v>
          </cell>
          <cell r="AZ59" t="str">
            <v>qq</v>
          </cell>
          <cell r="BA59" t="str">
            <v>qq</v>
          </cell>
          <cell r="BB59" t="str">
            <v>S.Sturm</v>
          </cell>
          <cell r="BD59">
            <v>0</v>
          </cell>
          <cell r="BE59" t="str">
            <v>A.Chong</v>
          </cell>
          <cell r="BF59" t="str">
            <v>qq</v>
          </cell>
          <cell r="BG59" t="str">
            <v>qq</v>
          </cell>
          <cell r="BI59" t="str">
            <v>qq</v>
          </cell>
          <cell r="BJ59" t="str">
            <v>qq</v>
          </cell>
          <cell r="BL59" t="str">
            <v>qq</v>
          </cell>
          <cell r="BM59" t="str">
            <v>qq</v>
          </cell>
          <cell r="BN59" t="str">
            <v>qq</v>
          </cell>
          <cell r="BO59" t="str">
            <v>qq</v>
          </cell>
          <cell r="BQ59" t="str">
            <v>qq</v>
          </cell>
          <cell r="BR59" t="str">
            <v>qq</v>
          </cell>
          <cell r="BS59" t="str">
            <v>qq</v>
          </cell>
          <cell r="CA59" t="str">
            <v>qq</v>
          </cell>
        </row>
        <row r="60">
          <cell r="A60">
            <v>43524</v>
          </cell>
          <cell r="B60" t="str">
            <v>Thursday</v>
          </cell>
          <cell r="D60" t="str">
            <v>Janki</v>
          </cell>
          <cell r="E60" t="str">
            <v>qq</v>
          </cell>
          <cell r="F60" t="str">
            <v>QQ</v>
          </cell>
          <cell r="G60" t="str">
            <v>qq</v>
          </cell>
          <cell r="H60" t="str">
            <v>Robbie</v>
          </cell>
          <cell r="I60">
            <v>0</v>
          </cell>
          <cell r="J60" t="str">
            <v>Sandra</v>
          </cell>
          <cell r="K60" t="str">
            <v>qq</v>
          </cell>
          <cell r="L60" t="str">
            <v>qq</v>
          </cell>
          <cell r="M60" t="str">
            <v>Christine</v>
          </cell>
          <cell r="P60" t="str">
            <v>K.Chin $</v>
          </cell>
          <cell r="Q60" t="str">
            <v>qq</v>
          </cell>
          <cell r="R60" t="str">
            <v>qq</v>
          </cell>
          <cell r="S60" t="str">
            <v>qq</v>
          </cell>
          <cell r="T60" t="str">
            <v>qq</v>
          </cell>
          <cell r="U60" t="str">
            <v>QQ</v>
          </cell>
          <cell r="V60" t="str">
            <v>qq</v>
          </cell>
          <cell r="W60" t="str">
            <v>qq</v>
          </cell>
          <cell r="X60" t="str">
            <v>qq</v>
          </cell>
          <cell r="Y60" t="str">
            <v>J.Do</v>
          </cell>
          <cell r="Z60">
            <v>0</v>
          </cell>
          <cell r="AA60" t="str">
            <v>Sophia</v>
          </cell>
          <cell r="AB60" t="str">
            <v>A.Alex</v>
          </cell>
          <cell r="AC60" t="str">
            <v>Ana</v>
          </cell>
          <cell r="AD60" t="str">
            <v>qq</v>
          </cell>
          <cell r="AE60" t="str">
            <v>qq</v>
          </cell>
          <cell r="AF60" t="str">
            <v>qq</v>
          </cell>
          <cell r="AG60" t="str">
            <v>qq</v>
          </cell>
          <cell r="AH60" t="str">
            <v>Vineeth</v>
          </cell>
          <cell r="AI60" t="str">
            <v>S.McPhee</v>
          </cell>
          <cell r="AJ60" t="str">
            <v>qq</v>
          </cell>
          <cell r="AL60" t="str">
            <v>Obaid</v>
          </cell>
          <cell r="AM60" t="str">
            <v>M.Tang</v>
          </cell>
          <cell r="AO60" t="str">
            <v>Robert</v>
          </cell>
          <cell r="AP60" t="str">
            <v>qq</v>
          </cell>
          <cell r="AQ60" t="str">
            <v>qq</v>
          </cell>
          <cell r="AR60" t="str">
            <v>Leekin</v>
          </cell>
          <cell r="AS60" t="str">
            <v>V.Hill</v>
          </cell>
          <cell r="AT60" t="str">
            <v>qq</v>
          </cell>
          <cell r="AU60" t="str">
            <v>qq</v>
          </cell>
          <cell r="AV60" t="str">
            <v>qq</v>
          </cell>
          <cell r="AW60" t="str">
            <v>qq</v>
          </cell>
          <cell r="AX60" t="str">
            <v>qq</v>
          </cell>
          <cell r="AY60" t="str">
            <v>qq</v>
          </cell>
          <cell r="AZ60" t="str">
            <v>qq</v>
          </cell>
          <cell r="BA60" t="str">
            <v>qq</v>
          </cell>
          <cell r="BB60" t="str">
            <v>S.Sturm</v>
          </cell>
          <cell r="BD60">
            <v>0</v>
          </cell>
          <cell r="BE60" t="str">
            <v>A.Chong</v>
          </cell>
          <cell r="BF60" t="str">
            <v>qq</v>
          </cell>
          <cell r="BG60" t="str">
            <v>qq</v>
          </cell>
          <cell r="BI60" t="str">
            <v>qq</v>
          </cell>
          <cell r="BJ60" t="str">
            <v>qq</v>
          </cell>
          <cell r="BL60" t="str">
            <v>qq</v>
          </cell>
          <cell r="BM60" t="str">
            <v>qq</v>
          </cell>
          <cell r="BN60" t="str">
            <v>qq</v>
          </cell>
          <cell r="BO60" t="str">
            <v>qq</v>
          </cell>
          <cell r="BQ60" t="str">
            <v>qq</v>
          </cell>
          <cell r="BR60" t="str">
            <v>qq</v>
          </cell>
          <cell r="BS60" t="str">
            <v>qq</v>
          </cell>
          <cell r="CA60" t="str">
            <v>qq</v>
          </cell>
        </row>
        <row r="61">
          <cell r="A61">
            <v>43525</v>
          </cell>
          <cell r="B61" t="str">
            <v>Friday</v>
          </cell>
          <cell r="D61" t="str">
            <v>qq</v>
          </cell>
          <cell r="E61" t="str">
            <v>Therese</v>
          </cell>
          <cell r="F61" t="str">
            <v>qq</v>
          </cell>
          <cell r="G61" t="str">
            <v>J.Do</v>
          </cell>
          <cell r="H61" t="str">
            <v>qq</v>
          </cell>
          <cell r="I61">
            <v>0</v>
          </cell>
          <cell r="J61" t="str">
            <v>qq</v>
          </cell>
          <cell r="K61" t="str">
            <v>qq</v>
          </cell>
          <cell r="L61" t="str">
            <v>Arthur</v>
          </cell>
          <cell r="M61" t="str">
            <v>qq</v>
          </cell>
          <cell r="P61" t="str">
            <v>K.Chin</v>
          </cell>
          <cell r="Q61" t="str">
            <v>V.Le</v>
          </cell>
          <cell r="R61" t="str">
            <v>qq</v>
          </cell>
          <cell r="S61" t="str">
            <v>qq</v>
          </cell>
          <cell r="T61" t="str">
            <v>qq</v>
          </cell>
          <cell r="U61" t="str">
            <v>QQ</v>
          </cell>
          <cell r="V61" t="str">
            <v>qq</v>
          </cell>
          <cell r="W61" t="str">
            <v>qq</v>
          </cell>
          <cell r="X61" t="str">
            <v>qq</v>
          </cell>
          <cell r="Y61" t="str">
            <v>qq</v>
          </cell>
          <cell r="Z61">
            <v>0</v>
          </cell>
          <cell r="AA61" t="str">
            <v>Sophia</v>
          </cell>
          <cell r="AB61" t="str">
            <v>A.Alex</v>
          </cell>
          <cell r="AC61" t="str">
            <v>Ana</v>
          </cell>
          <cell r="AD61" t="str">
            <v>qq</v>
          </cell>
          <cell r="AE61" t="str">
            <v>qq</v>
          </cell>
          <cell r="AF61" t="str">
            <v>qq</v>
          </cell>
          <cell r="AG61" t="str">
            <v>Fiona</v>
          </cell>
          <cell r="AH61" t="str">
            <v>Vineeth</v>
          </cell>
          <cell r="AI61" t="str">
            <v>S.McPhee</v>
          </cell>
          <cell r="AJ61" t="str">
            <v>M.Hanna</v>
          </cell>
          <cell r="AL61" t="str">
            <v>Obaid</v>
          </cell>
          <cell r="AM61" t="str">
            <v>M.Tang</v>
          </cell>
          <cell r="AO61" t="str">
            <v>Robert</v>
          </cell>
          <cell r="AP61" t="str">
            <v>A.Tey</v>
          </cell>
          <cell r="AQ61" t="str">
            <v>qq</v>
          </cell>
          <cell r="AR61" t="str">
            <v>Leekin</v>
          </cell>
          <cell r="AS61" t="str">
            <v>V.Hill</v>
          </cell>
          <cell r="AT61" t="str">
            <v>qq</v>
          </cell>
          <cell r="AU61" t="str">
            <v>qq</v>
          </cell>
          <cell r="AV61" t="str">
            <v>qq</v>
          </cell>
          <cell r="AW61" t="str">
            <v>qq</v>
          </cell>
          <cell r="AX61" t="str">
            <v>qq</v>
          </cell>
          <cell r="AY61" t="str">
            <v>qq</v>
          </cell>
          <cell r="AZ61" t="str">
            <v>qq</v>
          </cell>
          <cell r="BA61" t="str">
            <v>qq</v>
          </cell>
          <cell r="BB61" t="str">
            <v>S.Sturm</v>
          </cell>
          <cell r="BD61">
            <v>0</v>
          </cell>
          <cell r="BE61" t="str">
            <v>A.Chong</v>
          </cell>
          <cell r="BF61" t="str">
            <v>qq</v>
          </cell>
          <cell r="BG61" t="str">
            <v>qq</v>
          </cell>
          <cell r="BI61" t="str">
            <v>qq</v>
          </cell>
          <cell r="BJ61" t="str">
            <v>qq</v>
          </cell>
          <cell r="BL61" t="str">
            <v>qq</v>
          </cell>
          <cell r="BM61" t="str">
            <v>qq</v>
          </cell>
          <cell r="BN61" t="str">
            <v>qq</v>
          </cell>
          <cell r="BO61" t="str">
            <v>qq</v>
          </cell>
          <cell r="BQ61" t="str">
            <v>qq</v>
          </cell>
          <cell r="BR61" t="str">
            <v>qq</v>
          </cell>
          <cell r="BS61" t="str">
            <v>qq</v>
          </cell>
          <cell r="CA61" t="str">
            <v>qq</v>
          </cell>
        </row>
        <row r="62">
          <cell r="A62">
            <v>43526</v>
          </cell>
          <cell r="B62" t="str">
            <v>Saturday</v>
          </cell>
          <cell r="C62" t="str">
            <v>PUBLIC HOLIDAY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P62" t="str">
            <v>qq</v>
          </cell>
          <cell r="Q62" t="str">
            <v>qq</v>
          </cell>
          <cell r="R62" t="str">
            <v>qq</v>
          </cell>
          <cell r="S62" t="str">
            <v>qq</v>
          </cell>
          <cell r="T62" t="str">
            <v>qq</v>
          </cell>
          <cell r="U62" t="str">
            <v>QQ</v>
          </cell>
          <cell r="V62" t="str">
            <v>qq</v>
          </cell>
          <cell r="W62" t="str">
            <v>qq</v>
          </cell>
          <cell r="X62" t="str">
            <v>qq</v>
          </cell>
          <cell r="Y62" t="e">
            <v>#N/A</v>
          </cell>
          <cell r="Z62">
            <v>0</v>
          </cell>
          <cell r="AA62" t="str">
            <v>Sophia</v>
          </cell>
          <cell r="AB62" t="str">
            <v>A.Alex</v>
          </cell>
          <cell r="AC62" t="str">
            <v>Ana</v>
          </cell>
          <cell r="AD62" t="str">
            <v>qq</v>
          </cell>
          <cell r="AE62" t="str">
            <v>qq</v>
          </cell>
          <cell r="AF62" t="str">
            <v>V.Hill</v>
          </cell>
          <cell r="AG62" t="str">
            <v>Fiona</v>
          </cell>
          <cell r="AH62" t="str">
            <v>Vineeth</v>
          </cell>
          <cell r="AI62" t="str">
            <v>Janki</v>
          </cell>
          <cell r="AJ62" t="str">
            <v>M.Hanna</v>
          </cell>
          <cell r="AL62" t="str">
            <v>Obaid</v>
          </cell>
          <cell r="AM62" t="str">
            <v>M.Tang</v>
          </cell>
          <cell r="AO62" t="str">
            <v>Robert</v>
          </cell>
          <cell r="AP62" t="str">
            <v>A.Tey</v>
          </cell>
          <cell r="AQ62" t="str">
            <v>Therese</v>
          </cell>
          <cell r="AR62" t="str">
            <v>Leekin</v>
          </cell>
          <cell r="AS62" t="str">
            <v>Kelly</v>
          </cell>
          <cell r="AT62" t="str">
            <v>qq</v>
          </cell>
          <cell r="AU62" t="str">
            <v>J.Drummond</v>
          </cell>
          <cell r="AV62" t="str">
            <v>J.Do</v>
          </cell>
          <cell r="AW62" t="str">
            <v>L.Jedwab</v>
          </cell>
          <cell r="AX62" t="str">
            <v>qq</v>
          </cell>
          <cell r="AY62" t="str">
            <v>qq</v>
          </cell>
          <cell r="AZ62" t="str">
            <v>qq</v>
          </cell>
          <cell r="BA62" t="str">
            <v>qq</v>
          </cell>
          <cell r="BB62" t="str">
            <v>S.Sturm</v>
          </cell>
          <cell r="BC62" t="str">
            <v>Vivienne</v>
          </cell>
          <cell r="BD62" t="str">
            <v>S.Rajendra</v>
          </cell>
          <cell r="BE62" t="str">
            <v>A.Chong</v>
          </cell>
          <cell r="BF62" t="str">
            <v>A.Chong</v>
          </cell>
          <cell r="BG62" t="str">
            <v>Nha</v>
          </cell>
          <cell r="BH62" t="str">
            <v>qq</v>
          </cell>
          <cell r="BI62" t="str">
            <v>Stephanie</v>
          </cell>
          <cell r="BJ62" t="str">
            <v>Tinh</v>
          </cell>
          <cell r="BK62" t="str">
            <v>qq</v>
          </cell>
          <cell r="BL62" t="str">
            <v>Cynthia</v>
          </cell>
          <cell r="BM62" t="str">
            <v>A.Chong</v>
          </cell>
          <cell r="BN62" t="str">
            <v>R.Cheah</v>
          </cell>
          <cell r="BO62" t="str">
            <v>April</v>
          </cell>
          <cell r="BP62" t="str">
            <v>Rodney</v>
          </cell>
          <cell r="BQ62" t="str">
            <v>Nicholas</v>
          </cell>
          <cell r="BR62" t="str">
            <v>Georgia</v>
          </cell>
          <cell r="BS62" t="str">
            <v>K.Taege</v>
          </cell>
          <cell r="BT62" t="str">
            <v>Sylvia</v>
          </cell>
          <cell r="BU62" t="str">
            <v>J.Do</v>
          </cell>
          <cell r="BV62" t="str">
            <v>A.Alex</v>
          </cell>
          <cell r="BW62" t="str">
            <v>G.Lau</v>
          </cell>
          <cell r="BX62" t="str">
            <v>qq</v>
          </cell>
          <cell r="BY62" t="str">
            <v>Meg</v>
          </cell>
          <cell r="BZ62" t="str">
            <v>Lois</v>
          </cell>
          <cell r="CA62" t="str">
            <v>Jonathan</v>
          </cell>
        </row>
        <row r="63">
          <cell r="A63">
            <v>43527</v>
          </cell>
          <cell r="B63" t="str">
            <v>Sunday</v>
          </cell>
          <cell r="C63" t="str">
            <v>PUBLIC HOLIDAY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P63" t="str">
            <v>qq</v>
          </cell>
          <cell r="Q63" t="str">
            <v>qq</v>
          </cell>
          <cell r="R63" t="str">
            <v>qq</v>
          </cell>
          <cell r="S63" t="str">
            <v>qq</v>
          </cell>
          <cell r="T63" t="str">
            <v>qq</v>
          </cell>
          <cell r="U63" t="str">
            <v>QQ</v>
          </cell>
          <cell r="V63" t="str">
            <v>qq</v>
          </cell>
          <cell r="W63" t="str">
            <v>qq</v>
          </cell>
          <cell r="X63" t="str">
            <v>qq</v>
          </cell>
          <cell r="Y63" t="e">
            <v>#N/A</v>
          </cell>
          <cell r="Z63">
            <v>0</v>
          </cell>
          <cell r="AA63" t="str">
            <v>qq</v>
          </cell>
          <cell r="AB63" t="str">
            <v>qq</v>
          </cell>
          <cell r="AC63" t="str">
            <v>qq</v>
          </cell>
          <cell r="AD63" t="str">
            <v>qq</v>
          </cell>
          <cell r="AE63" t="str">
            <v>qq</v>
          </cell>
          <cell r="AF63" t="str">
            <v>V.Hill</v>
          </cell>
          <cell r="AG63" t="str">
            <v>Fiona</v>
          </cell>
          <cell r="AH63" t="str">
            <v>Vineeth</v>
          </cell>
          <cell r="AI63" t="str">
            <v>Janki</v>
          </cell>
          <cell r="AJ63" t="str">
            <v>M.Hanna</v>
          </cell>
          <cell r="AL63" t="str">
            <v>Obaid</v>
          </cell>
          <cell r="AM63" t="str">
            <v>M.Tang</v>
          </cell>
          <cell r="AO63" t="str">
            <v>Robert</v>
          </cell>
          <cell r="AP63" t="str">
            <v>A.Tey</v>
          </cell>
          <cell r="AQ63" t="str">
            <v>Therese</v>
          </cell>
          <cell r="AR63" t="str">
            <v>Leekin</v>
          </cell>
          <cell r="AS63" t="str">
            <v>Kelly</v>
          </cell>
          <cell r="AT63" t="str">
            <v>qq</v>
          </cell>
          <cell r="AU63" t="str">
            <v>J.Drummond</v>
          </cell>
          <cell r="AV63" t="str">
            <v>J.Do</v>
          </cell>
          <cell r="AW63" t="str">
            <v>L.Jedwab</v>
          </cell>
          <cell r="AX63" t="str">
            <v>qq</v>
          </cell>
          <cell r="AY63" t="str">
            <v>qq</v>
          </cell>
          <cell r="AZ63" t="str">
            <v>qq</v>
          </cell>
          <cell r="BA63" t="str">
            <v>qq</v>
          </cell>
          <cell r="BB63" t="str">
            <v>S.Sturm</v>
          </cell>
          <cell r="BC63" t="str">
            <v>Vivienne</v>
          </cell>
          <cell r="BD63" t="str">
            <v>S.Rajendra</v>
          </cell>
          <cell r="BE63" t="str">
            <v>A.Chong</v>
          </cell>
          <cell r="BF63" t="str">
            <v>A.Chong</v>
          </cell>
          <cell r="BG63" t="str">
            <v>Ana</v>
          </cell>
          <cell r="BH63" t="str">
            <v>qq</v>
          </cell>
          <cell r="BI63" t="str">
            <v>Golriz</v>
          </cell>
          <cell r="BJ63" t="str">
            <v>Lauren</v>
          </cell>
          <cell r="BK63" t="str">
            <v>qq</v>
          </cell>
          <cell r="BL63" t="str">
            <v>Gordana</v>
          </cell>
          <cell r="BM63" t="str">
            <v>Catherine</v>
          </cell>
          <cell r="BN63" t="str">
            <v>qq</v>
          </cell>
          <cell r="BO63" t="str">
            <v>A.Chen</v>
          </cell>
          <cell r="BP63" t="str">
            <v>Kaman</v>
          </cell>
          <cell r="BQ63" t="str">
            <v>T.Vo</v>
          </cell>
          <cell r="BR63" t="str">
            <v>J.Yang</v>
          </cell>
          <cell r="BS63" t="str">
            <v>Angela</v>
          </cell>
          <cell r="BT63" t="str">
            <v>Phil</v>
          </cell>
          <cell r="BU63" t="str">
            <v>Tatyana</v>
          </cell>
          <cell r="BV63" t="str">
            <v>Huda</v>
          </cell>
          <cell r="BW63" t="str">
            <v>Berenice</v>
          </cell>
          <cell r="BX63" t="str">
            <v>G.Wang</v>
          </cell>
          <cell r="BY63" t="str">
            <v>qq</v>
          </cell>
          <cell r="BZ63" t="str">
            <v>qq</v>
          </cell>
          <cell r="CA63" t="str">
            <v>Edward</v>
          </cell>
        </row>
        <row r="64">
          <cell r="A64">
            <v>43528</v>
          </cell>
          <cell r="B64" t="str">
            <v>Monday</v>
          </cell>
          <cell r="D64" t="str">
            <v>Leekin</v>
          </cell>
          <cell r="E64" t="str">
            <v>M.Phung</v>
          </cell>
          <cell r="F64" t="str">
            <v>QQ</v>
          </cell>
          <cell r="G64" t="str">
            <v>Tatyana</v>
          </cell>
          <cell r="H64" t="str">
            <v>Bianca</v>
          </cell>
          <cell r="I64">
            <v>0</v>
          </cell>
          <cell r="J64" t="str">
            <v>Robert</v>
          </cell>
          <cell r="K64" t="str">
            <v>qq</v>
          </cell>
          <cell r="L64" t="str">
            <v>qq</v>
          </cell>
          <cell r="M64" t="str">
            <v>qq</v>
          </cell>
          <cell r="N64" t="str">
            <v>J.Kao</v>
          </cell>
          <cell r="P64" t="str">
            <v>qq</v>
          </cell>
          <cell r="R64" t="str">
            <v>qq</v>
          </cell>
          <cell r="S64" t="str">
            <v>Nha</v>
          </cell>
          <cell r="T64" t="str">
            <v>Tinh</v>
          </cell>
          <cell r="U64" t="str">
            <v>Jonathan</v>
          </cell>
          <cell r="V64" t="str">
            <v>qq</v>
          </cell>
          <cell r="W64" t="str">
            <v>qq</v>
          </cell>
          <cell r="X64" t="str">
            <v>qq</v>
          </cell>
          <cell r="Y64">
            <v>0</v>
          </cell>
          <cell r="AA64" t="str">
            <v>V.Koo</v>
          </cell>
          <cell r="AB64" t="str">
            <v>Nadi</v>
          </cell>
          <cell r="AC64" t="str">
            <v>Idile</v>
          </cell>
          <cell r="AD64" t="str">
            <v>qq</v>
          </cell>
          <cell r="AE64" t="str">
            <v>qq</v>
          </cell>
          <cell r="AF64" t="str">
            <v>V.Hill</v>
          </cell>
          <cell r="AG64" t="str">
            <v>qq</v>
          </cell>
          <cell r="AH64" t="str">
            <v>Dalia</v>
          </cell>
          <cell r="AI64" t="str">
            <v>Janki</v>
          </cell>
          <cell r="AJ64" t="str">
            <v>Shirley</v>
          </cell>
          <cell r="AK64" t="str">
            <v>qq</v>
          </cell>
          <cell r="AL64" t="str">
            <v>Obaid</v>
          </cell>
          <cell r="AM64" t="str">
            <v>qq</v>
          </cell>
          <cell r="AN64" t="str">
            <v>qq</v>
          </cell>
          <cell r="AO64" t="str">
            <v>qq</v>
          </cell>
          <cell r="AP64" t="str">
            <v>A.Tey</v>
          </cell>
          <cell r="AQ64" t="str">
            <v>Therese</v>
          </cell>
          <cell r="AR64" t="str">
            <v>qq</v>
          </cell>
          <cell r="AS64" t="str">
            <v>qq</v>
          </cell>
          <cell r="AT64" t="str">
            <v>qq</v>
          </cell>
          <cell r="AU64" t="str">
            <v>J.Drummond</v>
          </cell>
          <cell r="AV64" t="str">
            <v>J.Do</v>
          </cell>
          <cell r="AW64" t="str">
            <v>L.Jedwab</v>
          </cell>
          <cell r="AX64" t="str">
            <v>qq</v>
          </cell>
          <cell r="AY64" t="str">
            <v>qq</v>
          </cell>
          <cell r="AZ64" t="str">
            <v>qq</v>
          </cell>
          <cell r="BA64" t="str">
            <v>qq</v>
          </cell>
          <cell r="BB64" t="str">
            <v>qq</v>
          </cell>
          <cell r="BD64" t="str">
            <v>S.Rajendra</v>
          </cell>
          <cell r="BE64" t="str">
            <v>Huda</v>
          </cell>
          <cell r="BF64" t="str">
            <v>qq</v>
          </cell>
          <cell r="BG64" t="str">
            <v>qq</v>
          </cell>
          <cell r="BI64" t="str">
            <v>qq</v>
          </cell>
          <cell r="BJ64" t="str">
            <v>qq</v>
          </cell>
          <cell r="BL64" t="str">
            <v>qq</v>
          </cell>
          <cell r="BM64" t="str">
            <v>qq</v>
          </cell>
          <cell r="BN64" t="str">
            <v>qq</v>
          </cell>
          <cell r="BO64" t="str">
            <v>qq</v>
          </cell>
          <cell r="BQ64" t="str">
            <v>qq</v>
          </cell>
          <cell r="BR64" t="str">
            <v>qq</v>
          </cell>
          <cell r="BS64" t="str">
            <v>qq</v>
          </cell>
          <cell r="CA64" t="str">
            <v>qq</v>
          </cell>
        </row>
        <row r="65">
          <cell r="A65">
            <v>43529</v>
          </cell>
          <cell r="B65" t="str">
            <v>Tuesday</v>
          </cell>
          <cell r="D65" t="str">
            <v>qq</v>
          </cell>
          <cell r="E65" t="str">
            <v>qq</v>
          </cell>
          <cell r="F65" t="str">
            <v>QQ</v>
          </cell>
          <cell r="G65" t="str">
            <v>qq</v>
          </cell>
          <cell r="H65" t="str">
            <v>qq</v>
          </cell>
          <cell r="I65">
            <v>0</v>
          </cell>
          <cell r="J65" t="str">
            <v>qq</v>
          </cell>
          <cell r="K65">
            <v>0</v>
          </cell>
          <cell r="L65">
            <v>0</v>
          </cell>
          <cell r="M65" t="str">
            <v>Megan</v>
          </cell>
          <cell r="N65" t="str">
            <v>Berenice</v>
          </cell>
          <cell r="P65" t="str">
            <v>qq</v>
          </cell>
          <cell r="Q65" t="str">
            <v>Jonathan</v>
          </cell>
          <cell r="R65" t="str">
            <v>qq</v>
          </cell>
          <cell r="S65" t="str">
            <v>Ana</v>
          </cell>
          <cell r="T65" t="str">
            <v>Lauren</v>
          </cell>
          <cell r="U65" t="str">
            <v>QQ</v>
          </cell>
          <cell r="V65" t="str">
            <v>Edward</v>
          </cell>
          <cell r="W65" t="str">
            <v>qq</v>
          </cell>
          <cell r="X65" t="str">
            <v>qq</v>
          </cell>
          <cell r="Y65" t="str">
            <v>Jasenka</v>
          </cell>
          <cell r="Z65">
            <v>0</v>
          </cell>
          <cell r="AA65" t="str">
            <v>V.Koo</v>
          </cell>
          <cell r="AB65" t="str">
            <v>Nadi</v>
          </cell>
          <cell r="AC65" t="str">
            <v>Idile</v>
          </cell>
          <cell r="AD65" t="str">
            <v>Leekin</v>
          </cell>
          <cell r="AE65" t="str">
            <v>(SC) (5.15-8pm)</v>
          </cell>
          <cell r="AF65" t="str">
            <v>V.Hill</v>
          </cell>
          <cell r="AG65" t="str">
            <v>qq</v>
          </cell>
          <cell r="AH65" t="str">
            <v>Dalia</v>
          </cell>
          <cell r="AI65" t="str">
            <v>Janki</v>
          </cell>
          <cell r="AJ65" t="str">
            <v>qq</v>
          </cell>
          <cell r="AK65" t="str">
            <v>qq</v>
          </cell>
          <cell r="AL65" t="str">
            <v>Obaid</v>
          </cell>
          <cell r="AM65" t="str">
            <v>qq</v>
          </cell>
          <cell r="AN65" t="str">
            <v>qq</v>
          </cell>
          <cell r="AO65" t="str">
            <v>qq</v>
          </cell>
          <cell r="AP65" t="str">
            <v>A.Tey</v>
          </cell>
          <cell r="AQ65" t="str">
            <v>Therese</v>
          </cell>
          <cell r="AR65" t="str">
            <v>qq</v>
          </cell>
          <cell r="AS65" t="str">
            <v>qq</v>
          </cell>
          <cell r="AT65" t="str">
            <v>qq</v>
          </cell>
          <cell r="AU65" t="str">
            <v>J.Drummond</v>
          </cell>
          <cell r="AV65" t="str">
            <v>J.Do</v>
          </cell>
          <cell r="AW65" t="str">
            <v>L.Jedwab</v>
          </cell>
          <cell r="AX65" t="str">
            <v>qq</v>
          </cell>
          <cell r="AY65" t="str">
            <v>qq</v>
          </cell>
          <cell r="AZ65" t="str">
            <v>qq</v>
          </cell>
          <cell r="BA65" t="str">
            <v>qq</v>
          </cell>
          <cell r="BB65" t="str">
            <v>Vivienne</v>
          </cell>
          <cell r="BD65" t="str">
            <v>S.Rajendra</v>
          </cell>
          <cell r="BE65" t="str">
            <v>Huda</v>
          </cell>
          <cell r="BF65" t="str">
            <v>qq</v>
          </cell>
          <cell r="BG65" t="str">
            <v>qq</v>
          </cell>
          <cell r="BI65" t="str">
            <v>qq</v>
          </cell>
          <cell r="BJ65" t="str">
            <v>qq</v>
          </cell>
          <cell r="BL65" t="str">
            <v>qq</v>
          </cell>
          <cell r="BM65" t="str">
            <v>qq</v>
          </cell>
          <cell r="BN65" t="str">
            <v>qq</v>
          </cell>
          <cell r="BO65" t="str">
            <v>qq</v>
          </cell>
          <cell r="BQ65" t="str">
            <v>qq</v>
          </cell>
          <cell r="BR65" t="str">
            <v>qq</v>
          </cell>
          <cell r="BS65" t="str">
            <v>qq</v>
          </cell>
          <cell r="CA65" t="str">
            <v>qq</v>
          </cell>
        </row>
        <row r="66">
          <cell r="A66">
            <v>43530</v>
          </cell>
          <cell r="B66" t="str">
            <v>Wednesday</v>
          </cell>
          <cell r="D66" t="str">
            <v>qq</v>
          </cell>
          <cell r="E66" t="str">
            <v>Kosta</v>
          </cell>
          <cell r="F66" t="str">
            <v>QQ</v>
          </cell>
          <cell r="G66" t="str">
            <v>Carmen</v>
          </cell>
          <cell r="H66" t="str">
            <v>Victoria</v>
          </cell>
          <cell r="I66">
            <v>0</v>
          </cell>
          <cell r="J66" t="str">
            <v>Renise</v>
          </cell>
          <cell r="K66">
            <v>0</v>
          </cell>
          <cell r="L66">
            <v>0</v>
          </cell>
          <cell r="M66" t="str">
            <v>qq</v>
          </cell>
          <cell r="N66" t="str">
            <v>Alison</v>
          </cell>
          <cell r="P66" t="str">
            <v>qq</v>
          </cell>
          <cell r="Q66" t="str">
            <v>Edward</v>
          </cell>
          <cell r="R66" t="str">
            <v>qq</v>
          </cell>
          <cell r="S66" t="str">
            <v>qq</v>
          </cell>
          <cell r="T66" t="str">
            <v>qq</v>
          </cell>
          <cell r="U66" t="str">
            <v>QQ</v>
          </cell>
          <cell r="V66" t="str">
            <v>qq</v>
          </cell>
          <cell r="W66" t="str">
            <v>qq</v>
          </cell>
          <cell r="X66" t="str">
            <v>qq</v>
          </cell>
          <cell r="Y66" t="str">
            <v>qq</v>
          </cell>
          <cell r="Z66">
            <v>0</v>
          </cell>
          <cell r="AA66" t="str">
            <v>V.Koo</v>
          </cell>
          <cell r="AB66" t="str">
            <v>Nadi</v>
          </cell>
          <cell r="AC66" t="str">
            <v>Idile</v>
          </cell>
          <cell r="AD66" t="str">
            <v>blank</v>
          </cell>
          <cell r="AE66" t="str">
            <v>(SS) (12.45-5.15pm)</v>
          </cell>
          <cell r="AF66" t="str">
            <v>V.Hill</v>
          </cell>
          <cell r="AG66" t="str">
            <v>A.Ho</v>
          </cell>
          <cell r="AH66" t="str">
            <v>qq</v>
          </cell>
          <cell r="AI66" t="str">
            <v>Janki</v>
          </cell>
          <cell r="AJ66" t="str">
            <v>M.Hanna</v>
          </cell>
          <cell r="AK66" t="str">
            <v>qq</v>
          </cell>
          <cell r="AL66" t="str">
            <v>Obaid</v>
          </cell>
          <cell r="AM66" t="str">
            <v>qq</v>
          </cell>
          <cell r="AN66" t="str">
            <v>Kelly</v>
          </cell>
          <cell r="AO66" t="str">
            <v>qq</v>
          </cell>
          <cell r="AP66" t="str">
            <v>qq</v>
          </cell>
          <cell r="AQ66" t="str">
            <v>Therese</v>
          </cell>
          <cell r="AR66" t="str">
            <v>qq</v>
          </cell>
          <cell r="AS66" t="str">
            <v>qq</v>
          </cell>
          <cell r="AT66" t="str">
            <v>qq</v>
          </cell>
          <cell r="AU66" t="str">
            <v>J.Drummond</v>
          </cell>
          <cell r="AV66" t="str">
            <v>J.Do</v>
          </cell>
          <cell r="AW66" t="str">
            <v>L.Jedwab</v>
          </cell>
          <cell r="AX66" t="str">
            <v>qq</v>
          </cell>
          <cell r="AY66" t="str">
            <v>qq</v>
          </cell>
          <cell r="AZ66" t="str">
            <v>qq</v>
          </cell>
          <cell r="BA66" t="str">
            <v>qq</v>
          </cell>
          <cell r="BB66" t="str">
            <v>qq</v>
          </cell>
          <cell r="BD66" t="str">
            <v>qq</v>
          </cell>
          <cell r="BE66" t="str">
            <v>Huda</v>
          </cell>
          <cell r="BF66" t="str">
            <v>qq</v>
          </cell>
          <cell r="BG66" t="str">
            <v>qq</v>
          </cell>
          <cell r="BI66" t="str">
            <v>qq</v>
          </cell>
          <cell r="BJ66" t="str">
            <v>qq</v>
          </cell>
          <cell r="BL66" t="str">
            <v>qq</v>
          </cell>
          <cell r="BM66" t="str">
            <v>qq</v>
          </cell>
          <cell r="BN66" t="str">
            <v>qq</v>
          </cell>
          <cell r="BO66" t="str">
            <v>qq</v>
          </cell>
          <cell r="BQ66" t="str">
            <v>qq</v>
          </cell>
          <cell r="BR66" t="str">
            <v>qq</v>
          </cell>
          <cell r="BS66" t="str">
            <v>qq</v>
          </cell>
          <cell r="CA66" t="str">
            <v>qq</v>
          </cell>
        </row>
        <row r="67">
          <cell r="A67">
            <v>43531</v>
          </cell>
          <cell r="B67" t="str">
            <v>Thursday</v>
          </cell>
          <cell r="D67" t="str">
            <v>Clark</v>
          </cell>
          <cell r="E67" t="str">
            <v>qq</v>
          </cell>
          <cell r="F67" t="str">
            <v>Eugene</v>
          </cell>
          <cell r="G67" t="str">
            <v>Angela</v>
          </cell>
          <cell r="H67" t="str">
            <v>Paree</v>
          </cell>
          <cell r="I67">
            <v>0</v>
          </cell>
          <cell r="J67" t="str">
            <v>G.Lau</v>
          </cell>
          <cell r="K67">
            <v>0</v>
          </cell>
          <cell r="L67">
            <v>0</v>
          </cell>
          <cell r="M67" t="str">
            <v>qq</v>
          </cell>
          <cell r="N67" t="str">
            <v>G.Wang</v>
          </cell>
          <cell r="P67" t="str">
            <v>A.Chong</v>
          </cell>
          <cell r="Q67" t="str">
            <v>qq</v>
          </cell>
          <cell r="R67" t="str">
            <v>qq</v>
          </cell>
          <cell r="S67" t="str">
            <v>qq</v>
          </cell>
          <cell r="T67" t="str">
            <v>qq</v>
          </cell>
          <cell r="U67" t="str">
            <v>QQ</v>
          </cell>
          <cell r="V67" t="str">
            <v>qq</v>
          </cell>
          <cell r="W67" t="str">
            <v>qq</v>
          </cell>
          <cell r="X67" t="str">
            <v>qq</v>
          </cell>
          <cell r="Y67" t="str">
            <v>J.Do</v>
          </cell>
          <cell r="Z67">
            <v>0</v>
          </cell>
          <cell r="AA67" t="str">
            <v>V.Koo</v>
          </cell>
          <cell r="AB67" t="str">
            <v>Nadi</v>
          </cell>
          <cell r="AC67" t="str">
            <v>Idile</v>
          </cell>
          <cell r="AD67" t="str">
            <v>qq</v>
          </cell>
          <cell r="AE67" t="str">
            <v>qq</v>
          </cell>
          <cell r="AF67" t="str">
            <v>V.Hill</v>
          </cell>
          <cell r="AG67" t="str">
            <v>A.Ho</v>
          </cell>
          <cell r="AH67" t="str">
            <v>qq</v>
          </cell>
          <cell r="AI67" t="str">
            <v>Janki</v>
          </cell>
          <cell r="AJ67" t="str">
            <v>qq</v>
          </cell>
          <cell r="AK67" t="str">
            <v>qq</v>
          </cell>
          <cell r="AL67" t="str">
            <v>Obaid</v>
          </cell>
          <cell r="AM67" t="str">
            <v>qq</v>
          </cell>
          <cell r="AN67" t="str">
            <v>Kelly</v>
          </cell>
          <cell r="AO67" t="str">
            <v>qq</v>
          </cell>
          <cell r="AP67" t="str">
            <v>qq</v>
          </cell>
          <cell r="AQ67" t="str">
            <v>Therese</v>
          </cell>
          <cell r="AR67" t="str">
            <v>qq</v>
          </cell>
          <cell r="AS67" t="str">
            <v>qq</v>
          </cell>
          <cell r="AT67" t="str">
            <v>qq</v>
          </cell>
          <cell r="AU67" t="str">
            <v>J.Drummond</v>
          </cell>
          <cell r="AV67" t="str">
            <v>J.Do</v>
          </cell>
          <cell r="AW67" t="str">
            <v>L.Jedwab</v>
          </cell>
          <cell r="AX67" t="str">
            <v>qq</v>
          </cell>
          <cell r="AY67" t="str">
            <v>qq</v>
          </cell>
          <cell r="AZ67" t="str">
            <v>qq</v>
          </cell>
          <cell r="BA67" t="str">
            <v>qq</v>
          </cell>
          <cell r="BB67" t="str">
            <v>Vivienne</v>
          </cell>
          <cell r="BD67" t="str">
            <v>S.Rajendra</v>
          </cell>
          <cell r="BE67" t="str">
            <v>Huda</v>
          </cell>
          <cell r="BF67" t="str">
            <v>qq</v>
          </cell>
          <cell r="BG67" t="str">
            <v>qq</v>
          </cell>
          <cell r="BI67" t="str">
            <v>qq</v>
          </cell>
          <cell r="BJ67" t="str">
            <v>qq</v>
          </cell>
          <cell r="BL67" t="str">
            <v>qq</v>
          </cell>
          <cell r="BM67" t="str">
            <v>qq</v>
          </cell>
          <cell r="BN67" t="str">
            <v>qq</v>
          </cell>
          <cell r="BO67" t="str">
            <v>qq</v>
          </cell>
          <cell r="BQ67" t="str">
            <v>qq</v>
          </cell>
          <cell r="BR67" t="str">
            <v>qq</v>
          </cell>
          <cell r="BS67" t="str">
            <v>qq</v>
          </cell>
          <cell r="CA67" t="str">
            <v>qq</v>
          </cell>
        </row>
        <row r="68">
          <cell r="A68">
            <v>43532</v>
          </cell>
          <cell r="B68" t="str">
            <v>Friday</v>
          </cell>
          <cell r="D68" t="str">
            <v>qq</v>
          </cell>
          <cell r="E68" t="str">
            <v>T.Vo</v>
          </cell>
          <cell r="F68" t="str">
            <v>QQ</v>
          </cell>
          <cell r="G68" t="str">
            <v>Angelica</v>
          </cell>
          <cell r="H68" t="str">
            <v>Mark</v>
          </cell>
          <cell r="I68" t="str">
            <v>Lucky</v>
          </cell>
          <cell r="J68" t="str">
            <v>Angelene</v>
          </cell>
          <cell r="K68">
            <v>0</v>
          </cell>
          <cell r="L68">
            <v>0</v>
          </cell>
          <cell r="M68" t="str">
            <v>qq</v>
          </cell>
          <cell r="N68" t="str">
            <v>qq</v>
          </cell>
          <cell r="P68" t="str">
            <v>A.Chong</v>
          </cell>
          <cell r="Q68" t="str">
            <v>Ana</v>
          </cell>
          <cell r="R68" t="str">
            <v>qq</v>
          </cell>
          <cell r="S68" t="str">
            <v>qq</v>
          </cell>
          <cell r="T68" t="str">
            <v>qq</v>
          </cell>
          <cell r="U68" t="str">
            <v>QQ</v>
          </cell>
          <cell r="V68" t="str">
            <v>qq</v>
          </cell>
          <cell r="W68" t="str">
            <v>qq</v>
          </cell>
          <cell r="X68" t="str">
            <v>qq</v>
          </cell>
          <cell r="Y68" t="str">
            <v>qq</v>
          </cell>
          <cell r="Z68">
            <v>0</v>
          </cell>
          <cell r="AA68" t="str">
            <v>V.Koo</v>
          </cell>
          <cell r="AB68" t="str">
            <v>Nadi</v>
          </cell>
          <cell r="AC68" t="str">
            <v>Idile</v>
          </cell>
          <cell r="AD68" t="str">
            <v>qq</v>
          </cell>
          <cell r="AE68" t="str">
            <v>qq</v>
          </cell>
          <cell r="AF68" t="str">
            <v>C.Vosk</v>
          </cell>
          <cell r="AG68" t="str">
            <v>A.Ho</v>
          </cell>
          <cell r="AH68" t="str">
            <v>V.Hill</v>
          </cell>
          <cell r="AI68" t="str">
            <v>Janki</v>
          </cell>
          <cell r="AJ68" t="str">
            <v>M.Hanna</v>
          </cell>
          <cell r="AK68" t="str">
            <v>qq</v>
          </cell>
          <cell r="AL68" t="str">
            <v>Obaid</v>
          </cell>
          <cell r="AM68" t="str">
            <v>qq</v>
          </cell>
          <cell r="AN68" t="str">
            <v>qq</v>
          </cell>
          <cell r="AO68" t="str">
            <v>qq</v>
          </cell>
          <cell r="AP68" t="str">
            <v>A.Tey</v>
          </cell>
          <cell r="AQ68" t="str">
            <v>Therese</v>
          </cell>
          <cell r="AR68" t="str">
            <v>qq</v>
          </cell>
          <cell r="AS68" t="str">
            <v>qq</v>
          </cell>
          <cell r="AT68" t="str">
            <v>qq</v>
          </cell>
          <cell r="AU68" t="str">
            <v>J.Drummond</v>
          </cell>
          <cell r="AV68" t="str">
            <v>J.Do</v>
          </cell>
          <cell r="AW68" t="str">
            <v>L.Jedwab</v>
          </cell>
          <cell r="AX68" t="str">
            <v>qq</v>
          </cell>
          <cell r="AY68" t="str">
            <v>qq</v>
          </cell>
          <cell r="AZ68" t="str">
            <v>qq</v>
          </cell>
          <cell r="BA68" t="str">
            <v>qq</v>
          </cell>
          <cell r="BB68" t="str">
            <v>qq</v>
          </cell>
          <cell r="BD68" t="str">
            <v>S.Rajendra</v>
          </cell>
          <cell r="BE68" t="str">
            <v>Huda</v>
          </cell>
          <cell r="BF68" t="str">
            <v>qq</v>
          </cell>
          <cell r="BG68" t="str">
            <v>qq</v>
          </cell>
          <cell r="BI68" t="str">
            <v>qq</v>
          </cell>
          <cell r="BJ68" t="str">
            <v>qq</v>
          </cell>
          <cell r="BL68" t="str">
            <v>qq</v>
          </cell>
          <cell r="BM68" t="str">
            <v>qq</v>
          </cell>
          <cell r="BN68" t="str">
            <v>qq</v>
          </cell>
          <cell r="BO68" t="str">
            <v>qq</v>
          </cell>
          <cell r="BQ68" t="str">
            <v>qq</v>
          </cell>
          <cell r="BR68" t="str">
            <v>qq</v>
          </cell>
          <cell r="BS68" t="str">
            <v>qq</v>
          </cell>
          <cell r="CA68" t="str">
            <v>qq</v>
          </cell>
        </row>
        <row r="69">
          <cell r="A69">
            <v>43533</v>
          </cell>
          <cell r="B69" t="str">
            <v>Saturday</v>
          </cell>
          <cell r="C69" t="str">
            <v>PUBLIC HOLIDAY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P69" t="str">
            <v>qq</v>
          </cell>
          <cell r="Q69" t="str">
            <v>qq</v>
          </cell>
          <cell r="R69" t="str">
            <v>qq</v>
          </cell>
          <cell r="S69" t="str">
            <v>qq</v>
          </cell>
          <cell r="T69" t="str">
            <v>qq</v>
          </cell>
          <cell r="U69" t="str">
            <v>QQ</v>
          </cell>
          <cell r="V69" t="str">
            <v>qq</v>
          </cell>
          <cell r="W69" t="str">
            <v>qq</v>
          </cell>
          <cell r="X69" t="str">
            <v>qq</v>
          </cell>
          <cell r="Y69" t="e">
            <v>#N/A</v>
          </cell>
          <cell r="Z69">
            <v>0</v>
          </cell>
          <cell r="AA69" t="str">
            <v>V.Koo</v>
          </cell>
          <cell r="AB69" t="str">
            <v>Nadi</v>
          </cell>
          <cell r="AC69" t="str">
            <v>Idile</v>
          </cell>
          <cell r="AD69" t="str">
            <v>qq</v>
          </cell>
          <cell r="AE69" t="str">
            <v>qq</v>
          </cell>
          <cell r="AF69" t="str">
            <v>C.Vosk</v>
          </cell>
          <cell r="AG69" t="str">
            <v>A.Ho</v>
          </cell>
          <cell r="AH69" t="str">
            <v>A.Chong</v>
          </cell>
          <cell r="AI69" t="str">
            <v>Janki</v>
          </cell>
          <cell r="AJ69" t="str">
            <v>M.Hanna</v>
          </cell>
          <cell r="AK69" t="str">
            <v>V.Mai</v>
          </cell>
          <cell r="AL69" t="str">
            <v>Obaid</v>
          </cell>
          <cell r="AM69" t="str">
            <v>Mark</v>
          </cell>
          <cell r="AN69" t="str">
            <v>Kelly</v>
          </cell>
          <cell r="AO69" t="str">
            <v>Stella</v>
          </cell>
          <cell r="AP69" t="str">
            <v>A.Tey</v>
          </cell>
          <cell r="AQ69" t="str">
            <v>Therese</v>
          </cell>
          <cell r="AR69" t="str">
            <v>Aseel</v>
          </cell>
          <cell r="AT69" t="str">
            <v>qq</v>
          </cell>
          <cell r="AU69" t="str">
            <v>J.Drummond</v>
          </cell>
          <cell r="AV69" t="str">
            <v>J.Do</v>
          </cell>
          <cell r="AW69" t="str">
            <v>L.Jedwab</v>
          </cell>
          <cell r="AX69" t="str">
            <v>qq</v>
          </cell>
          <cell r="AY69" t="str">
            <v>qq</v>
          </cell>
          <cell r="AZ69" t="str">
            <v>qq</v>
          </cell>
          <cell r="BA69" t="str">
            <v>qq</v>
          </cell>
          <cell r="BB69" t="str">
            <v>Vivienne</v>
          </cell>
          <cell r="BC69" t="str">
            <v>Helen</v>
          </cell>
          <cell r="BD69" t="str">
            <v>S.Rajendra</v>
          </cell>
          <cell r="BE69" t="str">
            <v>Huda</v>
          </cell>
          <cell r="BF69" t="str">
            <v>Huda</v>
          </cell>
          <cell r="BG69" t="str">
            <v>Jesslyn</v>
          </cell>
          <cell r="BH69" t="str">
            <v>qq</v>
          </cell>
          <cell r="BI69" t="str">
            <v>Megan</v>
          </cell>
          <cell r="BJ69" t="str">
            <v>Thao</v>
          </cell>
          <cell r="BK69" t="str">
            <v>qq</v>
          </cell>
          <cell r="BL69" t="str">
            <v>Sigourney</v>
          </cell>
          <cell r="BM69" t="str">
            <v>Carmen</v>
          </cell>
          <cell r="BN69" t="str">
            <v>Kosta</v>
          </cell>
          <cell r="BO69" t="str">
            <v>Kathy</v>
          </cell>
          <cell r="BP69" t="str">
            <v>J.Mond</v>
          </cell>
          <cell r="BQ69" t="str">
            <v>Eugene</v>
          </cell>
          <cell r="BR69" t="str">
            <v>M.Lu</v>
          </cell>
          <cell r="BS69" t="str">
            <v>Angela</v>
          </cell>
          <cell r="BT69" t="str">
            <v>Meghana</v>
          </cell>
          <cell r="BU69" t="str">
            <v>Karishma</v>
          </cell>
          <cell r="BV69" t="str">
            <v>Madonna</v>
          </cell>
          <cell r="BW69" t="str">
            <v>Sandra</v>
          </cell>
          <cell r="BX69" t="str">
            <v>qq</v>
          </cell>
          <cell r="BY69" t="str">
            <v>Sunethra</v>
          </cell>
          <cell r="BZ69" t="str">
            <v>Alla</v>
          </cell>
          <cell r="CA69" t="str">
            <v>Idile</v>
          </cell>
        </row>
        <row r="70">
          <cell r="A70">
            <v>43534</v>
          </cell>
          <cell r="B70" t="str">
            <v>Sunday</v>
          </cell>
          <cell r="C70" t="str">
            <v>PUBLIC HOLIDAY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P70" t="str">
            <v>qq</v>
          </cell>
          <cell r="Q70" t="str">
            <v>qq</v>
          </cell>
          <cell r="R70" t="str">
            <v>qq</v>
          </cell>
          <cell r="S70" t="str">
            <v>qq</v>
          </cell>
          <cell r="T70" t="str">
            <v>qq</v>
          </cell>
          <cell r="U70" t="str">
            <v>QQ</v>
          </cell>
          <cell r="V70" t="str">
            <v>qq</v>
          </cell>
          <cell r="W70" t="str">
            <v>qq</v>
          </cell>
          <cell r="X70" t="str">
            <v>qq</v>
          </cell>
          <cell r="Y70" t="e">
            <v>#N/A</v>
          </cell>
          <cell r="Z70">
            <v>0</v>
          </cell>
          <cell r="AA70" t="str">
            <v>qq</v>
          </cell>
          <cell r="AB70" t="str">
            <v>qq</v>
          </cell>
          <cell r="AC70" t="str">
            <v>qq</v>
          </cell>
          <cell r="AD70" t="str">
            <v>qq</v>
          </cell>
          <cell r="AE70" t="str">
            <v>qq</v>
          </cell>
          <cell r="AF70" t="str">
            <v>C.Vosk</v>
          </cell>
          <cell r="AG70" t="str">
            <v>A.Ho</v>
          </cell>
          <cell r="AH70" t="str">
            <v>A.Chong</v>
          </cell>
          <cell r="AI70" t="str">
            <v>Janki</v>
          </cell>
          <cell r="AJ70" t="str">
            <v>M.Hanna</v>
          </cell>
          <cell r="AK70" t="str">
            <v>V.Mai</v>
          </cell>
          <cell r="AL70" t="str">
            <v>Obaid</v>
          </cell>
          <cell r="AM70" t="str">
            <v>Mark</v>
          </cell>
          <cell r="AN70" t="str">
            <v>Kelly</v>
          </cell>
          <cell r="AO70" t="str">
            <v>Stella</v>
          </cell>
          <cell r="AP70" t="str">
            <v>A.Tey</v>
          </cell>
          <cell r="AQ70" t="str">
            <v>Therese</v>
          </cell>
          <cell r="AR70" t="str">
            <v>Aseel</v>
          </cell>
          <cell r="AT70" t="str">
            <v>qq</v>
          </cell>
          <cell r="AU70" t="str">
            <v>J.Drummond</v>
          </cell>
          <cell r="AV70" t="str">
            <v>J.Do</v>
          </cell>
          <cell r="AW70" t="str">
            <v>L.Jedwab</v>
          </cell>
          <cell r="AX70" t="str">
            <v>qq</v>
          </cell>
          <cell r="AY70" t="str">
            <v>qq</v>
          </cell>
          <cell r="AZ70" t="str">
            <v>qq</v>
          </cell>
          <cell r="BA70" t="str">
            <v>qq</v>
          </cell>
          <cell r="BB70" t="str">
            <v>Vivienne</v>
          </cell>
          <cell r="BC70" t="str">
            <v>Helen</v>
          </cell>
          <cell r="BD70" t="str">
            <v>S.Rajendra</v>
          </cell>
          <cell r="BE70" t="str">
            <v>Huda</v>
          </cell>
          <cell r="BF70" t="str">
            <v>Huda</v>
          </cell>
          <cell r="BG70" t="str">
            <v>Jonathan</v>
          </cell>
          <cell r="BH70" t="str">
            <v>qq</v>
          </cell>
          <cell r="BI70" t="str">
            <v>Sophia</v>
          </cell>
          <cell r="BJ70" t="str">
            <v>V.Le</v>
          </cell>
          <cell r="BK70" t="str">
            <v>qq</v>
          </cell>
          <cell r="BL70" t="str">
            <v>Marlijn</v>
          </cell>
          <cell r="BM70" t="str">
            <v>Angelene</v>
          </cell>
          <cell r="BN70" t="str">
            <v>qq</v>
          </cell>
          <cell r="BO70" t="str">
            <v>J.Kao</v>
          </cell>
          <cell r="BP70" t="str">
            <v>Leekin</v>
          </cell>
          <cell r="BQ70" t="str">
            <v>C.McAvaney</v>
          </cell>
          <cell r="BR70" t="str">
            <v>MichaelL</v>
          </cell>
          <cell r="BS70" t="str">
            <v>Bianca</v>
          </cell>
          <cell r="BT70" t="str">
            <v>M.Phung</v>
          </cell>
          <cell r="BU70" t="str">
            <v>Jasenka</v>
          </cell>
          <cell r="BV70" t="str">
            <v>Maia</v>
          </cell>
          <cell r="BW70" t="str">
            <v>Daisy</v>
          </cell>
          <cell r="BX70" t="str">
            <v>T.Le</v>
          </cell>
          <cell r="BY70" t="str">
            <v>qq</v>
          </cell>
          <cell r="BZ70" t="str">
            <v>qq</v>
          </cell>
          <cell r="CA70" t="str">
            <v>Edward</v>
          </cell>
        </row>
        <row r="71">
          <cell r="A71">
            <v>43535</v>
          </cell>
          <cell r="B71" t="str">
            <v>Monday</v>
          </cell>
          <cell r="C71" t="str">
            <v>PUBLIC HOLIDAY</v>
          </cell>
          <cell r="D71" t="str">
            <v>qq</v>
          </cell>
          <cell r="E71" t="str">
            <v>Public holiday</v>
          </cell>
          <cell r="F71" t="str">
            <v>public holiday</v>
          </cell>
          <cell r="G71" t="str">
            <v>qq</v>
          </cell>
          <cell r="H71" t="str">
            <v>Public Holiday</v>
          </cell>
          <cell r="I71">
            <v>0</v>
          </cell>
          <cell r="J71" t="str">
            <v>qq</v>
          </cell>
          <cell r="K71">
            <v>0</v>
          </cell>
          <cell r="L71">
            <v>0</v>
          </cell>
          <cell r="M71" t="str">
            <v>Public Holiday</v>
          </cell>
          <cell r="P71" t="str">
            <v>qq</v>
          </cell>
          <cell r="Q71" t="str">
            <v>qq</v>
          </cell>
          <cell r="R71" t="str">
            <v>qq</v>
          </cell>
          <cell r="S71" t="str">
            <v>qq</v>
          </cell>
          <cell r="T71" t="str">
            <v>qq</v>
          </cell>
          <cell r="U71" t="str">
            <v>QQ</v>
          </cell>
          <cell r="V71" t="str">
            <v>qq</v>
          </cell>
          <cell r="W71" t="str">
            <v>qq</v>
          </cell>
          <cell r="X71" t="str">
            <v>qq</v>
          </cell>
          <cell r="Y71" t="str">
            <v>qq</v>
          </cell>
          <cell r="AA71" t="str">
            <v>Georgia</v>
          </cell>
          <cell r="AB71" t="str">
            <v>April</v>
          </cell>
          <cell r="AC71" t="str">
            <v>Lauren</v>
          </cell>
          <cell r="AD71" t="str">
            <v>qq</v>
          </cell>
          <cell r="AE71" t="str">
            <v>qq</v>
          </cell>
          <cell r="AF71" t="str">
            <v>qq</v>
          </cell>
          <cell r="AG71" t="str">
            <v>qq</v>
          </cell>
          <cell r="AH71" t="str">
            <v>qq</v>
          </cell>
          <cell r="AI71" t="str">
            <v>qq</v>
          </cell>
          <cell r="AJ71" t="str">
            <v>qq</v>
          </cell>
          <cell r="AK71" t="str">
            <v>qq</v>
          </cell>
          <cell r="AL71" t="str">
            <v>qq</v>
          </cell>
          <cell r="AM71" t="str">
            <v>qq</v>
          </cell>
          <cell r="AN71" t="str">
            <v>qq</v>
          </cell>
          <cell r="AO71" t="str">
            <v>qq</v>
          </cell>
          <cell r="AP71" t="str">
            <v>qq</v>
          </cell>
          <cell r="AQ71" t="str">
            <v>qq</v>
          </cell>
          <cell r="AR71" t="str">
            <v>qq</v>
          </cell>
          <cell r="AS71" t="str">
            <v>qq</v>
          </cell>
          <cell r="AT71" t="str">
            <v>qq</v>
          </cell>
          <cell r="AU71" t="str">
            <v>qq</v>
          </cell>
          <cell r="AV71" t="str">
            <v>qq</v>
          </cell>
          <cell r="AW71" t="str">
            <v>qq</v>
          </cell>
          <cell r="AX71" t="str">
            <v>qq</v>
          </cell>
          <cell r="AY71" t="str">
            <v>qq</v>
          </cell>
          <cell r="AZ71" t="str">
            <v>qq</v>
          </cell>
          <cell r="BA71" t="str">
            <v>qq</v>
          </cell>
          <cell r="BD71" t="str">
            <v>S.Rajendra</v>
          </cell>
          <cell r="BE71" t="str">
            <v>Lois</v>
          </cell>
          <cell r="BF71" t="str">
            <v>Huda</v>
          </cell>
          <cell r="BG71" t="str">
            <v>Roshny</v>
          </cell>
          <cell r="BH71" t="str">
            <v>qq</v>
          </cell>
          <cell r="BI71" t="str">
            <v>K.Josevska</v>
          </cell>
          <cell r="BJ71" t="str">
            <v>Lauren</v>
          </cell>
          <cell r="BK71" t="str">
            <v>qq</v>
          </cell>
          <cell r="BL71" t="str">
            <v>Elena</v>
          </cell>
          <cell r="BM71" t="str">
            <v>Mohammed</v>
          </cell>
          <cell r="BN71" t="str">
            <v>Meng</v>
          </cell>
          <cell r="BO71" t="str">
            <v>Shirley</v>
          </cell>
          <cell r="BP71" t="str">
            <v>Winnie</v>
          </cell>
          <cell r="BQ71" t="str">
            <v>Arthur</v>
          </cell>
          <cell r="BR71" t="str">
            <v>JenNguyen</v>
          </cell>
          <cell r="BS71" t="str">
            <v>John</v>
          </cell>
          <cell r="BT71" t="str">
            <v>Christine</v>
          </cell>
          <cell r="BU71" t="str">
            <v>Angelica</v>
          </cell>
          <cell r="BV71" t="str">
            <v>Silvana</v>
          </cell>
          <cell r="BW71" t="str">
            <v>Robert</v>
          </cell>
          <cell r="BX71" t="str">
            <v>Vineeth</v>
          </cell>
          <cell r="BY71" t="str">
            <v>Theresa</v>
          </cell>
          <cell r="BZ71" t="str">
            <v>qq</v>
          </cell>
          <cell r="CA71" t="str">
            <v>qq</v>
          </cell>
        </row>
        <row r="72">
          <cell r="A72">
            <v>43536</v>
          </cell>
          <cell r="B72" t="str">
            <v>Tuesday</v>
          </cell>
          <cell r="D72" t="str">
            <v>qq</v>
          </cell>
          <cell r="E72" t="str">
            <v>qq</v>
          </cell>
          <cell r="F72" t="str">
            <v>J.Hughes</v>
          </cell>
          <cell r="G72" t="str">
            <v>S.McPhee</v>
          </cell>
          <cell r="H72" t="str">
            <v>J.Yang</v>
          </cell>
          <cell r="I72">
            <v>0</v>
          </cell>
          <cell r="J72" t="str">
            <v>qq</v>
          </cell>
          <cell r="K72">
            <v>0</v>
          </cell>
          <cell r="L72">
            <v>0</v>
          </cell>
          <cell r="M72" t="str">
            <v>qq</v>
          </cell>
          <cell r="P72" t="str">
            <v>qq</v>
          </cell>
          <cell r="Q72" t="str">
            <v>Tinh</v>
          </cell>
          <cell r="R72" t="str">
            <v>qq</v>
          </cell>
          <cell r="S72" t="str">
            <v>Jesslyn</v>
          </cell>
          <cell r="T72" t="str">
            <v>Thao</v>
          </cell>
          <cell r="U72" t="str">
            <v>Idile</v>
          </cell>
          <cell r="V72" t="str">
            <v>qq</v>
          </cell>
          <cell r="W72" t="str">
            <v>qq</v>
          </cell>
          <cell r="X72" t="str">
            <v>qq</v>
          </cell>
          <cell r="Y72" t="str">
            <v>Karishma</v>
          </cell>
          <cell r="Z72">
            <v>0</v>
          </cell>
          <cell r="AA72" t="str">
            <v>Georgia</v>
          </cell>
          <cell r="AB72" t="str">
            <v>April</v>
          </cell>
          <cell r="AC72" t="str">
            <v>Lauren</v>
          </cell>
          <cell r="AD72" t="str">
            <v>Leekin</v>
          </cell>
          <cell r="AE72" t="str">
            <v>(TC) (5.15-8pm)</v>
          </cell>
          <cell r="AF72" t="str">
            <v>C.Vosk</v>
          </cell>
          <cell r="AG72" t="str">
            <v>Nadi</v>
          </cell>
          <cell r="AH72" t="str">
            <v>A.Chong</v>
          </cell>
          <cell r="AI72" t="str">
            <v>qq</v>
          </cell>
          <cell r="AJ72" t="str">
            <v>qq</v>
          </cell>
          <cell r="AK72" t="str">
            <v>V.Mai</v>
          </cell>
          <cell r="AL72" t="str">
            <v>Obaid</v>
          </cell>
          <cell r="AM72" t="str">
            <v>Mark</v>
          </cell>
          <cell r="AN72" t="str">
            <v>qq</v>
          </cell>
          <cell r="AO72" t="str">
            <v>qq</v>
          </cell>
          <cell r="AP72" t="str">
            <v>qq</v>
          </cell>
          <cell r="AQ72" t="str">
            <v>Therese</v>
          </cell>
          <cell r="AR72" t="str">
            <v>qq</v>
          </cell>
          <cell r="AS72" t="str">
            <v>Shirley</v>
          </cell>
          <cell r="AT72" t="str">
            <v>Vivienne</v>
          </cell>
          <cell r="AU72" t="str">
            <v>J.Drummond</v>
          </cell>
          <cell r="AV72" t="str">
            <v>Winnie</v>
          </cell>
          <cell r="AW72" t="str">
            <v>qq</v>
          </cell>
          <cell r="AX72" t="str">
            <v>qq</v>
          </cell>
          <cell r="AY72" t="str">
            <v>qq</v>
          </cell>
          <cell r="AZ72" t="str">
            <v>qq</v>
          </cell>
          <cell r="BA72" t="str">
            <v>qq</v>
          </cell>
          <cell r="BB72">
            <v>0</v>
          </cell>
          <cell r="BD72" t="str">
            <v>S.Rajendra</v>
          </cell>
          <cell r="BE72" t="str">
            <v>Lois</v>
          </cell>
          <cell r="BF72" t="str">
            <v>qq</v>
          </cell>
          <cell r="BG72" t="str">
            <v>qq</v>
          </cell>
          <cell r="BI72" t="str">
            <v>qq</v>
          </cell>
          <cell r="BJ72" t="str">
            <v>qq</v>
          </cell>
          <cell r="BL72" t="str">
            <v>qq</v>
          </cell>
          <cell r="BM72" t="str">
            <v>qq</v>
          </cell>
          <cell r="BN72" t="str">
            <v>qq</v>
          </cell>
          <cell r="BO72" t="str">
            <v>qq</v>
          </cell>
          <cell r="BQ72" t="str">
            <v>qq</v>
          </cell>
          <cell r="BR72" t="str">
            <v>qq</v>
          </cell>
          <cell r="BS72" t="str">
            <v>qq</v>
          </cell>
          <cell r="CA72" t="str">
            <v>qq</v>
          </cell>
        </row>
        <row r="73">
          <cell r="A73">
            <v>43537</v>
          </cell>
          <cell r="B73" t="str">
            <v>Wednesday</v>
          </cell>
          <cell r="D73" t="str">
            <v>qq</v>
          </cell>
          <cell r="E73" t="str">
            <v>qq</v>
          </cell>
          <cell r="F73" t="str">
            <v>qq</v>
          </cell>
          <cell r="G73" t="str">
            <v>qq</v>
          </cell>
          <cell r="H73" t="str">
            <v>M.Lu</v>
          </cell>
          <cell r="I73">
            <v>0</v>
          </cell>
          <cell r="J73" t="str">
            <v>qq</v>
          </cell>
          <cell r="K73">
            <v>0</v>
          </cell>
          <cell r="L73">
            <v>0</v>
          </cell>
          <cell r="M73" t="str">
            <v>Nadi</v>
          </cell>
          <cell r="P73" t="str">
            <v>qq</v>
          </cell>
          <cell r="Q73" t="str">
            <v>Roshny</v>
          </cell>
          <cell r="R73" t="str">
            <v>qq</v>
          </cell>
          <cell r="S73" t="str">
            <v>Jonathan</v>
          </cell>
          <cell r="T73" t="str">
            <v>V.Le</v>
          </cell>
          <cell r="U73" t="str">
            <v>QQ</v>
          </cell>
          <cell r="V73" t="str">
            <v>Edward</v>
          </cell>
          <cell r="W73" t="str">
            <v>qq</v>
          </cell>
          <cell r="X73" t="str">
            <v>qq</v>
          </cell>
          <cell r="Y73" t="str">
            <v>qq</v>
          </cell>
          <cell r="Z73">
            <v>0</v>
          </cell>
          <cell r="AA73" t="str">
            <v>Georgia</v>
          </cell>
          <cell r="AB73" t="str">
            <v>April</v>
          </cell>
          <cell r="AC73" t="str">
            <v>Lauren</v>
          </cell>
          <cell r="AD73" t="str">
            <v>blank</v>
          </cell>
          <cell r="AE73" t="str">
            <v>(SS) (12.45-5.15pm)</v>
          </cell>
          <cell r="AF73" t="str">
            <v>C.Vosk</v>
          </cell>
          <cell r="AG73" t="str">
            <v>A.Truong</v>
          </cell>
          <cell r="AH73" t="str">
            <v>A.Chong</v>
          </cell>
          <cell r="AI73" t="str">
            <v>qq</v>
          </cell>
          <cell r="AJ73" t="str">
            <v>M.Hanna</v>
          </cell>
          <cell r="AK73" t="str">
            <v>V.Mai</v>
          </cell>
          <cell r="AL73" t="str">
            <v>Obaid</v>
          </cell>
          <cell r="AM73" t="str">
            <v>Mark</v>
          </cell>
          <cell r="AN73" t="str">
            <v>Kelly</v>
          </cell>
          <cell r="AO73" t="str">
            <v>Stella</v>
          </cell>
          <cell r="AP73" t="str">
            <v>qq</v>
          </cell>
          <cell r="AQ73" t="str">
            <v>Therese</v>
          </cell>
          <cell r="AR73" t="str">
            <v>qq</v>
          </cell>
          <cell r="AS73" t="str">
            <v>J.Hughes</v>
          </cell>
          <cell r="AT73" t="str">
            <v>qq</v>
          </cell>
          <cell r="AU73" t="str">
            <v>J.Drummond</v>
          </cell>
          <cell r="AV73" t="str">
            <v>Winnie</v>
          </cell>
          <cell r="AW73" t="str">
            <v>qq</v>
          </cell>
          <cell r="AX73" t="str">
            <v>qq</v>
          </cell>
          <cell r="AY73" t="str">
            <v>qq</v>
          </cell>
          <cell r="AZ73" t="str">
            <v>qq</v>
          </cell>
          <cell r="BA73" t="str">
            <v>qq</v>
          </cell>
          <cell r="BB73">
            <v>0</v>
          </cell>
          <cell r="BE73" t="str">
            <v>Lois</v>
          </cell>
          <cell r="BF73" t="str">
            <v>qq</v>
          </cell>
          <cell r="BG73" t="str">
            <v>qq</v>
          </cell>
          <cell r="BI73" t="str">
            <v>qq</v>
          </cell>
          <cell r="BJ73" t="str">
            <v>qq</v>
          </cell>
          <cell r="BL73" t="str">
            <v>qq</v>
          </cell>
          <cell r="BM73" t="str">
            <v>qq</v>
          </cell>
          <cell r="BN73" t="str">
            <v>qq</v>
          </cell>
          <cell r="BO73" t="str">
            <v>qq</v>
          </cell>
          <cell r="BQ73" t="str">
            <v>qq</v>
          </cell>
          <cell r="BR73" t="str">
            <v>qq</v>
          </cell>
          <cell r="BS73" t="str">
            <v>qq</v>
          </cell>
          <cell r="CA73" t="str">
            <v>qq</v>
          </cell>
        </row>
        <row r="74">
          <cell r="A74">
            <v>43538</v>
          </cell>
          <cell r="B74" t="str">
            <v>Thursday</v>
          </cell>
          <cell r="D74" t="str">
            <v>qq</v>
          </cell>
          <cell r="E74" t="str">
            <v>qq</v>
          </cell>
          <cell r="F74" t="str">
            <v>L.Jedwab</v>
          </cell>
          <cell r="G74" t="str">
            <v>qq</v>
          </cell>
          <cell r="H74" t="str">
            <v>Sam</v>
          </cell>
          <cell r="I74">
            <v>0</v>
          </cell>
          <cell r="J74" t="str">
            <v>G.Wang</v>
          </cell>
          <cell r="K74">
            <v>0</v>
          </cell>
          <cell r="L74">
            <v>0</v>
          </cell>
          <cell r="M74" t="str">
            <v>Christine</v>
          </cell>
          <cell r="P74" t="str">
            <v>Huda</v>
          </cell>
          <cell r="Q74" t="str">
            <v>qq</v>
          </cell>
          <cell r="R74" t="str">
            <v>qq</v>
          </cell>
          <cell r="S74" t="str">
            <v>qq</v>
          </cell>
          <cell r="T74" t="str">
            <v>qq</v>
          </cell>
          <cell r="U74" t="str">
            <v>QQ</v>
          </cell>
          <cell r="V74" t="str">
            <v>qq</v>
          </cell>
          <cell r="W74" t="str">
            <v>qq</v>
          </cell>
          <cell r="X74" t="str">
            <v>qq</v>
          </cell>
          <cell r="Y74" t="str">
            <v>Jasenka</v>
          </cell>
          <cell r="Z74">
            <v>0</v>
          </cell>
          <cell r="AA74" t="str">
            <v>Georgia</v>
          </cell>
          <cell r="AB74" t="str">
            <v>April</v>
          </cell>
          <cell r="AC74" t="str">
            <v>Lauren</v>
          </cell>
          <cell r="AD74" t="str">
            <v>qq</v>
          </cell>
          <cell r="AE74" t="str">
            <v>qq</v>
          </cell>
          <cell r="AF74" t="str">
            <v>qq</v>
          </cell>
          <cell r="AG74" t="str">
            <v>A.Truong</v>
          </cell>
          <cell r="AH74" t="str">
            <v>A.Chong</v>
          </cell>
          <cell r="AI74" t="str">
            <v>qq</v>
          </cell>
          <cell r="AJ74" t="str">
            <v>qq</v>
          </cell>
          <cell r="AK74" t="str">
            <v>V.Mai</v>
          </cell>
          <cell r="AL74" t="str">
            <v>Obaid</v>
          </cell>
          <cell r="AM74" t="str">
            <v>Mark</v>
          </cell>
          <cell r="AN74" t="str">
            <v>Kelly</v>
          </cell>
          <cell r="AO74" t="str">
            <v>Shirley</v>
          </cell>
          <cell r="AP74" t="str">
            <v>qq</v>
          </cell>
          <cell r="AQ74" t="str">
            <v>Therese</v>
          </cell>
          <cell r="AR74" t="str">
            <v>qq</v>
          </cell>
          <cell r="AS74" t="str">
            <v>Nadi</v>
          </cell>
          <cell r="AT74" t="str">
            <v>Vivienne</v>
          </cell>
          <cell r="AU74" t="str">
            <v>J.Drummond</v>
          </cell>
          <cell r="AV74" t="str">
            <v>Winnie</v>
          </cell>
          <cell r="AW74" t="str">
            <v>qq</v>
          </cell>
          <cell r="AX74" t="str">
            <v>qq</v>
          </cell>
          <cell r="AY74" t="str">
            <v>qq</v>
          </cell>
          <cell r="AZ74" t="str">
            <v>qq</v>
          </cell>
          <cell r="BA74" t="str">
            <v>qq</v>
          </cell>
          <cell r="BB74">
            <v>0</v>
          </cell>
          <cell r="BD74" t="str">
            <v>S.Rajendra</v>
          </cell>
          <cell r="BE74" t="str">
            <v>Lois</v>
          </cell>
          <cell r="BF74" t="str">
            <v>qq</v>
          </cell>
          <cell r="BG74" t="str">
            <v>qq</v>
          </cell>
          <cell r="BI74" t="str">
            <v>qq</v>
          </cell>
          <cell r="BJ74" t="str">
            <v>qq</v>
          </cell>
          <cell r="BL74" t="str">
            <v>qq</v>
          </cell>
          <cell r="BM74" t="str">
            <v>qq</v>
          </cell>
          <cell r="BN74" t="str">
            <v>qq</v>
          </cell>
          <cell r="BO74" t="str">
            <v>qq</v>
          </cell>
          <cell r="BQ74" t="str">
            <v>qq</v>
          </cell>
          <cell r="BR74" t="str">
            <v>qq</v>
          </cell>
          <cell r="BS74" t="str">
            <v>qq</v>
          </cell>
          <cell r="CA74" t="str">
            <v>qq</v>
          </cell>
        </row>
        <row r="75">
          <cell r="A75">
            <v>43539</v>
          </cell>
          <cell r="B75" t="str">
            <v>Friday</v>
          </cell>
          <cell r="D75" t="str">
            <v>qq</v>
          </cell>
          <cell r="E75" t="str">
            <v>Aseel &gt;12:30</v>
          </cell>
          <cell r="F75" t="str">
            <v>D.Dunning</v>
          </cell>
          <cell r="G75" t="str">
            <v>qq</v>
          </cell>
          <cell r="H75" t="str">
            <v>qq</v>
          </cell>
          <cell r="I75" t="str">
            <v>MichaelL</v>
          </cell>
          <cell r="J75" t="str">
            <v>Diana</v>
          </cell>
          <cell r="K75">
            <v>0</v>
          </cell>
          <cell r="L75">
            <v>0</v>
          </cell>
          <cell r="M75" t="str">
            <v>qq</v>
          </cell>
          <cell r="P75" t="str">
            <v>Huda</v>
          </cell>
          <cell r="R75" t="str">
            <v>qq</v>
          </cell>
          <cell r="S75" t="str">
            <v>qq</v>
          </cell>
          <cell r="T75" t="str">
            <v>qq</v>
          </cell>
          <cell r="U75" t="str">
            <v>QQ</v>
          </cell>
          <cell r="V75" t="str">
            <v>qq</v>
          </cell>
          <cell r="W75" t="str">
            <v>qq</v>
          </cell>
          <cell r="X75" t="str">
            <v>qq</v>
          </cell>
          <cell r="Y75">
            <v>0</v>
          </cell>
          <cell r="Z75">
            <v>0</v>
          </cell>
          <cell r="AA75" t="str">
            <v>Georgia</v>
          </cell>
          <cell r="AB75" t="str">
            <v>April</v>
          </cell>
          <cell r="AC75" t="str">
            <v>Lauren</v>
          </cell>
          <cell r="AD75" t="str">
            <v>qq</v>
          </cell>
          <cell r="AE75" t="str">
            <v>qq</v>
          </cell>
          <cell r="AF75" t="str">
            <v>qq</v>
          </cell>
          <cell r="AG75" t="str">
            <v>A.Truong</v>
          </cell>
          <cell r="AH75" t="str">
            <v>A.Chong</v>
          </cell>
          <cell r="AI75" t="str">
            <v>qq</v>
          </cell>
          <cell r="AJ75" t="str">
            <v>M.Hanna</v>
          </cell>
          <cell r="AK75" t="str">
            <v>V.Mai</v>
          </cell>
          <cell r="AL75" t="str">
            <v>Obaid</v>
          </cell>
          <cell r="AM75" t="str">
            <v>Mark</v>
          </cell>
          <cell r="AN75" t="str">
            <v>Shirley</v>
          </cell>
          <cell r="AO75" t="str">
            <v>Stella</v>
          </cell>
          <cell r="AP75" t="str">
            <v>qq</v>
          </cell>
          <cell r="AQ75" t="str">
            <v>Therese</v>
          </cell>
          <cell r="AR75" t="str">
            <v>qq</v>
          </cell>
          <cell r="AS75" t="str">
            <v>qq</v>
          </cell>
          <cell r="AT75" t="str">
            <v>qq</v>
          </cell>
          <cell r="AU75" t="str">
            <v>J.Drummond</v>
          </cell>
          <cell r="AV75" t="str">
            <v>Winnie</v>
          </cell>
          <cell r="AW75" t="str">
            <v>qq</v>
          </cell>
          <cell r="AX75" t="str">
            <v>qq</v>
          </cell>
          <cell r="AY75" t="str">
            <v>qq</v>
          </cell>
          <cell r="AZ75" t="str">
            <v>qq</v>
          </cell>
          <cell r="BA75" t="str">
            <v>qq</v>
          </cell>
          <cell r="BB75">
            <v>0</v>
          </cell>
          <cell r="BD75" t="str">
            <v>S.Rajendra</v>
          </cell>
          <cell r="BE75" t="str">
            <v>Lois</v>
          </cell>
          <cell r="BF75" t="str">
            <v>qq</v>
          </cell>
          <cell r="BG75" t="str">
            <v>qq</v>
          </cell>
          <cell r="BI75" t="str">
            <v>qq</v>
          </cell>
          <cell r="BJ75" t="str">
            <v>qq</v>
          </cell>
          <cell r="BL75" t="str">
            <v>qq</v>
          </cell>
          <cell r="BM75" t="str">
            <v>qq</v>
          </cell>
          <cell r="BN75" t="str">
            <v>qq</v>
          </cell>
          <cell r="BO75" t="str">
            <v>qq</v>
          </cell>
          <cell r="BQ75" t="str">
            <v>qq</v>
          </cell>
          <cell r="BR75" t="str">
            <v>qq</v>
          </cell>
          <cell r="BS75" t="str">
            <v>qq</v>
          </cell>
          <cell r="CA75" t="str">
            <v>qq</v>
          </cell>
        </row>
        <row r="76">
          <cell r="A76">
            <v>43540</v>
          </cell>
          <cell r="B76" t="str">
            <v>Saturday</v>
          </cell>
          <cell r="C76" t="str">
            <v>PUBLIC HOLIDAY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P76" t="str">
            <v>qq</v>
          </cell>
          <cell r="Q76" t="str">
            <v>qq</v>
          </cell>
          <cell r="R76" t="str">
            <v>qq</v>
          </cell>
          <cell r="S76" t="str">
            <v>qq</v>
          </cell>
          <cell r="T76" t="str">
            <v>qq</v>
          </cell>
          <cell r="U76" t="str">
            <v>QQ</v>
          </cell>
          <cell r="V76" t="str">
            <v>qq</v>
          </cell>
          <cell r="W76" t="str">
            <v>qq</v>
          </cell>
          <cell r="X76" t="str">
            <v>qq</v>
          </cell>
          <cell r="Y76" t="e">
            <v>#N/A</v>
          </cell>
          <cell r="Z76">
            <v>0</v>
          </cell>
          <cell r="AA76" t="str">
            <v>Georgia</v>
          </cell>
          <cell r="AB76" t="str">
            <v>April</v>
          </cell>
          <cell r="AC76" t="str">
            <v>Lauren</v>
          </cell>
          <cell r="AD76" t="str">
            <v>qq</v>
          </cell>
          <cell r="AE76" t="str">
            <v>qq</v>
          </cell>
          <cell r="AF76" t="str">
            <v>qq</v>
          </cell>
          <cell r="AG76" t="str">
            <v>A.Truong</v>
          </cell>
          <cell r="AH76" t="str">
            <v>A.Chong</v>
          </cell>
          <cell r="AI76" t="str">
            <v>qq</v>
          </cell>
          <cell r="AJ76" t="str">
            <v>M.Hanna</v>
          </cell>
          <cell r="AK76" t="str">
            <v>V.Mai</v>
          </cell>
          <cell r="AL76" t="str">
            <v>Obaid</v>
          </cell>
          <cell r="AM76" t="str">
            <v>Mark</v>
          </cell>
          <cell r="AN76" t="str">
            <v>Kelly</v>
          </cell>
          <cell r="AO76" t="str">
            <v>Stella</v>
          </cell>
          <cell r="AP76" t="str">
            <v>Anish</v>
          </cell>
          <cell r="AQ76" t="str">
            <v>Therese</v>
          </cell>
          <cell r="AR76" t="str">
            <v>qq</v>
          </cell>
          <cell r="AS76" t="str">
            <v>Paree</v>
          </cell>
          <cell r="AT76" t="str">
            <v>Vivienne</v>
          </cell>
          <cell r="AU76" t="str">
            <v>J.Drummond</v>
          </cell>
          <cell r="AV76" t="str">
            <v>Winnie</v>
          </cell>
          <cell r="AW76" t="str">
            <v>qq</v>
          </cell>
          <cell r="AX76" t="str">
            <v>qq</v>
          </cell>
          <cell r="AY76" t="str">
            <v>Jane</v>
          </cell>
          <cell r="AZ76" t="str">
            <v>qq</v>
          </cell>
          <cell r="BA76" t="str">
            <v>qq</v>
          </cell>
          <cell r="BB76">
            <v>0</v>
          </cell>
          <cell r="BD76" t="str">
            <v>S.Rajendra</v>
          </cell>
          <cell r="BE76" t="str">
            <v>Lois</v>
          </cell>
          <cell r="BF76" t="str">
            <v>Lois</v>
          </cell>
          <cell r="BG76" t="str">
            <v>Ana</v>
          </cell>
          <cell r="BH76" t="str">
            <v>qq</v>
          </cell>
          <cell r="BI76" t="str">
            <v>Robbie</v>
          </cell>
          <cell r="BJ76" t="str">
            <v>Nha</v>
          </cell>
          <cell r="BK76" t="str">
            <v>qq</v>
          </cell>
          <cell r="BL76" t="str">
            <v>Cynthia</v>
          </cell>
          <cell r="BM76" t="str">
            <v>Nadi</v>
          </cell>
          <cell r="BN76" t="str">
            <v>M.Tang</v>
          </cell>
          <cell r="BO76" t="str">
            <v>Janki</v>
          </cell>
          <cell r="BP76" t="str">
            <v>Diana</v>
          </cell>
          <cell r="BQ76" t="str">
            <v>A.Tey</v>
          </cell>
          <cell r="BR76" t="str">
            <v>Jasenka</v>
          </cell>
          <cell r="BS76" t="str">
            <v>Sherine</v>
          </cell>
          <cell r="BT76" t="str">
            <v>Stephanie</v>
          </cell>
          <cell r="BU76" t="str">
            <v>Karishma</v>
          </cell>
          <cell r="BV76" t="str">
            <v>A.Tran</v>
          </cell>
          <cell r="BW76" t="str">
            <v>Phuong</v>
          </cell>
          <cell r="BX76" t="str">
            <v>qq</v>
          </cell>
          <cell r="BY76" t="str">
            <v>Meg</v>
          </cell>
          <cell r="BZ76" t="str">
            <v>Golriz</v>
          </cell>
          <cell r="CA76" t="str">
            <v>Jesslyn</v>
          </cell>
        </row>
        <row r="77">
          <cell r="A77">
            <v>43541</v>
          </cell>
          <cell r="B77" t="str">
            <v>Sunday</v>
          </cell>
          <cell r="C77" t="str">
            <v>PUBLIC HOLIDAY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P77" t="str">
            <v>qq</v>
          </cell>
          <cell r="Q77" t="str">
            <v>qq</v>
          </cell>
          <cell r="R77" t="str">
            <v>qq</v>
          </cell>
          <cell r="S77" t="str">
            <v>qq</v>
          </cell>
          <cell r="T77" t="str">
            <v>qq</v>
          </cell>
          <cell r="U77" t="str">
            <v>QQ</v>
          </cell>
          <cell r="V77" t="str">
            <v>qq</v>
          </cell>
          <cell r="W77" t="str">
            <v>qq</v>
          </cell>
          <cell r="X77" t="str">
            <v>qq</v>
          </cell>
          <cell r="Y77" t="e">
            <v>#N/A</v>
          </cell>
          <cell r="Z77">
            <v>0</v>
          </cell>
          <cell r="AA77" t="str">
            <v>qq</v>
          </cell>
          <cell r="AB77" t="str">
            <v>qq</v>
          </cell>
          <cell r="AC77" t="str">
            <v>qq</v>
          </cell>
          <cell r="AD77" t="str">
            <v>qq</v>
          </cell>
          <cell r="AE77" t="str">
            <v>qq</v>
          </cell>
          <cell r="AF77" t="str">
            <v>qq</v>
          </cell>
          <cell r="AG77" t="str">
            <v>A.Truong</v>
          </cell>
          <cell r="AH77" t="str">
            <v>A.Chong</v>
          </cell>
          <cell r="AI77" t="str">
            <v>qq</v>
          </cell>
          <cell r="AJ77" t="str">
            <v>M.Hanna</v>
          </cell>
          <cell r="AK77" t="str">
            <v>V.Mai</v>
          </cell>
          <cell r="AL77" t="str">
            <v>Obaid</v>
          </cell>
          <cell r="AM77" t="str">
            <v>Mark</v>
          </cell>
          <cell r="AN77" t="str">
            <v>Kelly</v>
          </cell>
          <cell r="AO77" t="str">
            <v>Stella</v>
          </cell>
          <cell r="AP77" t="str">
            <v>Anish</v>
          </cell>
          <cell r="AQ77" t="str">
            <v>Therese</v>
          </cell>
          <cell r="AR77" t="str">
            <v>Aseel</v>
          </cell>
          <cell r="AS77" t="str">
            <v>Paree</v>
          </cell>
          <cell r="AT77" t="str">
            <v>Vivienne</v>
          </cell>
          <cell r="AU77" t="str">
            <v>J.Drummond</v>
          </cell>
          <cell r="AV77" t="str">
            <v>Winnie</v>
          </cell>
          <cell r="AW77" t="str">
            <v>qq</v>
          </cell>
          <cell r="AX77" t="str">
            <v>qq</v>
          </cell>
          <cell r="AY77" t="str">
            <v>Jane</v>
          </cell>
          <cell r="AZ77" t="str">
            <v>qq</v>
          </cell>
          <cell r="BA77" t="str">
            <v>qq</v>
          </cell>
          <cell r="BB77">
            <v>0</v>
          </cell>
          <cell r="BD77" t="str">
            <v>S.Rajendra</v>
          </cell>
          <cell r="BE77" t="str">
            <v>Lois</v>
          </cell>
          <cell r="BF77" t="str">
            <v>Lois</v>
          </cell>
          <cell r="BG77" t="str">
            <v>Tinh</v>
          </cell>
          <cell r="BH77" t="str">
            <v>qq</v>
          </cell>
          <cell r="BI77" t="str">
            <v>Clark</v>
          </cell>
          <cell r="BJ77" t="str">
            <v>Idile</v>
          </cell>
          <cell r="BK77" t="str">
            <v>qq</v>
          </cell>
          <cell r="BL77" t="str">
            <v>Nemcie</v>
          </cell>
          <cell r="BM77" t="str">
            <v>J.Hughes</v>
          </cell>
          <cell r="BN77" t="str">
            <v>qq</v>
          </cell>
          <cell r="BO77" t="str">
            <v>Rodney</v>
          </cell>
          <cell r="BP77" t="str">
            <v>A.Chen</v>
          </cell>
          <cell r="BQ77" t="str">
            <v>Sam</v>
          </cell>
          <cell r="BR77" t="str">
            <v>Amelia</v>
          </cell>
          <cell r="BS77" t="str">
            <v>S.Thevalingam</v>
          </cell>
          <cell r="BT77" t="str">
            <v>April</v>
          </cell>
          <cell r="BU77" t="str">
            <v>J.Parkinson</v>
          </cell>
          <cell r="BV77" t="str">
            <v>T.Vo</v>
          </cell>
          <cell r="BW77" t="str">
            <v>Berenice</v>
          </cell>
          <cell r="BX77" t="str">
            <v>K.Tiong</v>
          </cell>
          <cell r="BY77" t="str">
            <v>qq</v>
          </cell>
          <cell r="BZ77" t="str">
            <v>qq</v>
          </cell>
          <cell r="CA77" t="str">
            <v>Roshny</v>
          </cell>
        </row>
        <row r="78">
          <cell r="A78">
            <v>43542</v>
          </cell>
          <cell r="B78" t="str">
            <v>Monday</v>
          </cell>
          <cell r="D78" t="str">
            <v>Phuong</v>
          </cell>
          <cell r="E78" t="str">
            <v>qq</v>
          </cell>
          <cell r="F78" t="str">
            <v>qq</v>
          </cell>
          <cell r="G78" t="str">
            <v>Karishma</v>
          </cell>
          <cell r="H78" t="str">
            <v>Robbie</v>
          </cell>
          <cell r="I78">
            <v>0</v>
          </cell>
          <cell r="J78" t="str">
            <v>qq</v>
          </cell>
          <cell r="K78">
            <v>0</v>
          </cell>
          <cell r="L78">
            <v>0</v>
          </cell>
          <cell r="M78" t="str">
            <v>qq</v>
          </cell>
          <cell r="P78" t="str">
            <v>qq</v>
          </cell>
          <cell r="Q78" t="str">
            <v>Lauren</v>
          </cell>
          <cell r="R78" t="str">
            <v>qq</v>
          </cell>
          <cell r="S78" t="str">
            <v>Ana</v>
          </cell>
          <cell r="T78" t="str">
            <v>Nha</v>
          </cell>
          <cell r="U78" t="str">
            <v>Jesslyn</v>
          </cell>
          <cell r="V78" t="str">
            <v>qq</v>
          </cell>
          <cell r="W78" t="str">
            <v>qq</v>
          </cell>
          <cell r="X78" t="str">
            <v>qq</v>
          </cell>
          <cell r="Y78" t="str">
            <v>qq</v>
          </cell>
          <cell r="AA78" t="str">
            <v>Stuart</v>
          </cell>
          <cell r="AB78" t="str">
            <v>J.Kao</v>
          </cell>
          <cell r="AC78" t="str">
            <v>Jonathan</v>
          </cell>
          <cell r="AD78" t="str">
            <v>qq</v>
          </cell>
          <cell r="AE78" t="str">
            <v>qq</v>
          </cell>
          <cell r="AG78" t="str">
            <v>A.Truong</v>
          </cell>
          <cell r="AH78" t="str">
            <v>A.Chong</v>
          </cell>
          <cell r="AI78" t="str">
            <v>qq</v>
          </cell>
          <cell r="AJ78" t="str">
            <v>Shirley</v>
          </cell>
          <cell r="AK78" t="str">
            <v>V.Mai</v>
          </cell>
          <cell r="AL78" t="str">
            <v>Obaid</v>
          </cell>
          <cell r="AM78" t="str">
            <v>Mark</v>
          </cell>
          <cell r="AN78" t="str">
            <v>qq</v>
          </cell>
          <cell r="AO78" t="str">
            <v>Stella</v>
          </cell>
          <cell r="AP78" t="str">
            <v>Anish</v>
          </cell>
          <cell r="AQ78" t="str">
            <v>Therese</v>
          </cell>
          <cell r="AR78" t="str">
            <v>Aseel</v>
          </cell>
          <cell r="AS78" t="str">
            <v>Paree</v>
          </cell>
          <cell r="AT78" t="str">
            <v>qq</v>
          </cell>
          <cell r="AU78" t="str">
            <v>J.Drummond</v>
          </cell>
          <cell r="AV78" t="str">
            <v>Winnie</v>
          </cell>
          <cell r="AW78" t="str">
            <v>qq</v>
          </cell>
          <cell r="AX78" t="str">
            <v>qq</v>
          </cell>
          <cell r="AY78" t="str">
            <v>Jane</v>
          </cell>
          <cell r="AZ78" t="str">
            <v>qq</v>
          </cell>
          <cell r="BA78" t="str">
            <v>qq</v>
          </cell>
          <cell r="BB78" t="str">
            <v>Helen</v>
          </cell>
          <cell r="BD78" t="str">
            <v>S.Rajendra</v>
          </cell>
          <cell r="BE78" t="str">
            <v>Christine</v>
          </cell>
          <cell r="BF78" t="str">
            <v>qq</v>
          </cell>
          <cell r="BG78" t="str">
            <v>qq</v>
          </cell>
          <cell r="BI78" t="str">
            <v>qq</v>
          </cell>
          <cell r="BJ78" t="str">
            <v>qq</v>
          </cell>
          <cell r="BL78" t="str">
            <v>qq</v>
          </cell>
          <cell r="BM78" t="str">
            <v>qq</v>
          </cell>
          <cell r="BN78" t="str">
            <v>qq</v>
          </cell>
          <cell r="BO78" t="str">
            <v>qq</v>
          </cell>
          <cell r="BQ78" t="str">
            <v>qq</v>
          </cell>
          <cell r="BR78" t="str">
            <v>qq</v>
          </cell>
          <cell r="BS78" t="str">
            <v>qq</v>
          </cell>
          <cell r="CA78" t="str">
            <v>qq</v>
          </cell>
        </row>
        <row r="79">
          <cell r="A79">
            <v>43543</v>
          </cell>
          <cell r="B79" t="str">
            <v>Tuesday</v>
          </cell>
          <cell r="D79" t="str">
            <v>qq</v>
          </cell>
          <cell r="E79" t="str">
            <v>qq</v>
          </cell>
          <cell r="F79" t="str">
            <v>John</v>
          </cell>
          <cell r="G79" t="str">
            <v>qq</v>
          </cell>
          <cell r="H79" t="str">
            <v>A.Tran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K.Chin</v>
          </cell>
          <cell r="P79" t="str">
            <v>qq</v>
          </cell>
          <cell r="R79" t="str">
            <v>qq</v>
          </cell>
          <cell r="S79" t="str">
            <v>Tinh</v>
          </cell>
          <cell r="T79" t="str">
            <v>Idile</v>
          </cell>
          <cell r="U79" t="str">
            <v>QQ</v>
          </cell>
          <cell r="V79" t="str">
            <v>Roshny</v>
          </cell>
          <cell r="W79" t="str">
            <v>qq</v>
          </cell>
          <cell r="X79" t="str">
            <v>qq</v>
          </cell>
          <cell r="Y79" t="str">
            <v>J.Parkinson</v>
          </cell>
          <cell r="Z79">
            <v>0</v>
          </cell>
          <cell r="AA79" t="str">
            <v>Stuart</v>
          </cell>
          <cell r="AB79" t="str">
            <v>J.Kao</v>
          </cell>
          <cell r="AC79" t="str">
            <v>Jonathan</v>
          </cell>
          <cell r="AD79" t="str">
            <v>Leekin</v>
          </cell>
          <cell r="AE79" t="str">
            <v>(SC) (5.15-8pm)</v>
          </cell>
          <cell r="AG79" t="str">
            <v>A.Truong</v>
          </cell>
          <cell r="AH79" t="str">
            <v>A.Chong</v>
          </cell>
          <cell r="AI79" t="str">
            <v>qq</v>
          </cell>
          <cell r="AJ79" t="str">
            <v>qq</v>
          </cell>
          <cell r="AK79" t="str">
            <v>V.Mai</v>
          </cell>
          <cell r="AL79" t="str">
            <v>Obaid</v>
          </cell>
          <cell r="AM79" t="str">
            <v>Mark</v>
          </cell>
          <cell r="AN79" t="str">
            <v>qq</v>
          </cell>
          <cell r="AO79" t="str">
            <v>qq</v>
          </cell>
          <cell r="AP79" t="str">
            <v>Anish</v>
          </cell>
          <cell r="AQ79" t="str">
            <v>Therese</v>
          </cell>
          <cell r="AR79" t="str">
            <v>Aseel</v>
          </cell>
          <cell r="AS79" t="str">
            <v>Paree</v>
          </cell>
          <cell r="AT79" t="str">
            <v>qq</v>
          </cell>
          <cell r="AU79" t="str">
            <v>J.Drummond</v>
          </cell>
          <cell r="AV79" t="str">
            <v>Winnie</v>
          </cell>
          <cell r="AW79" t="str">
            <v>qq</v>
          </cell>
          <cell r="AX79" t="str">
            <v>qq</v>
          </cell>
          <cell r="AY79" t="str">
            <v>Jane</v>
          </cell>
          <cell r="AZ79" t="str">
            <v>qq</v>
          </cell>
          <cell r="BA79" t="str">
            <v>qq</v>
          </cell>
          <cell r="BB79" t="str">
            <v>Helen</v>
          </cell>
          <cell r="BD79" t="str">
            <v>S.Rajendra</v>
          </cell>
          <cell r="BE79" t="str">
            <v>Christine</v>
          </cell>
          <cell r="BF79" t="str">
            <v>qq</v>
          </cell>
          <cell r="BG79" t="str">
            <v>qq</v>
          </cell>
          <cell r="BI79" t="str">
            <v>qq</v>
          </cell>
          <cell r="BJ79" t="str">
            <v>qq</v>
          </cell>
          <cell r="BL79" t="str">
            <v>qq</v>
          </cell>
          <cell r="BM79" t="str">
            <v>qq</v>
          </cell>
          <cell r="BN79" t="str">
            <v>qq</v>
          </cell>
          <cell r="BO79" t="str">
            <v>qq</v>
          </cell>
          <cell r="BQ79" t="str">
            <v>qq</v>
          </cell>
          <cell r="BR79" t="str">
            <v>qq</v>
          </cell>
          <cell r="BS79" t="str">
            <v>qq</v>
          </cell>
          <cell r="CA79" t="str">
            <v>qq</v>
          </cell>
        </row>
        <row r="80">
          <cell r="A80">
            <v>43544</v>
          </cell>
          <cell r="B80" t="str">
            <v>Wednesday</v>
          </cell>
          <cell r="D80" t="str">
            <v>qq</v>
          </cell>
          <cell r="E80" t="str">
            <v>Sophia</v>
          </cell>
          <cell r="F80" t="str">
            <v>Janki</v>
          </cell>
          <cell r="G80" t="str">
            <v>qq</v>
          </cell>
          <cell r="H80" t="str">
            <v>T.Le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AndrewL</v>
          </cell>
          <cell r="P80" t="str">
            <v>qq</v>
          </cell>
          <cell r="Q80" t="str">
            <v>Nha</v>
          </cell>
          <cell r="R80" t="str">
            <v>qq</v>
          </cell>
          <cell r="S80" t="str">
            <v>qq</v>
          </cell>
          <cell r="T80" t="str">
            <v>qq</v>
          </cell>
          <cell r="U80" t="str">
            <v>QQ</v>
          </cell>
          <cell r="V80" t="str">
            <v>qq</v>
          </cell>
          <cell r="W80" t="str">
            <v>qq</v>
          </cell>
          <cell r="X80" t="str">
            <v>qq</v>
          </cell>
          <cell r="Y80">
            <v>0</v>
          </cell>
          <cell r="Z80">
            <v>0</v>
          </cell>
          <cell r="AA80" t="str">
            <v>Stuart</v>
          </cell>
          <cell r="AB80" t="str">
            <v>J.Kao</v>
          </cell>
          <cell r="AC80" t="str">
            <v>Jonathan</v>
          </cell>
          <cell r="AD80" t="str">
            <v>blank</v>
          </cell>
          <cell r="AE80" t="str">
            <v>(SS) (12.45-5.15pm)</v>
          </cell>
          <cell r="AG80" t="str">
            <v>qq</v>
          </cell>
          <cell r="AH80" t="str">
            <v>A.Chong</v>
          </cell>
          <cell r="AI80" t="str">
            <v>qq</v>
          </cell>
          <cell r="AJ80" t="str">
            <v>qq</v>
          </cell>
          <cell r="AK80" t="str">
            <v>V.Mai</v>
          </cell>
          <cell r="AL80" t="str">
            <v>Obaid</v>
          </cell>
          <cell r="AM80" t="str">
            <v>Mark</v>
          </cell>
          <cell r="AN80" t="str">
            <v>Kelly</v>
          </cell>
          <cell r="AO80" t="str">
            <v>Stella</v>
          </cell>
          <cell r="AP80" t="str">
            <v>Anish</v>
          </cell>
          <cell r="AQ80" t="str">
            <v>Therese</v>
          </cell>
          <cell r="AR80" t="str">
            <v>Aseel</v>
          </cell>
          <cell r="AS80" t="str">
            <v>Paree</v>
          </cell>
          <cell r="AT80" t="str">
            <v>qq</v>
          </cell>
          <cell r="AU80" t="str">
            <v>J.Drummond</v>
          </cell>
          <cell r="AV80" t="str">
            <v>Winnie</v>
          </cell>
          <cell r="AW80" t="str">
            <v>qq</v>
          </cell>
          <cell r="AX80" t="str">
            <v>qq</v>
          </cell>
          <cell r="AY80" t="str">
            <v>Jane</v>
          </cell>
          <cell r="AZ80" t="str">
            <v>qq</v>
          </cell>
          <cell r="BA80" t="str">
            <v>qq</v>
          </cell>
          <cell r="BB80" t="str">
            <v>Helen</v>
          </cell>
          <cell r="BE80" t="str">
            <v>Christine</v>
          </cell>
          <cell r="BF80" t="str">
            <v>qq</v>
          </cell>
          <cell r="BG80" t="str">
            <v>qq</v>
          </cell>
          <cell r="BI80" t="str">
            <v>qq</v>
          </cell>
          <cell r="BJ80" t="str">
            <v>qq</v>
          </cell>
          <cell r="BL80" t="str">
            <v>qq</v>
          </cell>
          <cell r="BM80" t="str">
            <v>qq</v>
          </cell>
          <cell r="BN80" t="str">
            <v>qq</v>
          </cell>
          <cell r="BO80" t="str">
            <v>qq</v>
          </cell>
          <cell r="BQ80" t="str">
            <v>qq</v>
          </cell>
          <cell r="BR80" t="str">
            <v>qq</v>
          </cell>
          <cell r="BS80" t="str">
            <v>qq</v>
          </cell>
          <cell r="CA80" t="str">
            <v>qq</v>
          </cell>
        </row>
        <row r="81">
          <cell r="A81">
            <v>43545</v>
          </cell>
          <cell r="B81" t="str">
            <v>Thursday</v>
          </cell>
          <cell r="D81" t="str">
            <v>qq</v>
          </cell>
          <cell r="E81" t="str">
            <v>qq</v>
          </cell>
          <cell r="F81" t="str">
            <v>April</v>
          </cell>
          <cell r="G81" t="str">
            <v>qq</v>
          </cell>
          <cell r="H81" t="str">
            <v>qq</v>
          </cell>
          <cell r="I81">
            <v>0</v>
          </cell>
          <cell r="J81" t="str">
            <v>Dalia</v>
          </cell>
          <cell r="K81">
            <v>0</v>
          </cell>
          <cell r="L81">
            <v>0</v>
          </cell>
          <cell r="M81" t="str">
            <v>Vineeth</v>
          </cell>
          <cell r="P81" t="str">
            <v>Lois</v>
          </cell>
          <cell r="Q81" t="str">
            <v>qq</v>
          </cell>
          <cell r="R81" t="str">
            <v>qq</v>
          </cell>
          <cell r="S81" t="str">
            <v>qq</v>
          </cell>
          <cell r="T81" t="str">
            <v>qq</v>
          </cell>
          <cell r="U81" t="str">
            <v>QQ</v>
          </cell>
          <cell r="V81" t="str">
            <v>qq</v>
          </cell>
          <cell r="W81" t="str">
            <v>qq</v>
          </cell>
          <cell r="X81" t="str">
            <v>qq</v>
          </cell>
          <cell r="Y81" t="str">
            <v>Karishma</v>
          </cell>
          <cell r="Z81">
            <v>0</v>
          </cell>
          <cell r="AA81" t="str">
            <v>Stuart</v>
          </cell>
          <cell r="AB81" t="str">
            <v>J.Kao</v>
          </cell>
          <cell r="AC81" t="str">
            <v>Jonathan</v>
          </cell>
          <cell r="AD81" t="str">
            <v>qq</v>
          </cell>
          <cell r="AE81" t="str">
            <v>qq</v>
          </cell>
          <cell r="AG81" t="str">
            <v>qq</v>
          </cell>
          <cell r="AH81" t="str">
            <v>A.Chong</v>
          </cell>
          <cell r="AI81" t="str">
            <v>qq</v>
          </cell>
          <cell r="AJ81" t="str">
            <v>qq</v>
          </cell>
          <cell r="AK81" t="str">
            <v>V.Mai</v>
          </cell>
          <cell r="AL81" t="str">
            <v>Obaid</v>
          </cell>
          <cell r="AM81" t="str">
            <v>Mark</v>
          </cell>
          <cell r="AN81" t="str">
            <v>Kelly</v>
          </cell>
          <cell r="AO81" t="str">
            <v>qq</v>
          </cell>
          <cell r="AP81" t="str">
            <v>Anish</v>
          </cell>
          <cell r="AQ81" t="str">
            <v>qq</v>
          </cell>
          <cell r="AR81" t="str">
            <v>Aseel</v>
          </cell>
          <cell r="AS81" t="str">
            <v>Paree</v>
          </cell>
          <cell r="AT81" t="str">
            <v>qq</v>
          </cell>
          <cell r="AU81" t="str">
            <v>J.Drummond</v>
          </cell>
          <cell r="AV81" t="str">
            <v>Winnie</v>
          </cell>
          <cell r="AW81" t="str">
            <v>qq</v>
          </cell>
          <cell r="AX81" t="str">
            <v>qq</v>
          </cell>
          <cell r="AY81" t="str">
            <v>Jane</v>
          </cell>
          <cell r="AZ81" t="str">
            <v>qq</v>
          </cell>
          <cell r="BA81" t="str">
            <v>qq</v>
          </cell>
          <cell r="BB81" t="str">
            <v>Helen</v>
          </cell>
          <cell r="BD81" t="str">
            <v>S.Rajendra</v>
          </cell>
          <cell r="BE81" t="str">
            <v>Christine</v>
          </cell>
          <cell r="BF81" t="str">
            <v>qq</v>
          </cell>
          <cell r="BG81" t="str">
            <v>qq</v>
          </cell>
          <cell r="BI81" t="str">
            <v>qq</v>
          </cell>
          <cell r="BJ81" t="str">
            <v>qq</v>
          </cell>
          <cell r="BL81" t="str">
            <v>qq</v>
          </cell>
          <cell r="BM81" t="str">
            <v>qq</v>
          </cell>
          <cell r="BN81" t="str">
            <v>qq</v>
          </cell>
          <cell r="BO81" t="str">
            <v>qq</v>
          </cell>
          <cell r="BQ81" t="str">
            <v>qq</v>
          </cell>
          <cell r="BR81" t="str">
            <v>qq</v>
          </cell>
          <cell r="BS81" t="str">
            <v>qq</v>
          </cell>
          <cell r="CA81" t="str">
            <v>qq</v>
          </cell>
        </row>
        <row r="82">
          <cell r="A82">
            <v>43546</v>
          </cell>
          <cell r="B82" t="str">
            <v>Friday</v>
          </cell>
          <cell r="D82" t="str">
            <v>qq</v>
          </cell>
          <cell r="E82" t="str">
            <v>qq</v>
          </cell>
          <cell r="F82" t="str">
            <v>K.Fildes</v>
          </cell>
          <cell r="G82" t="str">
            <v>Stephanie</v>
          </cell>
          <cell r="H82" t="str">
            <v>qq</v>
          </cell>
          <cell r="I82">
            <v>0</v>
          </cell>
          <cell r="J82" t="str">
            <v>Rodney</v>
          </cell>
          <cell r="K82">
            <v>0</v>
          </cell>
          <cell r="L82">
            <v>0</v>
          </cell>
          <cell r="M82" t="str">
            <v>qq</v>
          </cell>
          <cell r="P82" t="str">
            <v>Lois</v>
          </cell>
          <cell r="R82" t="str">
            <v>qq</v>
          </cell>
          <cell r="S82" t="str">
            <v>qq</v>
          </cell>
          <cell r="T82" t="str">
            <v>qq</v>
          </cell>
          <cell r="U82" t="str">
            <v>QQ</v>
          </cell>
          <cell r="V82" t="str">
            <v>qq</v>
          </cell>
          <cell r="W82" t="str">
            <v>qq</v>
          </cell>
          <cell r="X82" t="str">
            <v>qq</v>
          </cell>
          <cell r="Y82" t="str">
            <v>qq</v>
          </cell>
          <cell r="Z82">
            <v>0</v>
          </cell>
          <cell r="AA82" t="str">
            <v>Stuart</v>
          </cell>
          <cell r="AB82" t="str">
            <v>J.Kao</v>
          </cell>
          <cell r="AC82" t="str">
            <v>Jonathan</v>
          </cell>
          <cell r="AD82" t="str">
            <v>qq</v>
          </cell>
          <cell r="AE82" t="str">
            <v>qq</v>
          </cell>
          <cell r="AG82" t="str">
            <v>qq</v>
          </cell>
          <cell r="AH82" t="str">
            <v>A.Chong</v>
          </cell>
          <cell r="AI82" t="str">
            <v>qq</v>
          </cell>
          <cell r="AJ82" t="str">
            <v>qq</v>
          </cell>
          <cell r="AK82" t="str">
            <v>V.Mai</v>
          </cell>
          <cell r="AL82" t="str">
            <v>Obaid</v>
          </cell>
          <cell r="AM82" t="str">
            <v>Mark</v>
          </cell>
          <cell r="AN82" t="str">
            <v>qq</v>
          </cell>
          <cell r="AO82" t="str">
            <v>Stella</v>
          </cell>
          <cell r="AP82" t="str">
            <v>Anish</v>
          </cell>
          <cell r="AQ82" t="str">
            <v>Stav</v>
          </cell>
          <cell r="AR82" t="str">
            <v>Aseel</v>
          </cell>
          <cell r="AS82" t="str">
            <v>Paree</v>
          </cell>
          <cell r="AT82" t="str">
            <v>qq</v>
          </cell>
          <cell r="AU82" t="str">
            <v>J.Drummond</v>
          </cell>
          <cell r="AV82" t="str">
            <v>Winnie</v>
          </cell>
          <cell r="AW82" t="str">
            <v>qq</v>
          </cell>
          <cell r="AX82" t="str">
            <v>qq</v>
          </cell>
          <cell r="AY82" t="str">
            <v>Jane</v>
          </cell>
          <cell r="AZ82" t="str">
            <v>qq</v>
          </cell>
          <cell r="BA82" t="str">
            <v>qq</v>
          </cell>
          <cell r="BB82" t="str">
            <v>Helen</v>
          </cell>
          <cell r="BD82" t="str">
            <v>S.Rajendra</v>
          </cell>
          <cell r="BE82" t="str">
            <v>Christine</v>
          </cell>
          <cell r="BF82" t="str">
            <v>qq</v>
          </cell>
          <cell r="BG82" t="str">
            <v>qq</v>
          </cell>
          <cell r="BI82" t="str">
            <v>qq</v>
          </cell>
          <cell r="BJ82" t="str">
            <v>qq</v>
          </cell>
          <cell r="BL82" t="str">
            <v>qq</v>
          </cell>
          <cell r="BM82" t="str">
            <v>qq</v>
          </cell>
          <cell r="BN82" t="str">
            <v>qq</v>
          </cell>
          <cell r="BO82" t="str">
            <v>qq</v>
          </cell>
          <cell r="BQ82" t="str">
            <v>qq</v>
          </cell>
          <cell r="BR82" t="str">
            <v>qq</v>
          </cell>
          <cell r="BS82" t="str">
            <v>qq</v>
          </cell>
          <cell r="CA82" t="str">
            <v>qq</v>
          </cell>
        </row>
        <row r="83">
          <cell r="A83">
            <v>43547</v>
          </cell>
          <cell r="B83" t="str">
            <v>Saturday</v>
          </cell>
          <cell r="C83" t="str">
            <v>PUBLIC HOLIDAY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P83" t="str">
            <v>qq</v>
          </cell>
          <cell r="Q83" t="str">
            <v>qq</v>
          </cell>
          <cell r="R83" t="str">
            <v>qq</v>
          </cell>
          <cell r="S83" t="str">
            <v>qq</v>
          </cell>
          <cell r="T83" t="str">
            <v>qq</v>
          </cell>
          <cell r="U83" t="str">
            <v>QQ</v>
          </cell>
          <cell r="V83" t="str">
            <v>qq</v>
          </cell>
          <cell r="W83" t="str">
            <v>qq</v>
          </cell>
          <cell r="X83" t="str">
            <v>qq</v>
          </cell>
          <cell r="Y83" t="e">
            <v>#N/A</v>
          </cell>
          <cell r="Z83">
            <v>0</v>
          </cell>
          <cell r="AA83" t="str">
            <v>Stuart</v>
          </cell>
          <cell r="AB83" t="str">
            <v>J.Kao</v>
          </cell>
          <cell r="AC83" t="str">
            <v>Jonathan</v>
          </cell>
          <cell r="AD83" t="str">
            <v>qq</v>
          </cell>
          <cell r="AE83" t="str">
            <v>qq</v>
          </cell>
          <cell r="AF83" t="str">
            <v>qq</v>
          </cell>
          <cell r="AG83" t="str">
            <v>Winnie</v>
          </cell>
          <cell r="AH83" t="str">
            <v>A.Chong</v>
          </cell>
          <cell r="AI83" t="str">
            <v>qq</v>
          </cell>
          <cell r="AJ83" t="str">
            <v>qq</v>
          </cell>
          <cell r="AK83" t="str">
            <v>V.Mai</v>
          </cell>
          <cell r="AL83" t="str">
            <v>Obaid</v>
          </cell>
          <cell r="AM83" t="str">
            <v>Mark</v>
          </cell>
          <cell r="AN83" t="str">
            <v>Kelly</v>
          </cell>
          <cell r="AO83" t="str">
            <v>Stella</v>
          </cell>
          <cell r="AP83" t="str">
            <v>Anish</v>
          </cell>
          <cell r="AQ83" t="str">
            <v>K.Fildes</v>
          </cell>
          <cell r="AR83" t="str">
            <v>Aseel</v>
          </cell>
          <cell r="AS83" t="str">
            <v>Paree</v>
          </cell>
          <cell r="AT83" t="str">
            <v>Angelene</v>
          </cell>
          <cell r="AU83" t="str">
            <v>J.Drummond</v>
          </cell>
          <cell r="AV83" t="str">
            <v>E.Hu</v>
          </cell>
          <cell r="AW83" t="str">
            <v>Amelia</v>
          </cell>
          <cell r="AX83" t="str">
            <v>Tanya</v>
          </cell>
          <cell r="AY83" t="str">
            <v>Jane</v>
          </cell>
          <cell r="AZ83" t="str">
            <v>qq</v>
          </cell>
          <cell r="BA83" t="str">
            <v>qq</v>
          </cell>
          <cell r="BB83" t="str">
            <v>Helen</v>
          </cell>
          <cell r="BC83" t="str">
            <v>A.Chen</v>
          </cell>
          <cell r="BD83" t="str">
            <v>S.Rajendra</v>
          </cell>
          <cell r="BE83" t="str">
            <v>Christine</v>
          </cell>
          <cell r="BF83" t="str">
            <v>Christine</v>
          </cell>
          <cell r="BG83" t="str">
            <v>V.Le</v>
          </cell>
          <cell r="BH83" t="str">
            <v>qq</v>
          </cell>
          <cell r="BI83" t="str">
            <v>A.Alex</v>
          </cell>
          <cell r="BJ83" t="str">
            <v>Lauren</v>
          </cell>
          <cell r="BK83" t="str">
            <v>qq</v>
          </cell>
          <cell r="BL83" t="str">
            <v>Eleen</v>
          </cell>
          <cell r="BM83" t="str">
            <v>J.Yang</v>
          </cell>
          <cell r="BN83" t="str">
            <v>K.Chin</v>
          </cell>
          <cell r="BO83" t="str">
            <v>Leekin</v>
          </cell>
          <cell r="BP83" t="str">
            <v>M.Hanna</v>
          </cell>
          <cell r="BQ83" t="str">
            <v>Nicholas</v>
          </cell>
          <cell r="BR83" t="str">
            <v>Georgia</v>
          </cell>
          <cell r="BS83" t="str">
            <v>Sylvia</v>
          </cell>
          <cell r="BT83" t="str">
            <v>Phil</v>
          </cell>
          <cell r="BU83" t="str">
            <v>Tatyana</v>
          </cell>
          <cell r="BV83" t="str">
            <v>Silvana</v>
          </cell>
          <cell r="BW83" t="str">
            <v>Renise</v>
          </cell>
          <cell r="BX83" t="str">
            <v>qq</v>
          </cell>
          <cell r="BY83" t="str">
            <v>Andrea</v>
          </cell>
          <cell r="BZ83" t="str">
            <v>Noor</v>
          </cell>
          <cell r="CA83" t="str">
            <v>Edward</v>
          </cell>
        </row>
        <row r="84">
          <cell r="A84">
            <v>43548</v>
          </cell>
          <cell r="B84" t="str">
            <v>Sunday</v>
          </cell>
          <cell r="C84" t="str">
            <v>PUBLIC HOLIDAY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P84" t="str">
            <v>qq</v>
          </cell>
          <cell r="Q84" t="str">
            <v>qq</v>
          </cell>
          <cell r="R84" t="str">
            <v>qq</v>
          </cell>
          <cell r="S84" t="str">
            <v>qq</v>
          </cell>
          <cell r="T84" t="str">
            <v>qq</v>
          </cell>
          <cell r="U84" t="str">
            <v>QQ</v>
          </cell>
          <cell r="V84" t="str">
            <v>qq</v>
          </cell>
          <cell r="W84" t="str">
            <v>qq</v>
          </cell>
          <cell r="X84" t="str">
            <v>qq</v>
          </cell>
          <cell r="Y84" t="e">
            <v>#N/A</v>
          </cell>
          <cell r="Z84">
            <v>0</v>
          </cell>
          <cell r="AA84" t="str">
            <v>qq</v>
          </cell>
          <cell r="AB84" t="str">
            <v>qq</v>
          </cell>
          <cell r="AC84" t="str">
            <v>qq</v>
          </cell>
          <cell r="AD84" t="str">
            <v>qq</v>
          </cell>
          <cell r="AE84" t="str">
            <v>qq</v>
          </cell>
          <cell r="AF84" t="str">
            <v>qq</v>
          </cell>
          <cell r="AG84" t="str">
            <v>Winnie</v>
          </cell>
          <cell r="AH84" t="str">
            <v>A.Chong</v>
          </cell>
          <cell r="AI84" t="str">
            <v>qq</v>
          </cell>
          <cell r="AJ84" t="str">
            <v>qq</v>
          </cell>
          <cell r="AK84" t="str">
            <v>V.Mai</v>
          </cell>
          <cell r="AL84" t="str">
            <v>Obaid</v>
          </cell>
          <cell r="AM84" t="str">
            <v>Mark</v>
          </cell>
          <cell r="AN84" t="str">
            <v>Kelly</v>
          </cell>
          <cell r="AO84" t="str">
            <v>Stella</v>
          </cell>
          <cell r="AP84" t="str">
            <v>Anish</v>
          </cell>
          <cell r="AQ84" t="str">
            <v>K.Fildes</v>
          </cell>
          <cell r="AR84" t="str">
            <v>Aseel</v>
          </cell>
          <cell r="AS84" t="str">
            <v>Paree</v>
          </cell>
          <cell r="AT84" t="str">
            <v>Angelene</v>
          </cell>
          <cell r="AU84" t="str">
            <v>J.Drummond</v>
          </cell>
          <cell r="AV84" t="str">
            <v>E.Hu</v>
          </cell>
          <cell r="AW84" t="str">
            <v>Amelia</v>
          </cell>
          <cell r="AX84" t="str">
            <v>Tanya</v>
          </cell>
          <cell r="AY84" t="str">
            <v>Jane</v>
          </cell>
          <cell r="AZ84" t="str">
            <v>qq</v>
          </cell>
          <cell r="BA84" t="str">
            <v>qq</v>
          </cell>
          <cell r="BB84" t="str">
            <v>Helen</v>
          </cell>
          <cell r="BC84" t="str">
            <v>A.Chen</v>
          </cell>
          <cell r="BD84" t="str">
            <v>S.Rajendra</v>
          </cell>
          <cell r="BE84" t="str">
            <v>Christine</v>
          </cell>
          <cell r="BF84" t="str">
            <v>Christine</v>
          </cell>
          <cell r="BG84" t="str">
            <v>Thao</v>
          </cell>
          <cell r="BH84" t="str">
            <v>qq</v>
          </cell>
          <cell r="BI84" t="str">
            <v>Stuart</v>
          </cell>
          <cell r="BJ84" t="str">
            <v>Idile</v>
          </cell>
          <cell r="BK84" t="str">
            <v>qq</v>
          </cell>
          <cell r="BL84" t="str">
            <v>Alice</v>
          </cell>
          <cell r="BM84" t="str">
            <v>R.Cheah</v>
          </cell>
          <cell r="BN84" t="str">
            <v>qq</v>
          </cell>
          <cell r="BO84" t="str">
            <v>Taylor</v>
          </cell>
          <cell r="BP84" t="str">
            <v>Natalie</v>
          </cell>
          <cell r="BQ84" t="str">
            <v>Madonna</v>
          </cell>
          <cell r="BR84" t="str">
            <v>A.Pham</v>
          </cell>
          <cell r="BS84" t="str">
            <v>Carmen</v>
          </cell>
          <cell r="BT84" t="str">
            <v>D.Dunning</v>
          </cell>
          <cell r="BU84" t="str">
            <v>S.McPhee</v>
          </cell>
          <cell r="BV84" t="str">
            <v>V.Koo</v>
          </cell>
          <cell r="BW84" t="str">
            <v>Connie</v>
          </cell>
          <cell r="BX84" t="str">
            <v>G.Wang</v>
          </cell>
          <cell r="BY84" t="str">
            <v>qq</v>
          </cell>
          <cell r="BZ84" t="str">
            <v>qq</v>
          </cell>
          <cell r="CA84" t="str">
            <v>Jesslyn</v>
          </cell>
        </row>
        <row r="85">
          <cell r="A85">
            <v>43549</v>
          </cell>
          <cell r="B85" t="str">
            <v>Monday</v>
          </cell>
          <cell r="D85" t="str">
            <v>qq</v>
          </cell>
          <cell r="E85" t="str">
            <v>qq</v>
          </cell>
          <cell r="F85">
            <v>0</v>
          </cell>
          <cell r="G85" t="str">
            <v>Carmen</v>
          </cell>
          <cell r="H85" t="str">
            <v>qq</v>
          </cell>
          <cell r="I85">
            <v>0</v>
          </cell>
          <cell r="J85" t="str">
            <v>Daisy</v>
          </cell>
          <cell r="K85">
            <v>0</v>
          </cell>
          <cell r="L85">
            <v>0</v>
          </cell>
          <cell r="M85" t="str">
            <v>qq</v>
          </cell>
          <cell r="P85" t="str">
            <v>qq</v>
          </cell>
          <cell r="Q85" t="str">
            <v>Thao</v>
          </cell>
          <cell r="R85" t="str">
            <v>qq</v>
          </cell>
          <cell r="S85" t="str">
            <v>V.Le</v>
          </cell>
          <cell r="T85" t="str">
            <v>Lauren</v>
          </cell>
          <cell r="U85" t="str">
            <v>Edward</v>
          </cell>
          <cell r="V85" t="str">
            <v>qq</v>
          </cell>
          <cell r="W85" t="str">
            <v>qq</v>
          </cell>
          <cell r="X85" t="str">
            <v>qq</v>
          </cell>
          <cell r="Y85" t="str">
            <v>qq</v>
          </cell>
          <cell r="AA85" t="str">
            <v>Leekin</v>
          </cell>
          <cell r="AB85" t="str">
            <v>M.Nguyen</v>
          </cell>
          <cell r="AC85" t="str">
            <v>Roshny</v>
          </cell>
          <cell r="AD85" t="str">
            <v>qq</v>
          </cell>
          <cell r="AE85" t="str">
            <v>qq</v>
          </cell>
          <cell r="AF85" t="str">
            <v>qq</v>
          </cell>
          <cell r="AG85" t="str">
            <v>Winnie</v>
          </cell>
          <cell r="AH85" t="str">
            <v>A.Chong</v>
          </cell>
          <cell r="AI85" t="str">
            <v>qq</v>
          </cell>
          <cell r="AJ85" t="str">
            <v>qq</v>
          </cell>
          <cell r="AK85" t="str">
            <v>V.Mai</v>
          </cell>
          <cell r="AL85" t="str">
            <v>Shirley</v>
          </cell>
          <cell r="AM85" t="str">
            <v>Mark</v>
          </cell>
          <cell r="AN85" t="str">
            <v>qq</v>
          </cell>
          <cell r="AO85" t="str">
            <v>qq</v>
          </cell>
          <cell r="AP85" t="str">
            <v>qq</v>
          </cell>
          <cell r="AQ85" t="str">
            <v>K.Fildes</v>
          </cell>
          <cell r="AR85" t="str">
            <v>Aseel</v>
          </cell>
          <cell r="AS85" t="str">
            <v>Paree</v>
          </cell>
          <cell r="AT85" t="str">
            <v>Angelene</v>
          </cell>
          <cell r="AU85" t="str">
            <v>J.Drummond</v>
          </cell>
          <cell r="AV85" t="str">
            <v>qq</v>
          </cell>
          <cell r="AW85" t="str">
            <v>Amelia</v>
          </cell>
          <cell r="AX85" t="str">
            <v>qq</v>
          </cell>
          <cell r="AY85" t="str">
            <v>qq</v>
          </cell>
          <cell r="AZ85" t="str">
            <v>qq</v>
          </cell>
          <cell r="BA85" t="str">
            <v>qq</v>
          </cell>
          <cell r="BB85" t="str">
            <v>A.Chen</v>
          </cell>
          <cell r="BD85" t="str">
            <v>S.Rajendra</v>
          </cell>
          <cell r="BE85" t="str">
            <v>John</v>
          </cell>
          <cell r="BF85" t="str">
            <v>qq</v>
          </cell>
          <cell r="BG85" t="str">
            <v>qq</v>
          </cell>
          <cell r="BI85" t="str">
            <v>qq</v>
          </cell>
          <cell r="BJ85" t="str">
            <v>qq</v>
          </cell>
          <cell r="BL85" t="str">
            <v>qq</v>
          </cell>
          <cell r="BM85" t="str">
            <v>qq</v>
          </cell>
          <cell r="BN85" t="str">
            <v>qq</v>
          </cell>
          <cell r="BO85" t="str">
            <v>qq</v>
          </cell>
          <cell r="BQ85" t="str">
            <v>qq</v>
          </cell>
          <cell r="BR85" t="str">
            <v>qq</v>
          </cell>
          <cell r="BS85" t="str">
            <v>qq</v>
          </cell>
          <cell r="CA85" t="str">
            <v>qq</v>
          </cell>
        </row>
        <row r="86">
          <cell r="A86">
            <v>43550</v>
          </cell>
          <cell r="B86" t="str">
            <v>Tuesday</v>
          </cell>
          <cell r="D86">
            <v>0</v>
          </cell>
          <cell r="E86" t="str">
            <v>qq</v>
          </cell>
          <cell r="F86">
            <v>0</v>
          </cell>
          <cell r="G86" t="str">
            <v>qq</v>
          </cell>
          <cell r="H86" t="str">
            <v>qq</v>
          </cell>
          <cell r="I86">
            <v>0</v>
          </cell>
          <cell r="J86" t="str">
            <v>Rodney (0.5ADO)</v>
          </cell>
          <cell r="K86">
            <v>0</v>
          </cell>
          <cell r="L86">
            <v>0</v>
          </cell>
          <cell r="M86" t="str">
            <v>qq</v>
          </cell>
          <cell r="P86" t="str">
            <v>qq</v>
          </cell>
          <cell r="Q86" t="str">
            <v>Jonathan</v>
          </cell>
          <cell r="R86" t="str">
            <v>qq</v>
          </cell>
          <cell r="S86" t="str">
            <v>Thao</v>
          </cell>
          <cell r="T86" t="str">
            <v>Idile</v>
          </cell>
          <cell r="U86" t="str">
            <v>QQ</v>
          </cell>
          <cell r="V86" t="str">
            <v>Jesslyn</v>
          </cell>
          <cell r="W86" t="str">
            <v>qq</v>
          </cell>
          <cell r="X86" t="str">
            <v>qq</v>
          </cell>
          <cell r="Y86" t="str">
            <v>Tatyana</v>
          </cell>
          <cell r="Z86">
            <v>0</v>
          </cell>
          <cell r="AA86" t="str">
            <v>Leekin</v>
          </cell>
          <cell r="AB86" t="str">
            <v>M.Nguyen</v>
          </cell>
          <cell r="AC86" t="str">
            <v>Roshny</v>
          </cell>
          <cell r="AD86" t="str">
            <v>Huda</v>
          </cell>
          <cell r="AE86" t="str">
            <v>(TC) (5.15-8pm)</v>
          </cell>
          <cell r="AF86" t="str">
            <v>qq</v>
          </cell>
          <cell r="AG86" t="str">
            <v>Winnie</v>
          </cell>
          <cell r="AH86" t="str">
            <v>A.Chong</v>
          </cell>
          <cell r="AI86" t="str">
            <v>qq</v>
          </cell>
          <cell r="AJ86" t="str">
            <v>qq</v>
          </cell>
          <cell r="AK86" t="str">
            <v>V.Mai</v>
          </cell>
          <cell r="AL86" t="str">
            <v>qq</v>
          </cell>
          <cell r="AM86" t="str">
            <v>Mark</v>
          </cell>
          <cell r="AN86" t="str">
            <v>qq</v>
          </cell>
          <cell r="AO86" t="str">
            <v>qq</v>
          </cell>
          <cell r="AP86" t="str">
            <v>qq</v>
          </cell>
          <cell r="AQ86" t="str">
            <v>K.Fildes</v>
          </cell>
          <cell r="AR86" t="str">
            <v>Aseel</v>
          </cell>
          <cell r="AS86" t="str">
            <v>Paree</v>
          </cell>
          <cell r="AT86" t="str">
            <v>Angelene</v>
          </cell>
          <cell r="AU86" t="str">
            <v>J.Drummond</v>
          </cell>
          <cell r="AV86" t="str">
            <v>E.Hu</v>
          </cell>
          <cell r="AW86" t="str">
            <v>qq</v>
          </cell>
          <cell r="AX86" t="str">
            <v>Tanya</v>
          </cell>
          <cell r="AY86" t="str">
            <v>qq</v>
          </cell>
          <cell r="AZ86" t="str">
            <v>qq</v>
          </cell>
          <cell r="BA86" t="str">
            <v>qq</v>
          </cell>
          <cell r="BB86" t="str">
            <v>A.Chen</v>
          </cell>
          <cell r="BD86" t="str">
            <v>S.Rajendra</v>
          </cell>
          <cell r="BE86" t="str">
            <v>John</v>
          </cell>
          <cell r="BF86" t="str">
            <v>qq</v>
          </cell>
          <cell r="BG86" t="str">
            <v>qq</v>
          </cell>
          <cell r="BI86" t="str">
            <v>qq</v>
          </cell>
          <cell r="BJ86" t="str">
            <v>qq</v>
          </cell>
          <cell r="BL86" t="str">
            <v>qq</v>
          </cell>
          <cell r="BM86" t="str">
            <v>qq</v>
          </cell>
          <cell r="BN86" t="str">
            <v>qq</v>
          </cell>
          <cell r="BO86" t="str">
            <v>qq</v>
          </cell>
          <cell r="BQ86" t="str">
            <v>qq</v>
          </cell>
          <cell r="BR86" t="str">
            <v>qq</v>
          </cell>
          <cell r="BS86" t="str">
            <v>qq</v>
          </cell>
          <cell r="CA86" t="str">
            <v>qq</v>
          </cell>
        </row>
        <row r="87">
          <cell r="A87">
            <v>43551</v>
          </cell>
          <cell r="B87" t="str">
            <v>Wednesday</v>
          </cell>
          <cell r="D87">
            <v>0</v>
          </cell>
          <cell r="E87" t="str">
            <v>qq</v>
          </cell>
          <cell r="F87">
            <v>0</v>
          </cell>
          <cell r="G87" t="str">
            <v>Sylvia</v>
          </cell>
          <cell r="H87" t="str">
            <v>qq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str">
            <v>Lois</v>
          </cell>
          <cell r="P87" t="str">
            <v>qq</v>
          </cell>
          <cell r="Q87" t="str">
            <v>Edward</v>
          </cell>
          <cell r="R87" t="str">
            <v>qq</v>
          </cell>
          <cell r="S87" t="str">
            <v>qq</v>
          </cell>
          <cell r="T87" t="str">
            <v>qq</v>
          </cell>
          <cell r="U87" t="str">
            <v>QQ</v>
          </cell>
          <cell r="V87" t="str">
            <v>qq</v>
          </cell>
          <cell r="W87" t="str">
            <v>qq</v>
          </cell>
          <cell r="X87" t="str">
            <v>qq</v>
          </cell>
          <cell r="Y87">
            <v>0</v>
          </cell>
          <cell r="Z87">
            <v>0</v>
          </cell>
          <cell r="AA87" t="str">
            <v>Leekin</v>
          </cell>
          <cell r="AB87" t="str">
            <v>M.Nguyen</v>
          </cell>
          <cell r="AC87" t="str">
            <v>Roshny</v>
          </cell>
          <cell r="AD87" t="str">
            <v>blank</v>
          </cell>
          <cell r="AE87" t="str">
            <v>(SS) (12.45-5.15pm)</v>
          </cell>
          <cell r="AF87" t="str">
            <v>qq</v>
          </cell>
          <cell r="AG87" t="str">
            <v>Winnie</v>
          </cell>
          <cell r="AH87" t="str">
            <v>A.Chong</v>
          </cell>
          <cell r="AI87" t="str">
            <v>qq</v>
          </cell>
          <cell r="AJ87" t="str">
            <v>qq</v>
          </cell>
          <cell r="AK87" t="str">
            <v>V.Mai</v>
          </cell>
          <cell r="AL87" t="str">
            <v>qq</v>
          </cell>
          <cell r="AM87" t="str">
            <v>Mark</v>
          </cell>
          <cell r="AN87" t="str">
            <v>Kelly</v>
          </cell>
          <cell r="AO87" t="str">
            <v>qq</v>
          </cell>
          <cell r="AP87" t="str">
            <v>qq</v>
          </cell>
          <cell r="AQ87" t="str">
            <v>K.Fildes</v>
          </cell>
          <cell r="AR87" t="str">
            <v>Aseel</v>
          </cell>
          <cell r="AS87" t="str">
            <v>Paree</v>
          </cell>
          <cell r="AT87" t="str">
            <v>Angelene</v>
          </cell>
          <cell r="AU87" t="str">
            <v>J.Drummond</v>
          </cell>
          <cell r="AV87" t="str">
            <v>E.Hu</v>
          </cell>
          <cell r="AW87" t="str">
            <v>Sophia</v>
          </cell>
          <cell r="AX87" t="str">
            <v>Tanya</v>
          </cell>
          <cell r="AY87" t="str">
            <v>qq</v>
          </cell>
          <cell r="AZ87" t="str">
            <v>qq</v>
          </cell>
          <cell r="BA87" t="str">
            <v>qq</v>
          </cell>
          <cell r="BB87" t="str">
            <v>A.Chen</v>
          </cell>
          <cell r="BE87" t="str">
            <v>John</v>
          </cell>
          <cell r="BF87" t="str">
            <v>qq</v>
          </cell>
          <cell r="BG87" t="str">
            <v>qq</v>
          </cell>
          <cell r="BI87" t="str">
            <v>qq</v>
          </cell>
          <cell r="BJ87" t="str">
            <v>qq</v>
          </cell>
          <cell r="BL87" t="str">
            <v>qq</v>
          </cell>
          <cell r="BM87" t="str">
            <v>qq</v>
          </cell>
          <cell r="BN87" t="str">
            <v>qq</v>
          </cell>
          <cell r="BO87" t="str">
            <v>qq</v>
          </cell>
          <cell r="BQ87" t="str">
            <v>qq</v>
          </cell>
          <cell r="BR87" t="str">
            <v>qq</v>
          </cell>
          <cell r="BS87" t="str">
            <v>qq</v>
          </cell>
          <cell r="CA87" t="str">
            <v>qq</v>
          </cell>
        </row>
        <row r="88">
          <cell r="A88">
            <v>43552</v>
          </cell>
          <cell r="B88" t="str">
            <v>Thursday</v>
          </cell>
          <cell r="D88">
            <v>0</v>
          </cell>
          <cell r="E88" t="str">
            <v>Nicholas</v>
          </cell>
          <cell r="F88">
            <v>0</v>
          </cell>
          <cell r="G88" t="str">
            <v>qq</v>
          </cell>
          <cell r="H88" t="str">
            <v>qq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str">
            <v>qq</v>
          </cell>
          <cell r="P88" t="str">
            <v>Christine</v>
          </cell>
          <cell r="Q88" t="str">
            <v>qq</v>
          </cell>
          <cell r="R88" t="str">
            <v>qq</v>
          </cell>
          <cell r="S88" t="str">
            <v>qq</v>
          </cell>
          <cell r="T88" t="str">
            <v>qq</v>
          </cell>
          <cell r="U88" t="str">
            <v>QQ</v>
          </cell>
          <cell r="V88" t="str">
            <v>qq</v>
          </cell>
          <cell r="W88" t="str">
            <v>qq</v>
          </cell>
          <cell r="X88" t="str">
            <v>qq</v>
          </cell>
          <cell r="Y88" t="str">
            <v>S.McPhee</v>
          </cell>
          <cell r="Z88">
            <v>0</v>
          </cell>
          <cell r="AA88" t="str">
            <v>Leekin</v>
          </cell>
          <cell r="AB88" t="str">
            <v>M.Nguyen</v>
          </cell>
          <cell r="AC88" t="str">
            <v>Roshny</v>
          </cell>
          <cell r="AD88" t="str">
            <v>qq</v>
          </cell>
          <cell r="AE88" t="str">
            <v>qq</v>
          </cell>
          <cell r="AF88" t="str">
            <v>qq</v>
          </cell>
          <cell r="AG88" t="str">
            <v>Winnie</v>
          </cell>
          <cell r="AH88" t="str">
            <v>A.Chong</v>
          </cell>
          <cell r="AI88" t="str">
            <v>qq</v>
          </cell>
          <cell r="AJ88" t="str">
            <v>qq</v>
          </cell>
          <cell r="AK88" t="str">
            <v>V.Mai</v>
          </cell>
          <cell r="AL88" t="str">
            <v>qq</v>
          </cell>
          <cell r="AM88" t="str">
            <v>Mark</v>
          </cell>
          <cell r="AN88" t="str">
            <v>Kelly</v>
          </cell>
          <cell r="AO88" t="str">
            <v>qq</v>
          </cell>
          <cell r="AP88" t="str">
            <v>qq</v>
          </cell>
          <cell r="AQ88" t="str">
            <v>K.Fildes</v>
          </cell>
          <cell r="AR88" t="str">
            <v>Aseel</v>
          </cell>
          <cell r="AS88" t="str">
            <v>Paree</v>
          </cell>
          <cell r="AT88" t="str">
            <v>Angelene</v>
          </cell>
          <cell r="AU88" t="str">
            <v>J.Drummond</v>
          </cell>
          <cell r="AV88" t="str">
            <v>qq</v>
          </cell>
          <cell r="AW88" t="str">
            <v>Sophia</v>
          </cell>
          <cell r="AX88" t="str">
            <v>qq</v>
          </cell>
          <cell r="AY88" t="str">
            <v>qq</v>
          </cell>
          <cell r="AZ88" t="str">
            <v>qq</v>
          </cell>
          <cell r="BA88" t="str">
            <v>qq</v>
          </cell>
          <cell r="BB88" t="str">
            <v>A.Chen</v>
          </cell>
          <cell r="BD88" t="str">
            <v>S.Rajendra</v>
          </cell>
          <cell r="BE88" t="str">
            <v>John</v>
          </cell>
          <cell r="BF88" t="str">
            <v>qq</v>
          </cell>
          <cell r="BG88" t="str">
            <v>qq</v>
          </cell>
          <cell r="BI88" t="str">
            <v>qq</v>
          </cell>
          <cell r="BJ88" t="str">
            <v>qq</v>
          </cell>
          <cell r="BL88" t="str">
            <v>qq</v>
          </cell>
          <cell r="BM88" t="str">
            <v>qq</v>
          </cell>
          <cell r="BN88" t="str">
            <v>qq</v>
          </cell>
          <cell r="BO88" t="str">
            <v>qq</v>
          </cell>
          <cell r="BQ88" t="str">
            <v>qq</v>
          </cell>
          <cell r="BR88" t="str">
            <v>qq</v>
          </cell>
          <cell r="BS88" t="str">
            <v>qq</v>
          </cell>
          <cell r="CA88" t="str">
            <v>qq</v>
          </cell>
        </row>
        <row r="89">
          <cell r="A89">
            <v>43553</v>
          </cell>
          <cell r="B89" t="str">
            <v>Friday</v>
          </cell>
          <cell r="D89">
            <v>0</v>
          </cell>
          <cell r="E89" t="str">
            <v>qq</v>
          </cell>
          <cell r="F89">
            <v>0</v>
          </cell>
          <cell r="G89" t="str">
            <v>Angela</v>
          </cell>
          <cell r="H89" t="str">
            <v>qq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 t="str">
            <v>Obaid</v>
          </cell>
          <cell r="P89" t="str">
            <v>Christine</v>
          </cell>
          <cell r="Q89" t="str">
            <v>Idile</v>
          </cell>
          <cell r="R89" t="str">
            <v>qq</v>
          </cell>
          <cell r="S89" t="str">
            <v>qq</v>
          </cell>
          <cell r="T89" t="str">
            <v>qq</v>
          </cell>
          <cell r="U89" t="str">
            <v>QQ</v>
          </cell>
          <cell r="V89" t="str">
            <v>qq</v>
          </cell>
          <cell r="W89" t="str">
            <v>qq</v>
          </cell>
          <cell r="X89" t="str">
            <v>qq</v>
          </cell>
          <cell r="Y89">
            <v>0</v>
          </cell>
          <cell r="Z89">
            <v>0</v>
          </cell>
          <cell r="AA89" t="str">
            <v>Leekin</v>
          </cell>
          <cell r="AB89" t="str">
            <v>M.Nguyen</v>
          </cell>
          <cell r="AC89" t="str">
            <v>Roshny</v>
          </cell>
          <cell r="AD89" t="str">
            <v>qq</v>
          </cell>
          <cell r="AE89" t="str">
            <v>qq</v>
          </cell>
          <cell r="AF89" t="str">
            <v>Brodie</v>
          </cell>
          <cell r="AG89" t="str">
            <v>qq</v>
          </cell>
          <cell r="AH89" t="str">
            <v>A.Chong</v>
          </cell>
          <cell r="AI89" t="str">
            <v>qq</v>
          </cell>
          <cell r="AJ89" t="str">
            <v>qq</v>
          </cell>
          <cell r="AK89" t="str">
            <v>V.Mai</v>
          </cell>
          <cell r="AL89" t="str">
            <v>qq</v>
          </cell>
          <cell r="AM89" t="str">
            <v>Mark</v>
          </cell>
          <cell r="AN89" t="str">
            <v>qq</v>
          </cell>
          <cell r="AO89" t="str">
            <v>J.Kao</v>
          </cell>
          <cell r="AP89" t="str">
            <v>qq</v>
          </cell>
          <cell r="AQ89" t="str">
            <v>K.Fildes</v>
          </cell>
          <cell r="AR89" t="str">
            <v>Aseel</v>
          </cell>
          <cell r="AS89" t="str">
            <v>Paree</v>
          </cell>
          <cell r="AT89" t="str">
            <v>Angelene</v>
          </cell>
          <cell r="AU89" t="str">
            <v>J.Drummond</v>
          </cell>
          <cell r="AV89" t="str">
            <v>qq</v>
          </cell>
          <cell r="AW89" t="str">
            <v>Sophia</v>
          </cell>
          <cell r="AX89" t="str">
            <v>Tanya</v>
          </cell>
          <cell r="AY89" t="str">
            <v>qq</v>
          </cell>
          <cell r="AZ89" t="str">
            <v>qq</v>
          </cell>
          <cell r="BA89" t="str">
            <v>qq</v>
          </cell>
          <cell r="BB89" t="str">
            <v>A.Chen</v>
          </cell>
          <cell r="BD89" t="str">
            <v>S.Rajendra</v>
          </cell>
          <cell r="BE89" t="str">
            <v>John</v>
          </cell>
          <cell r="BF89" t="str">
            <v>qq</v>
          </cell>
          <cell r="BG89" t="str">
            <v>qq</v>
          </cell>
          <cell r="BI89" t="str">
            <v>qq</v>
          </cell>
          <cell r="BJ89" t="str">
            <v>qq</v>
          </cell>
          <cell r="BL89" t="str">
            <v>qq</v>
          </cell>
          <cell r="BM89" t="str">
            <v>qq</v>
          </cell>
          <cell r="BN89" t="str">
            <v>qq</v>
          </cell>
          <cell r="BO89" t="str">
            <v>qq</v>
          </cell>
          <cell r="BQ89" t="str">
            <v>qq</v>
          </cell>
          <cell r="BR89" t="str">
            <v>qq</v>
          </cell>
          <cell r="BS89" t="str">
            <v>qq</v>
          </cell>
          <cell r="CA89" t="str">
            <v>qq</v>
          </cell>
        </row>
        <row r="90">
          <cell r="A90">
            <v>43554</v>
          </cell>
          <cell r="B90" t="str">
            <v>Saturday</v>
          </cell>
          <cell r="C90" t="str">
            <v>PUBLIC HOLIDAY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P90" t="str">
            <v>qq</v>
          </cell>
          <cell r="Q90" t="str">
            <v>qq</v>
          </cell>
          <cell r="R90" t="str">
            <v>qq</v>
          </cell>
          <cell r="S90" t="str">
            <v>qq</v>
          </cell>
          <cell r="T90" t="str">
            <v>qq</v>
          </cell>
          <cell r="U90" t="str">
            <v>QQ</v>
          </cell>
          <cell r="V90" t="str">
            <v>qq</v>
          </cell>
          <cell r="W90" t="str">
            <v>qq</v>
          </cell>
          <cell r="X90" t="str">
            <v>qq</v>
          </cell>
          <cell r="Y90" t="e">
            <v>#N/A</v>
          </cell>
          <cell r="Z90">
            <v>0</v>
          </cell>
          <cell r="AA90" t="str">
            <v>Leekin</v>
          </cell>
          <cell r="AB90" t="str">
            <v>M.Nguyen</v>
          </cell>
          <cell r="AC90" t="str">
            <v>Roshny</v>
          </cell>
          <cell r="AD90" t="str">
            <v>qq</v>
          </cell>
          <cell r="AE90" t="str">
            <v>qq</v>
          </cell>
          <cell r="AF90" t="str">
            <v>Brodie</v>
          </cell>
          <cell r="AG90" t="str">
            <v>qq</v>
          </cell>
          <cell r="AH90" t="str">
            <v>A.Chong</v>
          </cell>
          <cell r="AI90" t="str">
            <v>qq</v>
          </cell>
          <cell r="AJ90" t="str">
            <v>qq</v>
          </cell>
          <cell r="AK90" t="str">
            <v>V.Mai</v>
          </cell>
          <cell r="AL90" t="str">
            <v>qq</v>
          </cell>
          <cell r="AM90" t="str">
            <v>Mark</v>
          </cell>
          <cell r="AN90" t="str">
            <v>qq</v>
          </cell>
          <cell r="AO90" t="str">
            <v>J.Kao</v>
          </cell>
          <cell r="AP90" t="str">
            <v>qq</v>
          </cell>
          <cell r="AQ90" t="str">
            <v>K.Fildes</v>
          </cell>
          <cell r="AR90" t="str">
            <v>Aseel</v>
          </cell>
          <cell r="AS90" t="str">
            <v>Paree</v>
          </cell>
          <cell r="AT90" t="str">
            <v>Angelene</v>
          </cell>
          <cell r="AU90" t="str">
            <v>J.Drummond</v>
          </cell>
          <cell r="AV90" t="str">
            <v>E.Hu</v>
          </cell>
          <cell r="AW90" t="str">
            <v>Sophia</v>
          </cell>
          <cell r="AX90" t="str">
            <v>Tanya</v>
          </cell>
          <cell r="AY90" t="str">
            <v>M.Hanna</v>
          </cell>
          <cell r="AZ90" t="str">
            <v>J.Parkinson</v>
          </cell>
          <cell r="BA90" t="str">
            <v>qq</v>
          </cell>
          <cell r="BB90" t="str">
            <v>A.Chen</v>
          </cell>
          <cell r="BC90" t="str">
            <v>S.Sturm</v>
          </cell>
          <cell r="BD90" t="str">
            <v>S.Rajendra</v>
          </cell>
          <cell r="BE90" t="str">
            <v>John</v>
          </cell>
          <cell r="BF90" t="str">
            <v>John</v>
          </cell>
          <cell r="BG90" t="str">
            <v>Tinh</v>
          </cell>
          <cell r="BH90" t="str">
            <v>qq</v>
          </cell>
          <cell r="BI90" t="str">
            <v>L.Jedwab</v>
          </cell>
          <cell r="BJ90" t="str">
            <v>Ana</v>
          </cell>
          <cell r="BK90" t="str">
            <v>qq</v>
          </cell>
          <cell r="BL90" t="str">
            <v>Enoka</v>
          </cell>
          <cell r="BM90" t="str">
            <v>Mohammed</v>
          </cell>
          <cell r="BN90" t="str">
            <v>T.Do</v>
          </cell>
          <cell r="BO90" t="str">
            <v>Kathy</v>
          </cell>
          <cell r="BP90" t="str">
            <v>Stav</v>
          </cell>
          <cell r="BQ90" t="str">
            <v>C.McAvaney</v>
          </cell>
          <cell r="BR90" t="str">
            <v>T.Le</v>
          </cell>
          <cell r="BS90" t="str">
            <v>Arthur</v>
          </cell>
          <cell r="BT90" t="str">
            <v>Adil</v>
          </cell>
          <cell r="BU90" t="str">
            <v>J.Do</v>
          </cell>
          <cell r="BV90" t="str">
            <v>Ubai</v>
          </cell>
          <cell r="BW90" t="str">
            <v>G.Lau</v>
          </cell>
          <cell r="BX90" t="str">
            <v>qq</v>
          </cell>
          <cell r="BY90" t="str">
            <v>Theresa</v>
          </cell>
          <cell r="BZ90" t="str">
            <v>Obaid</v>
          </cell>
          <cell r="CA90" t="str">
            <v>Edward</v>
          </cell>
        </row>
        <row r="91">
          <cell r="A91">
            <v>43555</v>
          </cell>
          <cell r="B91" t="str">
            <v>Sunday</v>
          </cell>
          <cell r="C91" t="str">
            <v>PUBLIC HOLIDAY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P91" t="str">
            <v>qq</v>
          </cell>
          <cell r="Q91" t="str">
            <v>qq</v>
          </cell>
          <cell r="R91" t="str">
            <v>qq</v>
          </cell>
          <cell r="S91" t="str">
            <v>qq</v>
          </cell>
          <cell r="T91" t="str">
            <v>qq</v>
          </cell>
          <cell r="U91" t="str">
            <v>QQ</v>
          </cell>
          <cell r="V91" t="str">
            <v>qq</v>
          </cell>
          <cell r="W91" t="str">
            <v>qq</v>
          </cell>
          <cell r="X91" t="str">
            <v>qq</v>
          </cell>
          <cell r="Y91" t="e">
            <v>#N/A</v>
          </cell>
          <cell r="Z91">
            <v>0</v>
          </cell>
          <cell r="AA91" t="str">
            <v>qq</v>
          </cell>
          <cell r="AB91" t="str">
            <v>qq</v>
          </cell>
          <cell r="AC91" t="str">
            <v>qq</v>
          </cell>
          <cell r="AD91" t="str">
            <v>qq</v>
          </cell>
          <cell r="AE91" t="str">
            <v>qq</v>
          </cell>
          <cell r="AF91" t="str">
            <v>Brodie</v>
          </cell>
          <cell r="AG91" t="str">
            <v>qq</v>
          </cell>
          <cell r="AH91" t="str">
            <v>A.Chong</v>
          </cell>
          <cell r="AI91" t="str">
            <v>qq</v>
          </cell>
          <cell r="AJ91" t="str">
            <v>qq</v>
          </cell>
          <cell r="AK91" t="str">
            <v>V.Mai</v>
          </cell>
          <cell r="AL91" t="str">
            <v>qq</v>
          </cell>
          <cell r="AM91" t="str">
            <v>Mark</v>
          </cell>
          <cell r="AN91" t="str">
            <v>Kelly</v>
          </cell>
          <cell r="AO91" t="str">
            <v>J.Kao</v>
          </cell>
          <cell r="AP91" t="str">
            <v>qq</v>
          </cell>
          <cell r="AQ91" t="str">
            <v>K.Fildes</v>
          </cell>
          <cell r="AR91" t="str">
            <v>Aseel</v>
          </cell>
          <cell r="AS91" t="str">
            <v>Paree</v>
          </cell>
          <cell r="AT91" t="str">
            <v>Angelene</v>
          </cell>
          <cell r="AU91" t="str">
            <v>J.Drummond</v>
          </cell>
          <cell r="AV91" t="str">
            <v>E.Hu</v>
          </cell>
          <cell r="AW91" t="str">
            <v>Sophia</v>
          </cell>
          <cell r="AX91" t="str">
            <v>Tanya</v>
          </cell>
          <cell r="AY91" t="str">
            <v>M.Hanna</v>
          </cell>
          <cell r="AZ91" t="str">
            <v>J.Parkinson</v>
          </cell>
          <cell r="BA91" t="str">
            <v>qq</v>
          </cell>
          <cell r="BB91" t="str">
            <v>A.Chen</v>
          </cell>
          <cell r="BC91" t="str">
            <v>S.Sturm</v>
          </cell>
          <cell r="BD91" t="str">
            <v>S.Rajendra</v>
          </cell>
          <cell r="BE91" t="str">
            <v>John</v>
          </cell>
          <cell r="BF91" t="str">
            <v>John</v>
          </cell>
          <cell r="BG91" t="str">
            <v>Jonathan</v>
          </cell>
          <cell r="BH91" t="str">
            <v>qq</v>
          </cell>
          <cell r="BI91" t="str">
            <v>Victoria</v>
          </cell>
          <cell r="BJ91" t="str">
            <v>Thao</v>
          </cell>
          <cell r="BK91" t="str">
            <v>qq</v>
          </cell>
          <cell r="BL91" t="str">
            <v>Jackie</v>
          </cell>
          <cell r="BM91" t="str">
            <v>J.Hughes</v>
          </cell>
          <cell r="BN91" t="str">
            <v>qq</v>
          </cell>
          <cell r="BO91" t="str">
            <v>Angelica</v>
          </cell>
          <cell r="BP91" t="str">
            <v>Li-Ling</v>
          </cell>
          <cell r="BQ91" t="str">
            <v>Bianca</v>
          </cell>
          <cell r="BR91" t="str">
            <v>Meng</v>
          </cell>
          <cell r="BS91" t="str">
            <v>MichaelL</v>
          </cell>
          <cell r="BT91" t="str">
            <v>Eric</v>
          </cell>
          <cell r="BU91" t="str">
            <v>Jasenka</v>
          </cell>
          <cell r="BV91" t="str">
            <v>Maia</v>
          </cell>
          <cell r="BW91" t="str">
            <v>Stella</v>
          </cell>
          <cell r="BX91" t="str">
            <v>K.Josevska</v>
          </cell>
          <cell r="BY91" t="str">
            <v>qq</v>
          </cell>
          <cell r="BZ91" t="str">
            <v>qq</v>
          </cell>
          <cell r="CA91" t="str">
            <v>Roshny</v>
          </cell>
        </row>
        <row r="92">
          <cell r="A92">
            <v>43556</v>
          </cell>
          <cell r="B92" t="str">
            <v>Monday</v>
          </cell>
          <cell r="D92">
            <v>0</v>
          </cell>
          <cell r="E92" t="str">
            <v>Amelia</v>
          </cell>
          <cell r="F92" t="str">
            <v>J.Hughes</v>
          </cell>
          <cell r="G92" t="str">
            <v>Angelica</v>
          </cell>
          <cell r="H92" t="str">
            <v>qq</v>
          </cell>
          <cell r="I92">
            <v>0</v>
          </cell>
          <cell r="J92" t="str">
            <v>Diana</v>
          </cell>
          <cell r="K92">
            <v>0</v>
          </cell>
          <cell r="L92">
            <v>0</v>
          </cell>
          <cell r="M92">
            <v>0</v>
          </cell>
          <cell r="P92" t="str">
            <v>qq</v>
          </cell>
          <cell r="Q92" t="str">
            <v>Jesslyn</v>
          </cell>
          <cell r="R92" t="str">
            <v>qq</v>
          </cell>
          <cell r="S92" t="str">
            <v>Tinh</v>
          </cell>
          <cell r="T92" t="str">
            <v>Ana</v>
          </cell>
          <cell r="U92" t="str">
            <v>Edward</v>
          </cell>
          <cell r="V92" t="str">
            <v>qq</v>
          </cell>
          <cell r="W92" t="str">
            <v>qq</v>
          </cell>
          <cell r="X92" t="str">
            <v>qq</v>
          </cell>
          <cell r="Y92">
            <v>0</v>
          </cell>
          <cell r="AA92" t="str">
            <v>S.Thevalingam</v>
          </cell>
          <cell r="AB92" t="str">
            <v>MichaelL</v>
          </cell>
          <cell r="AC92" t="str">
            <v>Nha</v>
          </cell>
          <cell r="AD92" t="str">
            <v>qq</v>
          </cell>
          <cell r="AE92" t="str">
            <v>qq</v>
          </cell>
          <cell r="AF92" t="str">
            <v>qq</v>
          </cell>
          <cell r="AG92" t="str">
            <v>qq</v>
          </cell>
          <cell r="AH92" t="str">
            <v>qq</v>
          </cell>
          <cell r="AI92" t="str">
            <v>qq</v>
          </cell>
          <cell r="AJ92" t="str">
            <v>qq</v>
          </cell>
          <cell r="AK92" t="str">
            <v>qq</v>
          </cell>
          <cell r="AL92" t="str">
            <v>qq</v>
          </cell>
          <cell r="AM92" t="str">
            <v>Mark</v>
          </cell>
          <cell r="AN92" t="str">
            <v>qq</v>
          </cell>
          <cell r="AO92" t="str">
            <v>J.Kao</v>
          </cell>
          <cell r="AP92" t="str">
            <v>qq</v>
          </cell>
          <cell r="AQ92" t="str">
            <v>K.Fildes</v>
          </cell>
          <cell r="AR92" t="str">
            <v>Aseel</v>
          </cell>
          <cell r="AS92" t="str">
            <v>Paree</v>
          </cell>
          <cell r="AT92" t="str">
            <v>Angelene</v>
          </cell>
          <cell r="AU92" t="str">
            <v>qq</v>
          </cell>
          <cell r="AV92" t="str">
            <v>qq</v>
          </cell>
          <cell r="AW92" t="str">
            <v>Sophia</v>
          </cell>
          <cell r="AX92" t="str">
            <v>qq</v>
          </cell>
          <cell r="AY92" t="str">
            <v>qq</v>
          </cell>
          <cell r="AZ92" t="str">
            <v>qq</v>
          </cell>
          <cell r="BA92" t="str">
            <v>qq</v>
          </cell>
          <cell r="BB92" t="str">
            <v>A.Chen</v>
          </cell>
          <cell r="BD92" t="str">
            <v>S.Sturm</v>
          </cell>
          <cell r="BE92" t="str">
            <v>T.Vo</v>
          </cell>
          <cell r="BF92" t="str">
            <v>qq</v>
          </cell>
          <cell r="BG92" t="str">
            <v>qq</v>
          </cell>
          <cell r="BI92" t="str">
            <v>qq</v>
          </cell>
          <cell r="BJ92" t="str">
            <v>qq</v>
          </cell>
          <cell r="BL92" t="str">
            <v>qq</v>
          </cell>
          <cell r="BM92" t="str">
            <v>qq</v>
          </cell>
          <cell r="BN92" t="str">
            <v>qq</v>
          </cell>
          <cell r="BO92" t="str">
            <v>qq</v>
          </cell>
          <cell r="BQ92" t="str">
            <v>qq</v>
          </cell>
          <cell r="BR92" t="str">
            <v>qq</v>
          </cell>
          <cell r="BS92" t="str">
            <v>qq</v>
          </cell>
          <cell r="CA92" t="str">
            <v>qq</v>
          </cell>
        </row>
        <row r="93">
          <cell r="A93">
            <v>43557</v>
          </cell>
          <cell r="B93" t="str">
            <v>Tuesday</v>
          </cell>
          <cell r="D93">
            <v>0</v>
          </cell>
          <cell r="E93" t="str">
            <v>Therese</v>
          </cell>
          <cell r="F93">
            <v>0</v>
          </cell>
          <cell r="G93">
            <v>0</v>
          </cell>
          <cell r="H93" t="str">
            <v>Victoria</v>
          </cell>
          <cell r="I93">
            <v>0</v>
          </cell>
          <cell r="J93" t="str">
            <v>Sandra</v>
          </cell>
          <cell r="K93">
            <v>0</v>
          </cell>
          <cell r="L93">
            <v>0</v>
          </cell>
          <cell r="M93" t="str">
            <v>Megan</v>
          </cell>
          <cell r="P93" t="str">
            <v>qq</v>
          </cell>
          <cell r="Q93" t="str">
            <v>V.Le</v>
          </cell>
          <cell r="R93" t="str">
            <v>qq</v>
          </cell>
          <cell r="S93" t="str">
            <v>Jonathan</v>
          </cell>
          <cell r="T93" t="str">
            <v>Thao</v>
          </cell>
          <cell r="U93" t="str">
            <v>QQ</v>
          </cell>
          <cell r="V93" t="str">
            <v>Roshny</v>
          </cell>
          <cell r="W93" t="str">
            <v>qq</v>
          </cell>
          <cell r="X93" t="str">
            <v>qq</v>
          </cell>
          <cell r="Y93" t="str">
            <v>J.Do</v>
          </cell>
          <cell r="Z93">
            <v>0</v>
          </cell>
          <cell r="AA93" t="str">
            <v>S.Thevalingam</v>
          </cell>
          <cell r="AB93" t="str">
            <v>MichaelL</v>
          </cell>
          <cell r="AC93" t="str">
            <v>Nha</v>
          </cell>
          <cell r="AD93" t="str">
            <v>Huda</v>
          </cell>
          <cell r="AE93" t="str">
            <v>(SC) (5.15-8pm)</v>
          </cell>
          <cell r="AF93" t="str">
            <v>qq</v>
          </cell>
          <cell r="AG93" t="str">
            <v>qq</v>
          </cell>
          <cell r="AH93" t="str">
            <v>qq</v>
          </cell>
          <cell r="AI93" t="str">
            <v>qq</v>
          </cell>
          <cell r="AJ93" t="str">
            <v>qq</v>
          </cell>
          <cell r="AK93" t="str">
            <v>qq</v>
          </cell>
          <cell r="AL93" t="str">
            <v>qq</v>
          </cell>
          <cell r="AM93" t="str">
            <v>Mark</v>
          </cell>
          <cell r="AN93" t="str">
            <v>qq</v>
          </cell>
          <cell r="AO93" t="str">
            <v>J.Kao</v>
          </cell>
          <cell r="AP93" t="str">
            <v>qq</v>
          </cell>
          <cell r="AQ93" t="str">
            <v>K.Fildes</v>
          </cell>
          <cell r="AR93" t="str">
            <v>Aseel</v>
          </cell>
          <cell r="AS93" t="str">
            <v>Paree</v>
          </cell>
          <cell r="AT93" t="str">
            <v>Angelene</v>
          </cell>
          <cell r="AU93" t="str">
            <v>qq</v>
          </cell>
          <cell r="AV93" t="str">
            <v>E.Hu</v>
          </cell>
          <cell r="AW93" t="str">
            <v>Sophia</v>
          </cell>
          <cell r="AX93" t="str">
            <v>Tanya</v>
          </cell>
          <cell r="AY93" t="str">
            <v>qq</v>
          </cell>
          <cell r="AZ93" t="str">
            <v>J.Parkinson</v>
          </cell>
          <cell r="BA93" t="str">
            <v>qq</v>
          </cell>
          <cell r="BB93" t="str">
            <v>A.Chen</v>
          </cell>
          <cell r="BD93" t="str">
            <v>S.Sturm</v>
          </cell>
          <cell r="BE93" t="str">
            <v>T.Vo</v>
          </cell>
          <cell r="BF93" t="str">
            <v>qq</v>
          </cell>
          <cell r="BG93" t="str">
            <v>qq</v>
          </cell>
          <cell r="BI93" t="str">
            <v>qq</v>
          </cell>
          <cell r="BJ93" t="str">
            <v>qq</v>
          </cell>
          <cell r="BL93" t="str">
            <v>qq</v>
          </cell>
          <cell r="BM93" t="str">
            <v>qq</v>
          </cell>
          <cell r="BN93" t="str">
            <v>qq</v>
          </cell>
          <cell r="BO93" t="str">
            <v>qq</v>
          </cell>
          <cell r="BQ93" t="str">
            <v>qq</v>
          </cell>
          <cell r="BR93" t="str">
            <v>qq</v>
          </cell>
          <cell r="BS93" t="str">
            <v>qq</v>
          </cell>
          <cell r="CA93" t="str">
            <v>qq</v>
          </cell>
        </row>
        <row r="94">
          <cell r="A94">
            <v>43558</v>
          </cell>
          <cell r="B94" t="str">
            <v>Wednesday</v>
          </cell>
          <cell r="D94">
            <v>0</v>
          </cell>
          <cell r="E94" t="str">
            <v>Huda</v>
          </cell>
          <cell r="F94">
            <v>0</v>
          </cell>
          <cell r="G94">
            <v>0</v>
          </cell>
          <cell r="H94" t="str">
            <v>Bianca</v>
          </cell>
          <cell r="I94">
            <v>0</v>
          </cell>
          <cell r="J94" t="str">
            <v>Renise</v>
          </cell>
          <cell r="K94">
            <v>0</v>
          </cell>
          <cell r="L94">
            <v>0</v>
          </cell>
          <cell r="M94">
            <v>0</v>
          </cell>
          <cell r="P94" t="str">
            <v>qq</v>
          </cell>
          <cell r="Q94" t="str">
            <v>Ana</v>
          </cell>
          <cell r="R94" t="str">
            <v>qq</v>
          </cell>
          <cell r="S94" t="str">
            <v>qq</v>
          </cell>
          <cell r="T94" t="str">
            <v>qq</v>
          </cell>
          <cell r="U94" t="str">
            <v>QQ</v>
          </cell>
          <cell r="V94" t="str">
            <v>qq</v>
          </cell>
          <cell r="W94" t="str">
            <v>qq</v>
          </cell>
          <cell r="X94" t="str">
            <v>qq</v>
          </cell>
          <cell r="Y94">
            <v>0</v>
          </cell>
          <cell r="Z94">
            <v>0</v>
          </cell>
          <cell r="AA94" t="str">
            <v>S.Thevalingam</v>
          </cell>
          <cell r="AB94" t="str">
            <v>MichaelL</v>
          </cell>
          <cell r="AC94" t="str">
            <v>Nha</v>
          </cell>
          <cell r="AD94" t="str">
            <v>Roshny</v>
          </cell>
          <cell r="AE94" t="str">
            <v>(SS) (12.45-5.15pm)</v>
          </cell>
          <cell r="AF94" t="str">
            <v>qq</v>
          </cell>
          <cell r="AG94" t="str">
            <v>qq</v>
          </cell>
          <cell r="AH94" t="str">
            <v>qq</v>
          </cell>
          <cell r="AI94" t="str">
            <v>qq</v>
          </cell>
          <cell r="AJ94" t="str">
            <v>qq</v>
          </cell>
          <cell r="AK94" t="str">
            <v>qq</v>
          </cell>
          <cell r="AL94" t="str">
            <v>qq</v>
          </cell>
          <cell r="AM94" t="str">
            <v>Mark</v>
          </cell>
          <cell r="AN94" t="str">
            <v>qq</v>
          </cell>
          <cell r="AO94" t="str">
            <v>qq</v>
          </cell>
          <cell r="AP94" t="str">
            <v>Erika</v>
          </cell>
          <cell r="AQ94" t="str">
            <v>K.Fildes</v>
          </cell>
          <cell r="AR94" t="str">
            <v>Aseel</v>
          </cell>
          <cell r="AS94" t="str">
            <v>Paree</v>
          </cell>
          <cell r="AT94" t="str">
            <v>Angelene</v>
          </cell>
          <cell r="AU94" t="str">
            <v>qq</v>
          </cell>
          <cell r="AV94" t="str">
            <v>E.Hu</v>
          </cell>
          <cell r="AW94" t="str">
            <v>Sophia</v>
          </cell>
          <cell r="AX94" t="str">
            <v>Tanya</v>
          </cell>
          <cell r="AY94" t="str">
            <v>M.Hanna</v>
          </cell>
          <cell r="AZ94" t="str">
            <v>qq</v>
          </cell>
          <cell r="BA94" t="str">
            <v>qq</v>
          </cell>
          <cell r="BB94" t="str">
            <v>A.Chen</v>
          </cell>
          <cell r="BD94" t="str">
            <v>S.Sturm</v>
          </cell>
          <cell r="BE94" t="str">
            <v>T.Vo</v>
          </cell>
          <cell r="BF94" t="str">
            <v>qq</v>
          </cell>
          <cell r="BG94" t="str">
            <v>qq</v>
          </cell>
          <cell r="BI94" t="str">
            <v>qq</v>
          </cell>
          <cell r="BJ94" t="str">
            <v>qq</v>
          </cell>
          <cell r="BL94" t="str">
            <v>qq</v>
          </cell>
          <cell r="BM94" t="str">
            <v>qq</v>
          </cell>
          <cell r="BN94" t="str">
            <v>qq</v>
          </cell>
          <cell r="BO94" t="str">
            <v>qq</v>
          </cell>
          <cell r="BQ94" t="str">
            <v>qq</v>
          </cell>
          <cell r="BR94" t="str">
            <v>qq</v>
          </cell>
          <cell r="BS94" t="str">
            <v>qq</v>
          </cell>
          <cell r="CA94" t="str">
            <v>qq</v>
          </cell>
        </row>
        <row r="95">
          <cell r="A95">
            <v>43559</v>
          </cell>
          <cell r="B95" t="str">
            <v>Thursday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 t="str">
            <v>qq</v>
          </cell>
          <cell r="I95">
            <v>0</v>
          </cell>
          <cell r="J95" t="str">
            <v>Taylor</v>
          </cell>
          <cell r="K95">
            <v>0</v>
          </cell>
          <cell r="L95">
            <v>0</v>
          </cell>
          <cell r="M95">
            <v>0</v>
          </cell>
          <cell r="P95" t="str">
            <v>John</v>
          </cell>
          <cell r="Q95" t="str">
            <v>qq</v>
          </cell>
          <cell r="R95" t="str">
            <v>qq</v>
          </cell>
          <cell r="S95" t="str">
            <v>qq</v>
          </cell>
          <cell r="T95" t="str">
            <v>qq</v>
          </cell>
          <cell r="U95" t="str">
            <v>QQ</v>
          </cell>
          <cell r="V95" t="str">
            <v>qq</v>
          </cell>
          <cell r="W95" t="str">
            <v>qq</v>
          </cell>
          <cell r="X95" t="str">
            <v>qq</v>
          </cell>
          <cell r="Y95" t="str">
            <v>Jasenka</v>
          </cell>
          <cell r="Z95">
            <v>0</v>
          </cell>
          <cell r="AA95" t="str">
            <v>S.Thevalingam</v>
          </cell>
          <cell r="AB95" t="str">
            <v>MichaelL</v>
          </cell>
          <cell r="AC95" t="str">
            <v>Nha</v>
          </cell>
          <cell r="AD95" t="str">
            <v>qq</v>
          </cell>
          <cell r="AE95" t="str">
            <v>qq</v>
          </cell>
          <cell r="AF95" t="str">
            <v>qq</v>
          </cell>
          <cell r="AG95" t="str">
            <v>qq</v>
          </cell>
          <cell r="AH95" t="str">
            <v>qq</v>
          </cell>
          <cell r="AI95" t="str">
            <v>qq</v>
          </cell>
          <cell r="AJ95" t="str">
            <v>qq</v>
          </cell>
          <cell r="AK95" t="str">
            <v>qq</v>
          </cell>
          <cell r="AL95" t="str">
            <v>qq</v>
          </cell>
          <cell r="AM95" t="str">
            <v>Mark</v>
          </cell>
          <cell r="AN95" t="str">
            <v>qq</v>
          </cell>
          <cell r="AO95" t="str">
            <v>qq</v>
          </cell>
          <cell r="AP95" t="str">
            <v>Erika</v>
          </cell>
          <cell r="AQ95" t="str">
            <v>K.Fildes</v>
          </cell>
          <cell r="AR95" t="str">
            <v>Aseel</v>
          </cell>
          <cell r="AS95" t="str">
            <v>Paree</v>
          </cell>
          <cell r="AT95" t="str">
            <v>Angelene</v>
          </cell>
          <cell r="AU95" t="str">
            <v>qq</v>
          </cell>
          <cell r="AV95" t="str">
            <v>qq</v>
          </cell>
          <cell r="AW95" t="str">
            <v>Sophia</v>
          </cell>
          <cell r="AX95" t="str">
            <v>qq</v>
          </cell>
          <cell r="AY95" t="str">
            <v>qq</v>
          </cell>
          <cell r="AZ95" t="str">
            <v>J.Parkinson</v>
          </cell>
          <cell r="BA95" t="str">
            <v>qq</v>
          </cell>
          <cell r="BB95" t="str">
            <v>A.Chen</v>
          </cell>
          <cell r="BD95" t="str">
            <v>S.Sturm</v>
          </cell>
          <cell r="BE95" t="str">
            <v>T.Vo</v>
          </cell>
          <cell r="BF95" t="str">
            <v>qq</v>
          </cell>
          <cell r="BG95" t="str">
            <v>qq</v>
          </cell>
          <cell r="BI95" t="str">
            <v>qq</v>
          </cell>
          <cell r="BJ95" t="str">
            <v>qq</v>
          </cell>
          <cell r="BL95" t="str">
            <v>qq</v>
          </cell>
          <cell r="BM95" t="str">
            <v>qq</v>
          </cell>
          <cell r="BN95" t="str">
            <v>qq</v>
          </cell>
          <cell r="BO95" t="str">
            <v>qq</v>
          </cell>
          <cell r="BQ95" t="str">
            <v>qq</v>
          </cell>
          <cell r="BR95" t="str">
            <v>qq</v>
          </cell>
          <cell r="BS95" t="str">
            <v>qq</v>
          </cell>
          <cell r="CA95" t="str">
            <v>qq</v>
          </cell>
        </row>
        <row r="96">
          <cell r="A96">
            <v>43560</v>
          </cell>
          <cell r="B96" t="str">
            <v>Friday</v>
          </cell>
          <cell r="D96" t="str">
            <v>M.Nguyen</v>
          </cell>
          <cell r="E96">
            <v>0</v>
          </cell>
          <cell r="F96" t="str">
            <v>L.Jedwab</v>
          </cell>
          <cell r="G96" t="str">
            <v>Sylvia</v>
          </cell>
          <cell r="H96" t="str">
            <v>Sam</v>
          </cell>
          <cell r="I96">
            <v>0</v>
          </cell>
          <cell r="J96" t="str">
            <v>Phuong</v>
          </cell>
          <cell r="K96">
            <v>0</v>
          </cell>
          <cell r="L96">
            <v>0</v>
          </cell>
          <cell r="M96" t="str">
            <v>Christine</v>
          </cell>
          <cell r="P96" t="str">
            <v>John</v>
          </cell>
          <cell r="Q96" t="str">
            <v>Roshny</v>
          </cell>
          <cell r="R96" t="str">
            <v>qq</v>
          </cell>
          <cell r="S96" t="str">
            <v>qq</v>
          </cell>
          <cell r="T96" t="str">
            <v>qq</v>
          </cell>
          <cell r="U96" t="str">
            <v>QQ</v>
          </cell>
          <cell r="V96" t="str">
            <v>qq</v>
          </cell>
          <cell r="W96" t="str">
            <v>qq</v>
          </cell>
          <cell r="X96" t="str">
            <v>qq</v>
          </cell>
          <cell r="Y96">
            <v>0</v>
          </cell>
          <cell r="Z96">
            <v>0</v>
          </cell>
          <cell r="AA96" t="str">
            <v>S.Thevalingam</v>
          </cell>
          <cell r="AB96" t="str">
            <v>MichaelL</v>
          </cell>
          <cell r="AC96" t="str">
            <v>Nha</v>
          </cell>
          <cell r="AD96" t="str">
            <v>qq</v>
          </cell>
          <cell r="AE96" t="str">
            <v>qq</v>
          </cell>
          <cell r="AF96" t="str">
            <v>qq</v>
          </cell>
          <cell r="AG96" t="str">
            <v>qq</v>
          </cell>
          <cell r="AH96" t="str">
            <v>qq</v>
          </cell>
          <cell r="AI96" t="str">
            <v>qq</v>
          </cell>
          <cell r="AJ96" t="str">
            <v>qq</v>
          </cell>
          <cell r="AK96" t="str">
            <v>qq</v>
          </cell>
          <cell r="AL96" t="str">
            <v>qq</v>
          </cell>
          <cell r="AM96" t="str">
            <v>Mark</v>
          </cell>
          <cell r="AN96" t="str">
            <v>qq</v>
          </cell>
          <cell r="AO96" t="str">
            <v>qq</v>
          </cell>
          <cell r="AP96" t="str">
            <v>Erika</v>
          </cell>
          <cell r="AQ96" t="str">
            <v>K.Fildes</v>
          </cell>
          <cell r="AR96" t="str">
            <v>Aseel</v>
          </cell>
          <cell r="AS96" t="str">
            <v>Paree</v>
          </cell>
          <cell r="AT96" t="str">
            <v>Angelene</v>
          </cell>
          <cell r="AU96" t="str">
            <v>qq</v>
          </cell>
          <cell r="AV96" t="str">
            <v>qq</v>
          </cell>
          <cell r="AW96" t="str">
            <v>Sophia</v>
          </cell>
          <cell r="AX96" t="str">
            <v>Tanya</v>
          </cell>
          <cell r="AY96" t="str">
            <v>M.Hanna</v>
          </cell>
          <cell r="AZ96" t="str">
            <v>qq</v>
          </cell>
          <cell r="BA96" t="str">
            <v>qq</v>
          </cell>
          <cell r="BB96" t="str">
            <v>A.Chen</v>
          </cell>
          <cell r="BD96" t="str">
            <v>S.Sturm</v>
          </cell>
          <cell r="BE96" t="str">
            <v>T.Vo</v>
          </cell>
          <cell r="BF96" t="str">
            <v>qq</v>
          </cell>
          <cell r="BG96" t="str">
            <v>qq</v>
          </cell>
          <cell r="BI96" t="str">
            <v>qq</v>
          </cell>
          <cell r="BJ96" t="str">
            <v>qq</v>
          </cell>
          <cell r="BL96" t="str">
            <v>qq</v>
          </cell>
          <cell r="BM96" t="str">
            <v>qq</v>
          </cell>
          <cell r="BN96" t="str">
            <v>qq</v>
          </cell>
          <cell r="BO96" t="str">
            <v>qq</v>
          </cell>
          <cell r="BQ96" t="str">
            <v>qq</v>
          </cell>
          <cell r="BR96" t="str">
            <v>qq</v>
          </cell>
          <cell r="BS96" t="str">
            <v>qq</v>
          </cell>
          <cell r="CA96" t="str">
            <v>qq</v>
          </cell>
        </row>
        <row r="97">
          <cell r="A97">
            <v>43561</v>
          </cell>
          <cell r="B97" t="str">
            <v>Saturday</v>
          </cell>
          <cell r="C97" t="str">
            <v>PUBLIC HOLIDAY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P97" t="str">
            <v>qq</v>
          </cell>
          <cell r="Q97" t="str">
            <v>qq</v>
          </cell>
          <cell r="R97" t="str">
            <v>qq</v>
          </cell>
          <cell r="S97" t="str">
            <v>qq</v>
          </cell>
          <cell r="T97" t="str">
            <v>qq</v>
          </cell>
          <cell r="U97" t="str">
            <v>QQ</v>
          </cell>
          <cell r="V97" t="str">
            <v>qq</v>
          </cell>
          <cell r="W97" t="str">
            <v>qq</v>
          </cell>
          <cell r="X97" t="str">
            <v>qq</v>
          </cell>
          <cell r="Y97" t="e">
            <v>#N/A</v>
          </cell>
          <cell r="Z97">
            <v>0</v>
          </cell>
          <cell r="AA97" t="str">
            <v>S.Thevalingam</v>
          </cell>
          <cell r="AB97" t="str">
            <v>MichaelL</v>
          </cell>
          <cell r="AC97" t="str">
            <v>Nha</v>
          </cell>
          <cell r="AD97" t="str">
            <v>qq</v>
          </cell>
          <cell r="AE97" t="str">
            <v>qq</v>
          </cell>
          <cell r="AF97" t="str">
            <v>L.Janson</v>
          </cell>
          <cell r="AG97" t="str">
            <v>Brodie</v>
          </cell>
          <cell r="AH97" t="str">
            <v>Sylvia</v>
          </cell>
          <cell r="AI97" t="str">
            <v>Stephanie</v>
          </cell>
          <cell r="AJ97" t="str">
            <v>K.Chin</v>
          </cell>
          <cell r="AK97" t="str">
            <v>qq</v>
          </cell>
          <cell r="AL97" t="str">
            <v>Wendy</v>
          </cell>
          <cell r="AM97" t="str">
            <v>Mark</v>
          </cell>
          <cell r="AN97" t="str">
            <v>qq</v>
          </cell>
          <cell r="AO97" t="str">
            <v>qq</v>
          </cell>
          <cell r="AP97" t="str">
            <v>Erika</v>
          </cell>
          <cell r="AQ97" t="str">
            <v>K.Fildes</v>
          </cell>
          <cell r="AR97" t="str">
            <v>Aseel</v>
          </cell>
          <cell r="AS97" t="str">
            <v>Paree</v>
          </cell>
          <cell r="AT97" t="str">
            <v>Angelene</v>
          </cell>
          <cell r="AU97" t="str">
            <v>qq</v>
          </cell>
          <cell r="AV97" t="str">
            <v>E.Hu</v>
          </cell>
          <cell r="AW97" t="str">
            <v>Sophia</v>
          </cell>
          <cell r="AX97" t="str">
            <v>Tanya</v>
          </cell>
          <cell r="AY97" t="str">
            <v>M.Hanna</v>
          </cell>
          <cell r="AZ97" t="str">
            <v>J.Parkinson</v>
          </cell>
          <cell r="BA97" t="str">
            <v>qq</v>
          </cell>
          <cell r="BB97" t="str">
            <v>A.Chen</v>
          </cell>
          <cell r="BD97" t="str">
            <v>S.Sturm</v>
          </cell>
          <cell r="BE97" t="str">
            <v>T.Vo</v>
          </cell>
          <cell r="BF97" t="str">
            <v>T.Vo</v>
          </cell>
          <cell r="BG97" t="str">
            <v>Lauren</v>
          </cell>
          <cell r="BH97" t="str">
            <v>qq</v>
          </cell>
          <cell r="BI97" t="str">
            <v>Clark</v>
          </cell>
          <cell r="BJ97" t="str">
            <v>Idile</v>
          </cell>
          <cell r="BK97" t="str">
            <v>qq</v>
          </cell>
          <cell r="BL97" t="str">
            <v>Marnie</v>
          </cell>
          <cell r="BM97" t="str">
            <v>JenNguyen</v>
          </cell>
          <cell r="BN97" t="str">
            <v>Nadi</v>
          </cell>
          <cell r="BO97" t="str">
            <v>Shirley</v>
          </cell>
          <cell r="BP97" t="str">
            <v>M.Nguyen</v>
          </cell>
          <cell r="BQ97" t="str">
            <v>Silvana</v>
          </cell>
          <cell r="BR97" t="str">
            <v>M.Lu</v>
          </cell>
          <cell r="BS97" t="str">
            <v>Eugene</v>
          </cell>
          <cell r="BT97" t="str">
            <v>Robbie</v>
          </cell>
          <cell r="BU97" t="str">
            <v>Sylvia</v>
          </cell>
          <cell r="BV97" t="str">
            <v>V.Mai</v>
          </cell>
          <cell r="BW97" t="str">
            <v>Daisy</v>
          </cell>
          <cell r="BX97" t="str">
            <v>qq</v>
          </cell>
          <cell r="BY97" t="str">
            <v>Samantha</v>
          </cell>
          <cell r="BZ97" t="str">
            <v>Alla</v>
          </cell>
          <cell r="CA97" t="str">
            <v>Jesslyn</v>
          </cell>
        </row>
        <row r="98">
          <cell r="A98">
            <v>43562</v>
          </cell>
          <cell r="B98" t="str">
            <v>Sunday</v>
          </cell>
          <cell r="C98" t="str">
            <v>PUBLIC HOLIDAY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P98" t="str">
            <v>qq</v>
          </cell>
          <cell r="Q98" t="str">
            <v>qq</v>
          </cell>
          <cell r="R98" t="str">
            <v>qq</v>
          </cell>
          <cell r="S98" t="str">
            <v>qq</v>
          </cell>
          <cell r="T98" t="str">
            <v>qq</v>
          </cell>
          <cell r="U98" t="str">
            <v>QQ</v>
          </cell>
          <cell r="V98" t="str">
            <v>qq</v>
          </cell>
          <cell r="W98" t="str">
            <v>qq</v>
          </cell>
          <cell r="X98" t="str">
            <v>qq</v>
          </cell>
          <cell r="Y98" t="e">
            <v>#N/A</v>
          </cell>
          <cell r="Z98">
            <v>0</v>
          </cell>
          <cell r="AA98" t="str">
            <v>qq</v>
          </cell>
          <cell r="AB98" t="str">
            <v>qq</v>
          </cell>
          <cell r="AC98" t="str">
            <v>qq</v>
          </cell>
          <cell r="AD98" t="str">
            <v>qq</v>
          </cell>
          <cell r="AE98" t="str">
            <v>qq</v>
          </cell>
          <cell r="AF98" t="str">
            <v>L.Janson</v>
          </cell>
          <cell r="AG98" t="str">
            <v>Brodie</v>
          </cell>
          <cell r="AH98" t="str">
            <v>Sylvia</v>
          </cell>
          <cell r="AI98" t="str">
            <v>Stephanie</v>
          </cell>
          <cell r="AJ98" t="str">
            <v>K.Chin</v>
          </cell>
          <cell r="AK98" t="str">
            <v>qq</v>
          </cell>
          <cell r="AL98" t="str">
            <v>Wendy</v>
          </cell>
          <cell r="AM98" t="str">
            <v>Mark</v>
          </cell>
          <cell r="AN98" t="str">
            <v>qq</v>
          </cell>
          <cell r="AO98" t="str">
            <v>qq</v>
          </cell>
          <cell r="AP98" t="str">
            <v>Erika</v>
          </cell>
          <cell r="AQ98" t="str">
            <v>K.Fildes</v>
          </cell>
          <cell r="AR98" t="str">
            <v>Aseel</v>
          </cell>
          <cell r="AS98" t="str">
            <v>Paree</v>
          </cell>
          <cell r="AT98" t="str">
            <v>Angelene</v>
          </cell>
          <cell r="AU98" t="str">
            <v>qq</v>
          </cell>
          <cell r="AV98" t="str">
            <v>E.Hu</v>
          </cell>
          <cell r="AW98" t="str">
            <v>Sophia</v>
          </cell>
          <cell r="AX98" t="str">
            <v>Tanya</v>
          </cell>
          <cell r="AY98" t="str">
            <v>M.Hanna</v>
          </cell>
          <cell r="AZ98" t="str">
            <v>J.Parkinson</v>
          </cell>
          <cell r="BA98" t="str">
            <v>qq</v>
          </cell>
          <cell r="BB98" t="str">
            <v>A.Chen</v>
          </cell>
          <cell r="BD98" t="str">
            <v>S.Sturm</v>
          </cell>
          <cell r="BE98" t="str">
            <v>T.Vo</v>
          </cell>
          <cell r="BF98" t="str">
            <v>T.Vo</v>
          </cell>
          <cell r="BG98" t="str">
            <v>V.Le</v>
          </cell>
          <cell r="BH98" t="str">
            <v>qq</v>
          </cell>
          <cell r="BI98" t="str">
            <v>V.Koo</v>
          </cell>
          <cell r="BJ98" t="str">
            <v>Nha</v>
          </cell>
          <cell r="BK98" t="str">
            <v>qq</v>
          </cell>
          <cell r="BL98" t="str">
            <v>Sok Heng</v>
          </cell>
          <cell r="BM98" t="str">
            <v>S.Rajendra</v>
          </cell>
          <cell r="BN98" t="str">
            <v>qq</v>
          </cell>
          <cell r="BO98" t="str">
            <v>Leekin</v>
          </cell>
          <cell r="BP98" t="str">
            <v>Sheridan</v>
          </cell>
          <cell r="BQ98" t="str">
            <v>Vineeth</v>
          </cell>
          <cell r="BR98" t="str">
            <v>Angelica</v>
          </cell>
          <cell r="BS98" t="str">
            <v>Therese</v>
          </cell>
          <cell r="BT98" t="str">
            <v>Amelia</v>
          </cell>
          <cell r="BU98" t="str">
            <v>Karishma</v>
          </cell>
          <cell r="BV98" t="str">
            <v>M.Phung</v>
          </cell>
          <cell r="BW98" t="str">
            <v>Robert</v>
          </cell>
          <cell r="BX98" t="str">
            <v>Kelly</v>
          </cell>
          <cell r="BY98" t="str">
            <v>qq</v>
          </cell>
          <cell r="BZ98" t="str">
            <v>qq</v>
          </cell>
          <cell r="CA98" t="str">
            <v>Edward</v>
          </cell>
        </row>
        <row r="99">
          <cell r="A99">
            <v>43563</v>
          </cell>
          <cell r="B99" t="str">
            <v>Monday</v>
          </cell>
          <cell r="D99">
            <v>0</v>
          </cell>
          <cell r="E99" t="str">
            <v>Aseel*</v>
          </cell>
          <cell r="F99">
            <v>0</v>
          </cell>
          <cell r="G99" t="str">
            <v>J.Do</v>
          </cell>
          <cell r="H99" t="str">
            <v>qq</v>
          </cell>
          <cell r="I99">
            <v>0</v>
          </cell>
          <cell r="J99" t="str">
            <v>Robert</v>
          </cell>
          <cell r="K99">
            <v>0</v>
          </cell>
          <cell r="L99">
            <v>0</v>
          </cell>
          <cell r="M99">
            <v>0</v>
          </cell>
          <cell r="P99" t="str">
            <v>qq</v>
          </cell>
          <cell r="R99" t="str">
            <v>qq</v>
          </cell>
          <cell r="S99" t="str">
            <v>Lauren</v>
          </cell>
          <cell r="T99" t="str">
            <v>Idile</v>
          </cell>
          <cell r="U99" t="str">
            <v>Jesslyn</v>
          </cell>
          <cell r="V99" t="str">
            <v>qq</v>
          </cell>
          <cell r="W99" t="str">
            <v>qq</v>
          </cell>
          <cell r="X99" t="str">
            <v>qq</v>
          </cell>
          <cell r="Y99">
            <v>0</v>
          </cell>
          <cell r="AA99" t="str">
            <v>Bianca</v>
          </cell>
          <cell r="AB99" t="str">
            <v>M.Phung</v>
          </cell>
          <cell r="AC99" t="str">
            <v>Jonathan</v>
          </cell>
          <cell r="AD99" t="str">
            <v>qq</v>
          </cell>
          <cell r="AE99" t="str">
            <v>qq</v>
          </cell>
          <cell r="AF99" t="str">
            <v>L.Janson</v>
          </cell>
          <cell r="AG99" t="str">
            <v>Brodie</v>
          </cell>
          <cell r="AH99" t="str">
            <v>Sylvia</v>
          </cell>
          <cell r="AI99" t="str">
            <v>Stephanie</v>
          </cell>
          <cell r="AJ99" t="str">
            <v>K.Chin</v>
          </cell>
          <cell r="AK99" t="str">
            <v>qq</v>
          </cell>
          <cell r="AL99" t="str">
            <v>Wendy</v>
          </cell>
          <cell r="AM99" t="str">
            <v>qq</v>
          </cell>
          <cell r="AN99" t="str">
            <v>qq</v>
          </cell>
          <cell r="AO99" t="str">
            <v>qq</v>
          </cell>
          <cell r="AP99" t="str">
            <v>Erika</v>
          </cell>
          <cell r="AQ99" t="str">
            <v>K.Fildes</v>
          </cell>
          <cell r="AR99" t="str">
            <v>qq</v>
          </cell>
          <cell r="AS99" t="str">
            <v>Paree</v>
          </cell>
          <cell r="AT99" t="str">
            <v>Angelene</v>
          </cell>
          <cell r="AU99" t="str">
            <v>qq</v>
          </cell>
          <cell r="AV99" t="str">
            <v>qq</v>
          </cell>
          <cell r="AW99" t="str">
            <v>Sophia</v>
          </cell>
          <cell r="AX99" t="str">
            <v>qq</v>
          </cell>
          <cell r="AY99" t="str">
            <v>qq</v>
          </cell>
          <cell r="AZ99" t="str">
            <v>qq</v>
          </cell>
          <cell r="BA99" t="str">
            <v>qq</v>
          </cell>
          <cell r="BB99" t="str">
            <v>A.Chen</v>
          </cell>
          <cell r="BE99" t="str">
            <v>K.Tiong</v>
          </cell>
          <cell r="BF99" t="str">
            <v>qq</v>
          </cell>
          <cell r="BG99" t="str">
            <v>qq</v>
          </cell>
          <cell r="BI99" t="str">
            <v>qq</v>
          </cell>
          <cell r="BJ99" t="str">
            <v>qq</v>
          </cell>
          <cell r="BL99" t="str">
            <v>qq</v>
          </cell>
          <cell r="BM99" t="str">
            <v>qq</v>
          </cell>
          <cell r="BN99" t="str">
            <v>qq</v>
          </cell>
          <cell r="BO99" t="str">
            <v>qq</v>
          </cell>
          <cell r="BQ99" t="str">
            <v>qq</v>
          </cell>
          <cell r="BR99" t="str">
            <v>qq</v>
          </cell>
          <cell r="BS99" t="str">
            <v>qq</v>
          </cell>
          <cell r="CA99" t="str">
            <v>qq</v>
          </cell>
        </row>
        <row r="100">
          <cell r="A100">
            <v>43564</v>
          </cell>
          <cell r="B100" t="str">
            <v>Tuesday</v>
          </cell>
          <cell r="D100">
            <v>0</v>
          </cell>
          <cell r="E100" t="str">
            <v>V.Mai</v>
          </cell>
          <cell r="F100">
            <v>0</v>
          </cell>
          <cell r="G100">
            <v>0</v>
          </cell>
          <cell r="H100" t="str">
            <v>J.Yang</v>
          </cell>
          <cell r="I100">
            <v>0</v>
          </cell>
          <cell r="J100" t="str">
            <v>C.Vosk</v>
          </cell>
          <cell r="K100">
            <v>0</v>
          </cell>
          <cell r="L100">
            <v>0</v>
          </cell>
          <cell r="M100">
            <v>0</v>
          </cell>
          <cell r="P100" t="str">
            <v>qq</v>
          </cell>
          <cell r="Q100" t="str">
            <v>Tinh</v>
          </cell>
          <cell r="R100" t="str">
            <v>qq</v>
          </cell>
          <cell r="S100" t="str">
            <v>V.Le</v>
          </cell>
          <cell r="T100" t="str">
            <v>Nha</v>
          </cell>
          <cell r="U100" t="str">
            <v>QQ</v>
          </cell>
          <cell r="V100" t="str">
            <v>Edward</v>
          </cell>
          <cell r="W100" t="str">
            <v>qq</v>
          </cell>
          <cell r="X100" t="str">
            <v>qq</v>
          </cell>
          <cell r="Y100" t="str">
            <v>?replace sylvia</v>
          </cell>
          <cell r="Z100">
            <v>0</v>
          </cell>
          <cell r="AA100" t="str">
            <v>Bianca</v>
          </cell>
          <cell r="AB100" t="str">
            <v>M.Phung</v>
          </cell>
          <cell r="AC100" t="str">
            <v>Jonathan</v>
          </cell>
          <cell r="AD100" t="str">
            <v>Huda</v>
          </cell>
          <cell r="AE100" t="str">
            <v>(TC) (5.15-8pm)</v>
          </cell>
          <cell r="AF100" t="str">
            <v>qq</v>
          </cell>
          <cell r="AG100" t="str">
            <v>qq</v>
          </cell>
          <cell r="AH100" t="str">
            <v>Sylvia</v>
          </cell>
          <cell r="AI100" t="str">
            <v>Stephanie</v>
          </cell>
          <cell r="AJ100" t="str">
            <v>K.Chin</v>
          </cell>
          <cell r="AK100" t="str">
            <v>qq</v>
          </cell>
          <cell r="AL100" t="str">
            <v>Wendy</v>
          </cell>
          <cell r="AM100" t="str">
            <v>qq</v>
          </cell>
          <cell r="AN100" t="str">
            <v>qq</v>
          </cell>
          <cell r="AO100" t="str">
            <v>qq</v>
          </cell>
          <cell r="AP100" t="str">
            <v>Erika</v>
          </cell>
          <cell r="AQ100" t="str">
            <v>K.Fildes</v>
          </cell>
          <cell r="AR100" t="str">
            <v>qq</v>
          </cell>
          <cell r="AS100" t="str">
            <v>Paree</v>
          </cell>
          <cell r="AT100" t="str">
            <v>Angelene</v>
          </cell>
          <cell r="AU100" t="str">
            <v>qq</v>
          </cell>
          <cell r="AV100" t="str">
            <v>qq</v>
          </cell>
          <cell r="AW100" t="str">
            <v>Sophia</v>
          </cell>
          <cell r="AX100" t="str">
            <v>qq</v>
          </cell>
          <cell r="AY100" t="str">
            <v>qq</v>
          </cell>
          <cell r="AZ100" t="str">
            <v>J.Parkinson</v>
          </cell>
          <cell r="BA100" t="str">
            <v>qq</v>
          </cell>
          <cell r="BB100" t="str">
            <v>A.Chen</v>
          </cell>
          <cell r="BD100">
            <v>0</v>
          </cell>
          <cell r="BE100" t="str">
            <v>K.Tiong</v>
          </cell>
          <cell r="BF100" t="str">
            <v>qq</v>
          </cell>
          <cell r="BG100" t="str">
            <v>qq</v>
          </cell>
          <cell r="BI100" t="str">
            <v>qq</v>
          </cell>
          <cell r="BJ100" t="str">
            <v>qq</v>
          </cell>
          <cell r="BL100" t="str">
            <v>qq</v>
          </cell>
          <cell r="BM100" t="str">
            <v>qq</v>
          </cell>
          <cell r="BN100" t="str">
            <v>qq</v>
          </cell>
          <cell r="BO100" t="str">
            <v>qq</v>
          </cell>
          <cell r="BQ100" t="str">
            <v>qq</v>
          </cell>
          <cell r="BR100" t="str">
            <v>qq</v>
          </cell>
          <cell r="BS100" t="str">
            <v>qq</v>
          </cell>
          <cell r="CA100" t="str">
            <v>qq</v>
          </cell>
        </row>
        <row r="101">
          <cell r="A101">
            <v>43565</v>
          </cell>
          <cell r="B101" t="str">
            <v>Wednesday</v>
          </cell>
          <cell r="D101">
            <v>0</v>
          </cell>
          <cell r="E101" t="str">
            <v>Kosta</v>
          </cell>
          <cell r="F101">
            <v>0</v>
          </cell>
          <cell r="G101">
            <v>0</v>
          </cell>
          <cell r="H101" t="str">
            <v>M.Lu</v>
          </cell>
          <cell r="I101">
            <v>0</v>
          </cell>
          <cell r="J101" t="str">
            <v>Helen</v>
          </cell>
          <cell r="K101">
            <v>0</v>
          </cell>
          <cell r="L101">
            <v>0</v>
          </cell>
          <cell r="M101" t="str">
            <v>Sherine</v>
          </cell>
          <cell r="P101" t="str">
            <v>qq</v>
          </cell>
          <cell r="Q101" t="str">
            <v>Nha</v>
          </cell>
          <cell r="R101" t="str">
            <v>qq</v>
          </cell>
          <cell r="S101" t="str">
            <v>qq</v>
          </cell>
          <cell r="T101" t="str">
            <v>qq</v>
          </cell>
          <cell r="U101" t="str">
            <v>QQ</v>
          </cell>
          <cell r="V101" t="str">
            <v>qq</v>
          </cell>
          <cell r="W101" t="str">
            <v>qq</v>
          </cell>
          <cell r="X101" t="str">
            <v>qq</v>
          </cell>
          <cell r="Y101">
            <v>0</v>
          </cell>
          <cell r="Z101">
            <v>0</v>
          </cell>
          <cell r="AA101" t="str">
            <v>Bianca</v>
          </cell>
          <cell r="AB101" t="str">
            <v>M.Phung</v>
          </cell>
          <cell r="AC101" t="str">
            <v>Jonathan</v>
          </cell>
          <cell r="AD101" t="str">
            <v>blank</v>
          </cell>
          <cell r="AE101" t="str">
            <v>(SS) (12.45-5.15pm)</v>
          </cell>
          <cell r="AF101" t="str">
            <v>qq</v>
          </cell>
          <cell r="AG101" t="str">
            <v>qq</v>
          </cell>
          <cell r="AH101" t="str">
            <v>Sylvia</v>
          </cell>
          <cell r="AI101" t="str">
            <v>Stephanie</v>
          </cell>
          <cell r="AJ101" t="str">
            <v>K.Chin</v>
          </cell>
          <cell r="AK101" t="str">
            <v>qq</v>
          </cell>
          <cell r="AL101" t="str">
            <v>Wendy</v>
          </cell>
          <cell r="AM101" t="str">
            <v>qq</v>
          </cell>
          <cell r="AN101" t="str">
            <v>qq</v>
          </cell>
          <cell r="AO101" t="str">
            <v>qq</v>
          </cell>
          <cell r="AP101" t="str">
            <v>Erika</v>
          </cell>
          <cell r="AQ101" t="str">
            <v>K.Fildes</v>
          </cell>
          <cell r="AR101" t="str">
            <v>qq</v>
          </cell>
          <cell r="AS101" t="str">
            <v>Paree</v>
          </cell>
          <cell r="AT101" t="str">
            <v>Angelene</v>
          </cell>
          <cell r="AU101" t="str">
            <v>qq</v>
          </cell>
          <cell r="AV101" t="str">
            <v>qq</v>
          </cell>
          <cell r="AW101" t="str">
            <v>Sophia</v>
          </cell>
          <cell r="AX101" t="str">
            <v>qq</v>
          </cell>
          <cell r="AY101" t="str">
            <v>M.Hanna</v>
          </cell>
          <cell r="AZ101" t="str">
            <v>qq</v>
          </cell>
          <cell r="BA101" t="str">
            <v>qq</v>
          </cell>
          <cell r="BB101" t="str">
            <v>A.Chen</v>
          </cell>
          <cell r="BD101">
            <v>0</v>
          </cell>
          <cell r="BE101" t="str">
            <v>K.Tiong</v>
          </cell>
          <cell r="BF101" t="str">
            <v>qq</v>
          </cell>
          <cell r="BG101" t="str">
            <v>qq</v>
          </cell>
          <cell r="BI101" t="str">
            <v>qq</v>
          </cell>
          <cell r="BJ101" t="str">
            <v>qq</v>
          </cell>
          <cell r="BL101" t="str">
            <v>qq</v>
          </cell>
          <cell r="BM101" t="str">
            <v>qq</v>
          </cell>
          <cell r="BN101" t="str">
            <v>qq</v>
          </cell>
          <cell r="BO101" t="str">
            <v>qq</v>
          </cell>
          <cell r="BQ101" t="str">
            <v>qq</v>
          </cell>
          <cell r="BR101" t="str">
            <v>qq</v>
          </cell>
          <cell r="BS101" t="str">
            <v>qq</v>
          </cell>
          <cell r="CA101" t="str">
            <v>qq</v>
          </cell>
        </row>
        <row r="102">
          <cell r="A102">
            <v>43566</v>
          </cell>
          <cell r="B102" t="str">
            <v>Thursday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qq</v>
          </cell>
          <cell r="I102">
            <v>0</v>
          </cell>
          <cell r="J102" t="str">
            <v>G.Wang</v>
          </cell>
          <cell r="K102">
            <v>0</v>
          </cell>
          <cell r="L102">
            <v>0</v>
          </cell>
          <cell r="M102">
            <v>0</v>
          </cell>
          <cell r="P102" t="str">
            <v>T.Vo</v>
          </cell>
          <cell r="Q102" t="str">
            <v>qq</v>
          </cell>
          <cell r="R102" t="str">
            <v>qq</v>
          </cell>
          <cell r="S102" t="str">
            <v>qq</v>
          </cell>
          <cell r="T102" t="str">
            <v>qq</v>
          </cell>
          <cell r="U102" t="str">
            <v>QQ</v>
          </cell>
          <cell r="V102" t="str">
            <v>qq</v>
          </cell>
          <cell r="W102" t="str">
            <v>qq</v>
          </cell>
          <cell r="X102" t="str">
            <v>qq</v>
          </cell>
          <cell r="Y102" t="str">
            <v>Karishma</v>
          </cell>
          <cell r="Z102">
            <v>0</v>
          </cell>
          <cell r="AA102" t="str">
            <v>Bianca</v>
          </cell>
          <cell r="AB102" t="str">
            <v>M.Phung</v>
          </cell>
          <cell r="AC102" t="str">
            <v>Jonathan</v>
          </cell>
          <cell r="AD102" t="str">
            <v>qq</v>
          </cell>
          <cell r="AE102" t="str">
            <v>qq</v>
          </cell>
          <cell r="AF102" t="str">
            <v>L.Janson</v>
          </cell>
          <cell r="AG102" t="str">
            <v>qq</v>
          </cell>
          <cell r="AH102" t="str">
            <v>Sylvia</v>
          </cell>
          <cell r="AI102" t="str">
            <v>Stephanie</v>
          </cell>
          <cell r="AJ102" t="str">
            <v>K.Chin</v>
          </cell>
          <cell r="AK102" t="str">
            <v>qq</v>
          </cell>
          <cell r="AL102" t="str">
            <v>Wendy</v>
          </cell>
          <cell r="AM102" t="str">
            <v>qq</v>
          </cell>
          <cell r="AN102" t="str">
            <v>qq</v>
          </cell>
          <cell r="AO102" t="str">
            <v>qq</v>
          </cell>
          <cell r="AP102" t="str">
            <v>Erika</v>
          </cell>
          <cell r="AQ102" t="str">
            <v>K.Fildes</v>
          </cell>
          <cell r="AR102" t="str">
            <v>qq</v>
          </cell>
          <cell r="AS102" t="str">
            <v>Paree</v>
          </cell>
          <cell r="AT102" t="str">
            <v>Angelene</v>
          </cell>
          <cell r="AU102" t="str">
            <v>qq</v>
          </cell>
          <cell r="AV102" t="str">
            <v>qq</v>
          </cell>
          <cell r="AW102" t="str">
            <v>Sophia</v>
          </cell>
          <cell r="AX102" t="str">
            <v>qq</v>
          </cell>
          <cell r="AY102" t="str">
            <v>qq</v>
          </cell>
          <cell r="AZ102" t="str">
            <v>J.Parkinson</v>
          </cell>
          <cell r="BA102" t="str">
            <v>qq</v>
          </cell>
          <cell r="BB102" t="str">
            <v>A.Chen</v>
          </cell>
          <cell r="BD102">
            <v>0</v>
          </cell>
          <cell r="BE102" t="str">
            <v>K.Tiong</v>
          </cell>
          <cell r="BF102" t="str">
            <v>qq</v>
          </cell>
          <cell r="BG102" t="str">
            <v>qq</v>
          </cell>
          <cell r="BI102" t="str">
            <v>qq</v>
          </cell>
          <cell r="BJ102" t="str">
            <v>qq</v>
          </cell>
          <cell r="BL102" t="str">
            <v>qq</v>
          </cell>
          <cell r="BM102" t="str">
            <v>qq</v>
          </cell>
          <cell r="BN102" t="str">
            <v>qq</v>
          </cell>
          <cell r="BO102" t="str">
            <v>qq</v>
          </cell>
          <cell r="BQ102" t="str">
            <v>qq</v>
          </cell>
          <cell r="BR102" t="str">
            <v>qq</v>
          </cell>
          <cell r="BS102" t="str">
            <v>qq</v>
          </cell>
          <cell r="CA102" t="str">
            <v>qq</v>
          </cell>
        </row>
        <row r="103">
          <cell r="A103">
            <v>43567</v>
          </cell>
          <cell r="B103" t="str">
            <v>Friday</v>
          </cell>
          <cell r="D103">
            <v>0</v>
          </cell>
          <cell r="E103" t="str">
            <v>T.Vo</v>
          </cell>
          <cell r="F103">
            <v>0</v>
          </cell>
          <cell r="G103" t="str">
            <v>Tatyana</v>
          </cell>
          <cell r="H103" t="str">
            <v>qq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J.Drummond</v>
          </cell>
          <cell r="P103" t="str">
            <v>T.Vo</v>
          </cell>
          <cell r="Q103" t="str">
            <v>Lauren</v>
          </cell>
          <cell r="R103" t="str">
            <v>qq</v>
          </cell>
          <cell r="S103" t="str">
            <v>qq</v>
          </cell>
          <cell r="T103" t="str">
            <v>qq</v>
          </cell>
          <cell r="U103" t="str">
            <v>QQ</v>
          </cell>
          <cell r="V103" t="str">
            <v>qq</v>
          </cell>
          <cell r="W103" t="str">
            <v>qq</v>
          </cell>
          <cell r="X103" t="str">
            <v>qq</v>
          </cell>
          <cell r="Y103">
            <v>0</v>
          </cell>
          <cell r="Z103">
            <v>0</v>
          </cell>
          <cell r="AA103" t="str">
            <v>Bianca</v>
          </cell>
          <cell r="AB103" t="str">
            <v>M.Phung</v>
          </cell>
          <cell r="AC103" t="str">
            <v>Jonathan</v>
          </cell>
          <cell r="AD103" t="str">
            <v>qq</v>
          </cell>
          <cell r="AE103" t="str">
            <v>qq</v>
          </cell>
          <cell r="AF103" t="str">
            <v>qq</v>
          </cell>
          <cell r="AG103" t="str">
            <v>Natalie</v>
          </cell>
          <cell r="AH103" t="str">
            <v>C.McAvaney</v>
          </cell>
          <cell r="AI103" t="str">
            <v>Stephanie</v>
          </cell>
          <cell r="AJ103" t="str">
            <v>K.Chin</v>
          </cell>
          <cell r="AK103" t="str">
            <v>Sylvia</v>
          </cell>
          <cell r="AL103" t="str">
            <v>Wendy</v>
          </cell>
          <cell r="AM103" t="str">
            <v>qq</v>
          </cell>
          <cell r="AN103" t="str">
            <v>qq</v>
          </cell>
          <cell r="AO103" t="str">
            <v>qq</v>
          </cell>
          <cell r="AP103" t="str">
            <v>Erika</v>
          </cell>
          <cell r="AQ103" t="str">
            <v>K.Fildes</v>
          </cell>
          <cell r="AR103" t="str">
            <v>qq</v>
          </cell>
          <cell r="AS103" t="str">
            <v>Paree</v>
          </cell>
          <cell r="AT103" t="str">
            <v>Angelene</v>
          </cell>
          <cell r="AU103" t="str">
            <v>qq</v>
          </cell>
          <cell r="AV103" t="str">
            <v>qq</v>
          </cell>
          <cell r="AW103" t="str">
            <v>Sophia</v>
          </cell>
          <cell r="AX103" t="str">
            <v>qq</v>
          </cell>
          <cell r="AY103" t="str">
            <v>M.Hanna</v>
          </cell>
          <cell r="AZ103" t="str">
            <v>qq</v>
          </cell>
          <cell r="BA103" t="str">
            <v>qq</v>
          </cell>
          <cell r="BB103" t="str">
            <v>A.Chen</v>
          </cell>
          <cell r="BD103">
            <v>0</v>
          </cell>
          <cell r="BE103" t="str">
            <v>K.Tiong</v>
          </cell>
          <cell r="BF103" t="str">
            <v>qq</v>
          </cell>
          <cell r="BG103" t="str">
            <v>qq</v>
          </cell>
          <cell r="BI103" t="str">
            <v>qq</v>
          </cell>
          <cell r="BJ103" t="str">
            <v>qq</v>
          </cell>
          <cell r="BL103" t="str">
            <v>qq</v>
          </cell>
          <cell r="BM103" t="str">
            <v>qq</v>
          </cell>
          <cell r="BN103" t="str">
            <v>qq</v>
          </cell>
          <cell r="BO103" t="str">
            <v>qq</v>
          </cell>
          <cell r="BQ103" t="str">
            <v>qq</v>
          </cell>
          <cell r="BR103" t="str">
            <v>qq</v>
          </cell>
          <cell r="BS103" t="str">
            <v>qq</v>
          </cell>
          <cell r="CA103" t="str">
            <v>qq</v>
          </cell>
        </row>
        <row r="104">
          <cell r="A104">
            <v>43568</v>
          </cell>
          <cell r="B104" t="str">
            <v>Saturday</v>
          </cell>
          <cell r="C104" t="str">
            <v>PUBLIC HOLIDAY</v>
          </cell>
          <cell r="D104" t="e">
            <v>#N/A</v>
          </cell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P104" t="str">
            <v>qq</v>
          </cell>
          <cell r="Q104" t="str">
            <v>qq</v>
          </cell>
          <cell r="R104" t="str">
            <v>qq</v>
          </cell>
          <cell r="S104" t="str">
            <v>qq</v>
          </cell>
          <cell r="T104" t="str">
            <v>qq</v>
          </cell>
          <cell r="U104" t="str">
            <v>QQ</v>
          </cell>
          <cell r="V104" t="str">
            <v>qq</v>
          </cell>
          <cell r="W104" t="str">
            <v>qq</v>
          </cell>
          <cell r="X104" t="str">
            <v>qq</v>
          </cell>
          <cell r="Y104" t="e">
            <v>#N/A</v>
          </cell>
          <cell r="Z104">
            <v>0</v>
          </cell>
          <cell r="AA104" t="str">
            <v>Bianca</v>
          </cell>
          <cell r="AB104" t="str">
            <v>M.Phung</v>
          </cell>
          <cell r="AC104" t="str">
            <v>Jonathan</v>
          </cell>
          <cell r="AD104" t="str">
            <v>qq</v>
          </cell>
          <cell r="AE104" t="str">
            <v>qq</v>
          </cell>
          <cell r="AF104" t="str">
            <v>L.Janson</v>
          </cell>
          <cell r="AG104" t="str">
            <v>Natalie</v>
          </cell>
          <cell r="AH104" t="str">
            <v>C.McAvaney</v>
          </cell>
          <cell r="AI104" t="str">
            <v>Stephanie</v>
          </cell>
          <cell r="AJ104" t="str">
            <v>J.Hunter</v>
          </cell>
          <cell r="AK104" t="str">
            <v>qq</v>
          </cell>
          <cell r="AL104" t="str">
            <v>Wendy</v>
          </cell>
          <cell r="AM104" t="str">
            <v>Stuart</v>
          </cell>
          <cell r="AN104" t="str">
            <v>Clark</v>
          </cell>
          <cell r="AO104" t="str">
            <v>T.Vo</v>
          </cell>
          <cell r="AP104" t="str">
            <v>Vineeth</v>
          </cell>
          <cell r="AQ104" t="str">
            <v>K.Fildes</v>
          </cell>
          <cell r="AR104" t="str">
            <v>Erika</v>
          </cell>
          <cell r="AS104" t="str">
            <v>Paree</v>
          </cell>
          <cell r="AT104" t="str">
            <v>Angelene</v>
          </cell>
          <cell r="AU104" t="str">
            <v>qq</v>
          </cell>
          <cell r="AV104" t="str">
            <v>qq</v>
          </cell>
          <cell r="AW104" t="str">
            <v>Sophia</v>
          </cell>
          <cell r="AX104" t="str">
            <v>qq</v>
          </cell>
          <cell r="AY104" t="str">
            <v>M.Hanna</v>
          </cell>
          <cell r="AZ104" t="str">
            <v>J.Parkinson</v>
          </cell>
          <cell r="BA104" t="str">
            <v>qq</v>
          </cell>
          <cell r="BB104" t="str">
            <v>A.Chen</v>
          </cell>
          <cell r="BC104" t="str">
            <v>K.Chin</v>
          </cell>
          <cell r="BD104">
            <v>0</v>
          </cell>
          <cell r="BE104" t="str">
            <v>K.Tiong</v>
          </cell>
          <cell r="BF104" t="str">
            <v>K.Tiong</v>
          </cell>
          <cell r="BG104" t="str">
            <v>Carmen</v>
          </cell>
          <cell r="BH104" t="str">
            <v>qq</v>
          </cell>
          <cell r="BI104" t="str">
            <v>A.Alex</v>
          </cell>
          <cell r="BJ104" t="str">
            <v>Meghana</v>
          </cell>
          <cell r="BK104" t="str">
            <v>qq</v>
          </cell>
          <cell r="BL104" t="str">
            <v>Daniela</v>
          </cell>
          <cell r="BM104" t="str">
            <v>Phuong</v>
          </cell>
          <cell r="BN104" t="str">
            <v>K.Taege</v>
          </cell>
          <cell r="BO104" t="str">
            <v>M.Tang</v>
          </cell>
          <cell r="BP104" t="str">
            <v>A.Truong</v>
          </cell>
          <cell r="BQ104" t="str">
            <v>A.Tey</v>
          </cell>
          <cell r="BR104" t="str">
            <v>Sherine</v>
          </cell>
          <cell r="BS104" t="str">
            <v>Georgia</v>
          </cell>
          <cell r="BT104" t="str">
            <v>Phil</v>
          </cell>
          <cell r="BU104" t="str">
            <v>J.Do</v>
          </cell>
          <cell r="BV104" t="str">
            <v>A.Tran</v>
          </cell>
          <cell r="BW104" t="str">
            <v>Renise</v>
          </cell>
          <cell r="BX104" t="str">
            <v>qq</v>
          </cell>
          <cell r="BY104" t="str">
            <v>Dalia</v>
          </cell>
          <cell r="BZ104" t="str">
            <v>Berenice</v>
          </cell>
          <cell r="CA104" t="str">
            <v>TBA</v>
          </cell>
        </row>
        <row r="105">
          <cell r="A105">
            <v>43569</v>
          </cell>
          <cell r="B105" t="str">
            <v>Sunday</v>
          </cell>
          <cell r="C105" t="str">
            <v>PUBLIC HOLIDAY</v>
          </cell>
          <cell r="D105" t="e">
            <v>#N/A</v>
          </cell>
          <cell r="E105" t="e">
            <v>#N/A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P105" t="str">
            <v>qq</v>
          </cell>
          <cell r="Q105" t="str">
            <v>qq</v>
          </cell>
          <cell r="R105" t="str">
            <v>qq</v>
          </cell>
          <cell r="S105" t="str">
            <v>qq</v>
          </cell>
          <cell r="T105" t="str">
            <v>qq</v>
          </cell>
          <cell r="U105" t="str">
            <v>QQ</v>
          </cell>
          <cell r="V105" t="str">
            <v>qq</v>
          </cell>
          <cell r="W105" t="str">
            <v>qq</v>
          </cell>
          <cell r="X105" t="str">
            <v>qq</v>
          </cell>
          <cell r="Y105" t="e">
            <v>#N/A</v>
          </cell>
          <cell r="Z105">
            <v>0</v>
          </cell>
          <cell r="AA105" t="str">
            <v>qq</v>
          </cell>
          <cell r="AB105" t="str">
            <v>qq</v>
          </cell>
          <cell r="AC105" t="str">
            <v>qq</v>
          </cell>
          <cell r="AD105" t="str">
            <v>qq</v>
          </cell>
          <cell r="AE105" t="str">
            <v>qq</v>
          </cell>
          <cell r="AF105" t="str">
            <v>L.Janson</v>
          </cell>
          <cell r="AG105" t="str">
            <v>Natalie</v>
          </cell>
          <cell r="AH105" t="str">
            <v>C.McAvaney</v>
          </cell>
          <cell r="AI105" t="str">
            <v>Stephanie</v>
          </cell>
          <cell r="AJ105" t="str">
            <v>J.Hunter</v>
          </cell>
          <cell r="AK105" t="str">
            <v>qq</v>
          </cell>
          <cell r="AL105" t="str">
            <v>Wendy</v>
          </cell>
          <cell r="AM105" t="str">
            <v>Stuart</v>
          </cell>
          <cell r="AN105" t="str">
            <v>Clark</v>
          </cell>
          <cell r="AO105" t="str">
            <v>T.Vo</v>
          </cell>
          <cell r="AP105" t="str">
            <v>Vineeth</v>
          </cell>
          <cell r="AQ105" t="str">
            <v>K.Fildes</v>
          </cell>
          <cell r="AR105" t="str">
            <v>Erika</v>
          </cell>
          <cell r="AS105" t="str">
            <v>Paree</v>
          </cell>
          <cell r="AT105" t="str">
            <v>Angelene</v>
          </cell>
          <cell r="AU105" t="str">
            <v>qq</v>
          </cell>
          <cell r="AV105" t="str">
            <v>qq</v>
          </cell>
          <cell r="AW105" t="str">
            <v>Sophia</v>
          </cell>
          <cell r="AX105" t="str">
            <v>qq</v>
          </cell>
          <cell r="AY105" t="str">
            <v>M.Hanna</v>
          </cell>
          <cell r="AZ105" t="str">
            <v>J.Parkinson</v>
          </cell>
          <cell r="BA105" t="str">
            <v>qq</v>
          </cell>
          <cell r="BB105" t="str">
            <v>A.Chen</v>
          </cell>
          <cell r="BC105" t="str">
            <v>K.Chin</v>
          </cell>
          <cell r="BD105">
            <v>0</v>
          </cell>
          <cell r="BE105" t="str">
            <v>K.Tiong</v>
          </cell>
          <cell r="BF105" t="str">
            <v>K.Tiong</v>
          </cell>
          <cell r="BG105" t="str">
            <v>T.Do</v>
          </cell>
          <cell r="BH105" t="str">
            <v>qq</v>
          </cell>
          <cell r="BI105" t="str">
            <v>Megan</v>
          </cell>
          <cell r="BJ105" t="str">
            <v>A.Pham</v>
          </cell>
          <cell r="BK105" t="str">
            <v>qq</v>
          </cell>
          <cell r="BL105" t="str">
            <v>Felicia</v>
          </cell>
          <cell r="BM105" t="str">
            <v>J.Yang</v>
          </cell>
          <cell r="BN105" t="str">
            <v>qq</v>
          </cell>
          <cell r="BO105" t="str">
            <v>Rodney</v>
          </cell>
          <cell r="BP105" t="str">
            <v>Lucky</v>
          </cell>
          <cell r="BQ105" t="str">
            <v>Nicholas</v>
          </cell>
          <cell r="BR105" t="str">
            <v>A.Chong</v>
          </cell>
          <cell r="BS105" t="str">
            <v>Diana</v>
          </cell>
          <cell r="BT105" t="str">
            <v>R.Cheah</v>
          </cell>
          <cell r="BU105" t="str">
            <v>Jasenka</v>
          </cell>
          <cell r="BV105" t="str">
            <v>Huda</v>
          </cell>
          <cell r="BW105" t="str">
            <v>Connie</v>
          </cell>
          <cell r="BX105" t="str">
            <v>G.Wang</v>
          </cell>
          <cell r="BY105" t="str">
            <v>qq</v>
          </cell>
          <cell r="BZ105" t="str">
            <v>qq</v>
          </cell>
          <cell r="CA105" t="str">
            <v>TBA</v>
          </cell>
        </row>
        <row r="106">
          <cell r="A106">
            <v>43570</v>
          </cell>
          <cell r="B106" t="str">
            <v>Monday</v>
          </cell>
          <cell r="D106">
            <v>0</v>
          </cell>
          <cell r="E106" t="str">
            <v>M.Phung</v>
          </cell>
          <cell r="F106" t="str">
            <v>Janki</v>
          </cell>
          <cell r="G106" t="str">
            <v>Karishma</v>
          </cell>
          <cell r="H106" t="str">
            <v>qq</v>
          </cell>
          <cell r="I106">
            <v>0</v>
          </cell>
          <cell r="J106" t="str">
            <v>Diana</v>
          </cell>
          <cell r="K106">
            <v>0</v>
          </cell>
          <cell r="L106">
            <v>0</v>
          </cell>
          <cell r="M106">
            <v>0</v>
          </cell>
          <cell r="P106" t="str">
            <v>qq</v>
          </cell>
          <cell r="R106" t="str">
            <v>qq</v>
          </cell>
          <cell r="S106" t="str">
            <v>Carmen</v>
          </cell>
          <cell r="T106" t="str">
            <v>Meghana</v>
          </cell>
          <cell r="U106" t="str">
            <v>TBA</v>
          </cell>
          <cell r="V106" t="str">
            <v>qq</v>
          </cell>
          <cell r="W106" t="str">
            <v>qq</v>
          </cell>
          <cell r="X106" t="str">
            <v>qq</v>
          </cell>
          <cell r="Y106">
            <v>0</v>
          </cell>
          <cell r="AA106" t="str">
            <v>Paree</v>
          </cell>
          <cell r="AB106" t="str">
            <v>M.Lu</v>
          </cell>
          <cell r="AC106" t="str">
            <v>Lauren</v>
          </cell>
          <cell r="AD106" t="str">
            <v>qq</v>
          </cell>
          <cell r="AE106" t="str">
            <v>qq</v>
          </cell>
          <cell r="AF106" t="str">
            <v>L.Janson</v>
          </cell>
          <cell r="AG106" t="str">
            <v>qq</v>
          </cell>
          <cell r="AH106" t="str">
            <v>C.McAvaney</v>
          </cell>
          <cell r="AI106" t="str">
            <v>qq</v>
          </cell>
          <cell r="AJ106" t="str">
            <v>J.Hunter</v>
          </cell>
          <cell r="AK106" t="str">
            <v>A.Chen</v>
          </cell>
          <cell r="AL106" t="str">
            <v>Wendy</v>
          </cell>
          <cell r="AM106" t="str">
            <v>Stuart</v>
          </cell>
          <cell r="AN106" t="str">
            <v>Clark</v>
          </cell>
          <cell r="AO106" t="str">
            <v>T.Vo</v>
          </cell>
          <cell r="AP106" t="str">
            <v>Vineeth</v>
          </cell>
          <cell r="AQ106" t="str">
            <v>qq</v>
          </cell>
          <cell r="AR106" t="str">
            <v>Erika</v>
          </cell>
          <cell r="AS106" t="str">
            <v>qq</v>
          </cell>
          <cell r="AT106" t="str">
            <v>Angelene</v>
          </cell>
          <cell r="AU106" t="str">
            <v>qq</v>
          </cell>
          <cell r="AV106" t="str">
            <v>qq</v>
          </cell>
          <cell r="AW106" t="str">
            <v>Sophia</v>
          </cell>
          <cell r="AX106" t="str">
            <v>qq</v>
          </cell>
          <cell r="AY106" t="str">
            <v>qq</v>
          </cell>
          <cell r="AZ106" t="str">
            <v>qq</v>
          </cell>
          <cell r="BA106" t="str">
            <v>qq</v>
          </cell>
          <cell r="BB106" t="str">
            <v>K.Chin</v>
          </cell>
          <cell r="BE106" t="str">
            <v>V.Mai</v>
          </cell>
          <cell r="BF106" t="str">
            <v>qq</v>
          </cell>
          <cell r="BG106" t="str">
            <v>qq</v>
          </cell>
          <cell r="BI106" t="str">
            <v>qq</v>
          </cell>
          <cell r="BJ106" t="str">
            <v>qq</v>
          </cell>
          <cell r="BL106" t="str">
            <v>qq</v>
          </cell>
          <cell r="BM106" t="str">
            <v>qq</v>
          </cell>
          <cell r="BN106" t="str">
            <v>qq</v>
          </cell>
          <cell r="BO106" t="str">
            <v>qq</v>
          </cell>
          <cell r="BQ106" t="str">
            <v>qq</v>
          </cell>
          <cell r="BR106" t="str">
            <v>qq</v>
          </cell>
          <cell r="BS106" t="str">
            <v>qq</v>
          </cell>
          <cell r="CA106" t="str">
            <v>qq</v>
          </cell>
        </row>
        <row r="107">
          <cell r="A107">
            <v>43571</v>
          </cell>
          <cell r="B107" t="str">
            <v>Tuesday</v>
          </cell>
          <cell r="D107">
            <v>0</v>
          </cell>
          <cell r="E107" t="str">
            <v>Meng</v>
          </cell>
          <cell r="F107" t="str">
            <v>D.Dunning</v>
          </cell>
          <cell r="G107" t="str">
            <v>Carmen *</v>
          </cell>
          <cell r="H107" t="str">
            <v>qq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P107" t="str">
            <v>qq</v>
          </cell>
          <cell r="R107" t="str">
            <v>qq</v>
          </cell>
          <cell r="S107" t="str">
            <v>T.Do</v>
          </cell>
          <cell r="T107" t="str">
            <v>A.Pham</v>
          </cell>
          <cell r="U107" t="str">
            <v>QQ</v>
          </cell>
          <cell r="V107" t="str">
            <v>TBA</v>
          </cell>
          <cell r="W107" t="str">
            <v>qq</v>
          </cell>
          <cell r="X107" t="str">
            <v>qq</v>
          </cell>
          <cell r="Y107" t="str">
            <v>J.Do</v>
          </cell>
          <cell r="Z107">
            <v>0</v>
          </cell>
          <cell r="AA107" t="str">
            <v>Paree</v>
          </cell>
          <cell r="AB107" t="str">
            <v>M.Lu</v>
          </cell>
          <cell r="AC107" t="str">
            <v>Lauren</v>
          </cell>
          <cell r="AD107" t="str">
            <v>Huda</v>
          </cell>
          <cell r="AE107" t="str">
            <v>(SC) (5.15-8pm)</v>
          </cell>
          <cell r="AF107" t="str">
            <v>qq</v>
          </cell>
          <cell r="AG107" t="str">
            <v>qq</v>
          </cell>
          <cell r="AH107" t="str">
            <v>C.McAvaney</v>
          </cell>
          <cell r="AI107" t="str">
            <v>qq</v>
          </cell>
          <cell r="AJ107" t="str">
            <v>J.Hunter</v>
          </cell>
          <cell r="AK107" t="str">
            <v>A.Chen</v>
          </cell>
          <cell r="AL107" t="str">
            <v>Wendy</v>
          </cell>
          <cell r="AM107" t="str">
            <v>Stuart</v>
          </cell>
          <cell r="AN107" t="str">
            <v>Clark</v>
          </cell>
          <cell r="AO107" t="str">
            <v>T.Vo</v>
          </cell>
          <cell r="AP107" t="str">
            <v>Vineeth</v>
          </cell>
          <cell r="AQ107" t="str">
            <v>qq</v>
          </cell>
          <cell r="AR107" t="str">
            <v>Erika</v>
          </cell>
          <cell r="AS107" t="str">
            <v>qq</v>
          </cell>
          <cell r="AT107" t="str">
            <v>Angelene</v>
          </cell>
          <cell r="AU107" t="str">
            <v>qq</v>
          </cell>
          <cell r="AV107" t="str">
            <v>qq</v>
          </cell>
          <cell r="AW107" t="str">
            <v>Sophia</v>
          </cell>
          <cell r="AX107" t="str">
            <v>qq</v>
          </cell>
          <cell r="AY107" t="str">
            <v>qq</v>
          </cell>
          <cell r="AZ107" t="str">
            <v>qq</v>
          </cell>
          <cell r="BA107" t="str">
            <v>qq</v>
          </cell>
          <cell r="BB107" t="str">
            <v>K.Chin</v>
          </cell>
          <cell r="BD107">
            <v>0</v>
          </cell>
          <cell r="BE107" t="str">
            <v>V.Mai</v>
          </cell>
          <cell r="BF107" t="str">
            <v>qq</v>
          </cell>
          <cell r="BG107" t="str">
            <v>qq</v>
          </cell>
          <cell r="BI107" t="str">
            <v>qq</v>
          </cell>
          <cell r="BJ107" t="str">
            <v>qq</v>
          </cell>
          <cell r="BL107" t="str">
            <v>qq</v>
          </cell>
          <cell r="BM107" t="str">
            <v>qq</v>
          </cell>
          <cell r="BN107" t="str">
            <v>qq</v>
          </cell>
          <cell r="BO107" t="str">
            <v>qq</v>
          </cell>
          <cell r="BQ107" t="str">
            <v>qq</v>
          </cell>
          <cell r="BR107" t="str">
            <v>qq</v>
          </cell>
          <cell r="BS107" t="str">
            <v>qq</v>
          </cell>
          <cell r="CA107" t="str">
            <v>qq</v>
          </cell>
        </row>
        <row r="108">
          <cell r="A108">
            <v>43572</v>
          </cell>
          <cell r="B108" t="str">
            <v>Wednesday</v>
          </cell>
          <cell r="D108">
            <v>0</v>
          </cell>
          <cell r="E108" t="str">
            <v>Nicholas</v>
          </cell>
          <cell r="F108">
            <v>0</v>
          </cell>
          <cell r="G108" t="str">
            <v>Stephanie</v>
          </cell>
          <cell r="H108" t="str">
            <v>qq</v>
          </cell>
          <cell r="I108">
            <v>0</v>
          </cell>
          <cell r="J108" t="str">
            <v>Dalia</v>
          </cell>
          <cell r="K108">
            <v>0</v>
          </cell>
          <cell r="L108">
            <v>0</v>
          </cell>
          <cell r="M108">
            <v>0</v>
          </cell>
          <cell r="P108" t="str">
            <v>K.Tiong</v>
          </cell>
          <cell r="R108" t="str">
            <v>qq</v>
          </cell>
          <cell r="S108" t="str">
            <v>qq</v>
          </cell>
          <cell r="T108" t="str">
            <v>qq</v>
          </cell>
          <cell r="U108" t="str">
            <v>QQ</v>
          </cell>
          <cell r="V108" t="str">
            <v>qq</v>
          </cell>
          <cell r="W108" t="str">
            <v>qq</v>
          </cell>
          <cell r="X108" t="str">
            <v>qq</v>
          </cell>
          <cell r="Y108">
            <v>0</v>
          </cell>
          <cell r="Z108">
            <v>0</v>
          </cell>
          <cell r="AA108" t="str">
            <v>Paree</v>
          </cell>
          <cell r="AB108" t="str">
            <v>M.Lu</v>
          </cell>
          <cell r="AC108" t="str">
            <v>Lauren</v>
          </cell>
          <cell r="AD108" t="str">
            <v>blank</v>
          </cell>
          <cell r="AE108" t="str">
            <v>(SS) (12.45-5.15pm)</v>
          </cell>
          <cell r="AF108" t="str">
            <v>qq</v>
          </cell>
          <cell r="AG108" t="str">
            <v>qq</v>
          </cell>
          <cell r="AH108" t="str">
            <v>C.McAvaney</v>
          </cell>
          <cell r="AI108" t="str">
            <v>qq</v>
          </cell>
          <cell r="AJ108" t="str">
            <v>J.Hunter</v>
          </cell>
          <cell r="AK108" t="str">
            <v>A.Chen</v>
          </cell>
          <cell r="AL108" t="str">
            <v>Wendy</v>
          </cell>
          <cell r="AM108" t="str">
            <v>Stuart</v>
          </cell>
          <cell r="AN108" t="str">
            <v>Clark</v>
          </cell>
          <cell r="AO108" t="str">
            <v>T.Vo</v>
          </cell>
          <cell r="AP108" t="str">
            <v>Vineeth</v>
          </cell>
          <cell r="AQ108" t="str">
            <v>qq</v>
          </cell>
          <cell r="AR108" t="str">
            <v>Erika</v>
          </cell>
          <cell r="AS108" t="str">
            <v>qq</v>
          </cell>
          <cell r="AT108" t="str">
            <v>Angelene</v>
          </cell>
          <cell r="AU108" t="str">
            <v>qq</v>
          </cell>
          <cell r="AV108" t="str">
            <v>qq</v>
          </cell>
          <cell r="AW108" t="str">
            <v>Sophia</v>
          </cell>
          <cell r="AX108" t="str">
            <v>qq</v>
          </cell>
          <cell r="AY108" t="str">
            <v>M.Hanna</v>
          </cell>
          <cell r="AZ108" t="str">
            <v>qq</v>
          </cell>
          <cell r="BA108" t="str">
            <v>qq</v>
          </cell>
          <cell r="BB108" t="str">
            <v>K.Chin</v>
          </cell>
          <cell r="BD108">
            <v>0</v>
          </cell>
          <cell r="BE108" t="str">
            <v>V.Mai</v>
          </cell>
          <cell r="BF108" t="str">
            <v>qq</v>
          </cell>
          <cell r="BG108" t="str">
            <v>qq</v>
          </cell>
          <cell r="BI108" t="str">
            <v>qq</v>
          </cell>
          <cell r="BJ108" t="str">
            <v>qq</v>
          </cell>
          <cell r="BL108" t="str">
            <v>qq</v>
          </cell>
          <cell r="BM108" t="str">
            <v>qq</v>
          </cell>
          <cell r="BN108" t="str">
            <v>qq</v>
          </cell>
          <cell r="BO108" t="str">
            <v>qq</v>
          </cell>
          <cell r="BQ108" t="str">
            <v>qq</v>
          </cell>
          <cell r="BR108" t="str">
            <v>qq</v>
          </cell>
          <cell r="BS108" t="str">
            <v>qq</v>
          </cell>
          <cell r="CA108" t="str">
            <v>qq</v>
          </cell>
        </row>
        <row r="109">
          <cell r="A109">
            <v>43573</v>
          </cell>
          <cell r="B109" t="str">
            <v>Thursday</v>
          </cell>
          <cell r="D109">
            <v>0</v>
          </cell>
          <cell r="E109" t="str">
            <v>Huda*</v>
          </cell>
          <cell r="F109" t="str">
            <v>Stuart</v>
          </cell>
          <cell r="G109">
            <v>0</v>
          </cell>
          <cell r="H109" t="str">
            <v>Robbie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str">
            <v>Megan</v>
          </cell>
          <cell r="P109" t="str">
            <v>K.Tiong</v>
          </cell>
          <cell r="Q109" t="str">
            <v>qq</v>
          </cell>
          <cell r="R109" t="str">
            <v>qq</v>
          </cell>
          <cell r="S109" t="str">
            <v>qq</v>
          </cell>
          <cell r="T109" t="str">
            <v>qq</v>
          </cell>
          <cell r="U109" t="str">
            <v>QQ</v>
          </cell>
          <cell r="V109" t="str">
            <v>qq</v>
          </cell>
          <cell r="W109" t="str">
            <v>qq</v>
          </cell>
          <cell r="X109" t="str">
            <v>qq</v>
          </cell>
          <cell r="Y109" t="str">
            <v>Jasenka</v>
          </cell>
          <cell r="Z109">
            <v>0</v>
          </cell>
          <cell r="AA109" t="str">
            <v>Paree</v>
          </cell>
          <cell r="AB109" t="str">
            <v>M.Lu</v>
          </cell>
          <cell r="AC109" t="str">
            <v>Lauren</v>
          </cell>
          <cell r="AD109" t="str">
            <v>qq</v>
          </cell>
          <cell r="AE109" t="str">
            <v>qq</v>
          </cell>
          <cell r="AF109" t="str">
            <v>L.Janson</v>
          </cell>
          <cell r="AG109" t="str">
            <v>qq</v>
          </cell>
          <cell r="AH109" t="str">
            <v>qq</v>
          </cell>
          <cell r="AI109" t="str">
            <v>C.Vosk</v>
          </cell>
          <cell r="AJ109" t="str">
            <v>J.Hunter</v>
          </cell>
          <cell r="AK109" t="str">
            <v>A.Chen</v>
          </cell>
          <cell r="AL109" t="str">
            <v>Wendy</v>
          </cell>
          <cell r="AM109" t="str">
            <v>qq</v>
          </cell>
          <cell r="AN109" t="str">
            <v>Clark</v>
          </cell>
          <cell r="AO109" t="str">
            <v>T.Vo</v>
          </cell>
          <cell r="AP109" t="str">
            <v>Vineeth</v>
          </cell>
          <cell r="AQ109" t="str">
            <v>qq</v>
          </cell>
          <cell r="AR109" t="str">
            <v>qq</v>
          </cell>
          <cell r="AS109" t="str">
            <v>qq</v>
          </cell>
          <cell r="AT109" t="str">
            <v>Angelene</v>
          </cell>
          <cell r="AU109" t="str">
            <v>qq</v>
          </cell>
          <cell r="AV109" t="str">
            <v>qq</v>
          </cell>
          <cell r="AW109" t="str">
            <v>Sophia</v>
          </cell>
          <cell r="AX109" t="str">
            <v>qq</v>
          </cell>
          <cell r="AY109" t="str">
            <v>qq</v>
          </cell>
          <cell r="AZ109" t="str">
            <v>qq</v>
          </cell>
          <cell r="BA109" t="str">
            <v>qq</v>
          </cell>
          <cell r="BB109" t="str">
            <v>K.Chin</v>
          </cell>
          <cell r="BD109">
            <v>0</v>
          </cell>
          <cell r="BE109" t="str">
            <v>V.Mai</v>
          </cell>
          <cell r="BF109" t="str">
            <v>qq</v>
          </cell>
          <cell r="BG109" t="str">
            <v>qq</v>
          </cell>
          <cell r="BI109" t="str">
            <v>qq</v>
          </cell>
          <cell r="BJ109" t="str">
            <v>qq</v>
          </cell>
          <cell r="BL109" t="str">
            <v>qq</v>
          </cell>
          <cell r="BM109" t="str">
            <v>qq</v>
          </cell>
          <cell r="BN109" t="str">
            <v>qq</v>
          </cell>
          <cell r="BO109" t="str">
            <v>qq</v>
          </cell>
          <cell r="BQ109" t="str">
            <v>qq</v>
          </cell>
          <cell r="BR109" t="str">
            <v>qq</v>
          </cell>
          <cell r="BS109" t="str">
            <v>qq</v>
          </cell>
          <cell r="CA109" t="str">
            <v>qq</v>
          </cell>
        </row>
        <row r="110">
          <cell r="A110">
            <v>43574</v>
          </cell>
          <cell r="B110" t="str">
            <v>Friday</v>
          </cell>
          <cell r="C110" t="str">
            <v>PUBLIC HOLIDAY</v>
          </cell>
          <cell r="D110">
            <v>0</v>
          </cell>
          <cell r="E110" t="str">
            <v>Public holiday</v>
          </cell>
          <cell r="F110">
            <v>0</v>
          </cell>
          <cell r="G110">
            <v>0</v>
          </cell>
          <cell r="H110" t="str">
            <v>Public Holiday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str">
            <v>Public Holiday</v>
          </cell>
          <cell r="P110" t="str">
            <v>QQ</v>
          </cell>
          <cell r="Q110" t="str">
            <v>qq</v>
          </cell>
          <cell r="R110" t="str">
            <v>qq</v>
          </cell>
          <cell r="S110" t="str">
            <v>qq</v>
          </cell>
          <cell r="T110" t="str">
            <v>qq</v>
          </cell>
          <cell r="U110" t="str">
            <v>QQ</v>
          </cell>
          <cell r="V110" t="str">
            <v>qq</v>
          </cell>
          <cell r="W110" t="str">
            <v>qq</v>
          </cell>
          <cell r="X110" t="str">
            <v>qq</v>
          </cell>
          <cell r="Y110">
            <v>0</v>
          </cell>
          <cell r="Z110">
            <v>0</v>
          </cell>
          <cell r="AA110" t="str">
            <v>Paree</v>
          </cell>
          <cell r="AB110" t="str">
            <v>M.Lu</v>
          </cell>
          <cell r="AC110" t="str">
            <v>qq</v>
          </cell>
          <cell r="AD110" t="str">
            <v>qq</v>
          </cell>
          <cell r="AE110" t="str">
            <v>qq</v>
          </cell>
          <cell r="AF110" t="str">
            <v>qq</v>
          </cell>
          <cell r="AG110" t="str">
            <v>qq</v>
          </cell>
          <cell r="AH110" t="str">
            <v>C.McAvaney</v>
          </cell>
          <cell r="AI110" t="str">
            <v>C.Vosk</v>
          </cell>
          <cell r="AJ110" t="str">
            <v>J.Hunter</v>
          </cell>
          <cell r="AK110" t="str">
            <v>A.Chen</v>
          </cell>
          <cell r="AL110" t="str">
            <v>Wendy</v>
          </cell>
          <cell r="AM110" t="str">
            <v>Stuart</v>
          </cell>
          <cell r="AN110" t="str">
            <v>Clark</v>
          </cell>
          <cell r="AO110" t="str">
            <v>T.Vo</v>
          </cell>
          <cell r="AP110" t="str">
            <v>Vineeth</v>
          </cell>
          <cell r="AQ110" t="str">
            <v>Kathy</v>
          </cell>
          <cell r="AR110" t="str">
            <v>Soty</v>
          </cell>
          <cell r="AS110" t="str">
            <v>Paree</v>
          </cell>
          <cell r="AT110" t="str">
            <v>Angelene</v>
          </cell>
          <cell r="AU110" t="str">
            <v>Tess</v>
          </cell>
          <cell r="AV110" t="str">
            <v>Daisy</v>
          </cell>
          <cell r="AW110" t="str">
            <v>Sophia</v>
          </cell>
          <cell r="AX110" t="str">
            <v>S.McPhee</v>
          </cell>
          <cell r="AY110" t="str">
            <v>M.Hanna</v>
          </cell>
          <cell r="AZ110" t="str">
            <v>V.Koo</v>
          </cell>
          <cell r="BA110" t="str">
            <v>qq</v>
          </cell>
          <cell r="BB110" t="str">
            <v>K.Chin</v>
          </cell>
          <cell r="BD110">
            <v>0</v>
          </cell>
          <cell r="BE110" t="str">
            <v>V.Mai</v>
          </cell>
          <cell r="BF110" t="str">
            <v>V.Mai</v>
          </cell>
          <cell r="BG110" t="str">
            <v>Lauren</v>
          </cell>
          <cell r="BH110" t="str">
            <v>qq</v>
          </cell>
          <cell r="BI110" t="str">
            <v>D.Dunning</v>
          </cell>
          <cell r="BJ110" t="str">
            <v>V.Le</v>
          </cell>
          <cell r="BK110" t="str">
            <v>qq</v>
          </cell>
          <cell r="BL110" t="str">
            <v>Elena</v>
          </cell>
          <cell r="BM110" t="str">
            <v>K.Fildes</v>
          </cell>
          <cell r="BN110" t="str">
            <v>Taylor</v>
          </cell>
          <cell r="BO110" t="str">
            <v>Kaman</v>
          </cell>
          <cell r="BP110" t="str">
            <v>J.Kao</v>
          </cell>
          <cell r="BQ110" t="str">
            <v>S.Sturm</v>
          </cell>
          <cell r="BR110" t="str">
            <v>L.Jedwab</v>
          </cell>
          <cell r="BS110" t="str">
            <v>Ubai</v>
          </cell>
          <cell r="BT110" t="str">
            <v>Victoria</v>
          </cell>
          <cell r="BU110" t="str">
            <v>Tatyana</v>
          </cell>
          <cell r="BV110" t="str">
            <v>Arthur</v>
          </cell>
          <cell r="BW110" t="str">
            <v>Stella</v>
          </cell>
          <cell r="BX110" t="str">
            <v>K.Josevska</v>
          </cell>
          <cell r="BY110" t="str">
            <v>A.Agathangelou</v>
          </cell>
          <cell r="BZ110" t="str">
            <v>qq</v>
          </cell>
          <cell r="CA110" t="str">
            <v>qq</v>
          </cell>
        </row>
        <row r="111">
          <cell r="A111">
            <v>43575</v>
          </cell>
          <cell r="B111" t="str">
            <v>Saturday</v>
          </cell>
          <cell r="C111" t="str">
            <v>PUBLIC HOLIDAY</v>
          </cell>
          <cell r="D111" t="e">
            <v>#N/A</v>
          </cell>
          <cell r="E111" t="e">
            <v>#N/A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P111" t="str">
            <v>qq</v>
          </cell>
          <cell r="Q111" t="str">
            <v>qq</v>
          </cell>
          <cell r="R111" t="str">
            <v>qq</v>
          </cell>
          <cell r="S111" t="str">
            <v>qq</v>
          </cell>
          <cell r="T111" t="str">
            <v>qq</v>
          </cell>
          <cell r="U111" t="str">
            <v>QQ</v>
          </cell>
          <cell r="V111" t="str">
            <v>qq</v>
          </cell>
          <cell r="W111" t="str">
            <v>qq</v>
          </cell>
          <cell r="X111" t="str">
            <v>qq</v>
          </cell>
          <cell r="Y111" t="e">
            <v>#N/A</v>
          </cell>
          <cell r="Z111">
            <v>0</v>
          </cell>
          <cell r="AA111" t="str">
            <v>Paree</v>
          </cell>
          <cell r="AB111" t="str">
            <v>M.Lu</v>
          </cell>
          <cell r="AC111" t="str">
            <v>qq</v>
          </cell>
          <cell r="AD111" t="str">
            <v>qq</v>
          </cell>
          <cell r="AE111" t="str">
            <v>qq</v>
          </cell>
          <cell r="AF111" t="str">
            <v>L.Janson</v>
          </cell>
          <cell r="AG111" t="str">
            <v>qq</v>
          </cell>
          <cell r="AH111" t="str">
            <v>C.McAvaney</v>
          </cell>
          <cell r="AI111" t="str">
            <v>C.Vosk</v>
          </cell>
          <cell r="AJ111" t="str">
            <v>J.Hunter</v>
          </cell>
          <cell r="AK111" t="str">
            <v>A.Chen</v>
          </cell>
          <cell r="AL111" t="str">
            <v>Wendy</v>
          </cell>
          <cell r="AM111" t="str">
            <v>Stuart</v>
          </cell>
          <cell r="AN111" t="str">
            <v>Clark</v>
          </cell>
          <cell r="AO111" t="str">
            <v>T.Vo</v>
          </cell>
          <cell r="AP111" t="str">
            <v>Vineeth</v>
          </cell>
          <cell r="AQ111" t="str">
            <v>Kathy</v>
          </cell>
          <cell r="AR111" t="str">
            <v>Soty</v>
          </cell>
          <cell r="AS111" t="str">
            <v>Paree</v>
          </cell>
          <cell r="AT111" t="str">
            <v>Angelene</v>
          </cell>
          <cell r="AU111" t="str">
            <v>Tess</v>
          </cell>
          <cell r="AV111" t="str">
            <v>Daisy</v>
          </cell>
          <cell r="AW111" t="str">
            <v>Sophia</v>
          </cell>
          <cell r="AX111" t="str">
            <v>S.McPhee</v>
          </cell>
          <cell r="AY111" t="str">
            <v>M.Hanna</v>
          </cell>
          <cell r="AZ111" t="str">
            <v>V.Koo</v>
          </cell>
          <cell r="BA111" t="str">
            <v>qq</v>
          </cell>
          <cell r="BB111" t="str">
            <v>K.Chin</v>
          </cell>
          <cell r="BC111" t="str">
            <v>Monique</v>
          </cell>
          <cell r="BD111" t="str">
            <v>Helen</v>
          </cell>
          <cell r="BE111" t="str">
            <v>V.Mai</v>
          </cell>
          <cell r="BF111" t="str">
            <v>V.Mai</v>
          </cell>
          <cell r="BG111" t="str">
            <v>Roshny</v>
          </cell>
          <cell r="BH111" t="str">
            <v>qq</v>
          </cell>
          <cell r="BI111" t="str">
            <v>D.Dunning</v>
          </cell>
          <cell r="BJ111" t="str">
            <v>Idile</v>
          </cell>
          <cell r="BK111" t="str">
            <v>qq</v>
          </cell>
          <cell r="BL111" t="str">
            <v>Stephen</v>
          </cell>
          <cell r="BM111" t="str">
            <v>K.Fildes</v>
          </cell>
          <cell r="BN111" t="str">
            <v>Taylor</v>
          </cell>
          <cell r="BO111" t="str">
            <v>Mark</v>
          </cell>
          <cell r="BP111" t="str">
            <v>J.Kao</v>
          </cell>
          <cell r="BQ111" t="str">
            <v>Kosta</v>
          </cell>
          <cell r="BR111" t="str">
            <v>Janki</v>
          </cell>
          <cell r="BS111" t="str">
            <v>Ubai</v>
          </cell>
          <cell r="BT111" t="str">
            <v>Victoria</v>
          </cell>
          <cell r="BU111" t="str">
            <v>Tatyana</v>
          </cell>
          <cell r="BV111" t="str">
            <v>Arthur</v>
          </cell>
          <cell r="BW111" t="str">
            <v>G.Lau</v>
          </cell>
          <cell r="BX111" t="str">
            <v>qq</v>
          </cell>
          <cell r="BY111" t="str">
            <v>Sunethra</v>
          </cell>
          <cell r="BZ111" t="str">
            <v>Obaid</v>
          </cell>
          <cell r="CA111" t="str">
            <v>Edward</v>
          </cell>
        </row>
        <row r="112">
          <cell r="A112">
            <v>43576</v>
          </cell>
          <cell r="B112" t="str">
            <v>Sunday</v>
          </cell>
          <cell r="C112" t="str">
            <v>PUBLIC HOLIDAY</v>
          </cell>
          <cell r="D112" t="e">
            <v>#N/A</v>
          </cell>
          <cell r="E112" t="e">
            <v>#N/A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P112" t="str">
            <v>qq</v>
          </cell>
          <cell r="Q112" t="str">
            <v>qq</v>
          </cell>
          <cell r="R112" t="str">
            <v>qq</v>
          </cell>
          <cell r="S112" t="str">
            <v>qq</v>
          </cell>
          <cell r="T112" t="str">
            <v>qq</v>
          </cell>
          <cell r="U112" t="str">
            <v>QQ</v>
          </cell>
          <cell r="V112" t="str">
            <v>qq</v>
          </cell>
          <cell r="W112" t="str">
            <v>qq</v>
          </cell>
          <cell r="X112" t="str">
            <v>qq</v>
          </cell>
          <cell r="Y112" t="e">
            <v>#N/A</v>
          </cell>
          <cell r="Z112">
            <v>0</v>
          </cell>
          <cell r="AA112" t="str">
            <v>qq</v>
          </cell>
          <cell r="AB112" t="str">
            <v>qq</v>
          </cell>
          <cell r="AC112" t="str">
            <v>qq</v>
          </cell>
          <cell r="AD112" t="str">
            <v>qq</v>
          </cell>
          <cell r="AE112" t="str">
            <v>qq</v>
          </cell>
          <cell r="AF112" t="str">
            <v>L.Janson</v>
          </cell>
          <cell r="AG112" t="str">
            <v>qq</v>
          </cell>
          <cell r="AH112" t="str">
            <v>C.McAvaney</v>
          </cell>
          <cell r="AI112" t="str">
            <v>C.Vosk</v>
          </cell>
          <cell r="AJ112" t="str">
            <v>J.Hunter</v>
          </cell>
          <cell r="AK112" t="str">
            <v>A.Chen</v>
          </cell>
          <cell r="AL112" t="str">
            <v>Wendy</v>
          </cell>
          <cell r="AM112" t="str">
            <v>Stuart</v>
          </cell>
          <cell r="AN112" t="str">
            <v>Clark</v>
          </cell>
          <cell r="AO112" t="str">
            <v>T.Vo</v>
          </cell>
          <cell r="AP112" t="str">
            <v>Vineeth</v>
          </cell>
          <cell r="AQ112" t="str">
            <v>Kathy</v>
          </cell>
          <cell r="AR112" t="str">
            <v>Soty</v>
          </cell>
          <cell r="AS112" t="str">
            <v>Paree</v>
          </cell>
          <cell r="AT112" t="str">
            <v>Angelene</v>
          </cell>
          <cell r="AU112" t="str">
            <v>Tess</v>
          </cell>
          <cell r="AV112" t="str">
            <v>Daisy</v>
          </cell>
          <cell r="AW112" t="str">
            <v>Sophia</v>
          </cell>
          <cell r="AX112" t="str">
            <v>S.McPhee</v>
          </cell>
          <cell r="AY112" t="str">
            <v>M.Hanna</v>
          </cell>
          <cell r="AZ112" t="str">
            <v>V.Koo</v>
          </cell>
          <cell r="BA112" t="str">
            <v>qq</v>
          </cell>
          <cell r="BB112" t="str">
            <v>K.Chin</v>
          </cell>
          <cell r="BC112" t="str">
            <v>Monique</v>
          </cell>
          <cell r="BD112" t="str">
            <v>Helen</v>
          </cell>
          <cell r="BE112" t="str">
            <v>Aseel</v>
          </cell>
          <cell r="BF112" t="str">
            <v>Aseel</v>
          </cell>
          <cell r="BG112" t="str">
            <v>Nha</v>
          </cell>
          <cell r="BH112" t="str">
            <v>qq</v>
          </cell>
          <cell r="BI112" t="str">
            <v>Meng</v>
          </cell>
          <cell r="BJ112" t="str">
            <v>Ana</v>
          </cell>
          <cell r="BK112" t="str">
            <v>qq</v>
          </cell>
          <cell r="BL112" t="str">
            <v>Eleen</v>
          </cell>
          <cell r="BM112" t="str">
            <v>V.Mai</v>
          </cell>
          <cell r="BN112" t="str">
            <v>qq</v>
          </cell>
          <cell r="BO112" t="str">
            <v>Mohammed</v>
          </cell>
          <cell r="BP112" t="str">
            <v>Erin</v>
          </cell>
          <cell r="BQ112" t="str">
            <v>S.Sturm</v>
          </cell>
          <cell r="BR112" t="str">
            <v>L.Jedwab</v>
          </cell>
          <cell r="BS112" t="str">
            <v>Janki</v>
          </cell>
          <cell r="BT112" t="str">
            <v>Kosta</v>
          </cell>
          <cell r="BU112" t="str">
            <v>J.Parkinson</v>
          </cell>
          <cell r="BV112" t="str">
            <v>Madonna</v>
          </cell>
          <cell r="BW112" t="str">
            <v>Robert</v>
          </cell>
          <cell r="BX112" t="str">
            <v>T.Le</v>
          </cell>
          <cell r="BY112" t="str">
            <v>qq</v>
          </cell>
          <cell r="BZ112" t="str">
            <v>qq</v>
          </cell>
          <cell r="CA112" t="str">
            <v>Thao</v>
          </cell>
        </row>
        <row r="113">
          <cell r="A113">
            <v>43577</v>
          </cell>
          <cell r="B113" t="str">
            <v>Monday</v>
          </cell>
          <cell r="C113" t="str">
            <v>PUBLIC HOLIDAY</v>
          </cell>
          <cell r="D113" t="str">
            <v>public holiday</v>
          </cell>
          <cell r="E113" t="str">
            <v>public holiday</v>
          </cell>
          <cell r="F113">
            <v>0</v>
          </cell>
          <cell r="G113" t="str">
            <v>Public holiday</v>
          </cell>
          <cell r="H113" t="str">
            <v>Public Holiday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str">
            <v>Public Holiday</v>
          </cell>
          <cell r="P113" t="str">
            <v>qq</v>
          </cell>
          <cell r="Q113" t="str">
            <v>qq</v>
          </cell>
          <cell r="R113" t="str">
            <v>qq</v>
          </cell>
          <cell r="S113" t="str">
            <v>qq</v>
          </cell>
          <cell r="T113" t="str">
            <v>qq</v>
          </cell>
          <cell r="U113" t="str">
            <v>QQ</v>
          </cell>
          <cell r="V113" t="str">
            <v>qq</v>
          </cell>
          <cell r="W113" t="str">
            <v>qq</v>
          </cell>
          <cell r="X113" t="str">
            <v>qq</v>
          </cell>
          <cell r="Y113">
            <v>0</v>
          </cell>
          <cell r="AA113" t="str">
            <v>L.Jedwab</v>
          </cell>
          <cell r="AB113" t="str">
            <v>Sherine</v>
          </cell>
          <cell r="AC113" t="str">
            <v>Lucky</v>
          </cell>
          <cell r="AD113" t="str">
            <v>qq</v>
          </cell>
          <cell r="AE113" t="str">
            <v>qq</v>
          </cell>
          <cell r="AF113" t="str">
            <v>L.Janson</v>
          </cell>
          <cell r="AG113" t="str">
            <v>J.Hunter</v>
          </cell>
          <cell r="AH113" t="str">
            <v>C.McAvaney</v>
          </cell>
          <cell r="AI113" t="str">
            <v>C.Vosk</v>
          </cell>
          <cell r="AJ113" t="str">
            <v>K.Chin</v>
          </cell>
          <cell r="AK113" t="str">
            <v>A.Chen</v>
          </cell>
          <cell r="AL113" t="str">
            <v>Wendy</v>
          </cell>
          <cell r="AM113" t="str">
            <v>Stuart</v>
          </cell>
          <cell r="AN113" t="str">
            <v>Clark</v>
          </cell>
          <cell r="AO113" t="str">
            <v>T.Vo</v>
          </cell>
          <cell r="AP113" t="str">
            <v>Vineeth</v>
          </cell>
          <cell r="AQ113" t="str">
            <v>Kathy</v>
          </cell>
          <cell r="AR113" t="str">
            <v>Soty</v>
          </cell>
          <cell r="AS113" t="str">
            <v>Paree</v>
          </cell>
          <cell r="AT113" t="str">
            <v>Angelene</v>
          </cell>
          <cell r="AU113" t="str">
            <v>Tess</v>
          </cell>
          <cell r="AV113" t="str">
            <v>Daisy</v>
          </cell>
          <cell r="AW113" t="str">
            <v>Sophia</v>
          </cell>
          <cell r="AX113" t="str">
            <v>S.McPhee</v>
          </cell>
          <cell r="AY113" t="str">
            <v>M.Hanna</v>
          </cell>
          <cell r="AZ113" t="str">
            <v>V.Koo</v>
          </cell>
          <cell r="BA113" t="str">
            <v>All Interns</v>
          </cell>
          <cell r="BD113" t="str">
            <v>Helen</v>
          </cell>
          <cell r="BE113" t="str">
            <v>Aseel</v>
          </cell>
          <cell r="BF113" t="str">
            <v>Aseel</v>
          </cell>
          <cell r="BG113" t="str">
            <v>S.Thevalingam</v>
          </cell>
          <cell r="BH113" t="str">
            <v>qq</v>
          </cell>
          <cell r="BI113" t="str">
            <v>Meng</v>
          </cell>
          <cell r="BJ113" t="str">
            <v>April</v>
          </cell>
          <cell r="BK113" t="str">
            <v>qq</v>
          </cell>
          <cell r="BL113" t="str">
            <v>Alice</v>
          </cell>
          <cell r="BM113" t="str">
            <v>Mohammed</v>
          </cell>
          <cell r="BN113" t="str">
            <v>Obaid</v>
          </cell>
          <cell r="BO113" t="str">
            <v>Meghana</v>
          </cell>
          <cell r="BP113" t="str">
            <v>Winnie</v>
          </cell>
          <cell r="BQ113" t="str">
            <v>Mark</v>
          </cell>
          <cell r="BR113" t="str">
            <v>Eric</v>
          </cell>
          <cell r="BS113" t="str">
            <v>MichaelL</v>
          </cell>
          <cell r="BT113" t="str">
            <v>Adil</v>
          </cell>
          <cell r="BU113" t="str">
            <v>Jasenka</v>
          </cell>
          <cell r="BV113" t="str">
            <v>Madonna</v>
          </cell>
          <cell r="BW113" t="str">
            <v>Robert</v>
          </cell>
          <cell r="BX113" t="str">
            <v>T.Le</v>
          </cell>
          <cell r="BY113" t="str">
            <v>Dimi</v>
          </cell>
          <cell r="BZ113" t="str">
            <v>qq</v>
          </cell>
          <cell r="CA113" t="str">
            <v>qq</v>
          </cell>
        </row>
        <row r="114">
          <cell r="A114">
            <v>43578</v>
          </cell>
          <cell r="B114" t="str">
            <v>Tuesday</v>
          </cell>
          <cell r="D114" t="str">
            <v>J.Kao (?)</v>
          </cell>
          <cell r="E114" t="str">
            <v>blocked</v>
          </cell>
          <cell r="F114" t="str">
            <v>K.Fildes</v>
          </cell>
          <cell r="G114" t="str">
            <v>blocked</v>
          </cell>
          <cell r="H114" t="str">
            <v>blocked</v>
          </cell>
          <cell r="I114">
            <v>0</v>
          </cell>
          <cell r="J114" t="str">
            <v>Adil/ Angelene (per SS)</v>
          </cell>
          <cell r="K114" t="str">
            <v>Brindha</v>
          </cell>
          <cell r="L114">
            <v>0</v>
          </cell>
          <cell r="M114" t="str">
            <v>Vineeth/Nadi</v>
          </cell>
          <cell r="P114" t="str">
            <v>qq</v>
          </cell>
          <cell r="Q114" t="str">
            <v>QQ</v>
          </cell>
          <cell r="R114" t="str">
            <v>qq</v>
          </cell>
          <cell r="S114" t="str">
            <v>qq</v>
          </cell>
          <cell r="T114" t="str">
            <v>qq</v>
          </cell>
          <cell r="U114" t="str">
            <v>QQ</v>
          </cell>
          <cell r="V114" t="str">
            <v>qq</v>
          </cell>
          <cell r="W114" t="str">
            <v>qq</v>
          </cell>
          <cell r="X114" t="str">
            <v>qq</v>
          </cell>
          <cell r="Y114">
            <v>0</v>
          </cell>
          <cell r="Z114">
            <v>0</v>
          </cell>
          <cell r="AA114" t="str">
            <v>L.Jedwab</v>
          </cell>
          <cell r="AB114" t="str">
            <v>Sherine</v>
          </cell>
          <cell r="AC114" t="str">
            <v>Lucky</v>
          </cell>
          <cell r="AD114" t="str">
            <v>Huda</v>
          </cell>
          <cell r="AE114" t="str">
            <v>(TC) (5.15-8pm)</v>
          </cell>
          <cell r="AF114" t="str">
            <v>qq</v>
          </cell>
          <cell r="AG114" t="str">
            <v>qq</v>
          </cell>
          <cell r="AH114" t="str">
            <v>qq</v>
          </cell>
          <cell r="AI114" t="str">
            <v>C.Vosk</v>
          </cell>
          <cell r="AJ114" t="str">
            <v>K.Chin</v>
          </cell>
          <cell r="AK114" t="str">
            <v>A.Chen</v>
          </cell>
          <cell r="AL114" t="str">
            <v>Wendy</v>
          </cell>
          <cell r="AM114" t="str">
            <v>qq</v>
          </cell>
          <cell r="AN114" t="str">
            <v>Clark</v>
          </cell>
          <cell r="AO114" t="str">
            <v>T.Vo</v>
          </cell>
          <cell r="AP114" t="str">
            <v>Eugene</v>
          </cell>
          <cell r="AQ114" t="str">
            <v>Kathy</v>
          </cell>
          <cell r="AR114" t="str">
            <v>qq</v>
          </cell>
          <cell r="AS114" t="str">
            <v>qq</v>
          </cell>
          <cell r="AT114" t="str">
            <v>qq</v>
          </cell>
          <cell r="AU114" t="str">
            <v>Tess</v>
          </cell>
          <cell r="AV114" t="str">
            <v>Daisy</v>
          </cell>
          <cell r="AW114" t="str">
            <v>Sophia</v>
          </cell>
          <cell r="AX114" t="str">
            <v>S.McPhee</v>
          </cell>
          <cell r="AY114" t="str">
            <v>qq</v>
          </cell>
          <cell r="AZ114" t="str">
            <v>V.Koo</v>
          </cell>
          <cell r="BA114" t="str">
            <v>All Interns</v>
          </cell>
          <cell r="BB114" t="str">
            <v>Monique</v>
          </cell>
          <cell r="BD114" t="str">
            <v>Helen</v>
          </cell>
          <cell r="BE114" t="str">
            <v>M.Lu</v>
          </cell>
          <cell r="BF114" t="str">
            <v>qq</v>
          </cell>
          <cell r="BG114" t="str">
            <v>qq</v>
          </cell>
          <cell r="BI114" t="str">
            <v>qq</v>
          </cell>
          <cell r="BJ114" t="str">
            <v>qq</v>
          </cell>
          <cell r="BL114" t="str">
            <v>qq</v>
          </cell>
          <cell r="BM114" t="str">
            <v>qq</v>
          </cell>
          <cell r="BN114" t="str">
            <v>qq</v>
          </cell>
          <cell r="BO114" t="str">
            <v>qq</v>
          </cell>
          <cell r="BQ114" t="str">
            <v>qq</v>
          </cell>
          <cell r="BR114" t="str">
            <v>qq</v>
          </cell>
          <cell r="BS114" t="str">
            <v>qq</v>
          </cell>
          <cell r="CA114" t="str">
            <v>qq</v>
          </cell>
        </row>
        <row r="115">
          <cell r="A115">
            <v>43579</v>
          </cell>
          <cell r="B115" t="str">
            <v>Wednesday</v>
          </cell>
          <cell r="D115" t="str">
            <v>J.Kao (?)</v>
          </cell>
          <cell r="E115" t="str">
            <v>blocked</v>
          </cell>
          <cell r="F115" t="str">
            <v>John</v>
          </cell>
          <cell r="G115" t="str">
            <v>blocked</v>
          </cell>
          <cell r="H115" t="str">
            <v>Mark</v>
          </cell>
          <cell r="I115">
            <v>0</v>
          </cell>
          <cell r="J115" t="str">
            <v>Adil/ Angelene (per SS)</v>
          </cell>
          <cell r="K115" t="str">
            <v>Brindha</v>
          </cell>
          <cell r="L115">
            <v>0</v>
          </cell>
          <cell r="M115" t="str">
            <v>J.Drummond</v>
          </cell>
          <cell r="P115" t="str">
            <v>V.Mai</v>
          </cell>
          <cell r="Q115" t="str">
            <v>qq</v>
          </cell>
          <cell r="R115" t="str">
            <v>qq</v>
          </cell>
          <cell r="S115" t="str">
            <v>qq</v>
          </cell>
          <cell r="T115" t="str">
            <v>qq</v>
          </cell>
          <cell r="U115" t="str">
            <v>QQ</v>
          </cell>
          <cell r="V115" t="str">
            <v>qq</v>
          </cell>
          <cell r="W115" t="str">
            <v>qq</v>
          </cell>
          <cell r="X115" t="str">
            <v>qq</v>
          </cell>
          <cell r="Y115">
            <v>0</v>
          </cell>
          <cell r="Z115">
            <v>0</v>
          </cell>
          <cell r="AA115" t="str">
            <v>L.Jedwab</v>
          </cell>
          <cell r="AB115" t="str">
            <v>Sherine</v>
          </cell>
          <cell r="AC115" t="str">
            <v>Lucky</v>
          </cell>
          <cell r="AD115" t="str">
            <v>blank</v>
          </cell>
          <cell r="AE115" t="str">
            <v>(SS) (12.45-5.15pm)</v>
          </cell>
          <cell r="AF115" t="str">
            <v>qq</v>
          </cell>
          <cell r="AG115" t="str">
            <v>qq</v>
          </cell>
          <cell r="AH115" t="str">
            <v>qq</v>
          </cell>
          <cell r="AI115" t="str">
            <v>C.Vosk</v>
          </cell>
          <cell r="AJ115" t="str">
            <v>V.Hill</v>
          </cell>
          <cell r="AK115" t="str">
            <v>A.Chen</v>
          </cell>
          <cell r="AL115" t="str">
            <v>Wendy</v>
          </cell>
          <cell r="AM115" t="str">
            <v>qq</v>
          </cell>
          <cell r="AN115" t="str">
            <v>Clark</v>
          </cell>
          <cell r="AO115" t="str">
            <v>T.Vo</v>
          </cell>
          <cell r="AP115" t="str">
            <v>Eugene</v>
          </cell>
          <cell r="AQ115" t="str">
            <v>qq</v>
          </cell>
          <cell r="AR115" t="str">
            <v>Soty</v>
          </cell>
          <cell r="AS115" t="str">
            <v>qq</v>
          </cell>
          <cell r="AT115" t="str">
            <v>qq</v>
          </cell>
          <cell r="AU115" t="str">
            <v>Tess</v>
          </cell>
          <cell r="AV115" t="str">
            <v>Daisy</v>
          </cell>
          <cell r="AW115" t="str">
            <v>Sophia</v>
          </cell>
          <cell r="AX115" t="str">
            <v>S.McPhee</v>
          </cell>
          <cell r="AY115" t="str">
            <v>qq</v>
          </cell>
          <cell r="AZ115" t="str">
            <v>V.Koo</v>
          </cell>
          <cell r="BA115" t="str">
            <v>All Interns</v>
          </cell>
          <cell r="BB115" t="str">
            <v>Monique</v>
          </cell>
          <cell r="BD115" t="str">
            <v>Helen</v>
          </cell>
          <cell r="BE115" t="str">
            <v>M.Lu</v>
          </cell>
          <cell r="BF115" t="str">
            <v>qq</v>
          </cell>
          <cell r="BG115" t="str">
            <v>qq</v>
          </cell>
          <cell r="BI115" t="str">
            <v>qq</v>
          </cell>
          <cell r="BJ115" t="str">
            <v>qq</v>
          </cell>
          <cell r="BL115" t="str">
            <v>qq</v>
          </cell>
          <cell r="BM115" t="str">
            <v>qq</v>
          </cell>
          <cell r="BN115" t="str">
            <v>qq</v>
          </cell>
          <cell r="BO115" t="str">
            <v>qq</v>
          </cell>
          <cell r="BQ115" t="str">
            <v>qq</v>
          </cell>
          <cell r="BR115" t="str">
            <v>qq</v>
          </cell>
          <cell r="BS115" t="str">
            <v>qq</v>
          </cell>
          <cell r="CA115" t="str">
            <v>qq</v>
          </cell>
        </row>
        <row r="116">
          <cell r="A116">
            <v>43580</v>
          </cell>
          <cell r="B116" t="str">
            <v>Thursday</v>
          </cell>
          <cell r="C116" t="str">
            <v>PUBLIC HOLIDAY</v>
          </cell>
          <cell r="D116" t="str">
            <v>Public holiday</v>
          </cell>
          <cell r="E116" t="str">
            <v>Public holiday</v>
          </cell>
          <cell r="F116" t="str">
            <v>qq</v>
          </cell>
          <cell r="G116" t="str">
            <v>public holiday</v>
          </cell>
          <cell r="H116" t="str">
            <v>Public Holiday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Public Holiday</v>
          </cell>
          <cell r="P116" t="str">
            <v>QQ</v>
          </cell>
          <cell r="Q116" t="str">
            <v>qq</v>
          </cell>
          <cell r="R116" t="str">
            <v>qq</v>
          </cell>
          <cell r="S116" t="str">
            <v>qq</v>
          </cell>
          <cell r="T116" t="str">
            <v>qq</v>
          </cell>
          <cell r="U116" t="str">
            <v>QQ</v>
          </cell>
          <cell r="V116" t="str">
            <v>qq</v>
          </cell>
          <cell r="W116" t="str">
            <v>qq</v>
          </cell>
          <cell r="X116" t="str">
            <v>qq</v>
          </cell>
          <cell r="Y116">
            <v>0</v>
          </cell>
          <cell r="Z116">
            <v>0</v>
          </cell>
          <cell r="AA116" t="str">
            <v>L.Jedwab</v>
          </cell>
          <cell r="AB116" t="str">
            <v>Sherine</v>
          </cell>
          <cell r="AC116" t="str">
            <v>Lucky</v>
          </cell>
          <cell r="AD116" t="str">
            <v>qq</v>
          </cell>
          <cell r="AE116" t="str">
            <v>qq</v>
          </cell>
          <cell r="AF116" t="str">
            <v>qq</v>
          </cell>
          <cell r="AG116" t="str">
            <v>qq</v>
          </cell>
          <cell r="AH116" t="str">
            <v>qq</v>
          </cell>
          <cell r="AI116" t="str">
            <v>qq</v>
          </cell>
          <cell r="AJ116" t="str">
            <v>V.Hill</v>
          </cell>
          <cell r="AK116" t="str">
            <v>A.Chen</v>
          </cell>
          <cell r="AL116" t="str">
            <v>Wendy</v>
          </cell>
          <cell r="AM116" t="str">
            <v>qq</v>
          </cell>
          <cell r="AN116" t="str">
            <v>Clark</v>
          </cell>
          <cell r="AO116" t="str">
            <v>T.Vo</v>
          </cell>
          <cell r="AP116" t="str">
            <v>Eugene</v>
          </cell>
          <cell r="AQ116" t="str">
            <v>qq</v>
          </cell>
          <cell r="AR116" t="str">
            <v>qq</v>
          </cell>
          <cell r="AS116" t="str">
            <v>qq</v>
          </cell>
          <cell r="AT116" t="str">
            <v>qq</v>
          </cell>
          <cell r="AU116" t="str">
            <v>Tess</v>
          </cell>
          <cell r="AV116" t="str">
            <v>Daisy</v>
          </cell>
          <cell r="AW116" t="str">
            <v>Sophia</v>
          </cell>
          <cell r="AX116" t="str">
            <v>S.McPhee</v>
          </cell>
          <cell r="AY116" t="str">
            <v>qq</v>
          </cell>
          <cell r="AZ116" t="str">
            <v>V.Koo</v>
          </cell>
          <cell r="BA116" t="str">
            <v>All Interns</v>
          </cell>
          <cell r="BD116" t="str">
            <v>Helen</v>
          </cell>
          <cell r="BE116" t="str">
            <v>M.Lu</v>
          </cell>
          <cell r="BF116" t="str">
            <v>M.Lu</v>
          </cell>
          <cell r="BG116" t="str">
            <v>T.Do</v>
          </cell>
          <cell r="BH116" t="str">
            <v>qq</v>
          </cell>
          <cell r="BI116" t="str">
            <v>Bianca</v>
          </cell>
          <cell r="BJ116" t="str">
            <v>Nadi</v>
          </cell>
          <cell r="BK116" t="str">
            <v>qq</v>
          </cell>
          <cell r="BL116" t="str">
            <v>Enoka</v>
          </cell>
          <cell r="BM116" t="str">
            <v>JenNguyen</v>
          </cell>
          <cell r="BN116" t="str">
            <v>Li-Ling</v>
          </cell>
          <cell r="BO116" t="str">
            <v>Shirley</v>
          </cell>
          <cell r="BP116" t="str">
            <v>M.Nguyen</v>
          </cell>
          <cell r="BQ116" t="str">
            <v>Amelia</v>
          </cell>
          <cell r="BR116" t="str">
            <v>John</v>
          </cell>
          <cell r="BS116" t="str">
            <v>Eugene</v>
          </cell>
          <cell r="BT116" t="str">
            <v>Therese</v>
          </cell>
          <cell r="BU116" t="str">
            <v>J.Do</v>
          </cell>
          <cell r="BV116" t="str">
            <v>M.Phung</v>
          </cell>
          <cell r="BW116" t="str">
            <v>Phuong</v>
          </cell>
          <cell r="BX116" t="str">
            <v>Vineeth</v>
          </cell>
          <cell r="BY116" t="str">
            <v>Reeni</v>
          </cell>
          <cell r="BZ116" t="str">
            <v>qq</v>
          </cell>
          <cell r="CA116" t="str">
            <v>qq</v>
          </cell>
        </row>
        <row r="117">
          <cell r="A117">
            <v>43581</v>
          </cell>
          <cell r="B117" t="str">
            <v>Friday</v>
          </cell>
          <cell r="D117" t="str">
            <v>J.Kao (?)</v>
          </cell>
          <cell r="E117" t="str">
            <v>blocked</v>
          </cell>
          <cell r="F117" t="str">
            <v>April</v>
          </cell>
          <cell r="G117" t="str">
            <v>Angela</v>
          </cell>
          <cell r="H117" t="str">
            <v>Bianca</v>
          </cell>
          <cell r="I117">
            <v>0</v>
          </cell>
          <cell r="J117" t="str">
            <v>Adil/ Angelene (per SS)</v>
          </cell>
          <cell r="K117">
            <v>0</v>
          </cell>
          <cell r="L117">
            <v>0</v>
          </cell>
          <cell r="M117" t="str">
            <v>blocked</v>
          </cell>
          <cell r="P117" t="str">
            <v>Aseel</v>
          </cell>
          <cell r="Q117" t="str">
            <v>qq</v>
          </cell>
          <cell r="R117" t="str">
            <v>qq</v>
          </cell>
          <cell r="S117" t="str">
            <v>qq</v>
          </cell>
          <cell r="T117" t="str">
            <v>qq</v>
          </cell>
          <cell r="U117" t="str">
            <v>QQ</v>
          </cell>
          <cell r="V117" t="str">
            <v>qq</v>
          </cell>
          <cell r="W117" t="str">
            <v>qq</v>
          </cell>
          <cell r="X117" t="str">
            <v>qq</v>
          </cell>
          <cell r="Y117">
            <v>0</v>
          </cell>
          <cell r="Z117">
            <v>0</v>
          </cell>
          <cell r="AA117" t="str">
            <v>L.Jedwab</v>
          </cell>
          <cell r="AB117" t="str">
            <v>Sherine</v>
          </cell>
          <cell r="AC117" t="str">
            <v>Lucky</v>
          </cell>
          <cell r="AD117" t="str">
            <v>qq</v>
          </cell>
          <cell r="AE117" t="str">
            <v>qq</v>
          </cell>
          <cell r="AF117" t="str">
            <v>qq</v>
          </cell>
          <cell r="AG117" t="str">
            <v>qq</v>
          </cell>
          <cell r="AH117" t="str">
            <v>qq</v>
          </cell>
          <cell r="AI117" t="str">
            <v>qq</v>
          </cell>
          <cell r="AJ117" t="str">
            <v>V.Hill</v>
          </cell>
          <cell r="AK117" t="str">
            <v>A.Chen</v>
          </cell>
          <cell r="AL117" t="str">
            <v>Wendy</v>
          </cell>
          <cell r="AM117" t="str">
            <v>qq</v>
          </cell>
          <cell r="AN117" t="str">
            <v>Clark</v>
          </cell>
          <cell r="AO117" t="str">
            <v>T.Vo</v>
          </cell>
          <cell r="AP117" t="str">
            <v>Eugene</v>
          </cell>
          <cell r="AQ117" t="str">
            <v>Kathy</v>
          </cell>
          <cell r="AR117" t="str">
            <v>qq</v>
          </cell>
          <cell r="AS117" t="str">
            <v>qq</v>
          </cell>
          <cell r="AT117" t="str">
            <v>qq</v>
          </cell>
          <cell r="AU117" t="str">
            <v>qq</v>
          </cell>
          <cell r="AV117" t="str">
            <v>Daisy</v>
          </cell>
          <cell r="AW117" t="str">
            <v>Sophia</v>
          </cell>
          <cell r="AX117" t="str">
            <v>S.McPhee</v>
          </cell>
          <cell r="AY117" t="str">
            <v>qq</v>
          </cell>
          <cell r="AZ117" t="str">
            <v>V.Koo</v>
          </cell>
          <cell r="BA117" t="str">
            <v>All Interns</v>
          </cell>
          <cell r="BD117" t="str">
            <v>Helen</v>
          </cell>
          <cell r="BE117" t="str">
            <v>M.Lu</v>
          </cell>
          <cell r="BF117" t="str">
            <v>qq</v>
          </cell>
          <cell r="BG117" t="str">
            <v>qq</v>
          </cell>
          <cell r="BI117" t="str">
            <v>qq</v>
          </cell>
          <cell r="BJ117" t="str">
            <v>qq</v>
          </cell>
          <cell r="BL117" t="str">
            <v>qq</v>
          </cell>
          <cell r="BM117" t="str">
            <v>qq</v>
          </cell>
          <cell r="BN117" t="str">
            <v>qq</v>
          </cell>
          <cell r="BO117" t="str">
            <v>qq</v>
          </cell>
          <cell r="BQ117" t="str">
            <v>qq</v>
          </cell>
          <cell r="BR117" t="str">
            <v>qq</v>
          </cell>
          <cell r="BS117" t="str">
            <v>qq</v>
          </cell>
          <cell r="CA117" t="str">
            <v>qq</v>
          </cell>
        </row>
        <row r="118">
          <cell r="A118">
            <v>43582</v>
          </cell>
          <cell r="B118" t="str">
            <v>Saturday</v>
          </cell>
          <cell r="C118" t="str">
            <v>Weekend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P118" t="str">
            <v>qq</v>
          </cell>
          <cell r="Q118" t="str">
            <v>qq</v>
          </cell>
          <cell r="R118" t="str">
            <v>qq</v>
          </cell>
          <cell r="S118" t="str">
            <v>qq</v>
          </cell>
          <cell r="T118" t="str">
            <v>qq</v>
          </cell>
          <cell r="U118" t="str">
            <v>QQ</v>
          </cell>
          <cell r="V118" t="str">
            <v>qq</v>
          </cell>
          <cell r="W118" t="str">
            <v>qq</v>
          </cell>
          <cell r="X118" t="str">
            <v>qq</v>
          </cell>
          <cell r="Y118" t="e">
            <v>#N/A</v>
          </cell>
          <cell r="Z118">
            <v>0</v>
          </cell>
          <cell r="AA118" t="str">
            <v>L.Jedwab</v>
          </cell>
          <cell r="AB118" t="str">
            <v>Sherine</v>
          </cell>
          <cell r="AC118" t="str">
            <v>Lucky</v>
          </cell>
          <cell r="AD118" t="str">
            <v>qq</v>
          </cell>
          <cell r="AE118" t="str">
            <v>qq</v>
          </cell>
          <cell r="AF118" t="str">
            <v>Angela</v>
          </cell>
          <cell r="AG118" t="str">
            <v>Noor</v>
          </cell>
          <cell r="AH118" t="str">
            <v>Tatyana</v>
          </cell>
          <cell r="AI118" t="str">
            <v>Adil</v>
          </cell>
          <cell r="AJ118" t="str">
            <v>V.Hill</v>
          </cell>
          <cell r="AK118" t="str">
            <v>A.Chen</v>
          </cell>
          <cell r="AL118" t="str">
            <v>Wendy</v>
          </cell>
          <cell r="AM118" t="str">
            <v>qq</v>
          </cell>
          <cell r="AN118" t="str">
            <v>Clark</v>
          </cell>
          <cell r="AO118" t="str">
            <v>T.Vo</v>
          </cell>
          <cell r="AP118" t="str">
            <v>qq</v>
          </cell>
          <cell r="AQ118" t="str">
            <v>qq</v>
          </cell>
          <cell r="AR118" t="str">
            <v>Soty</v>
          </cell>
          <cell r="AS118" t="str">
            <v>qq</v>
          </cell>
          <cell r="AT118" t="str">
            <v>qq</v>
          </cell>
          <cell r="AU118" t="str">
            <v>Tess</v>
          </cell>
          <cell r="AV118" t="str">
            <v>Daisy</v>
          </cell>
          <cell r="AW118" t="str">
            <v>Sophia</v>
          </cell>
          <cell r="AX118" t="str">
            <v>S.McPhee</v>
          </cell>
          <cell r="AY118" t="str">
            <v>qq</v>
          </cell>
          <cell r="AZ118" t="str">
            <v>V.Koo</v>
          </cell>
          <cell r="BA118" t="str">
            <v>qq</v>
          </cell>
          <cell r="BB118" t="str">
            <v>Monique</v>
          </cell>
          <cell r="BC118" t="str">
            <v>Kathy</v>
          </cell>
          <cell r="BD118" t="str">
            <v>Helen</v>
          </cell>
          <cell r="BE118" t="str">
            <v>M.Lu</v>
          </cell>
          <cell r="BF118" t="str">
            <v>M.Lu</v>
          </cell>
          <cell r="BG118" t="str">
            <v>Jonathan</v>
          </cell>
          <cell r="BH118" t="str">
            <v>qq</v>
          </cell>
          <cell r="BI118" t="str">
            <v>Paree</v>
          </cell>
          <cell r="BJ118" t="str">
            <v>Tinh</v>
          </cell>
          <cell r="BK118" t="str">
            <v>qq</v>
          </cell>
          <cell r="BL118" t="str">
            <v>Daniela</v>
          </cell>
          <cell r="BM118" t="str">
            <v>Georgia</v>
          </cell>
          <cell r="BN118" t="str">
            <v>Sam</v>
          </cell>
          <cell r="BO118" t="str">
            <v>Leekin</v>
          </cell>
          <cell r="BP118" t="str">
            <v>M.Tang</v>
          </cell>
          <cell r="BQ118" t="str">
            <v>Vineeth</v>
          </cell>
          <cell r="BR118" t="str">
            <v>A.Alex</v>
          </cell>
          <cell r="BS118" t="str">
            <v>Stephanie</v>
          </cell>
          <cell r="BT118" t="str">
            <v>K.Tiong</v>
          </cell>
          <cell r="BU118" t="str">
            <v>Karishma</v>
          </cell>
          <cell r="BV118" t="str">
            <v>A.Tran</v>
          </cell>
          <cell r="BW118" t="str">
            <v>Renise</v>
          </cell>
          <cell r="BX118" t="str">
            <v>qq</v>
          </cell>
          <cell r="BY118" t="str">
            <v>Andrea</v>
          </cell>
          <cell r="BZ118" t="str">
            <v>Alla</v>
          </cell>
          <cell r="CA118" t="str">
            <v>Jesslyn</v>
          </cell>
        </row>
        <row r="119">
          <cell r="A119">
            <v>43583</v>
          </cell>
          <cell r="B119" t="str">
            <v>Sunday</v>
          </cell>
          <cell r="C119" t="str">
            <v>Weekend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P119" t="str">
            <v>qq</v>
          </cell>
          <cell r="Q119" t="str">
            <v>qq</v>
          </cell>
          <cell r="R119" t="str">
            <v>qq</v>
          </cell>
          <cell r="S119" t="str">
            <v>qq</v>
          </cell>
          <cell r="T119" t="str">
            <v>qq</v>
          </cell>
          <cell r="U119" t="str">
            <v>QQ</v>
          </cell>
          <cell r="V119" t="str">
            <v>qq</v>
          </cell>
          <cell r="W119" t="str">
            <v>qq</v>
          </cell>
          <cell r="X119" t="str">
            <v>qq</v>
          </cell>
          <cell r="Y119" t="e">
            <v>#N/A</v>
          </cell>
          <cell r="Z119">
            <v>0</v>
          </cell>
          <cell r="AA119" t="str">
            <v>qq</v>
          </cell>
          <cell r="AB119" t="str">
            <v>qq</v>
          </cell>
          <cell r="AC119" t="str">
            <v>qq</v>
          </cell>
          <cell r="AD119" t="str">
            <v>qq</v>
          </cell>
          <cell r="AE119" t="str">
            <v>qq</v>
          </cell>
          <cell r="AF119" t="str">
            <v>Angela</v>
          </cell>
          <cell r="AG119" t="str">
            <v>Noor</v>
          </cell>
          <cell r="AH119" t="str">
            <v>Tatyana</v>
          </cell>
          <cell r="AI119" t="str">
            <v>Adil</v>
          </cell>
          <cell r="AJ119" t="str">
            <v>V.Hill</v>
          </cell>
          <cell r="AK119" t="str">
            <v>A.Chen</v>
          </cell>
          <cell r="AL119" t="str">
            <v>Wendy</v>
          </cell>
          <cell r="AM119" t="str">
            <v>qq</v>
          </cell>
          <cell r="AN119" t="str">
            <v>Clark</v>
          </cell>
          <cell r="AO119" t="str">
            <v>T.Vo</v>
          </cell>
          <cell r="AP119" t="str">
            <v>qq</v>
          </cell>
          <cell r="AQ119" t="str">
            <v>qq</v>
          </cell>
          <cell r="AR119" t="str">
            <v>Soty</v>
          </cell>
          <cell r="AS119" t="str">
            <v>qq</v>
          </cell>
          <cell r="AT119" t="str">
            <v>qq</v>
          </cell>
          <cell r="AU119" t="str">
            <v>Tess</v>
          </cell>
          <cell r="AV119" t="str">
            <v>Daisy</v>
          </cell>
          <cell r="AW119" t="str">
            <v>Sophia</v>
          </cell>
          <cell r="AX119" t="str">
            <v>S.McPhee</v>
          </cell>
          <cell r="AY119" t="str">
            <v>qq</v>
          </cell>
          <cell r="AZ119" t="str">
            <v>V.Koo</v>
          </cell>
          <cell r="BA119" t="str">
            <v>qq</v>
          </cell>
          <cell r="BB119" t="str">
            <v>Monique</v>
          </cell>
          <cell r="BC119" t="str">
            <v>Kathy</v>
          </cell>
          <cell r="BD119" t="str">
            <v>Helen</v>
          </cell>
          <cell r="BE119" t="str">
            <v>M.Lu</v>
          </cell>
          <cell r="BF119" t="str">
            <v>M.Lu</v>
          </cell>
          <cell r="BG119" t="str">
            <v>Idile</v>
          </cell>
          <cell r="BH119" t="str">
            <v>qq</v>
          </cell>
          <cell r="BI119" t="str">
            <v>Robbie</v>
          </cell>
          <cell r="BJ119" t="str">
            <v>Thao</v>
          </cell>
          <cell r="BK119" t="str">
            <v>qq</v>
          </cell>
          <cell r="BL119" t="str">
            <v>Sok Heng</v>
          </cell>
          <cell r="BM119" t="str">
            <v>Angelene</v>
          </cell>
          <cell r="BN119" t="str">
            <v>qq</v>
          </cell>
          <cell r="BO119" t="str">
            <v>Rodney</v>
          </cell>
          <cell r="BP119" t="str">
            <v>A.Truong</v>
          </cell>
          <cell r="BQ119" t="str">
            <v>G.Wang</v>
          </cell>
          <cell r="BR119" t="str">
            <v>Diana</v>
          </cell>
          <cell r="BS119" t="str">
            <v>Sherine</v>
          </cell>
          <cell r="BT119" t="str">
            <v>Meghana</v>
          </cell>
          <cell r="BU119" t="str">
            <v>Sylvia</v>
          </cell>
          <cell r="BV119" t="str">
            <v>J.Yang</v>
          </cell>
          <cell r="BW119" t="str">
            <v>Connie</v>
          </cell>
          <cell r="BX119" t="str">
            <v>Kelly</v>
          </cell>
          <cell r="BY119" t="str">
            <v>qq</v>
          </cell>
          <cell r="BZ119" t="str">
            <v>qq</v>
          </cell>
          <cell r="CA119" t="str">
            <v>Edward</v>
          </cell>
        </row>
        <row r="120">
          <cell r="A120">
            <v>43584</v>
          </cell>
          <cell r="B120" t="str">
            <v>Monday</v>
          </cell>
          <cell r="D120">
            <v>0</v>
          </cell>
          <cell r="E120" t="str">
            <v>Amelia</v>
          </cell>
          <cell r="F120" t="str">
            <v>A.Alex</v>
          </cell>
          <cell r="G120">
            <v>0</v>
          </cell>
          <cell r="H120" t="str">
            <v>qq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0</v>
          </cell>
          <cell r="P120" t="str">
            <v>qq</v>
          </cell>
          <cell r="Q120" t="str">
            <v>Thao</v>
          </cell>
          <cell r="R120" t="str">
            <v>Idile</v>
          </cell>
          <cell r="S120" t="str">
            <v>Jonathan</v>
          </cell>
          <cell r="T120" t="str">
            <v>Tinh</v>
          </cell>
          <cell r="U120" t="str">
            <v>Jesslyn</v>
          </cell>
          <cell r="V120" t="str">
            <v>qq</v>
          </cell>
          <cell r="W120" t="str">
            <v>qq</v>
          </cell>
          <cell r="X120" t="str">
            <v>qq</v>
          </cell>
          <cell r="Y120">
            <v>0</v>
          </cell>
          <cell r="AA120" t="str">
            <v>V.Mai</v>
          </cell>
          <cell r="AB120" t="str">
            <v>J.Hughes</v>
          </cell>
          <cell r="AC120" t="str">
            <v>Nha</v>
          </cell>
          <cell r="AD120" t="str">
            <v>qq</v>
          </cell>
          <cell r="AE120" t="str">
            <v>qq</v>
          </cell>
          <cell r="AF120" t="str">
            <v>Angela</v>
          </cell>
          <cell r="AG120" t="str">
            <v>Noor</v>
          </cell>
          <cell r="AH120" t="str">
            <v>Tatyana</v>
          </cell>
          <cell r="AI120" t="str">
            <v>Adil</v>
          </cell>
          <cell r="AJ120" t="str">
            <v>V.Hill</v>
          </cell>
          <cell r="AK120" t="str">
            <v>Angelica</v>
          </cell>
          <cell r="AL120" t="str">
            <v>qq</v>
          </cell>
          <cell r="AM120" t="str">
            <v>qq</v>
          </cell>
          <cell r="AN120" t="str">
            <v>Clark</v>
          </cell>
          <cell r="AO120" t="str">
            <v>qq</v>
          </cell>
          <cell r="AP120" t="str">
            <v>qq</v>
          </cell>
          <cell r="AQ120" t="str">
            <v>qq</v>
          </cell>
          <cell r="AR120" t="str">
            <v>qq</v>
          </cell>
          <cell r="AS120" t="str">
            <v>qq</v>
          </cell>
          <cell r="AT120" t="str">
            <v>qq</v>
          </cell>
          <cell r="AU120" t="str">
            <v>qq</v>
          </cell>
          <cell r="AV120" t="str">
            <v>qq</v>
          </cell>
          <cell r="AW120" t="str">
            <v>Sophia</v>
          </cell>
          <cell r="AX120" t="str">
            <v>qq</v>
          </cell>
          <cell r="AY120" t="str">
            <v>qq</v>
          </cell>
          <cell r="AZ120" t="str">
            <v>V.Koo</v>
          </cell>
          <cell r="BA120" t="str">
            <v>qq</v>
          </cell>
          <cell r="BB120" t="str">
            <v>Kathy</v>
          </cell>
          <cell r="BD120" t="str">
            <v>Helen</v>
          </cell>
          <cell r="BE120" t="str">
            <v>S.McPhee</v>
          </cell>
          <cell r="BF120" t="str">
            <v>qq</v>
          </cell>
          <cell r="BG120" t="str">
            <v>qq</v>
          </cell>
          <cell r="BI120" t="str">
            <v>qq</v>
          </cell>
          <cell r="BJ120" t="str">
            <v>qq</v>
          </cell>
          <cell r="BL120" t="str">
            <v>qq</v>
          </cell>
          <cell r="BM120" t="str">
            <v>qq</v>
          </cell>
          <cell r="BN120" t="str">
            <v>qq</v>
          </cell>
          <cell r="BO120" t="str">
            <v>qq</v>
          </cell>
          <cell r="BQ120" t="str">
            <v>qq</v>
          </cell>
          <cell r="BR120" t="str">
            <v>qq</v>
          </cell>
          <cell r="BS120" t="str">
            <v>qq</v>
          </cell>
          <cell r="CA120" t="str">
            <v>qq</v>
          </cell>
        </row>
        <row r="121">
          <cell r="A121">
            <v>43585</v>
          </cell>
          <cell r="B121" t="str">
            <v>Tuesday</v>
          </cell>
          <cell r="D121">
            <v>0</v>
          </cell>
          <cell r="E121" t="str">
            <v>Amelia</v>
          </cell>
          <cell r="F121" t="str">
            <v>Janki</v>
          </cell>
          <cell r="G121">
            <v>0</v>
          </cell>
          <cell r="H121" t="str">
            <v>Sam</v>
          </cell>
          <cell r="I121">
            <v>0</v>
          </cell>
          <cell r="J121" t="str">
            <v>Rodney(0.5 ADO)</v>
          </cell>
          <cell r="K121">
            <v>0</v>
          </cell>
          <cell r="L121">
            <v>0</v>
          </cell>
          <cell r="M121">
            <v>0</v>
          </cell>
          <cell r="P121" t="str">
            <v>qq</v>
          </cell>
          <cell r="Q121" t="str">
            <v>Jonathan</v>
          </cell>
          <cell r="R121" t="str">
            <v>qq</v>
          </cell>
          <cell r="S121" t="str">
            <v>Idile</v>
          </cell>
          <cell r="T121" t="str">
            <v>Thao</v>
          </cell>
          <cell r="U121" t="str">
            <v>QQ</v>
          </cell>
          <cell r="V121" t="str">
            <v>Edward</v>
          </cell>
          <cell r="W121" t="str">
            <v>qq</v>
          </cell>
          <cell r="X121" t="str">
            <v>qq</v>
          </cell>
          <cell r="Y121">
            <v>0</v>
          </cell>
          <cell r="Z121">
            <v>0</v>
          </cell>
          <cell r="AA121" t="str">
            <v>V.Mai</v>
          </cell>
          <cell r="AB121" t="str">
            <v>J.Hughes</v>
          </cell>
          <cell r="AC121" t="str">
            <v>Nha</v>
          </cell>
          <cell r="AD121" t="str">
            <v>Huda</v>
          </cell>
          <cell r="AE121" t="str">
            <v>(SC) (5.15-8pm)</v>
          </cell>
          <cell r="AF121" t="str">
            <v>Angela</v>
          </cell>
          <cell r="AG121" t="str">
            <v>Noor</v>
          </cell>
          <cell r="AH121" t="str">
            <v>Tatyana</v>
          </cell>
          <cell r="AI121" t="str">
            <v>Adil</v>
          </cell>
          <cell r="AJ121" t="str">
            <v>qq</v>
          </cell>
          <cell r="AK121" t="str">
            <v>Angelica</v>
          </cell>
          <cell r="AL121" t="str">
            <v>qq</v>
          </cell>
          <cell r="AM121" t="str">
            <v>qq</v>
          </cell>
          <cell r="AN121" t="str">
            <v>Clark</v>
          </cell>
          <cell r="AO121" t="str">
            <v>qq</v>
          </cell>
          <cell r="AP121" t="str">
            <v>qq</v>
          </cell>
          <cell r="AQ121" t="str">
            <v>qq</v>
          </cell>
          <cell r="AR121" t="str">
            <v>qq</v>
          </cell>
          <cell r="AS121" t="str">
            <v>qq</v>
          </cell>
          <cell r="AT121" t="str">
            <v>qq</v>
          </cell>
          <cell r="AU121" t="str">
            <v>qq</v>
          </cell>
          <cell r="AV121" t="str">
            <v>qq</v>
          </cell>
          <cell r="AW121" t="str">
            <v>Sophia</v>
          </cell>
          <cell r="AX121" t="str">
            <v>qq</v>
          </cell>
          <cell r="AY121" t="str">
            <v>qq</v>
          </cell>
          <cell r="AZ121" t="str">
            <v>V.Koo</v>
          </cell>
          <cell r="BA121" t="str">
            <v>qq</v>
          </cell>
          <cell r="BB121" t="str">
            <v>Kathy</v>
          </cell>
          <cell r="BD121" t="str">
            <v>Helen</v>
          </cell>
          <cell r="BE121" t="str">
            <v>S.McPhee</v>
          </cell>
          <cell r="BF121" t="str">
            <v>qq</v>
          </cell>
          <cell r="BG121" t="str">
            <v>qq</v>
          </cell>
          <cell r="BI121" t="str">
            <v>qq</v>
          </cell>
          <cell r="BJ121" t="str">
            <v>qq</v>
          </cell>
          <cell r="BL121" t="str">
            <v>qq</v>
          </cell>
          <cell r="BM121" t="str">
            <v>qq</v>
          </cell>
          <cell r="BN121" t="str">
            <v>qq</v>
          </cell>
          <cell r="BO121" t="str">
            <v>qq</v>
          </cell>
          <cell r="BQ121" t="str">
            <v>qq</v>
          </cell>
          <cell r="BR121" t="str">
            <v>qq</v>
          </cell>
          <cell r="BS121" t="str">
            <v>qq</v>
          </cell>
          <cell r="CA121" t="str">
            <v>qq</v>
          </cell>
        </row>
        <row r="122">
          <cell r="A122">
            <v>43586</v>
          </cell>
          <cell r="B122" t="str">
            <v>Wednesday</v>
          </cell>
          <cell r="D122">
            <v>0</v>
          </cell>
          <cell r="E122" t="str">
            <v>Therese</v>
          </cell>
          <cell r="F122">
            <v>0</v>
          </cell>
          <cell r="G122">
            <v>0</v>
          </cell>
          <cell r="H122" t="str">
            <v>Victoria</v>
          </cell>
          <cell r="I122">
            <v>0</v>
          </cell>
          <cell r="J122" t="str">
            <v>Dalia©</v>
          </cell>
          <cell r="K122">
            <v>0</v>
          </cell>
          <cell r="L122">
            <v>0</v>
          </cell>
          <cell r="M122">
            <v>0</v>
          </cell>
          <cell r="P122" t="str">
            <v>qq</v>
          </cell>
          <cell r="Q122" t="str">
            <v>V.Le</v>
          </cell>
          <cell r="R122" t="str">
            <v>Edward</v>
          </cell>
          <cell r="S122" t="str">
            <v>qq</v>
          </cell>
          <cell r="T122" t="str">
            <v>qq</v>
          </cell>
          <cell r="U122" t="str">
            <v>QQ</v>
          </cell>
          <cell r="V122" t="str">
            <v>qq</v>
          </cell>
          <cell r="W122" t="str">
            <v>qq</v>
          </cell>
          <cell r="X122" t="str">
            <v>qq</v>
          </cell>
          <cell r="Y122">
            <v>0</v>
          </cell>
          <cell r="Z122">
            <v>0</v>
          </cell>
          <cell r="AA122" t="str">
            <v>V.Mai</v>
          </cell>
          <cell r="AB122" t="str">
            <v>J.Hughes</v>
          </cell>
          <cell r="AC122" t="str">
            <v>Nha</v>
          </cell>
          <cell r="AD122" t="str">
            <v>blank</v>
          </cell>
          <cell r="AE122" t="str">
            <v>(SS) (12.45-5.15pm)</v>
          </cell>
          <cell r="AF122" t="str">
            <v>Angela</v>
          </cell>
          <cell r="AG122" t="str">
            <v>Noor</v>
          </cell>
          <cell r="AH122" t="str">
            <v>Tatyana</v>
          </cell>
          <cell r="AI122" t="str">
            <v>Adil</v>
          </cell>
          <cell r="AJ122" t="str">
            <v>qq</v>
          </cell>
          <cell r="AK122" t="str">
            <v>Angelica</v>
          </cell>
          <cell r="AL122" t="str">
            <v>qq</v>
          </cell>
          <cell r="AM122" t="str">
            <v>qq</v>
          </cell>
          <cell r="AN122" t="str">
            <v>Clark</v>
          </cell>
          <cell r="AO122" t="str">
            <v>qq</v>
          </cell>
          <cell r="AP122" t="str">
            <v>qq</v>
          </cell>
          <cell r="AQ122" t="str">
            <v>qq</v>
          </cell>
          <cell r="AR122" t="str">
            <v>qq</v>
          </cell>
          <cell r="AS122" t="str">
            <v>qq</v>
          </cell>
          <cell r="AT122" t="str">
            <v>qq</v>
          </cell>
          <cell r="AU122" t="str">
            <v>qq</v>
          </cell>
          <cell r="AV122" t="str">
            <v>qq</v>
          </cell>
          <cell r="AW122" t="str">
            <v>Sophia</v>
          </cell>
          <cell r="AX122" t="str">
            <v>qq</v>
          </cell>
          <cell r="AY122" t="str">
            <v>qq</v>
          </cell>
          <cell r="AZ122" t="str">
            <v>V.Koo</v>
          </cell>
          <cell r="BA122" t="str">
            <v>qq</v>
          </cell>
          <cell r="BB122" t="str">
            <v>Kathy</v>
          </cell>
          <cell r="BD122" t="str">
            <v>Helen</v>
          </cell>
          <cell r="BE122" t="str">
            <v>S.McPhee</v>
          </cell>
          <cell r="BF122" t="str">
            <v>qq</v>
          </cell>
          <cell r="BG122" t="str">
            <v>qq</v>
          </cell>
          <cell r="BI122" t="str">
            <v>qq</v>
          </cell>
          <cell r="BJ122" t="str">
            <v>qq</v>
          </cell>
          <cell r="BL122" t="str">
            <v>qq</v>
          </cell>
          <cell r="BM122" t="str">
            <v>qq</v>
          </cell>
          <cell r="BN122" t="str">
            <v>qq</v>
          </cell>
          <cell r="BO122" t="str">
            <v>qq</v>
          </cell>
          <cell r="BQ122" t="str">
            <v>qq</v>
          </cell>
          <cell r="BR122" t="str">
            <v>qq</v>
          </cell>
          <cell r="BS122" t="str">
            <v>qq</v>
          </cell>
          <cell r="CA122" t="str">
            <v>qq</v>
          </cell>
        </row>
        <row r="123">
          <cell r="A123">
            <v>43587</v>
          </cell>
          <cell r="B123" t="str">
            <v>Thursday</v>
          </cell>
          <cell r="D123">
            <v>0</v>
          </cell>
          <cell r="E123" t="str">
            <v>T.Vo</v>
          </cell>
          <cell r="F123" t="str">
            <v>April</v>
          </cell>
          <cell r="G123">
            <v>0</v>
          </cell>
          <cell r="H123" t="str">
            <v>qq</v>
          </cell>
          <cell r="I123">
            <v>0</v>
          </cell>
          <cell r="J123" t="str">
            <v>Angelene</v>
          </cell>
          <cell r="K123">
            <v>0</v>
          </cell>
          <cell r="L123">
            <v>0</v>
          </cell>
          <cell r="M123">
            <v>0</v>
          </cell>
          <cell r="P123" t="str">
            <v>M.Lu</v>
          </cell>
          <cell r="Q123" t="str">
            <v>qq</v>
          </cell>
          <cell r="R123" t="str">
            <v>qq</v>
          </cell>
          <cell r="S123" t="str">
            <v>qq</v>
          </cell>
          <cell r="T123" t="str">
            <v>qq</v>
          </cell>
          <cell r="U123" t="str">
            <v>QQ</v>
          </cell>
          <cell r="V123" t="str">
            <v>qq</v>
          </cell>
          <cell r="W123" t="str">
            <v>qq</v>
          </cell>
          <cell r="X123" t="str">
            <v>qq</v>
          </cell>
          <cell r="Y123">
            <v>0</v>
          </cell>
          <cell r="Z123">
            <v>0</v>
          </cell>
          <cell r="AA123" t="str">
            <v>V.Mai</v>
          </cell>
          <cell r="AB123" t="str">
            <v>J.Hughes</v>
          </cell>
          <cell r="AC123" t="str">
            <v>Nha</v>
          </cell>
          <cell r="AD123" t="str">
            <v>qq</v>
          </cell>
          <cell r="AE123" t="str">
            <v>qq</v>
          </cell>
          <cell r="AF123" t="str">
            <v>Angela</v>
          </cell>
          <cell r="AG123" t="str">
            <v>Noor</v>
          </cell>
          <cell r="AH123" t="str">
            <v>Tatyana</v>
          </cell>
          <cell r="AI123" t="str">
            <v>Adil</v>
          </cell>
          <cell r="AJ123" t="str">
            <v>qq</v>
          </cell>
          <cell r="AK123" t="str">
            <v>Angelica</v>
          </cell>
          <cell r="AL123" t="str">
            <v>qq</v>
          </cell>
          <cell r="AM123" t="str">
            <v>qq</v>
          </cell>
          <cell r="AN123" t="str">
            <v>Clark</v>
          </cell>
          <cell r="AO123" t="str">
            <v>qq</v>
          </cell>
          <cell r="AP123" t="str">
            <v>qq</v>
          </cell>
          <cell r="AQ123" t="str">
            <v>qq</v>
          </cell>
          <cell r="AR123" t="str">
            <v>qq</v>
          </cell>
          <cell r="AS123" t="str">
            <v>qq</v>
          </cell>
          <cell r="AT123" t="str">
            <v>qq</v>
          </cell>
          <cell r="AU123" t="str">
            <v>qq</v>
          </cell>
          <cell r="AV123" t="str">
            <v>qq</v>
          </cell>
          <cell r="AW123" t="str">
            <v>Sophia</v>
          </cell>
          <cell r="AX123" t="str">
            <v>qq</v>
          </cell>
          <cell r="AY123" t="str">
            <v>qq</v>
          </cell>
          <cell r="AZ123" t="str">
            <v>V.Koo</v>
          </cell>
          <cell r="BA123" t="str">
            <v>qq</v>
          </cell>
          <cell r="BB123" t="str">
            <v>Kathy</v>
          </cell>
          <cell r="BD123" t="str">
            <v>Helen</v>
          </cell>
          <cell r="BE123" t="str">
            <v>S.McPhee</v>
          </cell>
          <cell r="BF123" t="str">
            <v>qq</v>
          </cell>
          <cell r="BG123" t="str">
            <v>qq</v>
          </cell>
          <cell r="BI123" t="str">
            <v>qq</v>
          </cell>
          <cell r="BJ123" t="str">
            <v>qq</v>
          </cell>
          <cell r="BL123" t="str">
            <v>qq</v>
          </cell>
          <cell r="BM123" t="str">
            <v>qq</v>
          </cell>
          <cell r="BN123" t="str">
            <v>qq</v>
          </cell>
          <cell r="BO123" t="str">
            <v>qq</v>
          </cell>
          <cell r="BQ123" t="str">
            <v>qq</v>
          </cell>
          <cell r="BR123" t="str">
            <v>qq</v>
          </cell>
          <cell r="BS123" t="str">
            <v>qq</v>
          </cell>
          <cell r="CA123" t="str">
            <v>qq</v>
          </cell>
        </row>
        <row r="124">
          <cell r="A124">
            <v>43588</v>
          </cell>
          <cell r="B124" t="str">
            <v>Friday</v>
          </cell>
          <cell r="D124">
            <v>0</v>
          </cell>
          <cell r="E124" t="str">
            <v>V.Mai*</v>
          </cell>
          <cell r="F124" t="str">
            <v>John</v>
          </cell>
          <cell r="G124">
            <v>0</v>
          </cell>
          <cell r="H124" t="str">
            <v>Paree</v>
          </cell>
          <cell r="I124">
            <v>0</v>
          </cell>
          <cell r="J124" t="str">
            <v>G.Lau</v>
          </cell>
          <cell r="K124" t="str">
            <v>K.Tiong</v>
          </cell>
          <cell r="L124" t="str">
            <v>V.Hill</v>
          </cell>
          <cell r="M124">
            <v>0</v>
          </cell>
          <cell r="P124" t="str">
            <v>M.Lu</v>
          </cell>
          <cell r="Q124" t="str">
            <v>Jesslyn</v>
          </cell>
          <cell r="R124" t="str">
            <v>Ana</v>
          </cell>
          <cell r="S124" t="str">
            <v>qq</v>
          </cell>
          <cell r="T124" t="str">
            <v>qq</v>
          </cell>
          <cell r="U124" t="str">
            <v>QQ</v>
          </cell>
          <cell r="V124" t="str">
            <v>qq</v>
          </cell>
          <cell r="W124" t="str">
            <v>qq</v>
          </cell>
          <cell r="X124" t="str">
            <v>qq</v>
          </cell>
          <cell r="Y124">
            <v>0</v>
          </cell>
          <cell r="Z124">
            <v>0</v>
          </cell>
          <cell r="AA124" t="str">
            <v>V.Mai</v>
          </cell>
          <cell r="AB124" t="str">
            <v>J.Hughes</v>
          </cell>
          <cell r="AC124" t="str">
            <v>Nha</v>
          </cell>
          <cell r="AD124" t="str">
            <v>qq</v>
          </cell>
          <cell r="AE124" t="str">
            <v>qq</v>
          </cell>
          <cell r="AF124" t="str">
            <v>Angela</v>
          </cell>
          <cell r="AG124" t="str">
            <v>Noor</v>
          </cell>
          <cell r="AH124" t="str">
            <v>Tatyana</v>
          </cell>
          <cell r="AI124" t="str">
            <v>Adil</v>
          </cell>
          <cell r="AJ124" t="str">
            <v>qq</v>
          </cell>
          <cell r="AK124" t="str">
            <v>Angelica</v>
          </cell>
          <cell r="AL124" t="str">
            <v>qq</v>
          </cell>
          <cell r="AM124" t="str">
            <v>qq</v>
          </cell>
          <cell r="AN124" t="str">
            <v>Clark</v>
          </cell>
          <cell r="AO124" t="str">
            <v>qq</v>
          </cell>
          <cell r="AP124" t="str">
            <v>qq</v>
          </cell>
          <cell r="AQ124" t="str">
            <v>qq</v>
          </cell>
          <cell r="AR124" t="str">
            <v>qq</v>
          </cell>
          <cell r="AS124" t="str">
            <v>qq</v>
          </cell>
          <cell r="AT124" t="str">
            <v>qq</v>
          </cell>
          <cell r="AU124" t="str">
            <v>qq</v>
          </cell>
          <cell r="AV124" t="str">
            <v>qq</v>
          </cell>
          <cell r="AW124" t="str">
            <v>Sophia</v>
          </cell>
          <cell r="AX124" t="str">
            <v>qq</v>
          </cell>
          <cell r="AY124" t="str">
            <v>qq</v>
          </cell>
          <cell r="AZ124" t="str">
            <v>V.Koo</v>
          </cell>
          <cell r="BA124" t="str">
            <v>qq</v>
          </cell>
          <cell r="BB124" t="str">
            <v>Kathy</v>
          </cell>
          <cell r="BD124" t="str">
            <v>Helen</v>
          </cell>
          <cell r="BE124" t="str">
            <v>S.McPhee</v>
          </cell>
          <cell r="BF124" t="str">
            <v>qq</v>
          </cell>
          <cell r="BG124" t="str">
            <v>qq</v>
          </cell>
          <cell r="BI124" t="str">
            <v>qq</v>
          </cell>
          <cell r="BJ124" t="str">
            <v>qq</v>
          </cell>
          <cell r="BL124" t="str">
            <v>qq</v>
          </cell>
          <cell r="BM124" t="str">
            <v>qq</v>
          </cell>
          <cell r="BN124" t="str">
            <v>qq</v>
          </cell>
          <cell r="BO124" t="str">
            <v>qq</v>
          </cell>
          <cell r="BQ124" t="str">
            <v>qq</v>
          </cell>
          <cell r="BR124" t="str">
            <v>qq</v>
          </cell>
          <cell r="BS124" t="str">
            <v>qq</v>
          </cell>
          <cell r="CA124" t="str">
            <v>qq</v>
          </cell>
        </row>
        <row r="125">
          <cell r="A125">
            <v>43589</v>
          </cell>
          <cell r="B125" t="str">
            <v>Saturday</v>
          </cell>
          <cell r="C125" t="str">
            <v>Weekend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P125" t="str">
            <v>qq</v>
          </cell>
          <cell r="Q125" t="str">
            <v>qq</v>
          </cell>
          <cell r="R125" t="str">
            <v>qq</v>
          </cell>
          <cell r="S125" t="str">
            <v>qq</v>
          </cell>
          <cell r="T125" t="str">
            <v>qq</v>
          </cell>
          <cell r="U125" t="str">
            <v>QQ</v>
          </cell>
          <cell r="V125" t="str">
            <v>qq</v>
          </cell>
          <cell r="W125" t="str">
            <v>qq</v>
          </cell>
          <cell r="X125" t="str">
            <v>qq</v>
          </cell>
          <cell r="Y125" t="e">
            <v>#N/A</v>
          </cell>
          <cell r="Z125">
            <v>0</v>
          </cell>
          <cell r="AA125" t="str">
            <v>V.Mai</v>
          </cell>
          <cell r="AB125" t="str">
            <v>J.Hughes</v>
          </cell>
          <cell r="AC125" t="str">
            <v>Nha</v>
          </cell>
          <cell r="AD125" t="str">
            <v>qq</v>
          </cell>
          <cell r="AE125" t="str">
            <v>qq</v>
          </cell>
          <cell r="AF125" t="str">
            <v>Angela</v>
          </cell>
          <cell r="AG125" t="str">
            <v>Noor</v>
          </cell>
          <cell r="AH125" t="str">
            <v>Tatyana</v>
          </cell>
          <cell r="AI125" t="str">
            <v>Adil</v>
          </cell>
          <cell r="AJ125" t="str">
            <v>Rodney</v>
          </cell>
          <cell r="AK125" t="str">
            <v>qq</v>
          </cell>
          <cell r="AL125" t="str">
            <v>qq</v>
          </cell>
          <cell r="AM125" t="str">
            <v>qq</v>
          </cell>
          <cell r="AN125" t="str">
            <v>Clark</v>
          </cell>
          <cell r="AO125" t="str">
            <v>qq</v>
          </cell>
          <cell r="AP125" t="str">
            <v>qq</v>
          </cell>
          <cell r="AQ125" t="str">
            <v>qq</v>
          </cell>
          <cell r="AR125" t="str">
            <v>qq</v>
          </cell>
          <cell r="AS125" t="str">
            <v>qq</v>
          </cell>
          <cell r="AT125" t="str">
            <v>qq</v>
          </cell>
          <cell r="AU125" t="str">
            <v>qq</v>
          </cell>
          <cell r="AV125" t="str">
            <v>qq</v>
          </cell>
          <cell r="AW125" t="str">
            <v>Sophia</v>
          </cell>
          <cell r="AX125" t="str">
            <v>qq</v>
          </cell>
          <cell r="AY125" t="str">
            <v>qq</v>
          </cell>
          <cell r="AZ125" t="str">
            <v>V.Koo</v>
          </cell>
          <cell r="BA125" t="str">
            <v>qq</v>
          </cell>
          <cell r="BB125" t="str">
            <v>Kathy</v>
          </cell>
          <cell r="BD125" t="str">
            <v>Helen</v>
          </cell>
          <cell r="BE125" t="str">
            <v>S.McPhee</v>
          </cell>
          <cell r="BF125" t="str">
            <v>S.McPhee</v>
          </cell>
          <cell r="BG125" t="str">
            <v>V.Le</v>
          </cell>
          <cell r="BH125" t="str">
            <v>qq</v>
          </cell>
          <cell r="BI125" t="str">
            <v>Stuart</v>
          </cell>
          <cell r="BJ125" t="str">
            <v>Lauren</v>
          </cell>
          <cell r="BK125" t="str">
            <v>qq</v>
          </cell>
          <cell r="BL125" t="str">
            <v>Enoka</v>
          </cell>
          <cell r="BM125" t="str">
            <v>Aseel</v>
          </cell>
          <cell r="BN125" t="str">
            <v>Lois</v>
          </cell>
          <cell r="BO125" t="str">
            <v>A.Chen</v>
          </cell>
          <cell r="BP125" t="str">
            <v>M.Hanna</v>
          </cell>
          <cell r="BQ125" t="str">
            <v>Silvana</v>
          </cell>
          <cell r="BR125" t="str">
            <v>A.Tey</v>
          </cell>
          <cell r="BS125" t="str">
            <v>K.Fildes</v>
          </cell>
          <cell r="BT125" t="str">
            <v>Marisa</v>
          </cell>
          <cell r="BU125" t="str">
            <v>Kosta</v>
          </cell>
          <cell r="BV125" t="str">
            <v>Arthur</v>
          </cell>
          <cell r="BW125" t="str">
            <v>G.Lau</v>
          </cell>
          <cell r="BX125" t="str">
            <v>qq</v>
          </cell>
          <cell r="BY125" t="str">
            <v>Samantha</v>
          </cell>
          <cell r="BZ125" t="str">
            <v>Golriz</v>
          </cell>
          <cell r="CA125" t="str">
            <v>Thao</v>
          </cell>
        </row>
        <row r="126">
          <cell r="A126">
            <v>43590</v>
          </cell>
          <cell r="B126" t="str">
            <v>Sunday</v>
          </cell>
          <cell r="C126" t="str">
            <v>Weekend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P126" t="str">
            <v>qq</v>
          </cell>
          <cell r="Q126" t="str">
            <v>qq</v>
          </cell>
          <cell r="R126" t="str">
            <v>qq</v>
          </cell>
          <cell r="S126" t="str">
            <v>qq</v>
          </cell>
          <cell r="T126" t="str">
            <v>qq</v>
          </cell>
          <cell r="U126" t="str">
            <v>QQ</v>
          </cell>
          <cell r="V126" t="str">
            <v>qq</v>
          </cell>
          <cell r="W126" t="str">
            <v>qq</v>
          </cell>
          <cell r="X126" t="str">
            <v>qq</v>
          </cell>
          <cell r="Y126" t="e">
            <v>#N/A</v>
          </cell>
          <cell r="Z126">
            <v>0</v>
          </cell>
          <cell r="AA126" t="str">
            <v>qq</v>
          </cell>
          <cell r="AB126" t="str">
            <v>qq</v>
          </cell>
          <cell r="AC126" t="str">
            <v>qq</v>
          </cell>
          <cell r="AD126" t="str">
            <v>qq</v>
          </cell>
          <cell r="AE126" t="str">
            <v>qq</v>
          </cell>
          <cell r="AF126" t="str">
            <v>Angela</v>
          </cell>
          <cell r="AG126" t="str">
            <v>Noor</v>
          </cell>
          <cell r="AH126" t="str">
            <v>Tatyana</v>
          </cell>
          <cell r="AI126" t="str">
            <v>Adil</v>
          </cell>
          <cell r="AJ126" t="str">
            <v>Rodney</v>
          </cell>
          <cell r="AK126" t="str">
            <v>qq</v>
          </cell>
          <cell r="AL126" t="str">
            <v>qq</v>
          </cell>
          <cell r="AM126" t="str">
            <v>qq</v>
          </cell>
          <cell r="AN126" t="str">
            <v>Clark</v>
          </cell>
          <cell r="AO126" t="str">
            <v>qq</v>
          </cell>
          <cell r="AP126" t="str">
            <v>qq</v>
          </cell>
          <cell r="AQ126" t="str">
            <v>qq</v>
          </cell>
          <cell r="AR126" t="str">
            <v>qq</v>
          </cell>
          <cell r="AS126" t="str">
            <v>qq</v>
          </cell>
          <cell r="AT126" t="str">
            <v>qq</v>
          </cell>
          <cell r="AU126" t="str">
            <v>qq</v>
          </cell>
          <cell r="AV126" t="str">
            <v>qq</v>
          </cell>
          <cell r="AW126" t="str">
            <v>Sophia</v>
          </cell>
          <cell r="AX126" t="str">
            <v>qq</v>
          </cell>
          <cell r="AY126" t="str">
            <v>qq</v>
          </cell>
          <cell r="AZ126" t="str">
            <v>V.Koo</v>
          </cell>
          <cell r="BA126" t="str">
            <v>qq</v>
          </cell>
          <cell r="BB126" t="str">
            <v>Kathy</v>
          </cell>
          <cell r="BD126" t="str">
            <v>Helen</v>
          </cell>
          <cell r="BE126" t="str">
            <v>S.McPhee</v>
          </cell>
          <cell r="BF126" t="str">
            <v>S.McPhee</v>
          </cell>
          <cell r="BG126" t="str">
            <v>Roshny</v>
          </cell>
          <cell r="BH126" t="str">
            <v>qq</v>
          </cell>
          <cell r="BI126" t="str">
            <v>Nicholas</v>
          </cell>
          <cell r="BJ126" t="str">
            <v>Nha</v>
          </cell>
          <cell r="BK126" t="str">
            <v>qq</v>
          </cell>
          <cell r="BL126" t="str">
            <v>Susan</v>
          </cell>
          <cell r="BM126" t="str">
            <v>K.Chin</v>
          </cell>
          <cell r="BN126" t="str">
            <v>qq</v>
          </cell>
          <cell r="BO126" t="str">
            <v>Taylor</v>
          </cell>
          <cell r="BP126" t="str">
            <v>Brodie</v>
          </cell>
          <cell r="BQ126" t="str">
            <v>Megan</v>
          </cell>
          <cell r="BR126" t="str">
            <v>D.Dunning</v>
          </cell>
          <cell r="BS126" t="str">
            <v>Ubai</v>
          </cell>
          <cell r="BT126" t="str">
            <v>J.Hughes</v>
          </cell>
          <cell r="BU126" t="str">
            <v>Jasenka</v>
          </cell>
          <cell r="BV126" t="str">
            <v>C.McAvaney</v>
          </cell>
          <cell r="BW126" t="str">
            <v>Berenice</v>
          </cell>
          <cell r="BX126" t="str">
            <v>K.Josevska</v>
          </cell>
          <cell r="BY126" t="str">
            <v>qq</v>
          </cell>
          <cell r="BZ126" t="str">
            <v>qq</v>
          </cell>
          <cell r="CA126" t="str">
            <v>Jesslyn</v>
          </cell>
        </row>
        <row r="127">
          <cell r="A127">
            <v>43591</v>
          </cell>
          <cell r="B127" t="str">
            <v>Monday</v>
          </cell>
          <cell r="D127" t="str">
            <v>M.Nguyen</v>
          </cell>
          <cell r="E127" t="str">
            <v>Sophia</v>
          </cell>
          <cell r="F127">
            <v>0</v>
          </cell>
          <cell r="G127" t="str">
            <v>Angelica</v>
          </cell>
          <cell r="H127" t="str">
            <v>qq</v>
          </cell>
          <cell r="I127">
            <v>0</v>
          </cell>
          <cell r="J127" t="str">
            <v>Adil</v>
          </cell>
          <cell r="K127">
            <v>0</v>
          </cell>
          <cell r="L127">
            <v>0</v>
          </cell>
          <cell r="M127">
            <v>0</v>
          </cell>
          <cell r="P127" t="str">
            <v>qq</v>
          </cell>
          <cell r="R127" t="str">
            <v>qq</v>
          </cell>
          <cell r="S127" t="str">
            <v>V.Le</v>
          </cell>
          <cell r="T127" t="str">
            <v>Lauren</v>
          </cell>
          <cell r="U127" t="str">
            <v>Thao</v>
          </cell>
          <cell r="V127" t="str">
            <v>qq</v>
          </cell>
          <cell r="W127" t="str">
            <v>qq</v>
          </cell>
          <cell r="X127" t="str">
            <v>qq</v>
          </cell>
          <cell r="Y127">
            <v>0</v>
          </cell>
          <cell r="AA127" t="str">
            <v>Victoria</v>
          </cell>
          <cell r="AB127" t="str">
            <v>K.Chin</v>
          </cell>
          <cell r="AC127" t="str">
            <v>Ana</v>
          </cell>
          <cell r="AD127" t="str">
            <v>qq</v>
          </cell>
          <cell r="AE127" t="str">
            <v>qq</v>
          </cell>
          <cell r="AF127" t="str">
            <v>qq</v>
          </cell>
          <cell r="AG127" t="str">
            <v>qq</v>
          </cell>
          <cell r="AH127" t="str">
            <v>qq</v>
          </cell>
          <cell r="AI127" t="str">
            <v>qq</v>
          </cell>
          <cell r="AJ127" t="str">
            <v>Rodney</v>
          </cell>
          <cell r="AK127" t="str">
            <v>qq</v>
          </cell>
          <cell r="AL127" t="str">
            <v>qq</v>
          </cell>
          <cell r="AM127" t="str">
            <v>qq</v>
          </cell>
          <cell r="AN127" t="str">
            <v>Clark</v>
          </cell>
          <cell r="AO127" t="str">
            <v>qq</v>
          </cell>
          <cell r="AP127" t="str">
            <v>qq</v>
          </cell>
          <cell r="AQ127" t="str">
            <v>qq</v>
          </cell>
          <cell r="AR127" t="str">
            <v>qq</v>
          </cell>
          <cell r="AS127" t="str">
            <v>qq</v>
          </cell>
          <cell r="AT127" t="str">
            <v>qq</v>
          </cell>
          <cell r="AU127" t="str">
            <v>qq</v>
          </cell>
          <cell r="AV127" t="str">
            <v>qq</v>
          </cell>
          <cell r="AW127" t="str">
            <v>qq</v>
          </cell>
          <cell r="AX127" t="str">
            <v>qq</v>
          </cell>
          <cell r="AY127" t="str">
            <v>qq</v>
          </cell>
          <cell r="AZ127" t="str">
            <v>V.Koo</v>
          </cell>
          <cell r="BA127" t="str">
            <v>qq</v>
          </cell>
          <cell r="BB127" t="str">
            <v>Kathy</v>
          </cell>
          <cell r="BD127" t="str">
            <v>Helen</v>
          </cell>
          <cell r="BE127" t="str">
            <v>Obaid</v>
          </cell>
          <cell r="BF127" t="str">
            <v>qq</v>
          </cell>
          <cell r="BG127" t="str">
            <v>qq</v>
          </cell>
          <cell r="BI127" t="str">
            <v>qq</v>
          </cell>
          <cell r="BJ127" t="str">
            <v>qq</v>
          </cell>
          <cell r="BL127" t="str">
            <v>qq</v>
          </cell>
          <cell r="BM127" t="str">
            <v>qq</v>
          </cell>
          <cell r="BN127" t="str">
            <v>qq</v>
          </cell>
          <cell r="BO127" t="str">
            <v>qq</v>
          </cell>
          <cell r="BQ127" t="str">
            <v>qq</v>
          </cell>
          <cell r="BR127" t="str">
            <v>qq</v>
          </cell>
          <cell r="BS127" t="str">
            <v>qq</v>
          </cell>
          <cell r="CA127" t="str">
            <v>qq</v>
          </cell>
        </row>
        <row r="128">
          <cell r="A128">
            <v>43592</v>
          </cell>
          <cell r="B128" t="str">
            <v>Tuesday</v>
          </cell>
          <cell r="D128" t="str">
            <v>M.Nguyen</v>
          </cell>
          <cell r="E128" t="str">
            <v>Sophia</v>
          </cell>
          <cell r="F128" t="str">
            <v>D.Dunning</v>
          </cell>
          <cell r="G128">
            <v>0</v>
          </cell>
          <cell r="H128" t="str">
            <v>Louise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P128" t="str">
            <v>qq</v>
          </cell>
          <cell r="R128" t="str">
            <v>qq</v>
          </cell>
          <cell r="S128" t="str">
            <v>Roshny</v>
          </cell>
          <cell r="T128" t="str">
            <v>Nha</v>
          </cell>
          <cell r="U128" t="str">
            <v>QQ</v>
          </cell>
          <cell r="V128" t="str">
            <v>Jesslyn</v>
          </cell>
          <cell r="W128" t="str">
            <v>qq</v>
          </cell>
          <cell r="X128" t="str">
            <v>qq</v>
          </cell>
          <cell r="Y128">
            <v>0</v>
          </cell>
          <cell r="Z128">
            <v>0</v>
          </cell>
          <cell r="AA128" t="str">
            <v>Victoria</v>
          </cell>
          <cell r="AB128" t="str">
            <v>K.Chin</v>
          </cell>
          <cell r="AC128" t="str">
            <v>Ana</v>
          </cell>
          <cell r="AD128" t="str">
            <v>TBA</v>
          </cell>
          <cell r="AE128" t="str">
            <v>(TC) (5.15-8pm)</v>
          </cell>
          <cell r="AF128" t="str">
            <v>qq</v>
          </cell>
          <cell r="AG128" t="str">
            <v>qq</v>
          </cell>
          <cell r="AH128" t="str">
            <v>qq</v>
          </cell>
          <cell r="AI128" t="str">
            <v>qq</v>
          </cell>
          <cell r="AJ128" t="str">
            <v>Rodney</v>
          </cell>
          <cell r="AK128" t="str">
            <v>qq</v>
          </cell>
          <cell r="AL128" t="str">
            <v>qq</v>
          </cell>
          <cell r="AM128" t="str">
            <v>qq</v>
          </cell>
          <cell r="AN128" t="str">
            <v>Clark</v>
          </cell>
          <cell r="AO128" t="str">
            <v>qq</v>
          </cell>
          <cell r="AP128" t="str">
            <v>qq</v>
          </cell>
          <cell r="AQ128" t="str">
            <v>qq</v>
          </cell>
          <cell r="AR128" t="str">
            <v>qq</v>
          </cell>
          <cell r="AS128" t="str">
            <v>qq</v>
          </cell>
          <cell r="AT128" t="str">
            <v>qq</v>
          </cell>
          <cell r="AU128" t="str">
            <v>qq</v>
          </cell>
          <cell r="AV128" t="str">
            <v>qq</v>
          </cell>
          <cell r="AW128" t="str">
            <v>qq</v>
          </cell>
          <cell r="AX128" t="str">
            <v>qq</v>
          </cell>
          <cell r="AY128" t="str">
            <v>qq</v>
          </cell>
          <cell r="AZ128" t="str">
            <v>V.Koo</v>
          </cell>
          <cell r="BA128" t="str">
            <v>qq</v>
          </cell>
          <cell r="BB128" t="str">
            <v>Kathy</v>
          </cell>
          <cell r="BD128" t="str">
            <v>Helen</v>
          </cell>
          <cell r="BE128" t="str">
            <v>Obaid</v>
          </cell>
          <cell r="BF128" t="str">
            <v>qq</v>
          </cell>
          <cell r="BG128" t="str">
            <v>qq</v>
          </cell>
          <cell r="BI128" t="str">
            <v>qq</v>
          </cell>
          <cell r="BJ128" t="str">
            <v>qq</v>
          </cell>
          <cell r="BL128" t="str">
            <v>qq</v>
          </cell>
          <cell r="BM128" t="str">
            <v>qq</v>
          </cell>
          <cell r="BN128" t="str">
            <v>qq</v>
          </cell>
          <cell r="BO128" t="str">
            <v>qq</v>
          </cell>
          <cell r="BQ128" t="str">
            <v>qq</v>
          </cell>
          <cell r="BR128" t="str">
            <v>qq</v>
          </cell>
          <cell r="BS128" t="str">
            <v>qq</v>
          </cell>
          <cell r="CA128" t="str">
            <v>qq</v>
          </cell>
        </row>
        <row r="129">
          <cell r="A129">
            <v>43593</v>
          </cell>
          <cell r="B129" t="str">
            <v>Wednesday</v>
          </cell>
          <cell r="D129">
            <v>0</v>
          </cell>
          <cell r="E129" t="str">
            <v>Amelia</v>
          </cell>
          <cell r="F129">
            <v>0</v>
          </cell>
          <cell r="G129">
            <v>0</v>
          </cell>
          <cell r="H129" t="str">
            <v>A.Tran</v>
          </cell>
          <cell r="I129">
            <v>0</v>
          </cell>
          <cell r="J129" t="str">
            <v>Angelene</v>
          </cell>
          <cell r="K129">
            <v>0</v>
          </cell>
          <cell r="L129">
            <v>0</v>
          </cell>
          <cell r="M129">
            <v>0</v>
          </cell>
          <cell r="P129" t="str">
            <v>qq</v>
          </cell>
          <cell r="R129" t="str">
            <v>qq</v>
          </cell>
          <cell r="S129" t="str">
            <v>qq</v>
          </cell>
          <cell r="T129" t="str">
            <v>qq</v>
          </cell>
          <cell r="U129" t="str">
            <v>QQ</v>
          </cell>
          <cell r="V129" t="str">
            <v>qq</v>
          </cell>
          <cell r="W129" t="str">
            <v>qq</v>
          </cell>
          <cell r="X129" t="str">
            <v>qq</v>
          </cell>
          <cell r="Y129">
            <v>0</v>
          </cell>
          <cell r="Z129">
            <v>0</v>
          </cell>
          <cell r="AA129" t="str">
            <v>Victoria</v>
          </cell>
          <cell r="AB129" t="str">
            <v>K.Chin</v>
          </cell>
          <cell r="AC129" t="str">
            <v>Ana</v>
          </cell>
          <cell r="AD129" t="str">
            <v>blank</v>
          </cell>
          <cell r="AE129" t="str">
            <v>(SS) (12.45-5.15pm)</v>
          </cell>
          <cell r="AF129" t="str">
            <v>qq</v>
          </cell>
          <cell r="AG129" t="str">
            <v>qq</v>
          </cell>
          <cell r="AH129" t="str">
            <v>qq</v>
          </cell>
          <cell r="AI129" t="str">
            <v>qq</v>
          </cell>
          <cell r="AJ129" t="str">
            <v>Rodney</v>
          </cell>
          <cell r="AK129" t="str">
            <v>qq</v>
          </cell>
          <cell r="AL129" t="str">
            <v>qq</v>
          </cell>
          <cell r="AM129" t="str">
            <v>qq</v>
          </cell>
          <cell r="AN129" t="str">
            <v>Clark</v>
          </cell>
          <cell r="AO129" t="str">
            <v>qq</v>
          </cell>
          <cell r="AP129" t="str">
            <v>qq</v>
          </cell>
          <cell r="AQ129" t="str">
            <v>qq</v>
          </cell>
          <cell r="AR129" t="str">
            <v>qq</v>
          </cell>
          <cell r="AS129" t="str">
            <v>qq</v>
          </cell>
          <cell r="AT129" t="str">
            <v>qq</v>
          </cell>
          <cell r="AU129" t="str">
            <v>qq</v>
          </cell>
          <cell r="AV129" t="str">
            <v>qq</v>
          </cell>
          <cell r="AW129" t="str">
            <v>qq</v>
          </cell>
          <cell r="AX129" t="str">
            <v>qq</v>
          </cell>
          <cell r="AY129" t="str">
            <v>qq</v>
          </cell>
          <cell r="AZ129" t="str">
            <v>V.Koo</v>
          </cell>
          <cell r="BA129" t="str">
            <v>qq</v>
          </cell>
          <cell r="BB129" t="str">
            <v>Kathy</v>
          </cell>
          <cell r="BD129" t="str">
            <v>Helen</v>
          </cell>
          <cell r="BE129" t="str">
            <v>Obaid</v>
          </cell>
          <cell r="BF129" t="str">
            <v>qq</v>
          </cell>
          <cell r="BG129" t="str">
            <v>qq</v>
          </cell>
          <cell r="BI129" t="str">
            <v>qq</v>
          </cell>
          <cell r="BJ129" t="str">
            <v>qq</v>
          </cell>
          <cell r="BL129" t="str">
            <v>qq</v>
          </cell>
          <cell r="BM129" t="str">
            <v>qq</v>
          </cell>
          <cell r="BN129" t="str">
            <v>qq</v>
          </cell>
          <cell r="BO129" t="str">
            <v>qq</v>
          </cell>
          <cell r="BQ129" t="str">
            <v>qq</v>
          </cell>
          <cell r="BR129" t="str">
            <v>qq</v>
          </cell>
          <cell r="BS129" t="str">
            <v>qq</v>
          </cell>
          <cell r="CA129" t="str">
            <v>qq</v>
          </cell>
        </row>
        <row r="130">
          <cell r="A130">
            <v>43594</v>
          </cell>
          <cell r="B130" t="str">
            <v>Thursday</v>
          </cell>
          <cell r="D130">
            <v>0</v>
          </cell>
          <cell r="E130" t="str">
            <v>Aseel</v>
          </cell>
          <cell r="F130" t="str">
            <v>A.Alex</v>
          </cell>
          <cell r="G130" t="str">
            <v>Jasenka</v>
          </cell>
          <cell r="H130" t="str">
            <v>A.Tran</v>
          </cell>
          <cell r="I130">
            <v>0</v>
          </cell>
          <cell r="J130" t="str">
            <v>G.Wang</v>
          </cell>
          <cell r="K130">
            <v>0</v>
          </cell>
          <cell r="L130">
            <v>0</v>
          </cell>
          <cell r="M130">
            <v>0</v>
          </cell>
          <cell r="P130" t="str">
            <v>S.McPhee</v>
          </cell>
          <cell r="Q130" t="str">
            <v>qq</v>
          </cell>
          <cell r="R130" t="str">
            <v>qq</v>
          </cell>
          <cell r="S130" t="str">
            <v>qq</v>
          </cell>
          <cell r="T130" t="str">
            <v>qq</v>
          </cell>
          <cell r="U130" t="str">
            <v>QQ</v>
          </cell>
          <cell r="V130" t="str">
            <v>qq</v>
          </cell>
          <cell r="W130" t="str">
            <v>qq</v>
          </cell>
          <cell r="X130" t="str">
            <v>qq</v>
          </cell>
          <cell r="Y130">
            <v>0</v>
          </cell>
          <cell r="Z130">
            <v>0</v>
          </cell>
          <cell r="AA130" t="str">
            <v>Victoria</v>
          </cell>
          <cell r="AB130" t="str">
            <v>K.Chin</v>
          </cell>
          <cell r="AC130" t="str">
            <v>Ana</v>
          </cell>
          <cell r="AD130" t="str">
            <v>qq</v>
          </cell>
          <cell r="AE130" t="str">
            <v>qq</v>
          </cell>
          <cell r="AF130" t="str">
            <v>qq</v>
          </cell>
          <cell r="AG130" t="str">
            <v>qq</v>
          </cell>
          <cell r="AH130" t="str">
            <v>qq</v>
          </cell>
          <cell r="AI130" t="str">
            <v>qq</v>
          </cell>
          <cell r="AJ130" t="str">
            <v>Rodney</v>
          </cell>
          <cell r="AK130" t="str">
            <v>qq</v>
          </cell>
          <cell r="AL130" t="str">
            <v>qq</v>
          </cell>
          <cell r="AM130" t="str">
            <v>qq</v>
          </cell>
          <cell r="AN130" t="str">
            <v>Clark</v>
          </cell>
          <cell r="AO130" t="str">
            <v>qq</v>
          </cell>
          <cell r="AP130" t="str">
            <v>qq</v>
          </cell>
          <cell r="AQ130" t="str">
            <v>qq</v>
          </cell>
          <cell r="AR130" t="str">
            <v>qq</v>
          </cell>
          <cell r="AS130" t="str">
            <v>qq</v>
          </cell>
          <cell r="AT130" t="str">
            <v>qq</v>
          </cell>
          <cell r="AU130" t="str">
            <v>qq</v>
          </cell>
          <cell r="AV130" t="str">
            <v>qq</v>
          </cell>
          <cell r="AW130" t="str">
            <v>qq</v>
          </cell>
          <cell r="AX130" t="str">
            <v>qq</v>
          </cell>
          <cell r="AY130" t="str">
            <v>qq</v>
          </cell>
          <cell r="AZ130" t="str">
            <v>V.Koo</v>
          </cell>
          <cell r="BA130" t="str">
            <v>qq</v>
          </cell>
          <cell r="BB130" t="str">
            <v>Kathy</v>
          </cell>
          <cell r="BD130" t="str">
            <v>Helen</v>
          </cell>
          <cell r="BE130" t="str">
            <v>Obaid</v>
          </cell>
          <cell r="BF130" t="str">
            <v>qq</v>
          </cell>
          <cell r="BG130" t="str">
            <v>qq</v>
          </cell>
          <cell r="BI130" t="str">
            <v>qq</v>
          </cell>
          <cell r="BJ130" t="str">
            <v>qq</v>
          </cell>
          <cell r="BL130" t="str">
            <v>qq</v>
          </cell>
          <cell r="BM130" t="str">
            <v>qq</v>
          </cell>
          <cell r="BN130" t="str">
            <v>qq</v>
          </cell>
          <cell r="BO130" t="str">
            <v>qq</v>
          </cell>
          <cell r="BQ130" t="str">
            <v>qq</v>
          </cell>
          <cell r="BR130" t="str">
            <v>qq</v>
          </cell>
          <cell r="BS130" t="str">
            <v>qq</v>
          </cell>
          <cell r="CA130" t="str">
            <v>qq</v>
          </cell>
        </row>
        <row r="131">
          <cell r="A131">
            <v>43595</v>
          </cell>
          <cell r="B131" t="str">
            <v>Friday</v>
          </cell>
          <cell r="D131">
            <v>0</v>
          </cell>
          <cell r="E131">
            <v>0</v>
          </cell>
          <cell r="F131" t="str">
            <v>Stuart</v>
          </cell>
          <cell r="G131">
            <v>0</v>
          </cell>
          <cell r="H131" t="str">
            <v>qq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P131" t="str">
            <v>S.McPhee</v>
          </cell>
          <cell r="Q131" t="str">
            <v>Roshny</v>
          </cell>
          <cell r="R131" t="str">
            <v>qq</v>
          </cell>
          <cell r="S131" t="str">
            <v>qq</v>
          </cell>
          <cell r="T131" t="str">
            <v>qq</v>
          </cell>
          <cell r="U131" t="str">
            <v>QQ</v>
          </cell>
          <cell r="V131" t="str">
            <v>qq</v>
          </cell>
          <cell r="W131" t="str">
            <v>qq</v>
          </cell>
          <cell r="X131" t="str">
            <v>qq</v>
          </cell>
          <cell r="Y131">
            <v>0</v>
          </cell>
          <cell r="Z131">
            <v>0</v>
          </cell>
          <cell r="AA131" t="str">
            <v>Victoria</v>
          </cell>
          <cell r="AB131" t="str">
            <v>K.Chin</v>
          </cell>
          <cell r="AC131" t="str">
            <v>Ana</v>
          </cell>
          <cell r="AD131" t="str">
            <v>qq</v>
          </cell>
          <cell r="AE131" t="str">
            <v>qq</v>
          </cell>
          <cell r="AF131" t="str">
            <v>qq</v>
          </cell>
          <cell r="AG131" t="str">
            <v>qq</v>
          </cell>
          <cell r="AH131" t="str">
            <v>qq</v>
          </cell>
          <cell r="AI131" t="str">
            <v>qq</v>
          </cell>
          <cell r="AJ131" t="str">
            <v>Rodney</v>
          </cell>
          <cell r="AK131" t="str">
            <v>qq</v>
          </cell>
          <cell r="AL131" t="str">
            <v>qq</v>
          </cell>
          <cell r="AM131" t="str">
            <v>qq</v>
          </cell>
          <cell r="AN131" t="str">
            <v>Clark</v>
          </cell>
          <cell r="AO131" t="str">
            <v>qq</v>
          </cell>
          <cell r="AP131" t="str">
            <v>qq</v>
          </cell>
          <cell r="AQ131" t="str">
            <v>qq</v>
          </cell>
          <cell r="AR131" t="str">
            <v>qq</v>
          </cell>
          <cell r="AS131" t="str">
            <v>qq</v>
          </cell>
          <cell r="AT131" t="str">
            <v>qq</v>
          </cell>
          <cell r="AU131" t="str">
            <v>qq</v>
          </cell>
          <cell r="AV131" t="str">
            <v>qq</v>
          </cell>
          <cell r="AW131" t="str">
            <v>qq</v>
          </cell>
          <cell r="AX131" t="str">
            <v>qq</v>
          </cell>
          <cell r="AY131" t="str">
            <v>qq</v>
          </cell>
          <cell r="AZ131" t="str">
            <v>V.Koo</v>
          </cell>
          <cell r="BA131" t="str">
            <v>qq</v>
          </cell>
          <cell r="BB131" t="str">
            <v>Kathy</v>
          </cell>
          <cell r="BD131" t="str">
            <v>Helen</v>
          </cell>
          <cell r="BE131" t="str">
            <v>Obaid</v>
          </cell>
          <cell r="BF131" t="str">
            <v>qq</v>
          </cell>
          <cell r="BG131" t="str">
            <v>qq</v>
          </cell>
          <cell r="BI131" t="str">
            <v>qq</v>
          </cell>
          <cell r="BJ131" t="str">
            <v>qq</v>
          </cell>
          <cell r="BL131" t="str">
            <v>qq</v>
          </cell>
          <cell r="BM131" t="str">
            <v>qq</v>
          </cell>
          <cell r="BN131" t="str">
            <v>qq</v>
          </cell>
          <cell r="BO131" t="str">
            <v>qq</v>
          </cell>
          <cell r="BQ131" t="str">
            <v>qq</v>
          </cell>
          <cell r="BR131" t="str">
            <v>qq</v>
          </cell>
          <cell r="BS131" t="str">
            <v>qq</v>
          </cell>
          <cell r="CA131" t="str">
            <v>qq</v>
          </cell>
        </row>
        <row r="132">
          <cell r="A132">
            <v>43596</v>
          </cell>
          <cell r="B132" t="str">
            <v>Saturday</v>
          </cell>
          <cell r="C132" t="str">
            <v>Weekend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P132" t="str">
            <v>qq</v>
          </cell>
          <cell r="Q132" t="str">
            <v>qq</v>
          </cell>
          <cell r="R132" t="str">
            <v>qq</v>
          </cell>
          <cell r="S132" t="str">
            <v>qq</v>
          </cell>
          <cell r="T132" t="str">
            <v>qq</v>
          </cell>
          <cell r="U132" t="str">
            <v>QQ</v>
          </cell>
          <cell r="V132" t="str">
            <v>qq</v>
          </cell>
          <cell r="W132" t="str">
            <v>qq</v>
          </cell>
          <cell r="X132" t="str">
            <v>qq</v>
          </cell>
          <cell r="Y132" t="e">
            <v>#N/A</v>
          </cell>
          <cell r="Z132">
            <v>0</v>
          </cell>
          <cell r="AA132" t="str">
            <v>Victoria</v>
          </cell>
          <cell r="AB132" t="str">
            <v>K.Chin</v>
          </cell>
          <cell r="AC132" t="str">
            <v>Ana</v>
          </cell>
          <cell r="AD132" t="str">
            <v>qq</v>
          </cell>
          <cell r="AE132" t="str">
            <v>qq</v>
          </cell>
          <cell r="AF132" t="str">
            <v>Amelia</v>
          </cell>
          <cell r="AG132" t="str">
            <v>qq</v>
          </cell>
          <cell r="AH132" t="str">
            <v>Maia</v>
          </cell>
          <cell r="AI132" t="str">
            <v>qq</v>
          </cell>
          <cell r="AJ132" t="str">
            <v>Rodney</v>
          </cell>
          <cell r="AK132" t="str">
            <v>qq</v>
          </cell>
          <cell r="AL132" t="str">
            <v>qq</v>
          </cell>
          <cell r="AM132" t="str">
            <v>qq</v>
          </cell>
          <cell r="AN132" t="str">
            <v>Clark</v>
          </cell>
          <cell r="AO132" t="str">
            <v>qq</v>
          </cell>
          <cell r="AP132" t="str">
            <v>qq</v>
          </cell>
          <cell r="AQ132" t="str">
            <v>qq</v>
          </cell>
          <cell r="AR132" t="str">
            <v>qq</v>
          </cell>
          <cell r="AS132" t="str">
            <v>qq</v>
          </cell>
          <cell r="AT132" t="str">
            <v>qq</v>
          </cell>
          <cell r="AU132" t="str">
            <v>qq</v>
          </cell>
          <cell r="AV132" t="str">
            <v>qq</v>
          </cell>
          <cell r="AW132" t="str">
            <v>qq</v>
          </cell>
          <cell r="AX132" t="str">
            <v>qq</v>
          </cell>
          <cell r="AY132" t="str">
            <v>qq</v>
          </cell>
          <cell r="AZ132" t="str">
            <v>V.Koo</v>
          </cell>
          <cell r="BA132" t="str">
            <v>qq</v>
          </cell>
          <cell r="BB132" t="str">
            <v>Kathy</v>
          </cell>
          <cell r="BD132" t="str">
            <v>Helen</v>
          </cell>
          <cell r="BE132" t="str">
            <v>Obaid</v>
          </cell>
          <cell r="BF132" t="str">
            <v>Obaid</v>
          </cell>
          <cell r="BG132" t="str">
            <v>Jonathan</v>
          </cell>
          <cell r="BH132" t="str">
            <v>qq</v>
          </cell>
          <cell r="BI132" t="str">
            <v>John</v>
          </cell>
          <cell r="BJ132" t="str">
            <v>Tinh</v>
          </cell>
          <cell r="BK132" t="str">
            <v>qq</v>
          </cell>
          <cell r="BL132" t="str">
            <v>Cynthia</v>
          </cell>
          <cell r="BM132" t="str">
            <v>Mark</v>
          </cell>
          <cell r="BN132" t="str">
            <v>Meghana</v>
          </cell>
          <cell r="BO132" t="str">
            <v>Shirley</v>
          </cell>
          <cell r="BP132" t="str">
            <v>Winnie</v>
          </cell>
          <cell r="BQ132" t="str">
            <v>Bianca</v>
          </cell>
          <cell r="BR132" t="str">
            <v>Victoria</v>
          </cell>
          <cell r="BS132" t="str">
            <v>Eugene</v>
          </cell>
          <cell r="BT132" t="str">
            <v>MichaelL</v>
          </cell>
          <cell r="BU132" t="str">
            <v>Sophia</v>
          </cell>
          <cell r="BV132" t="str">
            <v>Christine</v>
          </cell>
          <cell r="BW132" t="str">
            <v>Sandra</v>
          </cell>
          <cell r="BX132" t="str">
            <v>qq</v>
          </cell>
          <cell r="BY132" t="str">
            <v>Dalia</v>
          </cell>
          <cell r="BZ132" t="str">
            <v>Alla</v>
          </cell>
          <cell r="CA132" t="str">
            <v>Jesslyn</v>
          </cell>
        </row>
        <row r="133">
          <cell r="A133">
            <v>43597</v>
          </cell>
          <cell r="B133" t="str">
            <v>Sunday</v>
          </cell>
          <cell r="C133" t="str">
            <v>Weekend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P133" t="str">
            <v>qq</v>
          </cell>
          <cell r="Q133" t="str">
            <v>qq</v>
          </cell>
          <cell r="R133" t="str">
            <v>qq</v>
          </cell>
          <cell r="S133" t="str">
            <v>qq</v>
          </cell>
          <cell r="T133" t="str">
            <v>qq</v>
          </cell>
          <cell r="U133" t="str">
            <v>QQ</v>
          </cell>
          <cell r="V133" t="str">
            <v>qq</v>
          </cell>
          <cell r="W133" t="str">
            <v>qq</v>
          </cell>
          <cell r="X133" t="str">
            <v>qq</v>
          </cell>
          <cell r="Y133" t="e">
            <v>#N/A</v>
          </cell>
          <cell r="Z133">
            <v>0</v>
          </cell>
          <cell r="AA133" t="str">
            <v>qq</v>
          </cell>
          <cell r="AB133" t="str">
            <v>qq</v>
          </cell>
          <cell r="AC133" t="str">
            <v>qq</v>
          </cell>
          <cell r="AD133" t="str">
            <v>qq</v>
          </cell>
          <cell r="AE133" t="str">
            <v>qq</v>
          </cell>
          <cell r="AF133" t="str">
            <v>Amelia</v>
          </cell>
          <cell r="AG133" t="str">
            <v>qq</v>
          </cell>
          <cell r="AH133" t="str">
            <v>Maia</v>
          </cell>
          <cell r="AI133" t="str">
            <v>qq</v>
          </cell>
          <cell r="AJ133" t="str">
            <v>Rodney</v>
          </cell>
          <cell r="AK133" t="str">
            <v>qq</v>
          </cell>
          <cell r="AL133" t="str">
            <v>qq</v>
          </cell>
          <cell r="AM133" t="str">
            <v>qq</v>
          </cell>
          <cell r="AN133" t="str">
            <v>Clark</v>
          </cell>
          <cell r="AO133" t="str">
            <v>qq</v>
          </cell>
          <cell r="AP133" t="str">
            <v>qq</v>
          </cell>
          <cell r="AQ133" t="str">
            <v>qq</v>
          </cell>
          <cell r="AR133" t="str">
            <v>qq</v>
          </cell>
          <cell r="AS133" t="str">
            <v>qq</v>
          </cell>
          <cell r="AT133" t="str">
            <v>qq</v>
          </cell>
          <cell r="AU133" t="str">
            <v>qq</v>
          </cell>
          <cell r="AV133" t="str">
            <v>qq</v>
          </cell>
          <cell r="AW133" t="str">
            <v>qq</v>
          </cell>
          <cell r="AX133" t="str">
            <v>qq</v>
          </cell>
          <cell r="AY133" t="str">
            <v>qq</v>
          </cell>
          <cell r="AZ133" t="str">
            <v>V.Koo</v>
          </cell>
          <cell r="BA133" t="str">
            <v>qq</v>
          </cell>
          <cell r="BB133" t="str">
            <v>Kathy</v>
          </cell>
          <cell r="BD133" t="str">
            <v>Helen</v>
          </cell>
          <cell r="BE133" t="str">
            <v>Obaid</v>
          </cell>
          <cell r="BF133" t="str">
            <v>Obaid</v>
          </cell>
          <cell r="BG133" t="str">
            <v>Ana</v>
          </cell>
          <cell r="BH133" t="str">
            <v>qq</v>
          </cell>
          <cell r="BI133" t="str">
            <v>Robbie</v>
          </cell>
          <cell r="BJ133" t="str">
            <v>Idile</v>
          </cell>
          <cell r="BK133" t="str">
            <v>qq</v>
          </cell>
          <cell r="BL133" t="str">
            <v>Carlos</v>
          </cell>
          <cell r="BM133" t="str">
            <v>Adil</v>
          </cell>
          <cell r="BN133" t="str">
            <v>qq</v>
          </cell>
          <cell r="BO133" t="str">
            <v>M.Nguyen</v>
          </cell>
          <cell r="BP133" t="str">
            <v>Natalie</v>
          </cell>
          <cell r="BQ133" t="str">
            <v>Huda</v>
          </cell>
          <cell r="BR133" t="str">
            <v>T.Le</v>
          </cell>
          <cell r="BS133" t="str">
            <v>Angelene</v>
          </cell>
          <cell r="BT133" t="str">
            <v>Eric</v>
          </cell>
          <cell r="BU133" t="str">
            <v>J.Do</v>
          </cell>
          <cell r="BV133" t="str">
            <v>M.Phung</v>
          </cell>
          <cell r="BW133" t="str">
            <v>Stella</v>
          </cell>
          <cell r="BX133" t="str">
            <v>V.Mai</v>
          </cell>
          <cell r="BY133" t="str">
            <v>qq</v>
          </cell>
          <cell r="BZ133" t="str">
            <v>qq</v>
          </cell>
          <cell r="CA133" t="str">
            <v>Thao</v>
          </cell>
        </row>
        <row r="134">
          <cell r="A134">
            <v>43598</v>
          </cell>
          <cell r="B134" t="str">
            <v>Monday</v>
          </cell>
          <cell r="D134">
            <v>0</v>
          </cell>
          <cell r="E134" t="str">
            <v>Kosta</v>
          </cell>
          <cell r="F134" t="str">
            <v>Stuart</v>
          </cell>
          <cell r="G134" t="str">
            <v>Karishma</v>
          </cell>
          <cell r="H134" t="str">
            <v>qq</v>
          </cell>
          <cell r="I134">
            <v>0</v>
          </cell>
          <cell r="J134" t="str">
            <v>Daisy</v>
          </cell>
          <cell r="K134">
            <v>0</v>
          </cell>
          <cell r="L134">
            <v>0</v>
          </cell>
          <cell r="M134">
            <v>0</v>
          </cell>
          <cell r="P134" t="str">
            <v>qq</v>
          </cell>
          <cell r="R134" t="str">
            <v>qq</v>
          </cell>
          <cell r="S134" t="str">
            <v>Jonathan</v>
          </cell>
          <cell r="T134" t="str">
            <v>Tinh</v>
          </cell>
          <cell r="U134" t="str">
            <v>Jesslyn</v>
          </cell>
          <cell r="V134" t="str">
            <v>qq</v>
          </cell>
          <cell r="W134" t="str">
            <v>qq</v>
          </cell>
          <cell r="X134" t="str">
            <v>qq</v>
          </cell>
          <cell r="Y134">
            <v>0</v>
          </cell>
          <cell r="AA134" t="str">
            <v>Megan</v>
          </cell>
          <cell r="AB134" t="str">
            <v>Therese</v>
          </cell>
          <cell r="AC134" t="str">
            <v>Edward</v>
          </cell>
          <cell r="AD134" t="str">
            <v>qq</v>
          </cell>
          <cell r="AE134" t="str">
            <v>qq</v>
          </cell>
          <cell r="AF134" t="str">
            <v>Amelia</v>
          </cell>
          <cell r="AG134" t="str">
            <v>qq</v>
          </cell>
          <cell r="AH134" t="str">
            <v>Maia</v>
          </cell>
          <cell r="AI134" t="str">
            <v>qq</v>
          </cell>
          <cell r="AJ134" t="str">
            <v>Rodney</v>
          </cell>
          <cell r="AK134" t="str">
            <v>qq</v>
          </cell>
          <cell r="AL134" t="str">
            <v>qq</v>
          </cell>
          <cell r="AM134" t="str">
            <v>qq</v>
          </cell>
          <cell r="AN134" t="str">
            <v>Clark</v>
          </cell>
          <cell r="AO134" t="str">
            <v>qq</v>
          </cell>
          <cell r="AP134" t="str">
            <v>qq</v>
          </cell>
          <cell r="AQ134" t="str">
            <v>qq</v>
          </cell>
          <cell r="AR134" t="str">
            <v>qq</v>
          </cell>
          <cell r="AS134" t="str">
            <v>qq</v>
          </cell>
          <cell r="AT134" t="str">
            <v>qq</v>
          </cell>
          <cell r="AU134" t="str">
            <v>qq</v>
          </cell>
          <cell r="AV134" t="str">
            <v>qq</v>
          </cell>
          <cell r="AW134" t="str">
            <v>qq</v>
          </cell>
          <cell r="AX134" t="str">
            <v>qq</v>
          </cell>
          <cell r="AY134" t="str">
            <v>qq</v>
          </cell>
          <cell r="AZ134" t="str">
            <v>V.Koo</v>
          </cell>
          <cell r="BA134" t="str">
            <v>qq</v>
          </cell>
          <cell r="BB134" t="str">
            <v>Kathy</v>
          </cell>
          <cell r="BD134" t="str">
            <v>Helen</v>
          </cell>
          <cell r="BE134" t="str">
            <v>Vineeth</v>
          </cell>
          <cell r="BF134" t="str">
            <v>qq</v>
          </cell>
          <cell r="BG134" t="str">
            <v>qq</v>
          </cell>
          <cell r="BI134" t="str">
            <v>qq</v>
          </cell>
          <cell r="BJ134" t="str">
            <v>qq</v>
          </cell>
          <cell r="BL134" t="str">
            <v>qq</v>
          </cell>
          <cell r="BM134" t="str">
            <v>qq</v>
          </cell>
          <cell r="BN134" t="str">
            <v>qq</v>
          </cell>
          <cell r="BO134" t="str">
            <v>qq</v>
          </cell>
          <cell r="BQ134" t="str">
            <v>qq</v>
          </cell>
          <cell r="BR134" t="str">
            <v>qq</v>
          </cell>
          <cell r="BS134" t="str">
            <v>qq</v>
          </cell>
          <cell r="CA134" t="str">
            <v>qq</v>
          </cell>
        </row>
        <row r="135">
          <cell r="A135">
            <v>43599</v>
          </cell>
          <cell r="B135" t="str">
            <v>Tuesday</v>
          </cell>
          <cell r="D135">
            <v>0</v>
          </cell>
          <cell r="E135">
            <v>0</v>
          </cell>
          <cell r="F135" t="str">
            <v>J.Hughes</v>
          </cell>
          <cell r="G135" t="str">
            <v>J.Do</v>
          </cell>
          <cell r="H135" t="str">
            <v>qq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P135" t="str">
            <v>qq</v>
          </cell>
          <cell r="Q135" t="str">
            <v>Lauren</v>
          </cell>
          <cell r="R135" t="str">
            <v>qq</v>
          </cell>
          <cell r="S135" t="str">
            <v>Ana</v>
          </cell>
          <cell r="T135" t="str">
            <v>Idile</v>
          </cell>
          <cell r="U135" t="str">
            <v>QQ</v>
          </cell>
          <cell r="V135" t="str">
            <v>Thao</v>
          </cell>
          <cell r="W135" t="str">
            <v>qq</v>
          </cell>
          <cell r="X135" t="str">
            <v>qq</v>
          </cell>
          <cell r="Y135">
            <v>0</v>
          </cell>
          <cell r="Z135">
            <v>0</v>
          </cell>
          <cell r="AA135" t="str">
            <v>Megan</v>
          </cell>
          <cell r="AB135" t="str">
            <v>Therese</v>
          </cell>
          <cell r="AC135" t="str">
            <v>Edward</v>
          </cell>
          <cell r="AD135" t="str">
            <v>TBA</v>
          </cell>
          <cell r="AE135" t="str">
            <v>(SC) (5.15-8pm)</v>
          </cell>
          <cell r="AF135" t="str">
            <v>Amelia</v>
          </cell>
          <cell r="AG135" t="str">
            <v>qq</v>
          </cell>
          <cell r="AH135" t="str">
            <v>Maia</v>
          </cell>
          <cell r="AI135" t="str">
            <v>qq</v>
          </cell>
          <cell r="AJ135" t="str">
            <v>Rodney</v>
          </cell>
          <cell r="AK135" t="str">
            <v>qq</v>
          </cell>
          <cell r="AL135" t="str">
            <v>qq</v>
          </cell>
          <cell r="AM135" t="str">
            <v>qq</v>
          </cell>
          <cell r="AN135" t="str">
            <v>Clark</v>
          </cell>
          <cell r="AO135" t="str">
            <v>qq</v>
          </cell>
          <cell r="AP135" t="str">
            <v>qq</v>
          </cell>
          <cell r="AQ135" t="str">
            <v>qq</v>
          </cell>
          <cell r="AR135" t="str">
            <v>qq</v>
          </cell>
          <cell r="AS135" t="str">
            <v>qq</v>
          </cell>
          <cell r="AT135" t="str">
            <v>qq</v>
          </cell>
          <cell r="AU135" t="str">
            <v>qq</v>
          </cell>
          <cell r="AV135" t="str">
            <v>qq</v>
          </cell>
          <cell r="AW135" t="str">
            <v>qq</v>
          </cell>
          <cell r="AX135" t="str">
            <v>qq</v>
          </cell>
          <cell r="AY135" t="str">
            <v>qq</v>
          </cell>
          <cell r="AZ135" t="str">
            <v>V.Koo</v>
          </cell>
          <cell r="BA135" t="str">
            <v>qq</v>
          </cell>
          <cell r="BB135" t="str">
            <v>Kathy</v>
          </cell>
          <cell r="BD135" t="str">
            <v>Helen</v>
          </cell>
          <cell r="BE135" t="str">
            <v>Vineeth</v>
          </cell>
          <cell r="BF135" t="str">
            <v>qq</v>
          </cell>
          <cell r="BG135" t="str">
            <v>qq</v>
          </cell>
          <cell r="BI135" t="str">
            <v>qq</v>
          </cell>
          <cell r="BJ135" t="str">
            <v>qq</v>
          </cell>
          <cell r="BL135" t="str">
            <v>qq</v>
          </cell>
          <cell r="BM135" t="str">
            <v>qq</v>
          </cell>
          <cell r="BN135" t="str">
            <v>qq</v>
          </cell>
          <cell r="BO135" t="str">
            <v>qq</v>
          </cell>
          <cell r="BQ135" t="str">
            <v>qq</v>
          </cell>
          <cell r="BR135" t="str">
            <v>qq</v>
          </cell>
          <cell r="BS135" t="str">
            <v>qq</v>
          </cell>
          <cell r="CA135" t="str">
            <v>qq</v>
          </cell>
        </row>
        <row r="136">
          <cell r="A136">
            <v>43600</v>
          </cell>
          <cell r="B136" t="str">
            <v>Wednesday</v>
          </cell>
          <cell r="D136">
            <v>0</v>
          </cell>
          <cell r="E136">
            <v>0</v>
          </cell>
          <cell r="F136">
            <v>0</v>
          </cell>
          <cell r="G136" t="str">
            <v>Sylvia</v>
          </cell>
          <cell r="H136" t="str">
            <v>Mark</v>
          </cell>
          <cell r="I136">
            <v>0</v>
          </cell>
          <cell r="J136" t="str">
            <v>Taylor</v>
          </cell>
          <cell r="K136">
            <v>0</v>
          </cell>
          <cell r="L136">
            <v>0</v>
          </cell>
          <cell r="M136">
            <v>0</v>
          </cell>
          <cell r="P136" t="str">
            <v>qq</v>
          </cell>
          <cell r="Q136" t="str">
            <v>Nha</v>
          </cell>
          <cell r="R136" t="str">
            <v>qq</v>
          </cell>
          <cell r="S136" t="str">
            <v>qq</v>
          </cell>
          <cell r="T136" t="str">
            <v>qq</v>
          </cell>
          <cell r="U136" t="str">
            <v>QQ</v>
          </cell>
          <cell r="V136" t="str">
            <v>qq</v>
          </cell>
          <cell r="W136" t="str">
            <v>qq</v>
          </cell>
          <cell r="X136" t="str">
            <v>qq</v>
          </cell>
          <cell r="Y136">
            <v>0</v>
          </cell>
          <cell r="Z136">
            <v>0</v>
          </cell>
          <cell r="AA136" t="str">
            <v>Megan</v>
          </cell>
          <cell r="AB136" t="str">
            <v>Therese</v>
          </cell>
          <cell r="AC136" t="str">
            <v>Edward</v>
          </cell>
          <cell r="AD136" t="str">
            <v>blank</v>
          </cell>
          <cell r="AE136" t="str">
            <v>(SS) (12.45-5.15pm)</v>
          </cell>
          <cell r="AF136" t="str">
            <v>Amelia</v>
          </cell>
          <cell r="AG136" t="str">
            <v>qq</v>
          </cell>
          <cell r="AH136" t="str">
            <v>qq</v>
          </cell>
          <cell r="AI136" t="str">
            <v>qq</v>
          </cell>
          <cell r="AJ136" t="str">
            <v>Rodney</v>
          </cell>
          <cell r="AK136" t="str">
            <v>qq</v>
          </cell>
          <cell r="AL136" t="str">
            <v>qq</v>
          </cell>
          <cell r="AM136" t="str">
            <v>qq</v>
          </cell>
          <cell r="AN136" t="str">
            <v>Clark</v>
          </cell>
          <cell r="AO136" t="str">
            <v>qq</v>
          </cell>
          <cell r="AP136" t="str">
            <v>qq</v>
          </cell>
          <cell r="AQ136" t="str">
            <v>qq</v>
          </cell>
          <cell r="AR136" t="str">
            <v>qq</v>
          </cell>
          <cell r="AS136" t="str">
            <v>qq</v>
          </cell>
          <cell r="AT136" t="str">
            <v>qq</v>
          </cell>
          <cell r="AU136" t="str">
            <v>qq</v>
          </cell>
          <cell r="AV136" t="str">
            <v>qq</v>
          </cell>
          <cell r="AW136" t="str">
            <v>qq</v>
          </cell>
          <cell r="AX136" t="str">
            <v>qq</v>
          </cell>
          <cell r="AY136" t="str">
            <v>qq</v>
          </cell>
          <cell r="AZ136" t="str">
            <v>V.Koo</v>
          </cell>
          <cell r="BA136" t="str">
            <v>qq</v>
          </cell>
          <cell r="BB136" t="str">
            <v>Kathy</v>
          </cell>
          <cell r="BD136" t="str">
            <v>Helen</v>
          </cell>
          <cell r="BE136" t="str">
            <v>Vineeth</v>
          </cell>
          <cell r="BF136" t="str">
            <v>qq</v>
          </cell>
          <cell r="BG136" t="str">
            <v>qq</v>
          </cell>
          <cell r="BI136" t="str">
            <v>qq</v>
          </cell>
          <cell r="BJ136" t="str">
            <v>qq</v>
          </cell>
          <cell r="BL136" t="str">
            <v>qq</v>
          </cell>
          <cell r="BM136" t="str">
            <v>qq</v>
          </cell>
          <cell r="BN136" t="str">
            <v>qq</v>
          </cell>
          <cell r="BO136" t="str">
            <v>qq</v>
          </cell>
          <cell r="BQ136" t="str">
            <v>qq</v>
          </cell>
          <cell r="BR136" t="str">
            <v>qq</v>
          </cell>
          <cell r="BS136" t="str">
            <v>qq</v>
          </cell>
          <cell r="CA136" t="str">
            <v>qq</v>
          </cell>
        </row>
        <row r="137">
          <cell r="A137">
            <v>43601</v>
          </cell>
          <cell r="B137" t="str">
            <v>Thursday</v>
          </cell>
          <cell r="D137">
            <v>0</v>
          </cell>
          <cell r="E137">
            <v>0</v>
          </cell>
          <cell r="F137">
            <v>0</v>
          </cell>
          <cell r="G137" t="str">
            <v>S.McPhee</v>
          </cell>
          <cell r="H137" t="str">
            <v>qq</v>
          </cell>
          <cell r="I137">
            <v>0</v>
          </cell>
          <cell r="J137" t="str">
            <v>Phuong</v>
          </cell>
          <cell r="K137">
            <v>0</v>
          </cell>
          <cell r="L137">
            <v>0</v>
          </cell>
          <cell r="M137">
            <v>0</v>
          </cell>
          <cell r="P137" t="str">
            <v>Obaid</v>
          </cell>
          <cell r="Q137" t="str">
            <v>qq</v>
          </cell>
          <cell r="R137" t="str">
            <v>qq</v>
          </cell>
          <cell r="S137" t="str">
            <v>qq</v>
          </cell>
          <cell r="T137" t="str">
            <v>qq</v>
          </cell>
          <cell r="U137" t="str">
            <v>QQ</v>
          </cell>
          <cell r="V137" t="str">
            <v>qq</v>
          </cell>
          <cell r="W137" t="str">
            <v>qq</v>
          </cell>
          <cell r="X137" t="str">
            <v>qq</v>
          </cell>
          <cell r="Y137">
            <v>0</v>
          </cell>
          <cell r="Z137">
            <v>0</v>
          </cell>
          <cell r="AA137" t="str">
            <v>Megan</v>
          </cell>
          <cell r="AB137" t="str">
            <v>Therese</v>
          </cell>
          <cell r="AC137" t="str">
            <v>Edward</v>
          </cell>
          <cell r="AD137" t="str">
            <v>qq</v>
          </cell>
          <cell r="AE137" t="str">
            <v>qq</v>
          </cell>
          <cell r="AF137" t="str">
            <v>Amelia</v>
          </cell>
          <cell r="AG137" t="str">
            <v>qq</v>
          </cell>
          <cell r="AH137" t="str">
            <v>Maia</v>
          </cell>
          <cell r="AI137" t="str">
            <v>qq</v>
          </cell>
          <cell r="AJ137" t="str">
            <v>Rodney</v>
          </cell>
          <cell r="AK137" t="str">
            <v>qq</v>
          </cell>
          <cell r="AL137" t="str">
            <v>qq</v>
          </cell>
          <cell r="AM137" t="str">
            <v>qq</v>
          </cell>
          <cell r="AN137" t="str">
            <v>Clark</v>
          </cell>
          <cell r="AO137" t="str">
            <v>qq</v>
          </cell>
          <cell r="AP137" t="str">
            <v>qq</v>
          </cell>
          <cell r="AQ137" t="str">
            <v>qq</v>
          </cell>
          <cell r="AR137" t="str">
            <v>qq</v>
          </cell>
          <cell r="AS137" t="str">
            <v>qq</v>
          </cell>
          <cell r="AT137" t="str">
            <v>qq</v>
          </cell>
          <cell r="AU137" t="str">
            <v>qq</v>
          </cell>
          <cell r="AV137" t="str">
            <v>qq</v>
          </cell>
          <cell r="AW137" t="str">
            <v>qq</v>
          </cell>
          <cell r="AX137" t="str">
            <v>qq</v>
          </cell>
          <cell r="AY137" t="str">
            <v>qq</v>
          </cell>
          <cell r="AZ137" t="str">
            <v>V.Koo</v>
          </cell>
          <cell r="BA137" t="str">
            <v>qq</v>
          </cell>
          <cell r="BB137" t="str">
            <v>Kathy</v>
          </cell>
          <cell r="BD137" t="str">
            <v>Helen</v>
          </cell>
          <cell r="BE137" t="str">
            <v>Vineeth</v>
          </cell>
          <cell r="BF137" t="str">
            <v>qq</v>
          </cell>
          <cell r="BG137" t="str">
            <v>qq</v>
          </cell>
          <cell r="BI137" t="str">
            <v>qq</v>
          </cell>
          <cell r="BJ137" t="str">
            <v>qq</v>
          </cell>
          <cell r="BL137" t="str">
            <v>qq</v>
          </cell>
          <cell r="BM137" t="str">
            <v>qq</v>
          </cell>
          <cell r="BN137" t="str">
            <v>qq</v>
          </cell>
          <cell r="BO137" t="str">
            <v>qq</v>
          </cell>
          <cell r="BQ137" t="str">
            <v>qq</v>
          </cell>
          <cell r="BR137" t="str">
            <v>qq</v>
          </cell>
          <cell r="BS137" t="str">
            <v>qq</v>
          </cell>
          <cell r="CA137" t="str">
            <v>qq</v>
          </cell>
        </row>
        <row r="138">
          <cell r="A138">
            <v>43602</v>
          </cell>
          <cell r="B138" t="str">
            <v>Friday</v>
          </cell>
          <cell r="D138">
            <v>0</v>
          </cell>
          <cell r="E138" t="str">
            <v>Nicholas</v>
          </cell>
          <cell r="F138">
            <v>0</v>
          </cell>
          <cell r="G138" t="str">
            <v>Stephanie</v>
          </cell>
          <cell r="H138" t="str">
            <v>qq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0</v>
          </cell>
          <cell r="P138" t="str">
            <v>Obaid</v>
          </cell>
          <cell r="Q138" t="str">
            <v>Tinh</v>
          </cell>
          <cell r="R138" t="str">
            <v>qq</v>
          </cell>
          <cell r="S138" t="str">
            <v>qq</v>
          </cell>
          <cell r="T138" t="str">
            <v>qq</v>
          </cell>
          <cell r="U138" t="str">
            <v>QQ</v>
          </cell>
          <cell r="V138" t="str">
            <v>qq</v>
          </cell>
          <cell r="W138" t="str">
            <v>qq</v>
          </cell>
          <cell r="X138" t="str">
            <v>qq</v>
          </cell>
          <cell r="Y138">
            <v>0</v>
          </cell>
          <cell r="Z138">
            <v>0</v>
          </cell>
          <cell r="AA138" t="str">
            <v>Megan</v>
          </cell>
          <cell r="AB138" t="str">
            <v>Therese</v>
          </cell>
          <cell r="AC138" t="str">
            <v>Edward</v>
          </cell>
          <cell r="AD138" t="str">
            <v>qq</v>
          </cell>
          <cell r="AE138" t="str">
            <v>qq</v>
          </cell>
          <cell r="AF138" t="str">
            <v>Amelia</v>
          </cell>
          <cell r="AG138" t="str">
            <v>qq</v>
          </cell>
          <cell r="AH138" t="str">
            <v>qq</v>
          </cell>
          <cell r="AI138" t="str">
            <v>qq</v>
          </cell>
          <cell r="AJ138" t="str">
            <v>Rodney</v>
          </cell>
          <cell r="AK138" t="str">
            <v>qq</v>
          </cell>
          <cell r="AL138" t="str">
            <v>qq</v>
          </cell>
          <cell r="AM138" t="str">
            <v>qq</v>
          </cell>
          <cell r="AN138" t="str">
            <v>Clark</v>
          </cell>
          <cell r="AO138" t="str">
            <v>qq</v>
          </cell>
          <cell r="AP138" t="str">
            <v>qq</v>
          </cell>
          <cell r="AQ138" t="str">
            <v>qq</v>
          </cell>
          <cell r="AR138" t="str">
            <v>qq</v>
          </cell>
          <cell r="AS138" t="str">
            <v>qq</v>
          </cell>
          <cell r="AT138" t="str">
            <v>qq</v>
          </cell>
          <cell r="AU138" t="str">
            <v>qq</v>
          </cell>
          <cell r="AV138" t="str">
            <v>qq</v>
          </cell>
          <cell r="AW138" t="str">
            <v>qq</v>
          </cell>
          <cell r="AX138" t="str">
            <v>qq</v>
          </cell>
          <cell r="AY138" t="str">
            <v>qq</v>
          </cell>
          <cell r="AZ138" t="str">
            <v>V.Koo</v>
          </cell>
          <cell r="BA138" t="str">
            <v>qq</v>
          </cell>
          <cell r="BB138" t="str">
            <v>Kathy</v>
          </cell>
          <cell r="BD138" t="str">
            <v>Helen</v>
          </cell>
          <cell r="BE138" t="str">
            <v>Vineeth</v>
          </cell>
          <cell r="BF138" t="str">
            <v>qq</v>
          </cell>
          <cell r="BG138" t="str">
            <v>qq</v>
          </cell>
          <cell r="BI138" t="str">
            <v>qq</v>
          </cell>
          <cell r="BJ138" t="str">
            <v>qq</v>
          </cell>
          <cell r="BL138" t="str">
            <v>qq</v>
          </cell>
          <cell r="BM138" t="str">
            <v>qq</v>
          </cell>
          <cell r="BN138" t="str">
            <v>qq</v>
          </cell>
          <cell r="BO138" t="str">
            <v>qq</v>
          </cell>
          <cell r="BQ138" t="str">
            <v>qq</v>
          </cell>
          <cell r="BR138" t="str">
            <v>qq</v>
          </cell>
          <cell r="BS138" t="str">
            <v>qq</v>
          </cell>
          <cell r="CA138" t="str">
            <v>qq</v>
          </cell>
        </row>
        <row r="139">
          <cell r="A139">
            <v>43603</v>
          </cell>
          <cell r="B139" t="str">
            <v>Saturday</v>
          </cell>
          <cell r="C139" t="str">
            <v>Weekend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P139" t="str">
            <v>qq</v>
          </cell>
          <cell r="Q139" t="str">
            <v>qq</v>
          </cell>
          <cell r="R139" t="str">
            <v>qq</v>
          </cell>
          <cell r="S139" t="str">
            <v>qq</v>
          </cell>
          <cell r="T139" t="str">
            <v>qq</v>
          </cell>
          <cell r="U139" t="str">
            <v>QQ</v>
          </cell>
          <cell r="V139" t="str">
            <v>qq</v>
          </cell>
          <cell r="W139" t="str">
            <v>qq</v>
          </cell>
          <cell r="X139" t="str">
            <v>qq</v>
          </cell>
          <cell r="Y139" t="e">
            <v>#N/A</v>
          </cell>
          <cell r="Z139">
            <v>0</v>
          </cell>
          <cell r="AA139" t="str">
            <v>Megan</v>
          </cell>
          <cell r="AB139" t="str">
            <v>Therese</v>
          </cell>
          <cell r="AC139" t="str">
            <v>Edward</v>
          </cell>
          <cell r="AD139" t="str">
            <v>qq</v>
          </cell>
          <cell r="AE139" t="str">
            <v>qq</v>
          </cell>
          <cell r="AF139" t="str">
            <v>Amelia</v>
          </cell>
          <cell r="AG139" t="str">
            <v>qq</v>
          </cell>
          <cell r="AH139" t="str">
            <v>Maia</v>
          </cell>
          <cell r="AI139" t="str">
            <v>qq</v>
          </cell>
          <cell r="AJ139" t="str">
            <v>Rodney</v>
          </cell>
          <cell r="AK139" t="str">
            <v>qq</v>
          </cell>
          <cell r="AL139" t="str">
            <v>qq</v>
          </cell>
          <cell r="AM139" t="str">
            <v>qq</v>
          </cell>
          <cell r="AN139" t="str">
            <v>Clark</v>
          </cell>
          <cell r="AO139" t="str">
            <v>qq</v>
          </cell>
          <cell r="AP139" t="str">
            <v>qq</v>
          </cell>
          <cell r="AQ139" t="str">
            <v>qq</v>
          </cell>
          <cell r="AR139" t="str">
            <v>qq</v>
          </cell>
          <cell r="AS139" t="str">
            <v>qq</v>
          </cell>
          <cell r="AT139" t="str">
            <v>qq</v>
          </cell>
          <cell r="AU139" t="str">
            <v>qq</v>
          </cell>
          <cell r="AV139" t="str">
            <v>qq</v>
          </cell>
          <cell r="AW139" t="str">
            <v>qq</v>
          </cell>
          <cell r="AX139" t="str">
            <v>qq</v>
          </cell>
          <cell r="AY139" t="str">
            <v>qq</v>
          </cell>
          <cell r="AZ139" t="str">
            <v>V.Koo</v>
          </cell>
          <cell r="BA139" t="str">
            <v>qq</v>
          </cell>
          <cell r="BB139" t="str">
            <v>Kathy</v>
          </cell>
          <cell r="BC139" t="str">
            <v>Fiona</v>
          </cell>
          <cell r="BD139" t="str">
            <v>Helen</v>
          </cell>
          <cell r="BE139" t="str">
            <v>Vineeth</v>
          </cell>
          <cell r="BF139" t="str">
            <v>Vineeth</v>
          </cell>
          <cell r="BG139" t="str">
            <v>Lauren</v>
          </cell>
          <cell r="BH139" t="str">
            <v>qq</v>
          </cell>
          <cell r="BI139" t="str">
            <v>Paree</v>
          </cell>
          <cell r="BJ139" t="str">
            <v>Nha</v>
          </cell>
          <cell r="BK139" t="str">
            <v>qq</v>
          </cell>
          <cell r="BL139" t="str">
            <v>Gordana</v>
          </cell>
          <cell r="BM139" t="str">
            <v>JenNguyen</v>
          </cell>
          <cell r="BN139" t="str">
            <v>M.Tang</v>
          </cell>
          <cell r="BO139" t="str">
            <v>Leekin</v>
          </cell>
          <cell r="BP139" t="str">
            <v>J.Mond</v>
          </cell>
          <cell r="BQ139" t="str">
            <v>Noor</v>
          </cell>
          <cell r="BR139" t="str">
            <v>Angelica</v>
          </cell>
          <cell r="BS139" t="str">
            <v>Janki</v>
          </cell>
          <cell r="BT139" t="str">
            <v>Sherine</v>
          </cell>
          <cell r="BU139" t="str">
            <v>Karishma</v>
          </cell>
          <cell r="BV139" t="str">
            <v>K.Tiong</v>
          </cell>
          <cell r="BW139" t="str">
            <v>Daisy</v>
          </cell>
          <cell r="BX139" t="str">
            <v>qq</v>
          </cell>
          <cell r="BY139" t="str">
            <v>Inssaf</v>
          </cell>
          <cell r="BZ139" t="str">
            <v>Therese</v>
          </cell>
          <cell r="CA139" t="str">
            <v>Idile</v>
          </cell>
        </row>
        <row r="140">
          <cell r="A140">
            <v>43604</v>
          </cell>
          <cell r="B140" t="str">
            <v>Sunday</v>
          </cell>
          <cell r="C140" t="str">
            <v>Weekend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P140" t="str">
            <v>qq</v>
          </cell>
          <cell r="Q140" t="str">
            <v>qq</v>
          </cell>
          <cell r="R140" t="str">
            <v>qq</v>
          </cell>
          <cell r="S140" t="str">
            <v>qq</v>
          </cell>
          <cell r="T140" t="str">
            <v>qq</v>
          </cell>
          <cell r="U140" t="str">
            <v>QQ</v>
          </cell>
          <cell r="V140" t="str">
            <v>qq</v>
          </cell>
          <cell r="W140" t="str">
            <v>qq</v>
          </cell>
          <cell r="X140" t="str">
            <v>qq</v>
          </cell>
          <cell r="Y140" t="e">
            <v>#N/A</v>
          </cell>
          <cell r="Z140">
            <v>0</v>
          </cell>
          <cell r="AA140" t="str">
            <v>qq</v>
          </cell>
          <cell r="AB140" t="str">
            <v>qq</v>
          </cell>
          <cell r="AC140" t="str">
            <v>qq</v>
          </cell>
          <cell r="AD140" t="str">
            <v>qq</v>
          </cell>
          <cell r="AE140" t="str">
            <v>qq</v>
          </cell>
          <cell r="AF140" t="str">
            <v>Amelia</v>
          </cell>
          <cell r="AG140" t="str">
            <v>qq</v>
          </cell>
          <cell r="AH140" t="str">
            <v>Maia</v>
          </cell>
          <cell r="AI140" t="str">
            <v>qq</v>
          </cell>
          <cell r="AJ140" t="str">
            <v>Rodney</v>
          </cell>
          <cell r="AK140" t="str">
            <v>qq</v>
          </cell>
          <cell r="AL140" t="str">
            <v>qq</v>
          </cell>
          <cell r="AM140" t="str">
            <v>qq</v>
          </cell>
          <cell r="AN140" t="str">
            <v>Clark</v>
          </cell>
          <cell r="AO140" t="str">
            <v>qq</v>
          </cell>
          <cell r="AP140" t="str">
            <v>qq</v>
          </cell>
          <cell r="AQ140" t="str">
            <v>qq</v>
          </cell>
          <cell r="AR140" t="str">
            <v>qq</v>
          </cell>
          <cell r="AS140" t="str">
            <v>qq</v>
          </cell>
          <cell r="AT140" t="str">
            <v>qq</v>
          </cell>
          <cell r="AU140" t="str">
            <v>qq</v>
          </cell>
          <cell r="AV140" t="str">
            <v>qq</v>
          </cell>
          <cell r="AW140" t="str">
            <v>qq</v>
          </cell>
          <cell r="AX140" t="str">
            <v>qq</v>
          </cell>
          <cell r="AY140" t="str">
            <v>qq</v>
          </cell>
          <cell r="AZ140" t="str">
            <v>V.Koo</v>
          </cell>
          <cell r="BA140" t="str">
            <v>qq</v>
          </cell>
          <cell r="BB140" t="str">
            <v>Kathy</v>
          </cell>
          <cell r="BC140" t="str">
            <v>Fiona</v>
          </cell>
          <cell r="BD140" t="str">
            <v>Helen</v>
          </cell>
          <cell r="BE140" t="str">
            <v>Vineeth</v>
          </cell>
          <cell r="BF140" t="str">
            <v>Vineeth</v>
          </cell>
          <cell r="BG140" t="str">
            <v>Edward</v>
          </cell>
          <cell r="BH140" t="str">
            <v>qq</v>
          </cell>
          <cell r="BI140" t="str">
            <v>Sam</v>
          </cell>
          <cell r="BJ140" t="str">
            <v>Jesslyn</v>
          </cell>
          <cell r="BK140" t="str">
            <v>qq</v>
          </cell>
          <cell r="BL140" t="str">
            <v>Marlijn</v>
          </cell>
          <cell r="BM140" t="str">
            <v>Sophia</v>
          </cell>
          <cell r="BN140" t="str">
            <v>qq</v>
          </cell>
          <cell r="BO140" t="str">
            <v>R.Cheah</v>
          </cell>
          <cell r="BP140" t="str">
            <v>Tanya</v>
          </cell>
          <cell r="BQ140" t="str">
            <v>Diana</v>
          </cell>
          <cell r="BR140" t="str">
            <v>Nadi</v>
          </cell>
          <cell r="BS140" t="str">
            <v>Stephanie</v>
          </cell>
          <cell r="BT140" t="str">
            <v>April</v>
          </cell>
          <cell r="BU140" t="str">
            <v>S.McPhee</v>
          </cell>
          <cell r="BV140" t="str">
            <v>A.Tran</v>
          </cell>
          <cell r="BW140" t="str">
            <v>Phuong</v>
          </cell>
          <cell r="BX140" t="str">
            <v>G.Wang</v>
          </cell>
          <cell r="BY140" t="str">
            <v>qq</v>
          </cell>
          <cell r="BZ140" t="str">
            <v>qq</v>
          </cell>
          <cell r="CA140" t="str">
            <v>V.Le</v>
          </cell>
        </row>
        <row r="141">
          <cell r="A141">
            <v>43605</v>
          </cell>
          <cell r="B141" t="str">
            <v>Monday</v>
          </cell>
          <cell r="D141">
            <v>0</v>
          </cell>
          <cell r="E141" t="str">
            <v>M.Phung*</v>
          </cell>
          <cell r="F141">
            <v>0</v>
          </cell>
          <cell r="G141" t="str">
            <v>Carmen</v>
          </cell>
          <cell r="H141" t="str">
            <v>qq</v>
          </cell>
          <cell r="I141">
            <v>0</v>
          </cell>
          <cell r="J141" t="str">
            <v>Helen</v>
          </cell>
          <cell r="K141">
            <v>0</v>
          </cell>
          <cell r="L141">
            <v>0</v>
          </cell>
          <cell r="M141">
            <v>0</v>
          </cell>
          <cell r="P141" t="str">
            <v>qq</v>
          </cell>
          <cell r="Q141" t="str">
            <v>V.Le</v>
          </cell>
          <cell r="R141" t="str">
            <v>qq</v>
          </cell>
          <cell r="S141" t="str">
            <v>Lauren</v>
          </cell>
          <cell r="T141" t="str">
            <v>Nha</v>
          </cell>
          <cell r="U141" t="str">
            <v>Idile</v>
          </cell>
          <cell r="V141" t="str">
            <v>qq</v>
          </cell>
          <cell r="W141" t="str">
            <v>qq</v>
          </cell>
          <cell r="X141" t="str">
            <v>qq</v>
          </cell>
          <cell r="Y141">
            <v>0</v>
          </cell>
          <cell r="AA141" t="str">
            <v>Madonna</v>
          </cell>
          <cell r="AB141" t="str">
            <v>Mohammed</v>
          </cell>
          <cell r="AC141" t="str">
            <v>Tinh</v>
          </cell>
          <cell r="AD141" t="str">
            <v>qq</v>
          </cell>
          <cell r="AE141" t="str">
            <v>qq</v>
          </cell>
          <cell r="AF141" t="str">
            <v>Amelia</v>
          </cell>
          <cell r="AG141" t="str">
            <v>qq</v>
          </cell>
          <cell r="AH141" t="str">
            <v>Maia</v>
          </cell>
          <cell r="AI141" t="str">
            <v>qq</v>
          </cell>
          <cell r="AJ141" t="str">
            <v>Rodney</v>
          </cell>
          <cell r="AK141" t="str">
            <v>qq</v>
          </cell>
          <cell r="AL141" t="str">
            <v>qq</v>
          </cell>
          <cell r="AM141" t="str">
            <v>qq</v>
          </cell>
          <cell r="AN141" t="str">
            <v>qq</v>
          </cell>
          <cell r="AO141" t="str">
            <v>qq</v>
          </cell>
          <cell r="AP141" t="str">
            <v>qq</v>
          </cell>
          <cell r="AQ141" t="str">
            <v>qq</v>
          </cell>
          <cell r="AR141" t="str">
            <v>qq</v>
          </cell>
          <cell r="AS141" t="str">
            <v>qq</v>
          </cell>
          <cell r="AT141" t="str">
            <v>qq</v>
          </cell>
          <cell r="AU141" t="str">
            <v>qq</v>
          </cell>
          <cell r="AV141" t="str">
            <v>qq</v>
          </cell>
          <cell r="AW141" t="str">
            <v>qq</v>
          </cell>
          <cell r="AX141" t="str">
            <v>qq</v>
          </cell>
          <cell r="AY141" t="str">
            <v>qq</v>
          </cell>
          <cell r="AZ141" t="str">
            <v>V.Koo</v>
          </cell>
          <cell r="BA141" t="str">
            <v>qq</v>
          </cell>
          <cell r="BB141" t="str">
            <v>Kathy</v>
          </cell>
          <cell r="BE141" t="str">
            <v>Jasenka</v>
          </cell>
          <cell r="BF141" t="str">
            <v>qq</v>
          </cell>
          <cell r="BG141" t="str">
            <v>qq</v>
          </cell>
          <cell r="BI141" t="str">
            <v>qq</v>
          </cell>
          <cell r="BJ141" t="str">
            <v>qq</v>
          </cell>
          <cell r="BL141" t="str">
            <v>qq</v>
          </cell>
          <cell r="BM141" t="str">
            <v>qq</v>
          </cell>
          <cell r="BN141" t="str">
            <v>qq</v>
          </cell>
          <cell r="BO141" t="str">
            <v>qq</v>
          </cell>
          <cell r="BQ141" t="str">
            <v>qq</v>
          </cell>
          <cell r="BR141" t="str">
            <v>qq</v>
          </cell>
          <cell r="BS141" t="str">
            <v>qq</v>
          </cell>
          <cell r="CA141" t="str">
            <v>qq</v>
          </cell>
        </row>
        <row r="142">
          <cell r="A142">
            <v>43606</v>
          </cell>
          <cell r="B142" t="str">
            <v>Tuesday</v>
          </cell>
          <cell r="D142">
            <v>0</v>
          </cell>
          <cell r="E142" t="str">
            <v>Meng</v>
          </cell>
          <cell r="F142" t="str">
            <v>K.Fildes</v>
          </cell>
          <cell r="G142">
            <v>0</v>
          </cell>
          <cell r="H142" t="str">
            <v>qq</v>
          </cell>
          <cell r="I142">
            <v>0</v>
          </cell>
          <cell r="J142" t="str">
            <v>Sandra</v>
          </cell>
          <cell r="K142">
            <v>0</v>
          </cell>
          <cell r="L142">
            <v>0</v>
          </cell>
          <cell r="M142">
            <v>0</v>
          </cell>
          <cell r="P142" t="str">
            <v>qq</v>
          </cell>
          <cell r="Q142" t="str">
            <v>Jonathan</v>
          </cell>
          <cell r="R142" t="str">
            <v>qq</v>
          </cell>
          <cell r="S142" t="str">
            <v>Edward</v>
          </cell>
          <cell r="T142" t="str">
            <v>Jesslyn</v>
          </cell>
          <cell r="U142" t="str">
            <v>QQ</v>
          </cell>
          <cell r="V142" t="str">
            <v>V.Le</v>
          </cell>
          <cell r="W142" t="str">
            <v>qq</v>
          </cell>
          <cell r="X142" t="str">
            <v>qq</v>
          </cell>
          <cell r="Y142">
            <v>0</v>
          </cell>
          <cell r="Z142">
            <v>0</v>
          </cell>
          <cell r="AA142" t="str">
            <v>Madonna</v>
          </cell>
          <cell r="AB142" t="str">
            <v>Mohammed</v>
          </cell>
          <cell r="AC142" t="str">
            <v>Tinh</v>
          </cell>
          <cell r="AD142" t="str">
            <v>TBA</v>
          </cell>
          <cell r="AE142" t="str">
            <v>(TC) (5.15-8pm)</v>
          </cell>
          <cell r="AF142" t="str">
            <v>Amelia</v>
          </cell>
          <cell r="AG142" t="str">
            <v>qq</v>
          </cell>
          <cell r="AH142" t="str">
            <v>Maia</v>
          </cell>
          <cell r="AI142" t="str">
            <v>qq</v>
          </cell>
          <cell r="AJ142" t="str">
            <v>Rodney</v>
          </cell>
          <cell r="AK142" t="str">
            <v>qq</v>
          </cell>
          <cell r="AL142" t="str">
            <v>qq</v>
          </cell>
          <cell r="AM142" t="str">
            <v>qq</v>
          </cell>
          <cell r="AN142" t="str">
            <v>qq</v>
          </cell>
          <cell r="AO142" t="str">
            <v>qq</v>
          </cell>
          <cell r="AP142" t="str">
            <v>qq</v>
          </cell>
          <cell r="AQ142" t="str">
            <v>qq</v>
          </cell>
          <cell r="AR142" t="str">
            <v>qq</v>
          </cell>
          <cell r="AS142" t="str">
            <v>qq</v>
          </cell>
          <cell r="AT142" t="str">
            <v>qq</v>
          </cell>
          <cell r="AU142" t="str">
            <v>qq</v>
          </cell>
          <cell r="AV142" t="str">
            <v>qq</v>
          </cell>
          <cell r="AW142" t="str">
            <v>qq</v>
          </cell>
          <cell r="AX142" t="str">
            <v>qq</v>
          </cell>
          <cell r="AY142" t="str">
            <v>qq</v>
          </cell>
          <cell r="AZ142" t="str">
            <v>V.Koo</v>
          </cell>
          <cell r="BA142" t="str">
            <v>qq</v>
          </cell>
          <cell r="BB142" t="str">
            <v>Kathy</v>
          </cell>
          <cell r="BD142" t="str">
            <v>Fiona</v>
          </cell>
          <cell r="BE142" t="str">
            <v>Jasenka</v>
          </cell>
          <cell r="BF142" t="str">
            <v>qq</v>
          </cell>
          <cell r="BG142" t="str">
            <v>qq</v>
          </cell>
          <cell r="BI142" t="str">
            <v>qq</v>
          </cell>
          <cell r="BJ142" t="str">
            <v>qq</v>
          </cell>
          <cell r="BL142" t="str">
            <v>qq</v>
          </cell>
          <cell r="BM142" t="str">
            <v>qq</v>
          </cell>
          <cell r="BN142" t="str">
            <v>qq</v>
          </cell>
          <cell r="BO142" t="str">
            <v>qq</v>
          </cell>
          <cell r="BQ142" t="str">
            <v>qq</v>
          </cell>
          <cell r="BR142" t="str">
            <v>qq</v>
          </cell>
          <cell r="BS142" t="str">
            <v>qq</v>
          </cell>
          <cell r="CA142" t="str">
            <v>qq</v>
          </cell>
        </row>
        <row r="143">
          <cell r="A143">
            <v>43607</v>
          </cell>
          <cell r="B143" t="str">
            <v>Wednesday</v>
          </cell>
          <cell r="D143">
            <v>0</v>
          </cell>
          <cell r="E143" t="str">
            <v>Huda</v>
          </cell>
          <cell r="F143">
            <v>0</v>
          </cell>
          <cell r="G143" t="str">
            <v>Tatyana</v>
          </cell>
          <cell r="H143" t="str">
            <v>qq</v>
          </cell>
          <cell r="I143">
            <v>0</v>
          </cell>
          <cell r="J143" t="str">
            <v>C.Vosk</v>
          </cell>
          <cell r="K143">
            <v>0</v>
          </cell>
          <cell r="L143">
            <v>0</v>
          </cell>
          <cell r="M143">
            <v>0</v>
          </cell>
          <cell r="P143" t="str">
            <v>qq</v>
          </cell>
          <cell r="Q143" t="str">
            <v>Thao</v>
          </cell>
          <cell r="R143" t="str">
            <v>qq</v>
          </cell>
          <cell r="S143" t="str">
            <v>qq</v>
          </cell>
          <cell r="T143" t="str">
            <v>qq</v>
          </cell>
          <cell r="U143" t="str">
            <v>QQ</v>
          </cell>
          <cell r="V143" t="str">
            <v>qq</v>
          </cell>
          <cell r="W143" t="str">
            <v>qq</v>
          </cell>
          <cell r="X143" t="str">
            <v>qq</v>
          </cell>
          <cell r="Y143">
            <v>0</v>
          </cell>
          <cell r="Z143">
            <v>0</v>
          </cell>
          <cell r="AA143" t="str">
            <v>Madonna</v>
          </cell>
          <cell r="AB143" t="str">
            <v>Mohammed</v>
          </cell>
          <cell r="AC143" t="str">
            <v>Tinh</v>
          </cell>
          <cell r="AD143" t="str">
            <v>blank</v>
          </cell>
          <cell r="AE143" t="str">
            <v>(SS) (12.45-5.15pm)</v>
          </cell>
          <cell r="AF143" t="str">
            <v>Amelia</v>
          </cell>
          <cell r="AG143" t="str">
            <v>qq</v>
          </cell>
          <cell r="AH143" t="str">
            <v>qq</v>
          </cell>
          <cell r="AI143" t="str">
            <v>qq</v>
          </cell>
          <cell r="AJ143" t="str">
            <v>Rodney</v>
          </cell>
          <cell r="AK143" t="str">
            <v>qq</v>
          </cell>
          <cell r="AL143" t="str">
            <v>qq</v>
          </cell>
          <cell r="AM143" t="str">
            <v>qq</v>
          </cell>
          <cell r="AN143" t="str">
            <v>qq</v>
          </cell>
          <cell r="AO143" t="str">
            <v>qq</v>
          </cell>
          <cell r="AP143" t="str">
            <v>qq</v>
          </cell>
          <cell r="AQ143" t="str">
            <v>qq</v>
          </cell>
          <cell r="AR143" t="str">
            <v>qq</v>
          </cell>
          <cell r="AS143" t="str">
            <v>qq</v>
          </cell>
          <cell r="AT143" t="str">
            <v>qq</v>
          </cell>
          <cell r="AU143" t="str">
            <v>qq</v>
          </cell>
          <cell r="AV143" t="str">
            <v>qq</v>
          </cell>
          <cell r="AW143" t="str">
            <v>qq</v>
          </cell>
          <cell r="AX143" t="str">
            <v>qq</v>
          </cell>
          <cell r="AY143" t="str">
            <v>qq</v>
          </cell>
          <cell r="AZ143" t="str">
            <v>V.Koo</v>
          </cell>
          <cell r="BA143" t="str">
            <v>qq</v>
          </cell>
          <cell r="BB143" t="str">
            <v>Kathy</v>
          </cell>
          <cell r="BD143" t="str">
            <v>Fiona</v>
          </cell>
          <cell r="BE143" t="str">
            <v>Jasenka</v>
          </cell>
          <cell r="BF143" t="str">
            <v>qq</v>
          </cell>
          <cell r="BG143" t="str">
            <v>qq</v>
          </cell>
          <cell r="BI143" t="str">
            <v>qq</v>
          </cell>
          <cell r="BJ143" t="str">
            <v>qq</v>
          </cell>
          <cell r="BL143" t="str">
            <v>qq</v>
          </cell>
          <cell r="BM143" t="str">
            <v>qq</v>
          </cell>
          <cell r="BN143" t="str">
            <v>qq</v>
          </cell>
          <cell r="BO143" t="str">
            <v>qq</v>
          </cell>
          <cell r="BQ143" t="str">
            <v>qq</v>
          </cell>
          <cell r="BR143" t="str">
            <v>qq</v>
          </cell>
          <cell r="BS143" t="str">
            <v>qq</v>
          </cell>
          <cell r="CA143" t="str">
            <v>qq</v>
          </cell>
        </row>
        <row r="144">
          <cell r="A144">
            <v>43608</v>
          </cell>
          <cell r="B144" t="str">
            <v>Thursday</v>
          </cell>
          <cell r="D144">
            <v>0</v>
          </cell>
          <cell r="E144">
            <v>0</v>
          </cell>
          <cell r="F144" t="str">
            <v>L.Jedwab</v>
          </cell>
          <cell r="G144">
            <v>0</v>
          </cell>
          <cell r="H144" t="str">
            <v>qq</v>
          </cell>
          <cell r="I144">
            <v>0</v>
          </cell>
          <cell r="J144" t="str">
            <v>Adil©</v>
          </cell>
          <cell r="K144">
            <v>0</v>
          </cell>
          <cell r="L144">
            <v>0</v>
          </cell>
          <cell r="M144">
            <v>0</v>
          </cell>
          <cell r="P144" t="str">
            <v>Vineeth</v>
          </cell>
          <cell r="Q144" t="str">
            <v>qq</v>
          </cell>
          <cell r="R144" t="str">
            <v>qq</v>
          </cell>
          <cell r="S144" t="str">
            <v>qq</v>
          </cell>
          <cell r="T144" t="str">
            <v>qq</v>
          </cell>
          <cell r="U144" t="str">
            <v>QQ</v>
          </cell>
          <cell r="V144" t="str">
            <v>qq</v>
          </cell>
          <cell r="W144" t="str">
            <v>qq</v>
          </cell>
          <cell r="X144" t="str">
            <v>qq</v>
          </cell>
          <cell r="Y144">
            <v>0</v>
          </cell>
          <cell r="Z144">
            <v>0</v>
          </cell>
          <cell r="AA144" t="str">
            <v>Madonna</v>
          </cell>
          <cell r="AB144" t="str">
            <v>Mohammed</v>
          </cell>
          <cell r="AC144" t="str">
            <v>Tinh</v>
          </cell>
          <cell r="AD144" t="str">
            <v>qq</v>
          </cell>
          <cell r="AE144" t="str">
            <v>qq</v>
          </cell>
          <cell r="AF144" t="str">
            <v>Amelia</v>
          </cell>
          <cell r="AG144" t="str">
            <v>qq</v>
          </cell>
          <cell r="AH144" t="str">
            <v>Maia</v>
          </cell>
          <cell r="AI144" t="str">
            <v>qq</v>
          </cell>
          <cell r="AJ144" t="str">
            <v>Rodney</v>
          </cell>
          <cell r="AK144" t="str">
            <v>qq</v>
          </cell>
          <cell r="AL144" t="str">
            <v>qq</v>
          </cell>
          <cell r="AM144" t="str">
            <v>qq</v>
          </cell>
          <cell r="AN144" t="str">
            <v>qq</v>
          </cell>
          <cell r="AO144" t="str">
            <v>qq</v>
          </cell>
          <cell r="AP144" t="str">
            <v>qq</v>
          </cell>
          <cell r="AQ144" t="str">
            <v>qq</v>
          </cell>
          <cell r="AR144" t="str">
            <v>qq</v>
          </cell>
          <cell r="AS144" t="str">
            <v>qq</v>
          </cell>
          <cell r="AT144" t="str">
            <v>qq</v>
          </cell>
          <cell r="AU144" t="str">
            <v>qq</v>
          </cell>
          <cell r="AV144" t="str">
            <v>qq</v>
          </cell>
          <cell r="AW144" t="str">
            <v>qq</v>
          </cell>
          <cell r="AX144" t="str">
            <v>qq</v>
          </cell>
          <cell r="AY144" t="str">
            <v>qq</v>
          </cell>
          <cell r="AZ144" t="str">
            <v>V.Koo</v>
          </cell>
          <cell r="BA144" t="str">
            <v>qq</v>
          </cell>
          <cell r="BB144" t="str">
            <v>Kathy</v>
          </cell>
          <cell r="BE144" t="str">
            <v>Jasenka</v>
          </cell>
          <cell r="BF144" t="str">
            <v>qq</v>
          </cell>
          <cell r="BG144" t="str">
            <v>qq</v>
          </cell>
          <cell r="BI144" t="str">
            <v>qq</v>
          </cell>
          <cell r="BJ144" t="str">
            <v>qq</v>
          </cell>
          <cell r="BL144" t="str">
            <v>qq</v>
          </cell>
          <cell r="BM144" t="str">
            <v>qq</v>
          </cell>
          <cell r="BN144" t="str">
            <v>qq</v>
          </cell>
          <cell r="BO144" t="str">
            <v>qq</v>
          </cell>
          <cell r="BQ144" t="str">
            <v>qq</v>
          </cell>
          <cell r="BR144" t="str">
            <v>qq</v>
          </cell>
          <cell r="BS144" t="str">
            <v>qq</v>
          </cell>
          <cell r="CA144" t="str">
            <v>qq</v>
          </cell>
        </row>
        <row r="145">
          <cell r="A145">
            <v>43609</v>
          </cell>
          <cell r="B145" t="str">
            <v>Friday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 t="str">
            <v>Robbie</v>
          </cell>
          <cell r="I145">
            <v>0</v>
          </cell>
          <cell r="J145" t="str">
            <v>K.Tiong©</v>
          </cell>
          <cell r="K145">
            <v>0</v>
          </cell>
          <cell r="L145">
            <v>0</v>
          </cell>
          <cell r="M145">
            <v>0</v>
          </cell>
          <cell r="P145" t="str">
            <v>Vineeth</v>
          </cell>
          <cell r="Q145" t="str">
            <v>Jesslyn</v>
          </cell>
          <cell r="R145" t="str">
            <v>qq</v>
          </cell>
          <cell r="S145" t="str">
            <v>qq</v>
          </cell>
          <cell r="T145" t="str">
            <v>qq</v>
          </cell>
          <cell r="U145" t="str">
            <v>QQ</v>
          </cell>
          <cell r="V145" t="str">
            <v>qq</v>
          </cell>
          <cell r="W145" t="str">
            <v>qq</v>
          </cell>
          <cell r="X145" t="str">
            <v>qq</v>
          </cell>
          <cell r="Y145">
            <v>0</v>
          </cell>
          <cell r="Z145">
            <v>0</v>
          </cell>
          <cell r="AA145" t="str">
            <v>Madonna</v>
          </cell>
          <cell r="AB145" t="str">
            <v>Mohammed</v>
          </cell>
          <cell r="AC145" t="str">
            <v>Tinh</v>
          </cell>
          <cell r="AD145" t="str">
            <v>qq</v>
          </cell>
          <cell r="AE145" t="str">
            <v>qq</v>
          </cell>
          <cell r="AF145" t="str">
            <v>Amelia</v>
          </cell>
          <cell r="AG145" t="str">
            <v>qq</v>
          </cell>
          <cell r="AH145" t="str">
            <v>qq</v>
          </cell>
          <cell r="AI145" t="str">
            <v>qq</v>
          </cell>
          <cell r="AJ145" t="str">
            <v>Rodney</v>
          </cell>
          <cell r="AK145" t="str">
            <v>qq</v>
          </cell>
          <cell r="AL145" t="str">
            <v>qq</v>
          </cell>
          <cell r="AM145" t="str">
            <v>qq</v>
          </cell>
          <cell r="AN145" t="str">
            <v>qq</v>
          </cell>
          <cell r="AO145" t="str">
            <v>qq</v>
          </cell>
          <cell r="AP145" t="str">
            <v>qq</v>
          </cell>
          <cell r="AQ145" t="str">
            <v>qq</v>
          </cell>
          <cell r="AR145" t="str">
            <v>qq</v>
          </cell>
          <cell r="AS145" t="str">
            <v>qq</v>
          </cell>
          <cell r="AT145" t="str">
            <v>qq</v>
          </cell>
          <cell r="AU145" t="str">
            <v>qq</v>
          </cell>
          <cell r="AV145" t="str">
            <v>qq</v>
          </cell>
          <cell r="AW145" t="str">
            <v>qq</v>
          </cell>
          <cell r="AX145" t="str">
            <v>qq</v>
          </cell>
          <cell r="AY145" t="str">
            <v>qq</v>
          </cell>
          <cell r="AZ145" t="str">
            <v>V.Koo</v>
          </cell>
          <cell r="BA145" t="str">
            <v>qq</v>
          </cell>
          <cell r="BB145" t="str">
            <v>Kathy</v>
          </cell>
          <cell r="BD145" t="str">
            <v>Fiona</v>
          </cell>
          <cell r="BE145" t="str">
            <v>Jasenka</v>
          </cell>
          <cell r="BF145" t="str">
            <v>qq</v>
          </cell>
          <cell r="BG145" t="str">
            <v>qq</v>
          </cell>
          <cell r="BI145" t="str">
            <v>qq</v>
          </cell>
          <cell r="BJ145" t="str">
            <v>qq</v>
          </cell>
          <cell r="BL145" t="str">
            <v>qq</v>
          </cell>
          <cell r="BM145" t="str">
            <v>qq</v>
          </cell>
          <cell r="BN145" t="str">
            <v>qq</v>
          </cell>
          <cell r="BO145" t="str">
            <v>qq</v>
          </cell>
          <cell r="BQ145" t="str">
            <v>qq</v>
          </cell>
          <cell r="BR145" t="str">
            <v>qq</v>
          </cell>
          <cell r="BS145" t="str">
            <v>qq</v>
          </cell>
          <cell r="CA145" t="str">
            <v>qq</v>
          </cell>
        </row>
        <row r="146">
          <cell r="A146">
            <v>43610</v>
          </cell>
          <cell r="B146" t="str">
            <v>Saturday</v>
          </cell>
          <cell r="C146" t="str">
            <v>Weekend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P146" t="str">
            <v>qq</v>
          </cell>
          <cell r="Q146" t="str">
            <v>qq</v>
          </cell>
          <cell r="R146" t="str">
            <v>qq</v>
          </cell>
          <cell r="S146" t="str">
            <v>qq</v>
          </cell>
          <cell r="T146" t="str">
            <v>qq</v>
          </cell>
          <cell r="U146" t="str">
            <v>QQ</v>
          </cell>
          <cell r="V146" t="str">
            <v>qq</v>
          </cell>
          <cell r="W146" t="str">
            <v>qq</v>
          </cell>
          <cell r="X146" t="str">
            <v>qq</v>
          </cell>
          <cell r="Y146" t="e">
            <v>#N/A</v>
          </cell>
          <cell r="Z146">
            <v>0</v>
          </cell>
          <cell r="AA146" t="str">
            <v>Madonna</v>
          </cell>
          <cell r="AB146" t="str">
            <v>Mohammed</v>
          </cell>
          <cell r="AC146" t="str">
            <v>Tinh</v>
          </cell>
          <cell r="AD146" t="str">
            <v>qq</v>
          </cell>
          <cell r="AE146" t="str">
            <v>qq</v>
          </cell>
          <cell r="AF146" t="str">
            <v>Amelia</v>
          </cell>
          <cell r="AG146" t="str">
            <v>qq</v>
          </cell>
          <cell r="AH146" t="str">
            <v>Maia</v>
          </cell>
          <cell r="AI146" t="str">
            <v>Monique</v>
          </cell>
          <cell r="AJ146" t="str">
            <v>Rodney</v>
          </cell>
          <cell r="AK146" t="str">
            <v>qq</v>
          </cell>
          <cell r="AL146" t="str">
            <v>qq</v>
          </cell>
          <cell r="AM146" t="str">
            <v>Robbie</v>
          </cell>
          <cell r="AN146" t="str">
            <v>Georgia</v>
          </cell>
          <cell r="AO146" t="str">
            <v>qq</v>
          </cell>
          <cell r="AP146" t="str">
            <v>qq</v>
          </cell>
          <cell r="AQ146" t="str">
            <v>qq</v>
          </cell>
          <cell r="AR146" t="str">
            <v>qq</v>
          </cell>
          <cell r="AS146" t="str">
            <v>qq</v>
          </cell>
          <cell r="AT146" t="str">
            <v>qq</v>
          </cell>
          <cell r="AU146" t="str">
            <v>qq</v>
          </cell>
          <cell r="AV146" t="str">
            <v>qq</v>
          </cell>
          <cell r="AW146" t="str">
            <v>qq</v>
          </cell>
          <cell r="AX146" t="str">
            <v>qq</v>
          </cell>
          <cell r="AY146" t="str">
            <v>qq</v>
          </cell>
          <cell r="AZ146" t="str">
            <v>V.Koo</v>
          </cell>
          <cell r="BA146" t="str">
            <v>qq</v>
          </cell>
          <cell r="BB146" t="str">
            <v>Kathy</v>
          </cell>
          <cell r="BC146" t="str">
            <v>Mark</v>
          </cell>
          <cell r="BD146" t="str">
            <v>Fiona</v>
          </cell>
          <cell r="BE146" t="str">
            <v>Jasenka</v>
          </cell>
          <cell r="BF146" t="str">
            <v>Jasenka</v>
          </cell>
          <cell r="BG146" t="str">
            <v>Ana</v>
          </cell>
          <cell r="BH146" t="str">
            <v>qq</v>
          </cell>
          <cell r="BI146" t="str">
            <v>A.Alex</v>
          </cell>
          <cell r="BJ146" t="str">
            <v>Roshny</v>
          </cell>
          <cell r="BK146" t="str">
            <v>qq</v>
          </cell>
          <cell r="BL146" t="str">
            <v>Enoka</v>
          </cell>
          <cell r="BM146" t="str">
            <v>S.Thevalingam</v>
          </cell>
          <cell r="BN146" t="str">
            <v>K.Taege</v>
          </cell>
          <cell r="BO146" t="str">
            <v>A.Truong</v>
          </cell>
          <cell r="BP146" t="str">
            <v>Stav</v>
          </cell>
          <cell r="BQ146" t="str">
            <v>Nicholas</v>
          </cell>
          <cell r="BR146" t="str">
            <v>T.Do</v>
          </cell>
          <cell r="BS146" t="str">
            <v>A.Tey</v>
          </cell>
          <cell r="BT146" t="str">
            <v>K.Chin</v>
          </cell>
          <cell r="BU146" t="str">
            <v>Sylvia</v>
          </cell>
          <cell r="BV146" t="str">
            <v>T.Vo</v>
          </cell>
          <cell r="BW146" t="str">
            <v>Robert</v>
          </cell>
          <cell r="BX146" t="str">
            <v>qq</v>
          </cell>
          <cell r="BY146" t="str">
            <v>Reeni</v>
          </cell>
          <cell r="BZ146" t="str">
            <v>Lois</v>
          </cell>
          <cell r="CA146" t="str">
            <v>Thao</v>
          </cell>
        </row>
        <row r="147">
          <cell r="A147">
            <v>43611</v>
          </cell>
          <cell r="B147" t="str">
            <v>Sunday</v>
          </cell>
          <cell r="C147" t="str">
            <v>Weekend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P147" t="str">
            <v>qq</v>
          </cell>
          <cell r="Q147" t="str">
            <v>qq</v>
          </cell>
          <cell r="R147" t="str">
            <v>qq</v>
          </cell>
          <cell r="S147" t="str">
            <v>qq</v>
          </cell>
          <cell r="T147" t="str">
            <v>qq</v>
          </cell>
          <cell r="U147" t="str">
            <v>QQ</v>
          </cell>
          <cell r="V147" t="str">
            <v>qq</v>
          </cell>
          <cell r="W147" t="str">
            <v>qq</v>
          </cell>
          <cell r="X147" t="str">
            <v>qq</v>
          </cell>
          <cell r="Y147" t="e">
            <v>#N/A</v>
          </cell>
          <cell r="Z147">
            <v>0</v>
          </cell>
          <cell r="AA147" t="str">
            <v>qq</v>
          </cell>
          <cell r="AB147" t="str">
            <v>qq</v>
          </cell>
          <cell r="AC147" t="str">
            <v>qq</v>
          </cell>
          <cell r="AD147" t="str">
            <v>qq</v>
          </cell>
          <cell r="AE147" t="str">
            <v>qq</v>
          </cell>
          <cell r="AF147" t="str">
            <v>Amelia</v>
          </cell>
          <cell r="AG147" t="str">
            <v>qq</v>
          </cell>
          <cell r="AH147" t="str">
            <v>Maia</v>
          </cell>
          <cell r="AI147" t="str">
            <v>Monique</v>
          </cell>
          <cell r="AJ147" t="str">
            <v>Rodney</v>
          </cell>
          <cell r="AK147" t="str">
            <v>qq</v>
          </cell>
          <cell r="AL147" t="str">
            <v>qq</v>
          </cell>
          <cell r="AM147" t="str">
            <v>Robbie</v>
          </cell>
          <cell r="AN147" t="str">
            <v>Georgia</v>
          </cell>
          <cell r="AO147" t="str">
            <v>qq</v>
          </cell>
          <cell r="AP147" t="str">
            <v>qq</v>
          </cell>
          <cell r="AQ147" t="str">
            <v>qq</v>
          </cell>
          <cell r="AR147" t="str">
            <v>qq</v>
          </cell>
          <cell r="AS147" t="str">
            <v>qq</v>
          </cell>
          <cell r="AT147" t="str">
            <v>qq</v>
          </cell>
          <cell r="AU147" t="str">
            <v>qq</v>
          </cell>
          <cell r="AV147" t="str">
            <v>qq</v>
          </cell>
          <cell r="AW147" t="str">
            <v>qq</v>
          </cell>
          <cell r="AX147" t="str">
            <v>qq</v>
          </cell>
          <cell r="AY147" t="str">
            <v>qq</v>
          </cell>
          <cell r="AZ147" t="str">
            <v>V.Koo</v>
          </cell>
          <cell r="BA147" t="str">
            <v>qq</v>
          </cell>
          <cell r="BB147" t="str">
            <v>Kathy</v>
          </cell>
          <cell r="BC147" t="str">
            <v>Mark</v>
          </cell>
          <cell r="BD147" t="str">
            <v>Fiona</v>
          </cell>
          <cell r="BE147" t="str">
            <v>Jasenka</v>
          </cell>
          <cell r="BF147" t="str">
            <v>Jasenka</v>
          </cell>
          <cell r="BG147" t="str">
            <v>Jonathan</v>
          </cell>
          <cell r="BH147" t="str">
            <v>qq</v>
          </cell>
          <cell r="BI147" t="str">
            <v>Stuart</v>
          </cell>
          <cell r="BJ147" t="str">
            <v>Tinh</v>
          </cell>
          <cell r="BK147" t="str">
            <v>qq</v>
          </cell>
          <cell r="BL147" t="str">
            <v>Jackie</v>
          </cell>
          <cell r="BM147" t="str">
            <v>J.Yang</v>
          </cell>
          <cell r="BN147" t="str">
            <v>qq</v>
          </cell>
          <cell r="BO147" t="str">
            <v>A.Chen</v>
          </cell>
          <cell r="BP147" t="str">
            <v>K.Fildes</v>
          </cell>
          <cell r="BQ147" t="str">
            <v>A.Chong</v>
          </cell>
          <cell r="BR147" t="str">
            <v>Angela</v>
          </cell>
          <cell r="BS147" t="str">
            <v>A.Pham</v>
          </cell>
          <cell r="BT147" t="str">
            <v>Phil</v>
          </cell>
          <cell r="BU147" t="str">
            <v>Carmen</v>
          </cell>
          <cell r="BV147" t="str">
            <v>Huda</v>
          </cell>
          <cell r="BW147" t="str">
            <v>Berenice</v>
          </cell>
          <cell r="BX147" t="str">
            <v>K.Josevska</v>
          </cell>
          <cell r="BY147" t="str">
            <v>qq</v>
          </cell>
          <cell r="BZ147" t="str">
            <v>qq</v>
          </cell>
          <cell r="CA147" t="str">
            <v>Idile</v>
          </cell>
        </row>
        <row r="148">
          <cell r="A148">
            <v>43612</v>
          </cell>
          <cell r="B148" t="str">
            <v>Monday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 t="str">
            <v>Sam</v>
          </cell>
          <cell r="I148">
            <v>0</v>
          </cell>
          <cell r="J148" t="str">
            <v>Robert</v>
          </cell>
          <cell r="K148">
            <v>0</v>
          </cell>
          <cell r="L148">
            <v>0</v>
          </cell>
          <cell r="M148">
            <v>0</v>
          </cell>
          <cell r="P148" t="str">
            <v>qq</v>
          </cell>
          <cell r="Q148" t="str">
            <v>Nha</v>
          </cell>
          <cell r="R148" t="str">
            <v>qq</v>
          </cell>
          <cell r="S148" t="str">
            <v>Ana</v>
          </cell>
          <cell r="T148" t="str">
            <v>Roshny</v>
          </cell>
          <cell r="U148" t="str">
            <v>Thao</v>
          </cell>
          <cell r="V148" t="str">
            <v>qq</v>
          </cell>
          <cell r="W148" t="str">
            <v>qq</v>
          </cell>
          <cell r="X148" t="str">
            <v>qq</v>
          </cell>
          <cell r="Y148">
            <v>0</v>
          </cell>
          <cell r="AA148" t="str">
            <v>T.Vo</v>
          </cell>
          <cell r="AB148" t="str">
            <v>A.Truong</v>
          </cell>
          <cell r="AC148" t="str">
            <v>Jesslyn</v>
          </cell>
          <cell r="AD148" t="str">
            <v>qq</v>
          </cell>
          <cell r="AE148" t="str">
            <v>qq</v>
          </cell>
          <cell r="AF148" t="str">
            <v>Amelia</v>
          </cell>
          <cell r="AG148" t="str">
            <v>qq</v>
          </cell>
          <cell r="AH148" t="str">
            <v>qq</v>
          </cell>
          <cell r="AI148" t="str">
            <v>qq</v>
          </cell>
          <cell r="AJ148" t="str">
            <v>qq</v>
          </cell>
          <cell r="AK148" t="str">
            <v>qq</v>
          </cell>
          <cell r="AL148" t="str">
            <v>qq</v>
          </cell>
          <cell r="AM148" t="str">
            <v>Robbie</v>
          </cell>
          <cell r="AN148" t="str">
            <v>Georgia</v>
          </cell>
          <cell r="AO148" t="str">
            <v>qq</v>
          </cell>
          <cell r="AP148" t="str">
            <v>qq</v>
          </cell>
          <cell r="AQ148" t="str">
            <v>qq</v>
          </cell>
          <cell r="AR148" t="str">
            <v>qq</v>
          </cell>
          <cell r="AS148" t="str">
            <v>qq</v>
          </cell>
          <cell r="AT148" t="str">
            <v>qq</v>
          </cell>
          <cell r="AU148" t="str">
            <v>qq</v>
          </cell>
          <cell r="AV148" t="str">
            <v>qq</v>
          </cell>
          <cell r="AW148" t="str">
            <v>qq</v>
          </cell>
          <cell r="AX148" t="str">
            <v>qq</v>
          </cell>
          <cell r="AY148" t="str">
            <v>qq</v>
          </cell>
          <cell r="AZ148" t="str">
            <v>V.Koo</v>
          </cell>
          <cell r="BA148" t="str">
            <v>qq</v>
          </cell>
          <cell r="BB148" t="str">
            <v>Mark</v>
          </cell>
          <cell r="BE148" t="str">
            <v>Aseel</v>
          </cell>
          <cell r="BF148" t="str">
            <v>qq</v>
          </cell>
          <cell r="BG148" t="str">
            <v>qq</v>
          </cell>
          <cell r="BI148" t="str">
            <v>qq</v>
          </cell>
          <cell r="BJ148" t="str">
            <v>qq</v>
          </cell>
          <cell r="BL148" t="str">
            <v>qq</v>
          </cell>
          <cell r="BM148" t="str">
            <v>qq</v>
          </cell>
          <cell r="BN148" t="str">
            <v>qq</v>
          </cell>
          <cell r="BO148" t="str">
            <v>qq</v>
          </cell>
          <cell r="BQ148" t="str">
            <v>qq</v>
          </cell>
          <cell r="BR148" t="str">
            <v>qq</v>
          </cell>
          <cell r="BS148" t="str">
            <v>qq</v>
          </cell>
          <cell r="CA148" t="str">
            <v>qq</v>
          </cell>
        </row>
        <row r="149">
          <cell r="A149">
            <v>43613</v>
          </cell>
          <cell r="B149" t="str">
            <v>Tuesday</v>
          </cell>
          <cell r="D149">
            <v>0</v>
          </cell>
          <cell r="E149" t="str">
            <v>M.Phung</v>
          </cell>
          <cell r="F149" t="str">
            <v>Janki</v>
          </cell>
          <cell r="G149">
            <v>0</v>
          </cell>
          <cell r="H149" t="str">
            <v>Bianca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P149" t="str">
            <v>qq</v>
          </cell>
          <cell r="Q149" t="str">
            <v>Roshny</v>
          </cell>
          <cell r="R149" t="str">
            <v>qq</v>
          </cell>
          <cell r="S149" t="str">
            <v>Jonathan</v>
          </cell>
          <cell r="T149" t="str">
            <v>Tinh</v>
          </cell>
          <cell r="U149" t="str">
            <v>QQ</v>
          </cell>
          <cell r="V149" t="str">
            <v>Idile</v>
          </cell>
          <cell r="W149" t="str">
            <v>qq</v>
          </cell>
          <cell r="X149" t="str">
            <v>qq</v>
          </cell>
          <cell r="Y149">
            <v>0</v>
          </cell>
          <cell r="Z149">
            <v>0</v>
          </cell>
          <cell r="AA149" t="str">
            <v>T.Vo</v>
          </cell>
          <cell r="AB149" t="str">
            <v>A.Truong</v>
          </cell>
          <cell r="AC149" t="str">
            <v>Jesslyn</v>
          </cell>
          <cell r="AD149" t="str">
            <v>TBA</v>
          </cell>
          <cell r="AE149" t="str">
            <v>(SC) (5.15-8pm)</v>
          </cell>
          <cell r="AF149" t="str">
            <v>Amelia</v>
          </cell>
          <cell r="AG149" t="str">
            <v>qq</v>
          </cell>
          <cell r="AH149" t="str">
            <v>qq</v>
          </cell>
          <cell r="AI149" t="str">
            <v>Monique</v>
          </cell>
          <cell r="AJ149" t="str">
            <v>qq</v>
          </cell>
          <cell r="AK149" t="str">
            <v>qq</v>
          </cell>
          <cell r="AL149" t="str">
            <v>qq</v>
          </cell>
          <cell r="AM149" t="str">
            <v>Robbie</v>
          </cell>
          <cell r="AN149" t="str">
            <v>Georgia</v>
          </cell>
          <cell r="AO149" t="str">
            <v>qq</v>
          </cell>
          <cell r="AP149" t="str">
            <v>qq</v>
          </cell>
          <cell r="AQ149" t="str">
            <v>qq</v>
          </cell>
          <cell r="AR149" t="str">
            <v>qq</v>
          </cell>
          <cell r="AS149" t="str">
            <v>qq</v>
          </cell>
          <cell r="AT149" t="str">
            <v>qq</v>
          </cell>
          <cell r="AU149" t="str">
            <v>qq</v>
          </cell>
          <cell r="AV149" t="str">
            <v>qq</v>
          </cell>
          <cell r="AW149" t="str">
            <v>qq</v>
          </cell>
          <cell r="AX149" t="str">
            <v>qq</v>
          </cell>
          <cell r="AY149" t="str">
            <v>qq</v>
          </cell>
          <cell r="AZ149" t="str">
            <v>V.Koo</v>
          </cell>
          <cell r="BA149" t="str">
            <v>qq</v>
          </cell>
          <cell r="BB149" t="str">
            <v>Mark</v>
          </cell>
          <cell r="BD149">
            <v>0</v>
          </cell>
          <cell r="BE149" t="str">
            <v>Aseel</v>
          </cell>
          <cell r="BF149" t="str">
            <v>qq</v>
          </cell>
          <cell r="BG149" t="str">
            <v>qq</v>
          </cell>
          <cell r="BI149" t="str">
            <v>qq</v>
          </cell>
          <cell r="BJ149" t="str">
            <v>qq</v>
          </cell>
          <cell r="BL149" t="str">
            <v>qq</v>
          </cell>
          <cell r="BM149" t="str">
            <v>qq</v>
          </cell>
          <cell r="BN149" t="str">
            <v>qq</v>
          </cell>
          <cell r="BO149" t="str">
            <v>qq</v>
          </cell>
          <cell r="BQ149" t="str">
            <v>qq</v>
          </cell>
          <cell r="BR149" t="str">
            <v>qq</v>
          </cell>
          <cell r="BS149" t="str">
            <v>qq</v>
          </cell>
          <cell r="CA149" t="str">
            <v>qq</v>
          </cell>
        </row>
        <row r="150">
          <cell r="A150">
            <v>43614</v>
          </cell>
          <cell r="B150" t="str">
            <v>Wednesday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 t="str">
            <v>Victoria</v>
          </cell>
          <cell r="I150">
            <v>0</v>
          </cell>
          <cell r="J150" t="str">
            <v>Rodney</v>
          </cell>
          <cell r="K150">
            <v>0</v>
          </cell>
          <cell r="L150">
            <v>0</v>
          </cell>
          <cell r="M150">
            <v>0</v>
          </cell>
          <cell r="P150" t="str">
            <v>qq</v>
          </cell>
          <cell r="Q150" t="str">
            <v>Idile</v>
          </cell>
          <cell r="R150" t="str">
            <v>qq</v>
          </cell>
          <cell r="S150" t="str">
            <v>qq</v>
          </cell>
          <cell r="T150" t="str">
            <v>qq</v>
          </cell>
          <cell r="U150" t="str">
            <v>QQ</v>
          </cell>
          <cell r="V150" t="str">
            <v>qq</v>
          </cell>
          <cell r="W150" t="str">
            <v>qq</v>
          </cell>
          <cell r="X150" t="str">
            <v>qq</v>
          </cell>
          <cell r="Y150">
            <v>0</v>
          </cell>
          <cell r="Z150">
            <v>0</v>
          </cell>
          <cell r="AA150" t="str">
            <v>T.Vo</v>
          </cell>
          <cell r="AB150" t="str">
            <v>A.Truong</v>
          </cell>
          <cell r="AC150" t="str">
            <v>Jesslyn</v>
          </cell>
          <cell r="AD150" t="str">
            <v>blank</v>
          </cell>
          <cell r="AE150" t="str">
            <v>(SS) (12.45-5.15pm)</v>
          </cell>
          <cell r="AF150" t="str">
            <v>Amelia</v>
          </cell>
          <cell r="AG150" t="str">
            <v>qq</v>
          </cell>
          <cell r="AH150" t="str">
            <v>qq</v>
          </cell>
          <cell r="AI150" t="str">
            <v>Monique</v>
          </cell>
          <cell r="AJ150" t="str">
            <v>qq</v>
          </cell>
          <cell r="AK150" t="str">
            <v>qq</v>
          </cell>
          <cell r="AL150" t="str">
            <v>qq</v>
          </cell>
          <cell r="AM150" t="str">
            <v>Robbie</v>
          </cell>
          <cell r="AN150" t="str">
            <v>Georgia</v>
          </cell>
          <cell r="AO150" t="str">
            <v>qq</v>
          </cell>
          <cell r="AP150" t="str">
            <v>qq</v>
          </cell>
          <cell r="AQ150" t="str">
            <v>qq</v>
          </cell>
          <cell r="AR150" t="str">
            <v>qq</v>
          </cell>
          <cell r="AS150" t="str">
            <v>qq</v>
          </cell>
          <cell r="AT150" t="str">
            <v>qq</v>
          </cell>
          <cell r="AU150" t="str">
            <v>qq</v>
          </cell>
          <cell r="AV150" t="str">
            <v>qq</v>
          </cell>
          <cell r="AW150" t="str">
            <v>qq</v>
          </cell>
          <cell r="AX150" t="str">
            <v>qq</v>
          </cell>
          <cell r="AY150" t="str">
            <v>qq</v>
          </cell>
          <cell r="AZ150" t="str">
            <v>V.Koo</v>
          </cell>
          <cell r="BA150" t="str">
            <v>qq</v>
          </cell>
          <cell r="BB150" t="str">
            <v>Mark</v>
          </cell>
          <cell r="BD150">
            <v>0</v>
          </cell>
          <cell r="BE150" t="str">
            <v>Aseel</v>
          </cell>
          <cell r="BF150" t="str">
            <v>qq</v>
          </cell>
          <cell r="BG150" t="str">
            <v>qq</v>
          </cell>
          <cell r="BI150" t="str">
            <v>qq</v>
          </cell>
          <cell r="BJ150" t="str">
            <v>qq</v>
          </cell>
          <cell r="BL150" t="str">
            <v>qq</v>
          </cell>
          <cell r="BM150" t="str">
            <v>qq</v>
          </cell>
          <cell r="BN150" t="str">
            <v>qq</v>
          </cell>
          <cell r="BO150" t="str">
            <v>qq</v>
          </cell>
          <cell r="BQ150" t="str">
            <v>qq</v>
          </cell>
          <cell r="BR150" t="str">
            <v>qq</v>
          </cell>
          <cell r="BS150" t="str">
            <v>qq</v>
          </cell>
          <cell r="CA150" t="str">
            <v>qq</v>
          </cell>
        </row>
        <row r="151">
          <cell r="A151">
            <v>43615</v>
          </cell>
          <cell r="B151" t="str">
            <v>Thursday</v>
          </cell>
          <cell r="D151">
            <v>0</v>
          </cell>
          <cell r="E151">
            <v>0</v>
          </cell>
          <cell r="F151" t="str">
            <v>April</v>
          </cell>
          <cell r="G151" t="str">
            <v>Angelica Jasenka</v>
          </cell>
          <cell r="H151" t="str">
            <v>qq</v>
          </cell>
          <cell r="I151">
            <v>0</v>
          </cell>
          <cell r="J151" t="str">
            <v>Renise</v>
          </cell>
          <cell r="K151">
            <v>0</v>
          </cell>
          <cell r="L151">
            <v>0</v>
          </cell>
          <cell r="M151">
            <v>0</v>
          </cell>
          <cell r="P151" t="str">
            <v>Jasenka</v>
          </cell>
          <cell r="Q151" t="str">
            <v>qq</v>
          </cell>
          <cell r="R151" t="str">
            <v>qq</v>
          </cell>
          <cell r="S151" t="str">
            <v>qq</v>
          </cell>
          <cell r="T151" t="str">
            <v>qq</v>
          </cell>
          <cell r="U151" t="str">
            <v>QQ</v>
          </cell>
          <cell r="V151" t="str">
            <v>qq</v>
          </cell>
          <cell r="W151" t="str">
            <v>qq</v>
          </cell>
          <cell r="X151" t="str">
            <v>qq</v>
          </cell>
          <cell r="Y151">
            <v>0</v>
          </cell>
          <cell r="Z151">
            <v>0</v>
          </cell>
          <cell r="AA151" t="str">
            <v>T.Vo</v>
          </cell>
          <cell r="AB151" t="str">
            <v>A.Truong</v>
          </cell>
          <cell r="AC151" t="str">
            <v>Jesslyn</v>
          </cell>
          <cell r="AD151" t="str">
            <v>qq</v>
          </cell>
          <cell r="AE151" t="str">
            <v>qq</v>
          </cell>
          <cell r="AF151" t="str">
            <v>Amelia</v>
          </cell>
          <cell r="AG151" t="str">
            <v>qq</v>
          </cell>
          <cell r="AH151" t="str">
            <v>qq</v>
          </cell>
          <cell r="AI151" t="str">
            <v>qq</v>
          </cell>
          <cell r="AJ151" t="str">
            <v>qq</v>
          </cell>
          <cell r="AK151" t="str">
            <v>qq</v>
          </cell>
          <cell r="AL151" t="str">
            <v>qq</v>
          </cell>
          <cell r="AM151" t="str">
            <v>Robbie</v>
          </cell>
          <cell r="AN151" t="str">
            <v>Georgia</v>
          </cell>
          <cell r="AO151" t="str">
            <v>qq</v>
          </cell>
          <cell r="AP151" t="str">
            <v>qq</v>
          </cell>
          <cell r="AQ151" t="str">
            <v>qq</v>
          </cell>
          <cell r="AR151" t="str">
            <v>qq</v>
          </cell>
          <cell r="AS151" t="str">
            <v>qq</v>
          </cell>
          <cell r="AT151" t="str">
            <v>qq</v>
          </cell>
          <cell r="AU151" t="str">
            <v>qq</v>
          </cell>
          <cell r="AV151" t="str">
            <v>qq</v>
          </cell>
          <cell r="AW151" t="str">
            <v>qq</v>
          </cell>
          <cell r="AX151" t="str">
            <v>qq</v>
          </cell>
          <cell r="AY151" t="str">
            <v>qq</v>
          </cell>
          <cell r="AZ151" t="str">
            <v>V.Koo</v>
          </cell>
          <cell r="BA151" t="str">
            <v>qq</v>
          </cell>
          <cell r="BB151" t="str">
            <v>Mark</v>
          </cell>
          <cell r="BD151">
            <v>0</v>
          </cell>
          <cell r="BE151" t="str">
            <v>Aseel</v>
          </cell>
          <cell r="BF151" t="str">
            <v>qq</v>
          </cell>
          <cell r="BG151" t="str">
            <v>qq</v>
          </cell>
          <cell r="BI151" t="str">
            <v>qq</v>
          </cell>
          <cell r="BJ151" t="str">
            <v>qq</v>
          </cell>
          <cell r="BL151" t="str">
            <v>qq</v>
          </cell>
          <cell r="BM151" t="str">
            <v>qq</v>
          </cell>
          <cell r="BN151" t="str">
            <v>qq</v>
          </cell>
          <cell r="BO151" t="str">
            <v>qq</v>
          </cell>
          <cell r="BQ151" t="str">
            <v>qq</v>
          </cell>
          <cell r="BR151" t="str">
            <v>qq</v>
          </cell>
          <cell r="BS151" t="str">
            <v>qq</v>
          </cell>
          <cell r="CA151" t="str">
            <v>qq</v>
          </cell>
        </row>
        <row r="152">
          <cell r="A152">
            <v>43616</v>
          </cell>
          <cell r="B152" t="str">
            <v>Friday</v>
          </cell>
          <cell r="D152">
            <v>0</v>
          </cell>
          <cell r="E152">
            <v>0</v>
          </cell>
          <cell r="F152" t="str">
            <v>D.Dunning</v>
          </cell>
          <cell r="G152" t="str">
            <v>Jasenka</v>
          </cell>
          <cell r="H152" t="str">
            <v>T.Le</v>
          </cell>
          <cell r="I152">
            <v>0</v>
          </cell>
          <cell r="J152" t="str">
            <v>Angelene</v>
          </cell>
          <cell r="K152">
            <v>0</v>
          </cell>
          <cell r="L152">
            <v>0</v>
          </cell>
          <cell r="M152">
            <v>0</v>
          </cell>
          <cell r="P152" t="str">
            <v>Jasenka</v>
          </cell>
          <cell r="Q152" t="str">
            <v>Edward</v>
          </cell>
          <cell r="R152" t="str">
            <v>Lauren</v>
          </cell>
          <cell r="S152" t="str">
            <v>qq</v>
          </cell>
          <cell r="T152" t="str">
            <v>qq</v>
          </cell>
          <cell r="U152" t="str">
            <v>QQ</v>
          </cell>
          <cell r="V152" t="str">
            <v>qq</v>
          </cell>
          <cell r="W152" t="str">
            <v>qq</v>
          </cell>
          <cell r="X152" t="str">
            <v>qq</v>
          </cell>
          <cell r="Y152">
            <v>0</v>
          </cell>
          <cell r="Z152">
            <v>0</v>
          </cell>
          <cell r="AA152" t="str">
            <v>T.Vo</v>
          </cell>
          <cell r="AB152" t="str">
            <v>A.Truong</v>
          </cell>
          <cell r="AC152" t="str">
            <v>Jesslyn</v>
          </cell>
          <cell r="AD152" t="str">
            <v>qq</v>
          </cell>
          <cell r="AE152" t="str">
            <v>qq</v>
          </cell>
          <cell r="AF152" t="str">
            <v>Amelia</v>
          </cell>
          <cell r="AG152" t="str">
            <v>qq</v>
          </cell>
          <cell r="AH152" t="str">
            <v>qq</v>
          </cell>
          <cell r="AI152" t="str">
            <v>qq</v>
          </cell>
          <cell r="AJ152" t="str">
            <v>qq</v>
          </cell>
          <cell r="AK152" t="str">
            <v>qq</v>
          </cell>
          <cell r="AL152" t="str">
            <v>qq</v>
          </cell>
          <cell r="AM152" t="str">
            <v>Robbie</v>
          </cell>
          <cell r="AN152" t="str">
            <v>Georgia</v>
          </cell>
          <cell r="AO152" t="str">
            <v>qq</v>
          </cell>
          <cell r="AP152" t="str">
            <v>qq</v>
          </cell>
          <cell r="AQ152" t="str">
            <v>qq</v>
          </cell>
          <cell r="AR152" t="str">
            <v>qq</v>
          </cell>
          <cell r="AS152" t="str">
            <v>qq</v>
          </cell>
          <cell r="AT152" t="str">
            <v>qq</v>
          </cell>
          <cell r="AU152" t="str">
            <v>qq</v>
          </cell>
          <cell r="AV152" t="str">
            <v>qq</v>
          </cell>
          <cell r="AW152" t="str">
            <v>qq</v>
          </cell>
          <cell r="AX152" t="str">
            <v>qq</v>
          </cell>
          <cell r="AY152" t="str">
            <v>qq</v>
          </cell>
          <cell r="AZ152" t="str">
            <v>V.Koo</v>
          </cell>
          <cell r="BA152" t="str">
            <v>qq</v>
          </cell>
          <cell r="BB152" t="str">
            <v>Mark</v>
          </cell>
          <cell r="BD152">
            <v>0</v>
          </cell>
          <cell r="BE152" t="str">
            <v>Aseel</v>
          </cell>
          <cell r="BF152" t="str">
            <v>qq</v>
          </cell>
          <cell r="BG152" t="str">
            <v>qq</v>
          </cell>
          <cell r="BI152" t="str">
            <v>qq</v>
          </cell>
          <cell r="BJ152" t="str">
            <v>qq</v>
          </cell>
          <cell r="BL152" t="str">
            <v>qq</v>
          </cell>
          <cell r="BM152" t="str">
            <v>qq</v>
          </cell>
          <cell r="BN152" t="str">
            <v>qq</v>
          </cell>
          <cell r="BO152" t="str">
            <v>qq</v>
          </cell>
          <cell r="BQ152" t="str">
            <v>qq</v>
          </cell>
          <cell r="BR152" t="str">
            <v>qq</v>
          </cell>
          <cell r="BS152" t="str">
            <v>qq</v>
          </cell>
          <cell r="CA152" t="str">
            <v>qq</v>
          </cell>
        </row>
        <row r="153">
          <cell r="A153">
            <v>43617</v>
          </cell>
          <cell r="B153" t="str">
            <v>Saturday</v>
          </cell>
          <cell r="C153" t="str">
            <v>Weekend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P153" t="str">
            <v>qq</v>
          </cell>
          <cell r="Q153" t="str">
            <v>qq</v>
          </cell>
          <cell r="R153" t="str">
            <v>qq</v>
          </cell>
          <cell r="S153" t="str">
            <v>qq</v>
          </cell>
          <cell r="T153" t="str">
            <v>qq</v>
          </cell>
          <cell r="U153" t="str">
            <v>QQ</v>
          </cell>
          <cell r="V153" t="str">
            <v>qq</v>
          </cell>
          <cell r="W153" t="str">
            <v>qq</v>
          </cell>
          <cell r="X153" t="str">
            <v>qq</v>
          </cell>
          <cell r="Y153" t="e">
            <v>#N/A</v>
          </cell>
          <cell r="Z153">
            <v>0</v>
          </cell>
          <cell r="AA153" t="str">
            <v>T.Vo</v>
          </cell>
          <cell r="AB153" t="str">
            <v>A.Truong</v>
          </cell>
          <cell r="AC153" t="str">
            <v>Jesslyn</v>
          </cell>
          <cell r="AD153" t="str">
            <v>qq</v>
          </cell>
          <cell r="AE153" t="str">
            <v>qq</v>
          </cell>
          <cell r="AF153" t="str">
            <v>Amelia</v>
          </cell>
          <cell r="AG153" t="str">
            <v>Jasenka</v>
          </cell>
          <cell r="AH153" t="str">
            <v>qq</v>
          </cell>
          <cell r="AI153" t="str">
            <v>Monique</v>
          </cell>
          <cell r="AJ153" t="str">
            <v>qq</v>
          </cell>
          <cell r="AK153" t="str">
            <v>qq</v>
          </cell>
          <cell r="AL153" t="str">
            <v>qq</v>
          </cell>
          <cell r="AM153" t="str">
            <v>Robbie</v>
          </cell>
          <cell r="AN153" t="str">
            <v>Georgia</v>
          </cell>
          <cell r="AO153" t="str">
            <v>qq</v>
          </cell>
          <cell r="AP153" t="str">
            <v>qq</v>
          </cell>
          <cell r="AQ153" t="str">
            <v>qq</v>
          </cell>
          <cell r="AR153" t="str">
            <v>qq</v>
          </cell>
          <cell r="AS153" t="str">
            <v>qq</v>
          </cell>
          <cell r="AT153" t="str">
            <v>qq</v>
          </cell>
          <cell r="AU153" t="str">
            <v>qq</v>
          </cell>
          <cell r="AV153" t="str">
            <v>qq</v>
          </cell>
          <cell r="AW153" t="str">
            <v>qq</v>
          </cell>
          <cell r="AX153" t="str">
            <v>qq</v>
          </cell>
          <cell r="AY153" t="str">
            <v>qq</v>
          </cell>
          <cell r="AZ153" t="str">
            <v>V.Koo</v>
          </cell>
          <cell r="BA153" t="str">
            <v>qq</v>
          </cell>
          <cell r="BB153" t="str">
            <v>Mark</v>
          </cell>
          <cell r="BC153" t="str">
            <v>Leekin</v>
          </cell>
          <cell r="BD153">
            <v>0</v>
          </cell>
          <cell r="BE153" t="str">
            <v>Aseel</v>
          </cell>
          <cell r="BF153" t="str">
            <v>Aseel</v>
          </cell>
          <cell r="BG153" t="str">
            <v>Edward</v>
          </cell>
          <cell r="BH153" t="str">
            <v>qq</v>
          </cell>
          <cell r="BI153" t="str">
            <v>Megan</v>
          </cell>
          <cell r="BJ153" t="str">
            <v>Lauren</v>
          </cell>
          <cell r="BK153" t="str">
            <v>qq</v>
          </cell>
          <cell r="BL153" t="str">
            <v>Stephen</v>
          </cell>
          <cell r="BM153" t="str">
            <v>D.Dunning</v>
          </cell>
          <cell r="BN153" t="str">
            <v>Taylor</v>
          </cell>
          <cell r="BO153" t="str">
            <v>Rodney</v>
          </cell>
          <cell r="BP153" t="str">
            <v>L.Janson</v>
          </cell>
          <cell r="BQ153" t="str">
            <v>Arthur</v>
          </cell>
          <cell r="BR153" t="str">
            <v>Ubai</v>
          </cell>
          <cell r="BS153" t="str">
            <v>J.Hughes</v>
          </cell>
          <cell r="BT153" t="str">
            <v>Mohammed</v>
          </cell>
          <cell r="BU153" t="str">
            <v>Tatyana</v>
          </cell>
          <cell r="BV153" t="str">
            <v>Kosta</v>
          </cell>
          <cell r="BW153" t="str">
            <v>Renise</v>
          </cell>
          <cell r="BX153" t="str">
            <v>qq</v>
          </cell>
          <cell r="BY153" t="str">
            <v>A.Agathangelou</v>
          </cell>
          <cell r="BZ153" t="str">
            <v>Obaid</v>
          </cell>
          <cell r="CA153" t="str">
            <v>Ana</v>
          </cell>
        </row>
        <row r="154">
          <cell r="A154">
            <v>43618</v>
          </cell>
          <cell r="B154" t="str">
            <v>Sunday</v>
          </cell>
          <cell r="C154" t="str">
            <v>Weekend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P154" t="str">
            <v>qq</v>
          </cell>
          <cell r="Q154" t="str">
            <v>qq</v>
          </cell>
          <cell r="R154" t="str">
            <v>qq</v>
          </cell>
          <cell r="S154" t="str">
            <v>qq</v>
          </cell>
          <cell r="T154" t="str">
            <v>qq</v>
          </cell>
          <cell r="U154" t="str">
            <v>QQ</v>
          </cell>
          <cell r="V154" t="str">
            <v>qq</v>
          </cell>
          <cell r="W154" t="str">
            <v>qq</v>
          </cell>
          <cell r="X154" t="str">
            <v>qq</v>
          </cell>
          <cell r="Y154" t="e">
            <v>#N/A</v>
          </cell>
          <cell r="Z154">
            <v>0</v>
          </cell>
          <cell r="AA154" t="str">
            <v>qq</v>
          </cell>
          <cell r="AB154" t="str">
            <v>qq</v>
          </cell>
          <cell r="AC154" t="str">
            <v>qq</v>
          </cell>
          <cell r="AD154" t="str">
            <v>qq</v>
          </cell>
          <cell r="AE154" t="str">
            <v>qq</v>
          </cell>
          <cell r="AF154" t="str">
            <v>Amelia</v>
          </cell>
          <cell r="AG154" t="str">
            <v>Jasenka</v>
          </cell>
          <cell r="AH154" t="str">
            <v>qq</v>
          </cell>
          <cell r="AI154" t="str">
            <v>Monique</v>
          </cell>
          <cell r="AJ154" t="str">
            <v>qq</v>
          </cell>
          <cell r="AK154" t="str">
            <v>qq</v>
          </cell>
          <cell r="AL154" t="str">
            <v>qq</v>
          </cell>
          <cell r="AM154" t="str">
            <v>Robbie</v>
          </cell>
          <cell r="AN154" t="str">
            <v>Georgia</v>
          </cell>
          <cell r="AO154" t="str">
            <v>qq</v>
          </cell>
          <cell r="AP154" t="str">
            <v>qq</v>
          </cell>
          <cell r="AQ154" t="str">
            <v>qq</v>
          </cell>
          <cell r="AR154" t="str">
            <v>qq</v>
          </cell>
          <cell r="AS154" t="str">
            <v>qq</v>
          </cell>
          <cell r="AT154" t="str">
            <v>qq</v>
          </cell>
          <cell r="AU154" t="str">
            <v>qq</v>
          </cell>
          <cell r="AV154" t="str">
            <v>qq</v>
          </cell>
          <cell r="AW154" t="str">
            <v>qq</v>
          </cell>
          <cell r="AX154" t="str">
            <v>qq</v>
          </cell>
          <cell r="AY154" t="str">
            <v>qq</v>
          </cell>
          <cell r="AZ154" t="str">
            <v>V.Koo</v>
          </cell>
          <cell r="BA154" t="str">
            <v>qq</v>
          </cell>
          <cell r="BB154" t="str">
            <v>Mark</v>
          </cell>
          <cell r="BC154" t="str">
            <v>Leekin</v>
          </cell>
          <cell r="BD154">
            <v>0</v>
          </cell>
          <cell r="BE154" t="str">
            <v>Aseel</v>
          </cell>
          <cell r="BF154" t="str">
            <v>Aseel</v>
          </cell>
          <cell r="BG154" t="str">
            <v>Nha</v>
          </cell>
          <cell r="BH154" t="str">
            <v>qq</v>
          </cell>
          <cell r="BI154" t="str">
            <v>Vineeth</v>
          </cell>
          <cell r="BJ154" t="str">
            <v>Jesslyn</v>
          </cell>
          <cell r="BK154" t="str">
            <v>qq</v>
          </cell>
          <cell r="BL154" t="str">
            <v>Elena</v>
          </cell>
          <cell r="BM154" t="str">
            <v>L.Jedwab</v>
          </cell>
          <cell r="BN154" t="str">
            <v>qq</v>
          </cell>
          <cell r="BO154" t="str">
            <v>Marisa</v>
          </cell>
          <cell r="BP154" t="str">
            <v>J.Kao</v>
          </cell>
          <cell r="BQ154" t="str">
            <v>Kaman</v>
          </cell>
          <cell r="BR154" t="str">
            <v>Meng</v>
          </cell>
          <cell r="BS154" t="str">
            <v>Angelene</v>
          </cell>
          <cell r="BT154" t="str">
            <v>Victoria</v>
          </cell>
          <cell r="BU154" t="str">
            <v>J.Do</v>
          </cell>
          <cell r="BV154" t="str">
            <v>Madonna</v>
          </cell>
          <cell r="BW154" t="str">
            <v>Connie</v>
          </cell>
          <cell r="BX154" t="str">
            <v>T.Le</v>
          </cell>
          <cell r="BY154" t="str">
            <v>qq</v>
          </cell>
          <cell r="BZ154" t="str">
            <v>qq</v>
          </cell>
          <cell r="CA154" t="str">
            <v>Thao</v>
          </cell>
        </row>
        <row r="155">
          <cell r="A155">
            <v>43619</v>
          </cell>
          <cell r="B155" t="str">
            <v>Monday</v>
          </cell>
          <cell r="D155">
            <v>0</v>
          </cell>
          <cell r="E155" t="str">
            <v>T.Vo*</v>
          </cell>
          <cell r="F155">
            <v>0</v>
          </cell>
          <cell r="G155">
            <v>0</v>
          </cell>
          <cell r="H155" t="str">
            <v>T.Le</v>
          </cell>
          <cell r="I155">
            <v>0</v>
          </cell>
          <cell r="J155" t="str">
            <v>Diana</v>
          </cell>
          <cell r="K155">
            <v>0</v>
          </cell>
          <cell r="L155">
            <v>0</v>
          </cell>
          <cell r="M155">
            <v>0</v>
          </cell>
          <cell r="P155" t="str">
            <v>qq</v>
          </cell>
          <cell r="Q155" t="str">
            <v>All interns (study leave)</v>
          </cell>
          <cell r="R155" t="str">
            <v>qq</v>
          </cell>
          <cell r="S155" t="str">
            <v>qq</v>
          </cell>
          <cell r="T155" t="str">
            <v>qq</v>
          </cell>
          <cell r="U155" t="str">
            <v>QQ</v>
          </cell>
          <cell r="V155" t="str">
            <v>qq</v>
          </cell>
          <cell r="W155" t="str">
            <v>qq</v>
          </cell>
          <cell r="X155" t="str">
            <v>qq</v>
          </cell>
          <cell r="Y155">
            <v>0</v>
          </cell>
          <cell r="AA155" t="str">
            <v>Adil</v>
          </cell>
          <cell r="AB155" t="str">
            <v>Huda</v>
          </cell>
          <cell r="AC155" t="str">
            <v>V.Le</v>
          </cell>
          <cell r="AD155" t="str">
            <v>qq</v>
          </cell>
          <cell r="AE155" t="str">
            <v>qq</v>
          </cell>
          <cell r="AF155" t="str">
            <v>qq</v>
          </cell>
          <cell r="AG155" t="str">
            <v>Jasenka</v>
          </cell>
          <cell r="AH155" t="str">
            <v>qq</v>
          </cell>
          <cell r="AI155" t="str">
            <v>qq</v>
          </cell>
          <cell r="AJ155" t="str">
            <v>qq</v>
          </cell>
          <cell r="AK155" t="str">
            <v>qq</v>
          </cell>
          <cell r="AL155" t="str">
            <v>qq</v>
          </cell>
          <cell r="AM155" t="str">
            <v>Robbie</v>
          </cell>
          <cell r="AN155" t="str">
            <v>Georgia</v>
          </cell>
          <cell r="AO155" t="str">
            <v>qq</v>
          </cell>
          <cell r="AP155" t="str">
            <v>qq</v>
          </cell>
          <cell r="AQ155" t="str">
            <v>qq</v>
          </cell>
          <cell r="AR155" t="str">
            <v>qq</v>
          </cell>
          <cell r="AS155" t="str">
            <v>qq</v>
          </cell>
          <cell r="AT155" t="str">
            <v>qq</v>
          </cell>
          <cell r="AU155" t="str">
            <v>qq</v>
          </cell>
          <cell r="AV155" t="str">
            <v>qq</v>
          </cell>
          <cell r="AW155" t="str">
            <v>qq</v>
          </cell>
          <cell r="AX155" t="str">
            <v>qq</v>
          </cell>
          <cell r="AY155" t="str">
            <v>qq</v>
          </cell>
          <cell r="AZ155" t="str">
            <v>qq</v>
          </cell>
          <cell r="BA155" t="str">
            <v>qq</v>
          </cell>
          <cell r="BB155" t="str">
            <v>Leekin</v>
          </cell>
          <cell r="BE155" t="str">
            <v>Sophia</v>
          </cell>
          <cell r="BF155" t="str">
            <v>qq</v>
          </cell>
          <cell r="BG155" t="str">
            <v>qq</v>
          </cell>
          <cell r="BI155" t="str">
            <v>qq</v>
          </cell>
          <cell r="BJ155" t="str">
            <v>qq</v>
          </cell>
          <cell r="BL155" t="str">
            <v>qq</v>
          </cell>
          <cell r="BM155" t="str">
            <v>qq</v>
          </cell>
          <cell r="BN155" t="str">
            <v>qq</v>
          </cell>
          <cell r="BO155" t="str">
            <v>qq</v>
          </cell>
          <cell r="BQ155" t="str">
            <v>qq</v>
          </cell>
          <cell r="BR155" t="str">
            <v>qq</v>
          </cell>
          <cell r="BS155" t="str">
            <v>qq</v>
          </cell>
          <cell r="CA155" t="str">
            <v>qq</v>
          </cell>
        </row>
        <row r="156">
          <cell r="A156">
            <v>43620</v>
          </cell>
          <cell r="B156" t="str">
            <v>Tuesday</v>
          </cell>
          <cell r="D156">
            <v>0</v>
          </cell>
          <cell r="E156" t="str">
            <v>Therese</v>
          </cell>
          <cell r="F156" t="str">
            <v>A.Alex</v>
          </cell>
          <cell r="G156">
            <v>0</v>
          </cell>
          <cell r="H156" t="str">
            <v>M.Lu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P156" t="str">
            <v>qq</v>
          </cell>
          <cell r="Q156" t="str">
            <v>All interns (study leave)</v>
          </cell>
          <cell r="R156" t="str">
            <v>qq</v>
          </cell>
          <cell r="S156" t="str">
            <v>qq</v>
          </cell>
          <cell r="T156" t="str">
            <v>qq</v>
          </cell>
          <cell r="U156" t="str">
            <v>QQ</v>
          </cell>
          <cell r="V156" t="str">
            <v>qq</v>
          </cell>
          <cell r="W156" t="str">
            <v>qq</v>
          </cell>
          <cell r="X156" t="str">
            <v>qq</v>
          </cell>
          <cell r="Y156">
            <v>0</v>
          </cell>
          <cell r="Z156">
            <v>0</v>
          </cell>
          <cell r="AA156" t="str">
            <v>Adil</v>
          </cell>
          <cell r="AB156" t="str">
            <v>Huda</v>
          </cell>
          <cell r="AC156" t="str">
            <v>V.Le</v>
          </cell>
          <cell r="AD156" t="str">
            <v>A.Chen</v>
          </cell>
          <cell r="AE156" t="str">
            <v>(TC) (5.15-8pm)</v>
          </cell>
          <cell r="AF156" t="str">
            <v>qq</v>
          </cell>
          <cell r="AG156" t="str">
            <v>Jasenka</v>
          </cell>
          <cell r="AH156" t="str">
            <v>qq</v>
          </cell>
          <cell r="AI156" t="str">
            <v>Monique</v>
          </cell>
          <cell r="AJ156" t="str">
            <v>qq</v>
          </cell>
          <cell r="AK156" t="str">
            <v>qq</v>
          </cell>
          <cell r="AL156" t="str">
            <v>qq</v>
          </cell>
          <cell r="AM156" t="str">
            <v>Robbie</v>
          </cell>
          <cell r="AN156" t="str">
            <v>Georgia</v>
          </cell>
          <cell r="AO156" t="str">
            <v>qq</v>
          </cell>
          <cell r="AP156" t="str">
            <v>qq</v>
          </cell>
          <cell r="AQ156" t="str">
            <v>qq</v>
          </cell>
          <cell r="AR156" t="str">
            <v>qq</v>
          </cell>
          <cell r="AS156" t="str">
            <v>qq</v>
          </cell>
          <cell r="AT156" t="str">
            <v>qq</v>
          </cell>
          <cell r="AU156" t="str">
            <v>qq</v>
          </cell>
          <cell r="AV156" t="str">
            <v>qq</v>
          </cell>
          <cell r="AW156" t="str">
            <v>qq</v>
          </cell>
          <cell r="AX156" t="str">
            <v>qq</v>
          </cell>
          <cell r="AY156" t="str">
            <v>qq</v>
          </cell>
          <cell r="AZ156" t="str">
            <v>qq</v>
          </cell>
          <cell r="BA156" t="str">
            <v>qq</v>
          </cell>
          <cell r="BB156" t="str">
            <v>Leekin</v>
          </cell>
          <cell r="BD156">
            <v>0</v>
          </cell>
          <cell r="BE156" t="str">
            <v>Sophia</v>
          </cell>
          <cell r="BF156" t="str">
            <v>qq</v>
          </cell>
          <cell r="BG156" t="str">
            <v>qq</v>
          </cell>
          <cell r="BI156" t="str">
            <v>qq</v>
          </cell>
          <cell r="BJ156" t="str">
            <v>qq</v>
          </cell>
          <cell r="BL156" t="str">
            <v>qq</v>
          </cell>
          <cell r="BM156" t="str">
            <v>qq</v>
          </cell>
          <cell r="BN156" t="str">
            <v>qq</v>
          </cell>
          <cell r="BO156" t="str">
            <v>qq</v>
          </cell>
          <cell r="BQ156" t="str">
            <v>qq</v>
          </cell>
          <cell r="BR156" t="str">
            <v>qq</v>
          </cell>
          <cell r="BS156" t="str">
            <v>qq</v>
          </cell>
          <cell r="CA156" t="str">
            <v>qq</v>
          </cell>
        </row>
        <row r="157">
          <cell r="A157">
            <v>43621</v>
          </cell>
          <cell r="B157" t="str">
            <v>Wednesday</v>
          </cell>
          <cell r="D157">
            <v>0</v>
          </cell>
          <cell r="E157" t="str">
            <v>Aseel</v>
          </cell>
          <cell r="F157">
            <v>0</v>
          </cell>
          <cell r="G157">
            <v>0</v>
          </cell>
          <cell r="H157" t="str">
            <v>J.Yang</v>
          </cell>
          <cell r="I157">
            <v>0</v>
          </cell>
          <cell r="J157" t="str">
            <v>G.Wang</v>
          </cell>
          <cell r="K157">
            <v>0</v>
          </cell>
          <cell r="L157">
            <v>0</v>
          </cell>
          <cell r="M157">
            <v>0</v>
          </cell>
          <cell r="P157" t="str">
            <v>qq</v>
          </cell>
          <cell r="Q157" t="str">
            <v>qq</v>
          </cell>
          <cell r="R157" t="str">
            <v>qq</v>
          </cell>
          <cell r="S157" t="str">
            <v>Edward</v>
          </cell>
          <cell r="T157" t="str">
            <v>Lauren</v>
          </cell>
          <cell r="U157" t="str">
            <v>Ana</v>
          </cell>
          <cell r="V157" t="str">
            <v>Nha</v>
          </cell>
          <cell r="W157" t="str">
            <v>Jesslyn</v>
          </cell>
          <cell r="X157" t="str">
            <v>Thao</v>
          </cell>
          <cell r="Y157">
            <v>0</v>
          </cell>
          <cell r="Z157">
            <v>0</v>
          </cell>
          <cell r="AA157" t="str">
            <v>Adil</v>
          </cell>
          <cell r="AB157" t="str">
            <v>Huda</v>
          </cell>
          <cell r="AC157" t="str">
            <v>V.Le</v>
          </cell>
          <cell r="AE157" t="str">
            <v>(SS) (12.45-5.15pm)</v>
          </cell>
          <cell r="AF157" t="str">
            <v>qq</v>
          </cell>
          <cell r="AG157" t="str">
            <v>Jasenka</v>
          </cell>
          <cell r="AH157" t="str">
            <v>qq</v>
          </cell>
          <cell r="AI157" t="str">
            <v>Monique</v>
          </cell>
          <cell r="AJ157" t="str">
            <v>qq</v>
          </cell>
          <cell r="AK157" t="str">
            <v>qq</v>
          </cell>
          <cell r="AL157" t="str">
            <v>qq</v>
          </cell>
          <cell r="AM157" t="str">
            <v>Robbie</v>
          </cell>
          <cell r="AN157" t="str">
            <v>Georgia</v>
          </cell>
          <cell r="AO157" t="str">
            <v>qq</v>
          </cell>
          <cell r="AP157" t="str">
            <v>qq</v>
          </cell>
          <cell r="AQ157" t="str">
            <v>qq</v>
          </cell>
          <cell r="AR157" t="str">
            <v>qq</v>
          </cell>
          <cell r="AS157" t="str">
            <v>qq</v>
          </cell>
          <cell r="AT157" t="str">
            <v>qq</v>
          </cell>
          <cell r="AU157" t="str">
            <v>qq</v>
          </cell>
          <cell r="AV157" t="str">
            <v>qq</v>
          </cell>
          <cell r="AW157" t="str">
            <v>qq</v>
          </cell>
          <cell r="AX157" t="str">
            <v>qq</v>
          </cell>
          <cell r="AY157" t="str">
            <v>qq</v>
          </cell>
          <cell r="AZ157" t="str">
            <v>qq</v>
          </cell>
          <cell r="BA157" t="str">
            <v>qq</v>
          </cell>
          <cell r="BB157" t="str">
            <v>Leekin</v>
          </cell>
          <cell r="BD157">
            <v>0</v>
          </cell>
          <cell r="BE157" t="str">
            <v>Sophia</v>
          </cell>
          <cell r="BF157" t="str">
            <v>qq</v>
          </cell>
          <cell r="BG157" t="str">
            <v>qq</v>
          </cell>
          <cell r="BI157" t="str">
            <v>qq</v>
          </cell>
          <cell r="BJ157" t="str">
            <v>qq</v>
          </cell>
          <cell r="BL157" t="str">
            <v>qq</v>
          </cell>
          <cell r="BM157" t="str">
            <v>qq</v>
          </cell>
          <cell r="BN157" t="str">
            <v>qq</v>
          </cell>
          <cell r="BO157" t="str">
            <v>qq</v>
          </cell>
          <cell r="BQ157" t="str">
            <v>qq</v>
          </cell>
          <cell r="BR157" t="str">
            <v>qq</v>
          </cell>
          <cell r="BS157" t="str">
            <v>qq</v>
          </cell>
          <cell r="CA157" t="str">
            <v>qq</v>
          </cell>
        </row>
        <row r="158">
          <cell r="A158">
            <v>43622</v>
          </cell>
          <cell r="B158" t="str">
            <v>Thursday</v>
          </cell>
          <cell r="D158">
            <v>0</v>
          </cell>
          <cell r="E158">
            <v>0</v>
          </cell>
          <cell r="F158" t="str">
            <v>J.Hughes</v>
          </cell>
          <cell r="G158" t="str">
            <v>Angela</v>
          </cell>
          <cell r="H158" t="str">
            <v>qq</v>
          </cell>
          <cell r="I158">
            <v>0</v>
          </cell>
          <cell r="J158" t="str">
            <v>Sandra</v>
          </cell>
          <cell r="K158">
            <v>0</v>
          </cell>
          <cell r="L158">
            <v>0</v>
          </cell>
          <cell r="M158">
            <v>0</v>
          </cell>
          <cell r="P158" t="str">
            <v>Aseel</v>
          </cell>
          <cell r="Q158" t="str">
            <v>qq</v>
          </cell>
          <cell r="R158" t="str">
            <v>qq</v>
          </cell>
          <cell r="S158" t="str">
            <v>qq</v>
          </cell>
          <cell r="T158" t="str">
            <v>qq</v>
          </cell>
          <cell r="U158" t="str">
            <v>QQ</v>
          </cell>
          <cell r="V158" t="str">
            <v>qq</v>
          </cell>
          <cell r="W158" t="str">
            <v>qq</v>
          </cell>
          <cell r="X158" t="str">
            <v>qq</v>
          </cell>
          <cell r="Y158">
            <v>0</v>
          </cell>
          <cell r="Z158">
            <v>0</v>
          </cell>
          <cell r="AA158" t="str">
            <v>Adil</v>
          </cell>
          <cell r="AB158" t="str">
            <v>Huda</v>
          </cell>
          <cell r="AC158" t="str">
            <v>V.Le</v>
          </cell>
          <cell r="AD158" t="str">
            <v>qq</v>
          </cell>
          <cell r="AE158" t="str">
            <v>qq</v>
          </cell>
          <cell r="AF158" t="str">
            <v>qq</v>
          </cell>
          <cell r="AG158" t="str">
            <v>Jasenka</v>
          </cell>
          <cell r="AH158" t="str">
            <v>qq</v>
          </cell>
          <cell r="AI158" t="str">
            <v>qq</v>
          </cell>
          <cell r="AJ158" t="str">
            <v>qq</v>
          </cell>
          <cell r="AK158" t="str">
            <v>qq</v>
          </cell>
          <cell r="AL158" t="str">
            <v>qq</v>
          </cell>
          <cell r="AM158" t="str">
            <v>Robbie</v>
          </cell>
          <cell r="AN158" t="str">
            <v>Georgia</v>
          </cell>
          <cell r="AO158" t="str">
            <v>qq</v>
          </cell>
          <cell r="AP158" t="str">
            <v>qq</v>
          </cell>
          <cell r="AQ158" t="str">
            <v>qq</v>
          </cell>
          <cell r="AR158" t="str">
            <v>qq</v>
          </cell>
          <cell r="AS158" t="str">
            <v>qq</v>
          </cell>
          <cell r="AT158" t="str">
            <v>qq</v>
          </cell>
          <cell r="AU158" t="str">
            <v>qq</v>
          </cell>
          <cell r="AV158" t="str">
            <v>qq</v>
          </cell>
          <cell r="AW158" t="str">
            <v>qq</v>
          </cell>
          <cell r="AX158" t="str">
            <v>qq</v>
          </cell>
          <cell r="AY158" t="str">
            <v>qq</v>
          </cell>
          <cell r="AZ158" t="str">
            <v>qq</v>
          </cell>
          <cell r="BA158" t="str">
            <v>qq</v>
          </cell>
          <cell r="BB158" t="str">
            <v>Leekin</v>
          </cell>
          <cell r="BD158">
            <v>0</v>
          </cell>
          <cell r="BE158" t="str">
            <v>Sophia</v>
          </cell>
          <cell r="BF158" t="str">
            <v>qq</v>
          </cell>
          <cell r="BG158" t="str">
            <v>qq</v>
          </cell>
          <cell r="BI158" t="str">
            <v>qq</v>
          </cell>
          <cell r="BJ158" t="str">
            <v>qq</v>
          </cell>
          <cell r="BL158" t="str">
            <v>qq</v>
          </cell>
          <cell r="BM158" t="str">
            <v>qq</v>
          </cell>
          <cell r="BN158" t="str">
            <v>qq</v>
          </cell>
          <cell r="BO158" t="str">
            <v>qq</v>
          </cell>
          <cell r="BQ158" t="str">
            <v>qq</v>
          </cell>
          <cell r="BR158" t="str">
            <v>qq</v>
          </cell>
          <cell r="BS158" t="str">
            <v>qq</v>
          </cell>
          <cell r="CA158" t="str">
            <v>qq</v>
          </cell>
        </row>
        <row r="159">
          <cell r="A159">
            <v>43623</v>
          </cell>
          <cell r="B159" t="str">
            <v>Friday</v>
          </cell>
          <cell r="D159">
            <v>0</v>
          </cell>
          <cell r="E159">
            <v>0</v>
          </cell>
          <cell r="F159">
            <v>0</v>
          </cell>
          <cell r="G159" t="str">
            <v>Tatyana</v>
          </cell>
          <cell r="H159" t="str">
            <v>qq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P159" t="str">
            <v>Aseel</v>
          </cell>
          <cell r="Q159" t="str">
            <v>Ana</v>
          </cell>
          <cell r="R159" t="str">
            <v>qq</v>
          </cell>
          <cell r="S159" t="str">
            <v>qq</v>
          </cell>
          <cell r="T159" t="str">
            <v>qq</v>
          </cell>
          <cell r="U159" t="str">
            <v>QQ</v>
          </cell>
          <cell r="V159" t="str">
            <v>qq</v>
          </cell>
          <cell r="W159" t="str">
            <v>qq</v>
          </cell>
          <cell r="X159" t="str">
            <v>qq</v>
          </cell>
          <cell r="Y159">
            <v>0</v>
          </cell>
          <cell r="Z159">
            <v>0</v>
          </cell>
          <cell r="AA159" t="str">
            <v>Adil</v>
          </cell>
          <cell r="AB159" t="str">
            <v>Huda</v>
          </cell>
          <cell r="AC159" t="str">
            <v>V.Le</v>
          </cell>
          <cell r="AD159" t="str">
            <v>qq</v>
          </cell>
          <cell r="AE159" t="str">
            <v>qq</v>
          </cell>
          <cell r="AF159" t="str">
            <v>qq</v>
          </cell>
          <cell r="AG159" t="str">
            <v>Jasenka</v>
          </cell>
          <cell r="AH159" t="str">
            <v>qq</v>
          </cell>
          <cell r="AI159" t="str">
            <v>qq</v>
          </cell>
          <cell r="AJ159" t="str">
            <v>qq</v>
          </cell>
          <cell r="AK159" t="str">
            <v>qq</v>
          </cell>
          <cell r="AL159" t="str">
            <v>qq</v>
          </cell>
          <cell r="AM159" t="str">
            <v>Robbie</v>
          </cell>
          <cell r="AN159" t="str">
            <v>Georgia</v>
          </cell>
          <cell r="AO159" t="str">
            <v>qq</v>
          </cell>
          <cell r="AP159" t="str">
            <v>qq</v>
          </cell>
          <cell r="AQ159" t="str">
            <v>qq</v>
          </cell>
          <cell r="AR159" t="str">
            <v>qq</v>
          </cell>
          <cell r="AS159" t="str">
            <v>qq</v>
          </cell>
          <cell r="AT159" t="str">
            <v>qq</v>
          </cell>
          <cell r="AU159" t="str">
            <v>qq</v>
          </cell>
          <cell r="AV159" t="str">
            <v>qq</v>
          </cell>
          <cell r="AW159" t="str">
            <v>qq</v>
          </cell>
          <cell r="AX159" t="str">
            <v>qq</v>
          </cell>
          <cell r="AY159" t="str">
            <v>qq</v>
          </cell>
          <cell r="AZ159" t="str">
            <v>qq</v>
          </cell>
          <cell r="BA159" t="str">
            <v>qq</v>
          </cell>
          <cell r="BB159" t="str">
            <v>Leekin</v>
          </cell>
          <cell r="BD159">
            <v>0</v>
          </cell>
          <cell r="BE159" t="str">
            <v>Sophia</v>
          </cell>
          <cell r="BF159" t="str">
            <v>qq</v>
          </cell>
          <cell r="BG159" t="str">
            <v>qq</v>
          </cell>
          <cell r="BI159" t="str">
            <v>qq</v>
          </cell>
          <cell r="BJ159" t="str">
            <v>qq</v>
          </cell>
          <cell r="BL159" t="str">
            <v>qq</v>
          </cell>
          <cell r="BM159" t="str">
            <v>qq</v>
          </cell>
          <cell r="BN159" t="str">
            <v>qq</v>
          </cell>
          <cell r="BO159" t="str">
            <v>qq</v>
          </cell>
          <cell r="BQ159" t="str">
            <v>qq</v>
          </cell>
          <cell r="BR159" t="str">
            <v>qq</v>
          </cell>
          <cell r="BS159" t="str">
            <v>qq</v>
          </cell>
          <cell r="CA159" t="str">
            <v>qq</v>
          </cell>
        </row>
        <row r="160">
          <cell r="A160">
            <v>43624</v>
          </cell>
          <cell r="B160" t="str">
            <v>Saturday</v>
          </cell>
          <cell r="C160" t="str">
            <v>Weekend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P160" t="str">
            <v>qq</v>
          </cell>
          <cell r="Q160" t="str">
            <v>qq</v>
          </cell>
          <cell r="R160" t="str">
            <v>qq</v>
          </cell>
          <cell r="S160" t="str">
            <v>qq</v>
          </cell>
          <cell r="T160" t="str">
            <v>qq</v>
          </cell>
          <cell r="U160" t="str">
            <v>QQ</v>
          </cell>
          <cell r="V160" t="str">
            <v>qq</v>
          </cell>
          <cell r="W160" t="str">
            <v>qq</v>
          </cell>
          <cell r="X160" t="str">
            <v>qq</v>
          </cell>
          <cell r="Y160" t="e">
            <v>#N/A</v>
          </cell>
          <cell r="Z160">
            <v>0</v>
          </cell>
          <cell r="AA160" t="str">
            <v>Adil</v>
          </cell>
          <cell r="AB160" t="str">
            <v>Huda</v>
          </cell>
          <cell r="AC160" t="str">
            <v>V.Le</v>
          </cell>
          <cell r="AD160" t="str">
            <v>qq</v>
          </cell>
          <cell r="AE160" t="str">
            <v>qq</v>
          </cell>
          <cell r="AF160" t="str">
            <v>Megan</v>
          </cell>
          <cell r="AG160" t="str">
            <v>Jasenka</v>
          </cell>
          <cell r="AH160" t="str">
            <v>qq</v>
          </cell>
          <cell r="AI160" t="str">
            <v>Monique</v>
          </cell>
          <cell r="AJ160" t="str">
            <v>A.Truong</v>
          </cell>
          <cell r="AK160" t="str">
            <v>qq</v>
          </cell>
          <cell r="AL160" t="str">
            <v>qq</v>
          </cell>
          <cell r="AM160" t="str">
            <v>Robbie</v>
          </cell>
          <cell r="AN160" t="str">
            <v>Georgia</v>
          </cell>
          <cell r="AO160" t="str">
            <v>qq</v>
          </cell>
          <cell r="AP160" t="str">
            <v>qq</v>
          </cell>
          <cell r="AQ160" t="str">
            <v>qq</v>
          </cell>
          <cell r="AR160" t="str">
            <v>qq</v>
          </cell>
          <cell r="AS160" t="str">
            <v>qq</v>
          </cell>
          <cell r="AT160" t="str">
            <v>qq</v>
          </cell>
          <cell r="AU160" t="str">
            <v>qq</v>
          </cell>
          <cell r="AV160" t="str">
            <v>qq</v>
          </cell>
          <cell r="AW160" t="str">
            <v>qq</v>
          </cell>
          <cell r="AX160" t="str">
            <v>qq</v>
          </cell>
          <cell r="AY160" t="str">
            <v>qq</v>
          </cell>
          <cell r="AZ160" t="str">
            <v>qq</v>
          </cell>
          <cell r="BA160" t="str">
            <v>qq</v>
          </cell>
          <cell r="BB160" t="str">
            <v>Leekin</v>
          </cell>
          <cell r="BD160" t="str">
            <v>Diana</v>
          </cell>
          <cell r="BE160" t="str">
            <v>Sophia</v>
          </cell>
          <cell r="BF160" t="str">
            <v>Sophia</v>
          </cell>
          <cell r="BG160" t="str">
            <v>Ana</v>
          </cell>
          <cell r="BH160" t="str">
            <v>qq</v>
          </cell>
          <cell r="BI160" t="str">
            <v>Amelia</v>
          </cell>
          <cell r="BJ160" t="str">
            <v>Roshny</v>
          </cell>
          <cell r="BK160" t="str">
            <v>qq</v>
          </cell>
          <cell r="BL160" t="str">
            <v>Eleen</v>
          </cell>
          <cell r="BM160" t="str">
            <v>April</v>
          </cell>
          <cell r="BN160" t="str">
            <v>K.Taege</v>
          </cell>
          <cell r="BO160" t="str">
            <v>Kathy</v>
          </cell>
          <cell r="BP160" t="str">
            <v>Stav</v>
          </cell>
          <cell r="BQ160" t="str">
            <v>T.Vo</v>
          </cell>
          <cell r="BR160" t="str">
            <v>Sherine</v>
          </cell>
          <cell r="BS160" t="str">
            <v>K.Chin</v>
          </cell>
          <cell r="BT160" t="str">
            <v>A.Alex</v>
          </cell>
          <cell r="BU160" t="str">
            <v>S.McPhee</v>
          </cell>
          <cell r="BV160" t="str">
            <v>K.Fildes</v>
          </cell>
          <cell r="BW160" t="str">
            <v>Sandra</v>
          </cell>
          <cell r="BX160" t="str">
            <v>qq</v>
          </cell>
          <cell r="BY160" t="str">
            <v>Inssaf</v>
          </cell>
          <cell r="BZ160" t="str">
            <v>Berenice</v>
          </cell>
          <cell r="CA160" t="str">
            <v>Thao</v>
          </cell>
        </row>
        <row r="161">
          <cell r="A161">
            <v>43625</v>
          </cell>
          <cell r="B161" t="str">
            <v>Sunday</v>
          </cell>
          <cell r="C161" t="str">
            <v>Weekend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P161" t="str">
            <v>qq</v>
          </cell>
          <cell r="Q161" t="str">
            <v>qq</v>
          </cell>
          <cell r="R161" t="str">
            <v>qq</v>
          </cell>
          <cell r="S161" t="str">
            <v>qq</v>
          </cell>
          <cell r="T161" t="str">
            <v>qq</v>
          </cell>
          <cell r="U161" t="str">
            <v>QQ</v>
          </cell>
          <cell r="V161" t="str">
            <v>qq</v>
          </cell>
          <cell r="W161" t="str">
            <v>qq</v>
          </cell>
          <cell r="X161" t="str">
            <v>qq</v>
          </cell>
          <cell r="Y161" t="e">
            <v>#N/A</v>
          </cell>
          <cell r="Z161">
            <v>0</v>
          </cell>
          <cell r="AA161" t="str">
            <v>qq</v>
          </cell>
          <cell r="AB161" t="str">
            <v>qq</v>
          </cell>
          <cell r="AC161" t="str">
            <v>qq</v>
          </cell>
          <cell r="AD161" t="str">
            <v>qq</v>
          </cell>
          <cell r="AE161" t="str">
            <v>qq</v>
          </cell>
          <cell r="AF161" t="str">
            <v>Megan</v>
          </cell>
          <cell r="AG161" t="str">
            <v>Jasenka</v>
          </cell>
          <cell r="AH161" t="str">
            <v>qq</v>
          </cell>
          <cell r="AI161" t="str">
            <v>Monique</v>
          </cell>
          <cell r="AJ161" t="str">
            <v>A.Truong</v>
          </cell>
          <cell r="AK161" t="str">
            <v>qq</v>
          </cell>
          <cell r="AL161" t="str">
            <v>qq</v>
          </cell>
          <cell r="AM161" t="str">
            <v>Robbie</v>
          </cell>
          <cell r="AN161" t="str">
            <v>Georgia</v>
          </cell>
          <cell r="AO161" t="str">
            <v>qq</v>
          </cell>
          <cell r="AP161" t="str">
            <v>qq</v>
          </cell>
          <cell r="AQ161" t="str">
            <v>qq</v>
          </cell>
          <cell r="AR161" t="str">
            <v>qq</v>
          </cell>
          <cell r="AS161" t="str">
            <v>qq</v>
          </cell>
          <cell r="AT161" t="str">
            <v>qq</v>
          </cell>
          <cell r="AU161" t="str">
            <v>qq</v>
          </cell>
          <cell r="AV161" t="str">
            <v>qq</v>
          </cell>
          <cell r="AW161" t="str">
            <v>qq</v>
          </cell>
          <cell r="AX161" t="str">
            <v>qq</v>
          </cell>
          <cell r="AY161" t="str">
            <v>qq</v>
          </cell>
          <cell r="AZ161" t="str">
            <v>qq</v>
          </cell>
          <cell r="BA161" t="str">
            <v>qq</v>
          </cell>
          <cell r="BB161" t="str">
            <v>Leekin</v>
          </cell>
          <cell r="BD161" t="str">
            <v>Diana</v>
          </cell>
          <cell r="BE161" t="str">
            <v>Sophia</v>
          </cell>
          <cell r="BF161" t="str">
            <v>Sophia</v>
          </cell>
          <cell r="BG161" t="str">
            <v>Jonathan</v>
          </cell>
          <cell r="BH161" t="str">
            <v>qq</v>
          </cell>
          <cell r="BI161" t="str">
            <v>Noor</v>
          </cell>
          <cell r="BJ161" t="str">
            <v>Tinh</v>
          </cell>
          <cell r="BK161" t="str">
            <v>qq</v>
          </cell>
          <cell r="BL161" t="str">
            <v>Nemcie</v>
          </cell>
          <cell r="BM161" t="str">
            <v>A.Pham</v>
          </cell>
          <cell r="BN161" t="str">
            <v>qq</v>
          </cell>
          <cell r="BO161" t="str">
            <v>Rodney</v>
          </cell>
          <cell r="BP161" t="str">
            <v>Lucky</v>
          </cell>
          <cell r="BQ161" t="str">
            <v>Huda</v>
          </cell>
          <cell r="BR161" t="str">
            <v>T.Do</v>
          </cell>
          <cell r="BS161" t="str">
            <v>Sylvia</v>
          </cell>
          <cell r="BT161" t="str">
            <v>Carmen</v>
          </cell>
          <cell r="BU161" t="str">
            <v>J.Parkinson</v>
          </cell>
          <cell r="BV161" t="str">
            <v>M.Hanna</v>
          </cell>
          <cell r="BW161" t="str">
            <v>Stella</v>
          </cell>
          <cell r="BX161" t="str">
            <v>K.Josevska</v>
          </cell>
          <cell r="BY161" t="str">
            <v>qq</v>
          </cell>
          <cell r="BZ161" t="str">
            <v>qq</v>
          </cell>
          <cell r="CA161" t="str">
            <v>V.Le</v>
          </cell>
        </row>
        <row r="162">
          <cell r="A162">
            <v>43626</v>
          </cell>
          <cell r="B162" t="str">
            <v>Monday</v>
          </cell>
          <cell r="C162" t="str">
            <v>PUBLIC HOLIDAY</v>
          </cell>
          <cell r="D162" t="str">
            <v>A.Truong</v>
          </cell>
          <cell r="E162" t="str">
            <v>Public holiday</v>
          </cell>
          <cell r="F162">
            <v>0</v>
          </cell>
          <cell r="G162" t="str">
            <v>J.Do</v>
          </cell>
          <cell r="H162" t="str">
            <v>Public Holiday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0</v>
          </cell>
          <cell r="P162" t="str">
            <v>qq</v>
          </cell>
          <cell r="Q162" t="str">
            <v>qq</v>
          </cell>
          <cell r="R162" t="str">
            <v>qq</v>
          </cell>
          <cell r="S162" t="str">
            <v>qq</v>
          </cell>
          <cell r="T162" t="str">
            <v>qq</v>
          </cell>
          <cell r="U162" t="str">
            <v>QQ</v>
          </cell>
          <cell r="V162" t="str">
            <v>qq</v>
          </cell>
          <cell r="W162" t="str">
            <v>qq</v>
          </cell>
          <cell r="X162" t="str">
            <v>qq</v>
          </cell>
          <cell r="Y162">
            <v>0</v>
          </cell>
          <cell r="AA162" t="str">
            <v>G.Lau</v>
          </cell>
          <cell r="AB162" t="str">
            <v>Arthur</v>
          </cell>
          <cell r="AC162" t="str">
            <v>Edward</v>
          </cell>
          <cell r="AD162" t="str">
            <v>qq</v>
          </cell>
          <cell r="AE162" t="str">
            <v>qq</v>
          </cell>
          <cell r="AF162" t="str">
            <v>Megan</v>
          </cell>
          <cell r="AG162" t="str">
            <v>Jasenka</v>
          </cell>
          <cell r="AH162" t="str">
            <v>qq</v>
          </cell>
          <cell r="AI162" t="str">
            <v>Monique</v>
          </cell>
          <cell r="AJ162" t="str">
            <v>A.Truong</v>
          </cell>
          <cell r="AK162" t="str">
            <v>qq</v>
          </cell>
          <cell r="AL162" t="str">
            <v>qq</v>
          </cell>
          <cell r="AM162" t="str">
            <v>Robbie</v>
          </cell>
          <cell r="AN162" t="str">
            <v>Georgia</v>
          </cell>
          <cell r="AO162" t="str">
            <v>qq</v>
          </cell>
          <cell r="AP162" t="str">
            <v>qq</v>
          </cell>
          <cell r="AQ162" t="str">
            <v>qq</v>
          </cell>
          <cell r="AR162" t="str">
            <v>qq</v>
          </cell>
          <cell r="AS162" t="str">
            <v>qq</v>
          </cell>
          <cell r="AT162" t="str">
            <v>qq</v>
          </cell>
          <cell r="AU162" t="str">
            <v>qq</v>
          </cell>
          <cell r="AV162" t="str">
            <v>qq</v>
          </cell>
          <cell r="AW162" t="str">
            <v>qq</v>
          </cell>
          <cell r="AX162" t="str">
            <v>qq</v>
          </cell>
          <cell r="AY162" t="str">
            <v>qq</v>
          </cell>
          <cell r="AZ162" t="str">
            <v>qq</v>
          </cell>
          <cell r="BA162" t="str">
            <v>qq</v>
          </cell>
          <cell r="BB162" t="str">
            <v>Leekin</v>
          </cell>
          <cell r="BD162" t="str">
            <v>Diana</v>
          </cell>
          <cell r="BE162" t="str">
            <v>Clark</v>
          </cell>
          <cell r="BF162" t="str">
            <v>Sophia</v>
          </cell>
          <cell r="BG162" t="str">
            <v>Edward</v>
          </cell>
          <cell r="BH162" t="str">
            <v>qq</v>
          </cell>
          <cell r="BI162" t="str">
            <v>A.Tran</v>
          </cell>
          <cell r="BJ162" t="str">
            <v>Lauren</v>
          </cell>
          <cell r="BK162" t="str">
            <v>qq</v>
          </cell>
          <cell r="BL162" t="str">
            <v>Alice</v>
          </cell>
          <cell r="BM162" t="str">
            <v>Angela</v>
          </cell>
          <cell r="BN162" t="str">
            <v>A.Chen</v>
          </cell>
          <cell r="BO162" t="str">
            <v>A.Chong</v>
          </cell>
          <cell r="BP162" t="str">
            <v>Kaman</v>
          </cell>
          <cell r="BQ162" t="str">
            <v>Stuart</v>
          </cell>
          <cell r="BR162" t="str">
            <v>Lois</v>
          </cell>
          <cell r="BS162" t="str">
            <v>Eugene</v>
          </cell>
          <cell r="BT162" t="str">
            <v>D.Dunning</v>
          </cell>
          <cell r="BU162" t="str">
            <v>Ubai</v>
          </cell>
          <cell r="BV162" t="str">
            <v>J.Yang</v>
          </cell>
          <cell r="BW162" t="str">
            <v>G.Lau</v>
          </cell>
          <cell r="BX162" t="str">
            <v>G.Wang</v>
          </cell>
          <cell r="BY162" t="str">
            <v>Sunethra</v>
          </cell>
          <cell r="BZ162" t="str">
            <v>qq</v>
          </cell>
          <cell r="CA162" t="str">
            <v>qq</v>
          </cell>
        </row>
        <row r="163">
          <cell r="A163">
            <v>43627</v>
          </cell>
          <cell r="B163" t="str">
            <v>Tuesday</v>
          </cell>
          <cell r="D163" t="str">
            <v>A.Truong</v>
          </cell>
          <cell r="E163" t="str">
            <v>Meng</v>
          </cell>
          <cell r="F163" t="str">
            <v>John</v>
          </cell>
          <cell r="G163">
            <v>0</v>
          </cell>
          <cell r="H163" t="str">
            <v>Robbie</v>
          </cell>
          <cell r="I163">
            <v>0</v>
          </cell>
          <cell r="J163" t="str">
            <v>Helen/Dalia</v>
          </cell>
          <cell r="K163">
            <v>0</v>
          </cell>
          <cell r="L163">
            <v>0</v>
          </cell>
          <cell r="M163">
            <v>0</v>
          </cell>
          <cell r="P163" t="str">
            <v>qq</v>
          </cell>
          <cell r="Q163" t="str">
            <v>Tinh</v>
          </cell>
          <cell r="R163" t="str">
            <v>qq</v>
          </cell>
          <cell r="S163" t="str">
            <v>Ana</v>
          </cell>
          <cell r="T163" t="str">
            <v>Roshny</v>
          </cell>
          <cell r="U163" t="str">
            <v>Thao</v>
          </cell>
          <cell r="V163" t="str">
            <v>qq</v>
          </cell>
          <cell r="W163" t="str">
            <v>qq</v>
          </cell>
          <cell r="X163" t="str">
            <v>qq</v>
          </cell>
          <cell r="Y163">
            <v>0</v>
          </cell>
          <cell r="Z163">
            <v>0</v>
          </cell>
          <cell r="AA163" t="str">
            <v>G.Lau</v>
          </cell>
          <cell r="AB163" t="str">
            <v>Arthur</v>
          </cell>
          <cell r="AC163" t="str">
            <v>Edward</v>
          </cell>
          <cell r="AD163" t="str">
            <v>A.Chen</v>
          </cell>
          <cell r="AE163" t="str">
            <v>(SC) (5.15-8pm)</v>
          </cell>
          <cell r="AF163" t="str">
            <v>Megan</v>
          </cell>
          <cell r="AG163" t="str">
            <v>Jasenka</v>
          </cell>
          <cell r="AH163" t="str">
            <v>qq</v>
          </cell>
          <cell r="AI163" t="str">
            <v>Monique</v>
          </cell>
          <cell r="AJ163" t="str">
            <v>qq</v>
          </cell>
          <cell r="AK163" t="str">
            <v>qq</v>
          </cell>
          <cell r="AL163" t="str">
            <v>qq</v>
          </cell>
          <cell r="AM163" t="str">
            <v>qq</v>
          </cell>
          <cell r="AN163" t="str">
            <v>Georgia</v>
          </cell>
          <cell r="AO163" t="str">
            <v>qq</v>
          </cell>
          <cell r="AP163" t="str">
            <v>qq</v>
          </cell>
          <cell r="AQ163" t="str">
            <v>qq</v>
          </cell>
          <cell r="AR163" t="str">
            <v>qq</v>
          </cell>
          <cell r="AS163" t="str">
            <v>qq</v>
          </cell>
          <cell r="AT163" t="str">
            <v>qq</v>
          </cell>
          <cell r="AU163" t="str">
            <v>qq</v>
          </cell>
          <cell r="AV163" t="str">
            <v>qq</v>
          </cell>
          <cell r="AW163" t="str">
            <v>qq</v>
          </cell>
          <cell r="AX163" t="str">
            <v>qq</v>
          </cell>
          <cell r="AY163" t="str">
            <v>qq</v>
          </cell>
          <cell r="AZ163" t="str">
            <v>qq</v>
          </cell>
          <cell r="BA163" t="str">
            <v>qq</v>
          </cell>
          <cell r="BB163" t="str">
            <v>Leekin</v>
          </cell>
          <cell r="BD163" t="str">
            <v>Diana</v>
          </cell>
          <cell r="BE163" t="str">
            <v>Clark</v>
          </cell>
          <cell r="BF163" t="str">
            <v>qq</v>
          </cell>
          <cell r="BG163" t="str">
            <v>qq</v>
          </cell>
          <cell r="BI163" t="str">
            <v>qq</v>
          </cell>
          <cell r="BJ163" t="str">
            <v>qq</v>
          </cell>
          <cell r="BL163" t="str">
            <v>qq</v>
          </cell>
          <cell r="BM163" t="str">
            <v>qq</v>
          </cell>
          <cell r="BN163" t="str">
            <v>qq</v>
          </cell>
          <cell r="BO163" t="str">
            <v>qq</v>
          </cell>
          <cell r="BQ163" t="str">
            <v>qq</v>
          </cell>
          <cell r="BR163" t="str">
            <v>qq</v>
          </cell>
          <cell r="BS163" t="str">
            <v>qq</v>
          </cell>
          <cell r="CA163" t="str">
            <v>qq</v>
          </cell>
        </row>
        <row r="164">
          <cell r="A164">
            <v>43628</v>
          </cell>
          <cell r="B164" t="str">
            <v>Wednesday</v>
          </cell>
          <cell r="D164" t="str">
            <v>A.Truong</v>
          </cell>
          <cell r="E164" t="str">
            <v>Nicholas</v>
          </cell>
          <cell r="F164">
            <v>0</v>
          </cell>
          <cell r="G164" t="str">
            <v>Karishma</v>
          </cell>
          <cell r="H164" t="str">
            <v>T.Le</v>
          </cell>
          <cell r="I164">
            <v>0</v>
          </cell>
          <cell r="J164" t="str">
            <v>Taylor</v>
          </cell>
          <cell r="K164">
            <v>0</v>
          </cell>
          <cell r="L164">
            <v>0</v>
          </cell>
          <cell r="M164">
            <v>0</v>
          </cell>
          <cell r="P164" t="str">
            <v>qq</v>
          </cell>
          <cell r="R164" t="str">
            <v>qq</v>
          </cell>
          <cell r="S164" t="str">
            <v>Jonathan</v>
          </cell>
          <cell r="T164" t="str">
            <v>Tinh</v>
          </cell>
          <cell r="U164" t="str">
            <v>QQ</v>
          </cell>
          <cell r="V164" t="str">
            <v>V.Le</v>
          </cell>
          <cell r="W164" t="str">
            <v>qq</v>
          </cell>
          <cell r="X164" t="str">
            <v>qq</v>
          </cell>
          <cell r="Y164">
            <v>0</v>
          </cell>
          <cell r="Z164">
            <v>0</v>
          </cell>
          <cell r="AA164" t="str">
            <v>G.Lau</v>
          </cell>
          <cell r="AB164" t="str">
            <v>Arthur</v>
          </cell>
          <cell r="AC164" t="str">
            <v>Edward</v>
          </cell>
          <cell r="AD164" t="str">
            <v>blank</v>
          </cell>
          <cell r="AE164" t="str">
            <v>(SS) (12.45-5.15pm)</v>
          </cell>
          <cell r="AF164" t="str">
            <v>Megan</v>
          </cell>
          <cell r="AG164" t="str">
            <v>Jasenka</v>
          </cell>
          <cell r="AH164" t="str">
            <v>qq</v>
          </cell>
          <cell r="AI164" t="str">
            <v>Monique</v>
          </cell>
          <cell r="AJ164" t="str">
            <v>qq</v>
          </cell>
          <cell r="AK164" t="str">
            <v>qq</v>
          </cell>
          <cell r="AL164" t="str">
            <v>qq</v>
          </cell>
          <cell r="AM164" t="str">
            <v>qq</v>
          </cell>
          <cell r="AN164" t="str">
            <v>Georgia</v>
          </cell>
          <cell r="AO164" t="str">
            <v>qq</v>
          </cell>
          <cell r="AP164" t="str">
            <v>qq</v>
          </cell>
          <cell r="AQ164" t="str">
            <v>qq</v>
          </cell>
          <cell r="AR164" t="str">
            <v>qq</v>
          </cell>
          <cell r="AS164" t="str">
            <v>qq</v>
          </cell>
          <cell r="AT164" t="str">
            <v>qq</v>
          </cell>
          <cell r="AU164" t="str">
            <v>qq</v>
          </cell>
          <cell r="AV164" t="str">
            <v>qq</v>
          </cell>
          <cell r="AW164" t="str">
            <v>qq</v>
          </cell>
          <cell r="AX164" t="str">
            <v>qq</v>
          </cell>
          <cell r="AY164" t="str">
            <v>qq</v>
          </cell>
          <cell r="AZ164" t="str">
            <v>qq</v>
          </cell>
          <cell r="BA164" t="str">
            <v>qq</v>
          </cell>
          <cell r="BB164" t="str">
            <v>Leekin</v>
          </cell>
          <cell r="BD164" t="str">
            <v>Diana</v>
          </cell>
          <cell r="BE164" t="str">
            <v>Clark</v>
          </cell>
          <cell r="BF164" t="str">
            <v>qq</v>
          </cell>
          <cell r="BG164" t="str">
            <v>qq</v>
          </cell>
          <cell r="BI164" t="str">
            <v>qq</v>
          </cell>
          <cell r="BJ164" t="str">
            <v>qq</v>
          </cell>
          <cell r="BL164" t="str">
            <v>qq</v>
          </cell>
          <cell r="BM164" t="str">
            <v>qq</v>
          </cell>
          <cell r="BN164" t="str">
            <v>qq</v>
          </cell>
          <cell r="BO164" t="str">
            <v>qq</v>
          </cell>
          <cell r="BQ164" t="str">
            <v>qq</v>
          </cell>
          <cell r="BR164" t="str">
            <v>qq</v>
          </cell>
          <cell r="BS164" t="str">
            <v>qq</v>
          </cell>
          <cell r="CA164" t="str">
            <v>qq</v>
          </cell>
        </row>
        <row r="165">
          <cell r="A165">
            <v>43629</v>
          </cell>
          <cell r="B165" t="str">
            <v>Thursday</v>
          </cell>
          <cell r="D165" t="str">
            <v>A.Truong</v>
          </cell>
          <cell r="E165" t="str">
            <v>Sophia</v>
          </cell>
          <cell r="F165" t="str">
            <v>K.Fildes</v>
          </cell>
          <cell r="G165">
            <v>0</v>
          </cell>
          <cell r="H165" t="str">
            <v>qq</v>
          </cell>
          <cell r="I165">
            <v>0</v>
          </cell>
          <cell r="J165" t="str">
            <v>Renise</v>
          </cell>
          <cell r="K165">
            <v>0</v>
          </cell>
          <cell r="L165">
            <v>0</v>
          </cell>
          <cell r="M165">
            <v>0</v>
          </cell>
          <cell r="P165" t="str">
            <v>Sophia</v>
          </cell>
          <cell r="Q165" t="str">
            <v>qq</v>
          </cell>
          <cell r="R165" t="str">
            <v>qq</v>
          </cell>
          <cell r="S165" t="str">
            <v>qq</v>
          </cell>
          <cell r="T165" t="str">
            <v>qq</v>
          </cell>
          <cell r="U165" t="str">
            <v>QQ</v>
          </cell>
          <cell r="V165" t="str">
            <v>qq</v>
          </cell>
          <cell r="W165" t="str">
            <v>qq</v>
          </cell>
          <cell r="X165" t="str">
            <v>qq</v>
          </cell>
          <cell r="Y165">
            <v>0</v>
          </cell>
          <cell r="Z165">
            <v>0</v>
          </cell>
          <cell r="AA165" t="str">
            <v>G.Lau</v>
          </cell>
          <cell r="AB165" t="str">
            <v>Arthur</v>
          </cell>
          <cell r="AC165" t="str">
            <v>Edward</v>
          </cell>
          <cell r="AD165" t="str">
            <v>qq</v>
          </cell>
          <cell r="AE165" t="str">
            <v>qq</v>
          </cell>
          <cell r="AF165" t="str">
            <v>Megan</v>
          </cell>
          <cell r="AG165" t="str">
            <v>Jasenka</v>
          </cell>
          <cell r="AH165" t="str">
            <v>qq</v>
          </cell>
          <cell r="AI165" t="str">
            <v>qq</v>
          </cell>
          <cell r="AJ165" t="str">
            <v>A.Truong</v>
          </cell>
          <cell r="AK165" t="str">
            <v>qq</v>
          </cell>
          <cell r="AL165" t="str">
            <v>qq</v>
          </cell>
          <cell r="AM165" t="str">
            <v>qq</v>
          </cell>
          <cell r="AN165" t="str">
            <v>Georgia</v>
          </cell>
          <cell r="AO165" t="str">
            <v>qq</v>
          </cell>
          <cell r="AP165" t="str">
            <v>qq</v>
          </cell>
          <cell r="AQ165" t="str">
            <v>qq</v>
          </cell>
          <cell r="AR165" t="str">
            <v>qq</v>
          </cell>
          <cell r="AS165" t="str">
            <v>qq</v>
          </cell>
          <cell r="AT165" t="str">
            <v>qq</v>
          </cell>
          <cell r="AU165" t="str">
            <v>qq</v>
          </cell>
          <cell r="AV165" t="str">
            <v>qq</v>
          </cell>
          <cell r="AW165" t="str">
            <v>qq</v>
          </cell>
          <cell r="AX165" t="str">
            <v>qq</v>
          </cell>
          <cell r="AY165" t="str">
            <v>qq</v>
          </cell>
          <cell r="AZ165" t="str">
            <v>qq</v>
          </cell>
          <cell r="BA165" t="str">
            <v>qq</v>
          </cell>
          <cell r="BB165" t="str">
            <v>Leekin</v>
          </cell>
          <cell r="BD165" t="str">
            <v>Diana</v>
          </cell>
          <cell r="BE165" t="str">
            <v>Clark</v>
          </cell>
          <cell r="BF165" t="str">
            <v>qq</v>
          </cell>
          <cell r="BG165" t="str">
            <v>qq</v>
          </cell>
          <cell r="BI165" t="str">
            <v>qq</v>
          </cell>
          <cell r="BJ165" t="str">
            <v>qq</v>
          </cell>
          <cell r="BL165" t="str">
            <v>qq</v>
          </cell>
          <cell r="BM165" t="str">
            <v>qq</v>
          </cell>
          <cell r="BN165" t="str">
            <v>qq</v>
          </cell>
          <cell r="BO165" t="str">
            <v>qq</v>
          </cell>
          <cell r="BQ165" t="str">
            <v>qq</v>
          </cell>
          <cell r="BR165" t="str">
            <v>qq</v>
          </cell>
          <cell r="BS165" t="str">
            <v>qq</v>
          </cell>
          <cell r="CA165" t="str">
            <v>qq</v>
          </cell>
        </row>
        <row r="166">
          <cell r="A166">
            <v>43630</v>
          </cell>
          <cell r="B166" t="str">
            <v>Friday</v>
          </cell>
          <cell r="D166" t="str">
            <v>A.Truong</v>
          </cell>
          <cell r="E166" t="str">
            <v>V.Mai</v>
          </cell>
          <cell r="F166">
            <v>0</v>
          </cell>
          <cell r="G166" t="str">
            <v>Stephanie</v>
          </cell>
          <cell r="H166" t="str">
            <v>qq</v>
          </cell>
          <cell r="I166">
            <v>0</v>
          </cell>
          <cell r="J166" t="str">
            <v>Phuong</v>
          </cell>
          <cell r="K166">
            <v>0</v>
          </cell>
          <cell r="L166">
            <v>0</v>
          </cell>
          <cell r="M166">
            <v>0</v>
          </cell>
          <cell r="P166" t="str">
            <v>Sophia</v>
          </cell>
          <cell r="R166" t="str">
            <v>qq</v>
          </cell>
          <cell r="S166" t="str">
            <v>qq</v>
          </cell>
          <cell r="T166" t="str">
            <v>qq</v>
          </cell>
          <cell r="U166" t="str">
            <v>QQ</v>
          </cell>
          <cell r="V166" t="str">
            <v>qq</v>
          </cell>
          <cell r="W166" t="str">
            <v>qq</v>
          </cell>
          <cell r="X166" t="str">
            <v>qq</v>
          </cell>
          <cell r="Y166">
            <v>0</v>
          </cell>
          <cell r="Z166">
            <v>0</v>
          </cell>
          <cell r="AA166" t="str">
            <v>G.Lau</v>
          </cell>
          <cell r="AB166" t="str">
            <v>Arthur</v>
          </cell>
          <cell r="AC166" t="str">
            <v>Edward</v>
          </cell>
          <cell r="AD166" t="str">
            <v>qq</v>
          </cell>
          <cell r="AE166" t="str">
            <v>qq</v>
          </cell>
          <cell r="AF166" t="str">
            <v>Megan</v>
          </cell>
          <cell r="AG166" t="str">
            <v>Jasenka</v>
          </cell>
          <cell r="AH166" t="str">
            <v>qq</v>
          </cell>
          <cell r="AI166" t="str">
            <v>qq</v>
          </cell>
          <cell r="AJ166" t="str">
            <v>A.Truong</v>
          </cell>
          <cell r="AK166" t="str">
            <v>qq</v>
          </cell>
          <cell r="AL166" t="str">
            <v>qq</v>
          </cell>
          <cell r="AM166" t="str">
            <v>qq</v>
          </cell>
          <cell r="AN166" t="str">
            <v>Georgia</v>
          </cell>
          <cell r="AO166" t="str">
            <v>qq</v>
          </cell>
          <cell r="AP166" t="str">
            <v>qq</v>
          </cell>
          <cell r="AQ166" t="str">
            <v>qq</v>
          </cell>
          <cell r="AR166" t="str">
            <v>qq</v>
          </cell>
          <cell r="AS166" t="str">
            <v>qq</v>
          </cell>
          <cell r="AT166" t="str">
            <v>qq</v>
          </cell>
          <cell r="AU166" t="str">
            <v>qq</v>
          </cell>
          <cell r="AV166" t="str">
            <v>qq</v>
          </cell>
          <cell r="AW166" t="str">
            <v>qq</v>
          </cell>
          <cell r="AX166" t="str">
            <v>qq</v>
          </cell>
          <cell r="AY166" t="str">
            <v>qq</v>
          </cell>
          <cell r="AZ166" t="str">
            <v>qq</v>
          </cell>
          <cell r="BA166" t="str">
            <v>qq</v>
          </cell>
          <cell r="BB166" t="str">
            <v>Leekin</v>
          </cell>
          <cell r="BD166" t="str">
            <v>Diana</v>
          </cell>
          <cell r="BE166" t="str">
            <v>Clark</v>
          </cell>
          <cell r="BF166" t="str">
            <v>qq</v>
          </cell>
          <cell r="BG166" t="str">
            <v>qq</v>
          </cell>
          <cell r="BI166" t="str">
            <v>qq</v>
          </cell>
          <cell r="BJ166" t="str">
            <v>qq</v>
          </cell>
          <cell r="BL166" t="str">
            <v>qq</v>
          </cell>
          <cell r="BM166" t="str">
            <v>qq</v>
          </cell>
          <cell r="BN166" t="str">
            <v>qq</v>
          </cell>
          <cell r="BO166" t="str">
            <v>qq</v>
          </cell>
          <cell r="BQ166" t="str">
            <v>qq</v>
          </cell>
          <cell r="BR166" t="str">
            <v>qq</v>
          </cell>
          <cell r="BS166" t="str">
            <v>qq</v>
          </cell>
          <cell r="CA166" t="str">
            <v>qq</v>
          </cell>
        </row>
        <row r="167">
          <cell r="A167">
            <v>43631</v>
          </cell>
          <cell r="B167" t="str">
            <v>Saturday</v>
          </cell>
          <cell r="C167" t="str">
            <v>Weekend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P167" t="str">
            <v>qq</v>
          </cell>
          <cell r="Q167" t="str">
            <v>qq</v>
          </cell>
          <cell r="R167" t="str">
            <v>qq</v>
          </cell>
          <cell r="S167" t="str">
            <v>qq</v>
          </cell>
          <cell r="T167" t="str">
            <v>qq</v>
          </cell>
          <cell r="U167" t="str">
            <v>QQ</v>
          </cell>
          <cell r="V167" t="str">
            <v>qq</v>
          </cell>
          <cell r="W167" t="str">
            <v>qq</v>
          </cell>
          <cell r="X167" t="str">
            <v>qq</v>
          </cell>
          <cell r="Y167" t="e">
            <v>#N/A</v>
          </cell>
          <cell r="Z167">
            <v>0</v>
          </cell>
          <cell r="AA167" t="str">
            <v>G.Lau</v>
          </cell>
          <cell r="AB167" t="str">
            <v>Arthur</v>
          </cell>
          <cell r="AC167" t="str">
            <v>Edward</v>
          </cell>
          <cell r="AD167" t="str">
            <v>qq</v>
          </cell>
          <cell r="AE167" t="str">
            <v>qq</v>
          </cell>
          <cell r="AF167" t="str">
            <v>Megan</v>
          </cell>
          <cell r="AG167" t="str">
            <v>Jasenka</v>
          </cell>
          <cell r="AH167" t="str">
            <v>qq</v>
          </cell>
          <cell r="AI167" t="str">
            <v>Monique</v>
          </cell>
          <cell r="AJ167" t="str">
            <v>A.Truong</v>
          </cell>
          <cell r="AK167" t="str">
            <v>qq</v>
          </cell>
          <cell r="AL167" t="str">
            <v>qq</v>
          </cell>
          <cell r="AM167" t="str">
            <v>qq</v>
          </cell>
          <cell r="AN167" t="str">
            <v>Georgia</v>
          </cell>
          <cell r="AO167" t="str">
            <v>qq</v>
          </cell>
          <cell r="AP167" t="str">
            <v>qq</v>
          </cell>
          <cell r="AQ167" t="str">
            <v>qq</v>
          </cell>
          <cell r="AR167" t="str">
            <v>qq</v>
          </cell>
          <cell r="AS167" t="str">
            <v>qq</v>
          </cell>
          <cell r="AT167" t="str">
            <v>qq</v>
          </cell>
          <cell r="AU167" t="str">
            <v>qq</v>
          </cell>
          <cell r="AV167" t="str">
            <v>qq</v>
          </cell>
          <cell r="AW167" t="str">
            <v>qq</v>
          </cell>
          <cell r="AX167" t="str">
            <v>qq</v>
          </cell>
          <cell r="AY167" t="str">
            <v>qq</v>
          </cell>
          <cell r="AZ167" t="str">
            <v>qq</v>
          </cell>
          <cell r="BA167" t="str">
            <v>qq</v>
          </cell>
          <cell r="BB167" t="str">
            <v>Leekin</v>
          </cell>
          <cell r="BC167" t="str">
            <v>Diana</v>
          </cell>
          <cell r="BD167" t="str">
            <v>Stav</v>
          </cell>
          <cell r="BE167" t="str">
            <v>Clark</v>
          </cell>
          <cell r="BF167" t="str">
            <v>Clark</v>
          </cell>
          <cell r="BG167" t="str">
            <v>Nha</v>
          </cell>
          <cell r="BH167" t="str">
            <v>qq</v>
          </cell>
          <cell r="BI167" t="str">
            <v>Nicholas</v>
          </cell>
          <cell r="BJ167" t="str">
            <v>Jesslyn</v>
          </cell>
          <cell r="BK167" t="str">
            <v>qq</v>
          </cell>
          <cell r="BL167" t="str">
            <v>Enoka</v>
          </cell>
          <cell r="BM167" t="str">
            <v>Victoria</v>
          </cell>
          <cell r="BN167" t="str">
            <v>Taylor</v>
          </cell>
          <cell r="BO167" t="str">
            <v>L.Janson</v>
          </cell>
          <cell r="BP167" t="str">
            <v>Erin</v>
          </cell>
          <cell r="BQ167" t="str">
            <v>Mark</v>
          </cell>
          <cell r="BR167" t="str">
            <v>S.Rajendra</v>
          </cell>
          <cell r="BS167" t="str">
            <v>Sam</v>
          </cell>
          <cell r="BT167" t="str">
            <v>Marisa</v>
          </cell>
          <cell r="BU167" t="str">
            <v>J.Do</v>
          </cell>
          <cell r="BV167" t="str">
            <v>V.Koo</v>
          </cell>
          <cell r="BW167" t="str">
            <v>Daisy</v>
          </cell>
          <cell r="BX167" t="str">
            <v>qq</v>
          </cell>
          <cell r="BY167" t="str">
            <v>Dimi</v>
          </cell>
          <cell r="BZ167" t="str">
            <v>Therese</v>
          </cell>
          <cell r="CA167" t="str">
            <v>Lauren</v>
          </cell>
        </row>
        <row r="168">
          <cell r="A168">
            <v>43632</v>
          </cell>
          <cell r="B168" t="str">
            <v>Sunday</v>
          </cell>
          <cell r="C168" t="str">
            <v>Weekend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P168" t="str">
            <v>qq</v>
          </cell>
          <cell r="Q168" t="str">
            <v>qq</v>
          </cell>
          <cell r="R168" t="str">
            <v>qq</v>
          </cell>
          <cell r="S168" t="str">
            <v>qq</v>
          </cell>
          <cell r="T168" t="str">
            <v>qq</v>
          </cell>
          <cell r="U168" t="str">
            <v>QQ</v>
          </cell>
          <cell r="V168" t="str">
            <v>qq</v>
          </cell>
          <cell r="W168" t="str">
            <v>qq</v>
          </cell>
          <cell r="X168" t="str">
            <v>qq</v>
          </cell>
          <cell r="Y168" t="e">
            <v>#N/A</v>
          </cell>
          <cell r="Z168">
            <v>0</v>
          </cell>
          <cell r="AA168" t="str">
            <v>qq</v>
          </cell>
          <cell r="AB168" t="str">
            <v>qq</v>
          </cell>
          <cell r="AC168" t="str">
            <v>qq</v>
          </cell>
          <cell r="AD168" t="str">
            <v>qq</v>
          </cell>
          <cell r="AE168" t="str">
            <v>qq</v>
          </cell>
          <cell r="AF168" t="str">
            <v>Megan</v>
          </cell>
          <cell r="AG168" t="str">
            <v>Jasenka</v>
          </cell>
          <cell r="AH168" t="str">
            <v>qq</v>
          </cell>
          <cell r="AI168" t="str">
            <v>Monique</v>
          </cell>
          <cell r="AJ168" t="str">
            <v>A.Truong</v>
          </cell>
          <cell r="AK168" t="str">
            <v>qq</v>
          </cell>
          <cell r="AL168" t="str">
            <v>qq</v>
          </cell>
          <cell r="AM168" t="str">
            <v>qq</v>
          </cell>
          <cell r="AN168" t="str">
            <v>Georgia</v>
          </cell>
          <cell r="AO168" t="str">
            <v>qq</v>
          </cell>
          <cell r="AP168" t="str">
            <v>qq</v>
          </cell>
          <cell r="AQ168" t="str">
            <v>qq</v>
          </cell>
          <cell r="AR168" t="str">
            <v>qq</v>
          </cell>
          <cell r="AS168" t="str">
            <v>qq</v>
          </cell>
          <cell r="AT168" t="str">
            <v>qq</v>
          </cell>
          <cell r="AU168" t="str">
            <v>qq</v>
          </cell>
          <cell r="AV168" t="str">
            <v>qq</v>
          </cell>
          <cell r="AW168" t="str">
            <v>qq</v>
          </cell>
          <cell r="AX168" t="str">
            <v>qq</v>
          </cell>
          <cell r="AY168" t="str">
            <v>qq</v>
          </cell>
          <cell r="AZ168" t="str">
            <v>qq</v>
          </cell>
          <cell r="BA168" t="str">
            <v>qq</v>
          </cell>
          <cell r="BB168" t="str">
            <v>Leekin</v>
          </cell>
          <cell r="BC168" t="str">
            <v>Diana</v>
          </cell>
          <cell r="BD168" t="str">
            <v>Stav</v>
          </cell>
          <cell r="BE168" t="str">
            <v>Clark</v>
          </cell>
          <cell r="BF168" t="str">
            <v>Clark</v>
          </cell>
          <cell r="BG168" t="str">
            <v>Idile</v>
          </cell>
          <cell r="BH168" t="str">
            <v>qq</v>
          </cell>
          <cell r="BI168" t="str">
            <v>R.Cheah</v>
          </cell>
          <cell r="BJ168" t="str">
            <v>Roshny</v>
          </cell>
          <cell r="BK168" t="str">
            <v>qq</v>
          </cell>
          <cell r="BL168" t="str">
            <v>Jackie</v>
          </cell>
          <cell r="BM168" t="str">
            <v>Angelene</v>
          </cell>
          <cell r="BN168" t="str">
            <v>qq</v>
          </cell>
          <cell r="BO168" t="str">
            <v>Golriz</v>
          </cell>
          <cell r="BP168" t="str">
            <v>J.Kao</v>
          </cell>
          <cell r="BQ168" t="str">
            <v>J.Hughes</v>
          </cell>
          <cell r="BR168" t="str">
            <v>L.Jedwab</v>
          </cell>
          <cell r="BS168" t="str">
            <v>Kosta</v>
          </cell>
          <cell r="BT168" t="str">
            <v>Arthur</v>
          </cell>
          <cell r="BU168" t="str">
            <v>S.McPhee</v>
          </cell>
          <cell r="BV168" t="str">
            <v>Madonna</v>
          </cell>
          <cell r="BW168" t="str">
            <v>Connie</v>
          </cell>
          <cell r="BX168" t="str">
            <v>V.Mai</v>
          </cell>
          <cell r="BY168" t="str">
            <v>qq</v>
          </cell>
          <cell r="BZ168" t="str">
            <v>qq</v>
          </cell>
          <cell r="CA168" t="str">
            <v>V.Le</v>
          </cell>
        </row>
        <row r="169">
          <cell r="A169">
            <v>43633</v>
          </cell>
          <cell r="B169" t="str">
            <v>Monday</v>
          </cell>
          <cell r="D169" t="str">
            <v>A.Truong</v>
          </cell>
          <cell r="E169">
            <v>0</v>
          </cell>
          <cell r="F169">
            <v>0</v>
          </cell>
          <cell r="G169" t="str">
            <v>Carmen</v>
          </cell>
          <cell r="H169" t="str">
            <v>Louise</v>
          </cell>
          <cell r="I169">
            <v>0</v>
          </cell>
          <cell r="J169" t="str">
            <v>Daisy</v>
          </cell>
          <cell r="K169">
            <v>0</v>
          </cell>
          <cell r="L169">
            <v>0</v>
          </cell>
          <cell r="M169">
            <v>0</v>
          </cell>
          <cell r="P169" t="str">
            <v>qq</v>
          </cell>
          <cell r="Q169" t="str">
            <v>Thao</v>
          </cell>
          <cell r="R169" t="str">
            <v>qq</v>
          </cell>
          <cell r="S169" t="str">
            <v>Nha</v>
          </cell>
          <cell r="T169" t="str">
            <v>Jesslyn</v>
          </cell>
          <cell r="U169" t="str">
            <v>Lauren</v>
          </cell>
          <cell r="V169" t="str">
            <v>qq</v>
          </cell>
          <cell r="W169" t="str">
            <v>qq</v>
          </cell>
          <cell r="X169" t="str">
            <v>qq</v>
          </cell>
          <cell r="Y169">
            <v>0</v>
          </cell>
          <cell r="AA169" t="str">
            <v>J.Drummond</v>
          </cell>
          <cell r="AB169" t="str">
            <v>S.Sturm</v>
          </cell>
          <cell r="AC169" t="str">
            <v>Ana</v>
          </cell>
          <cell r="AD169" t="str">
            <v>qq</v>
          </cell>
          <cell r="AE169" t="str">
            <v>qq</v>
          </cell>
          <cell r="AF169" t="str">
            <v>Megan</v>
          </cell>
          <cell r="AG169" t="str">
            <v>Jasenka</v>
          </cell>
          <cell r="AH169" t="str">
            <v>qq</v>
          </cell>
          <cell r="AI169" t="str">
            <v>qq</v>
          </cell>
          <cell r="AJ169" t="str">
            <v>qq</v>
          </cell>
          <cell r="AK169" t="str">
            <v>qq</v>
          </cell>
          <cell r="AL169" t="str">
            <v>qq</v>
          </cell>
          <cell r="AM169" t="str">
            <v>qq</v>
          </cell>
          <cell r="AN169" t="str">
            <v>Georgia</v>
          </cell>
          <cell r="AO169" t="str">
            <v>qq</v>
          </cell>
          <cell r="AP169" t="str">
            <v>qq</v>
          </cell>
          <cell r="AQ169" t="str">
            <v>qq</v>
          </cell>
          <cell r="AR169" t="str">
            <v>qq</v>
          </cell>
          <cell r="AS169" t="str">
            <v>qq</v>
          </cell>
          <cell r="AT169" t="str">
            <v>qq</v>
          </cell>
          <cell r="AU169" t="str">
            <v>qq</v>
          </cell>
          <cell r="AV169" t="str">
            <v>qq</v>
          </cell>
          <cell r="AW169" t="str">
            <v>qq</v>
          </cell>
          <cell r="AX169" t="str">
            <v>qq</v>
          </cell>
          <cell r="AY169" t="str">
            <v>qq</v>
          </cell>
          <cell r="AZ169" t="str">
            <v>qq</v>
          </cell>
          <cell r="BA169" t="str">
            <v>qq</v>
          </cell>
          <cell r="BB169" t="str">
            <v>Diana</v>
          </cell>
          <cell r="BC169" t="str">
            <v>Stav</v>
          </cell>
          <cell r="BE169" t="str">
            <v>K.Chin</v>
          </cell>
          <cell r="BF169" t="str">
            <v>qq</v>
          </cell>
          <cell r="BG169" t="str">
            <v>qq</v>
          </cell>
          <cell r="BI169" t="str">
            <v>qq</v>
          </cell>
          <cell r="BJ169" t="str">
            <v>qq</v>
          </cell>
          <cell r="BL169" t="str">
            <v>qq</v>
          </cell>
          <cell r="BM169" t="str">
            <v>qq</v>
          </cell>
          <cell r="BN169" t="str">
            <v>qq</v>
          </cell>
          <cell r="BO169" t="str">
            <v>qq</v>
          </cell>
          <cell r="BQ169" t="str">
            <v>qq</v>
          </cell>
          <cell r="BR169" t="str">
            <v>qq</v>
          </cell>
          <cell r="BS169" t="str">
            <v>qq</v>
          </cell>
          <cell r="CA169" t="str">
            <v>qq</v>
          </cell>
        </row>
        <row r="170">
          <cell r="A170">
            <v>43634</v>
          </cell>
          <cell r="B170" t="str">
            <v>Tuesday</v>
          </cell>
          <cell r="D170">
            <v>0</v>
          </cell>
          <cell r="E170" t="str">
            <v>Amelia</v>
          </cell>
          <cell r="F170">
            <v>0</v>
          </cell>
          <cell r="G170" t="str">
            <v>S.McPhee</v>
          </cell>
          <cell r="H170" t="str">
            <v>Paree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P170" t="str">
            <v>qq</v>
          </cell>
          <cell r="Q170" t="str">
            <v>Jesslyn</v>
          </cell>
          <cell r="R170" t="str">
            <v>qq</v>
          </cell>
          <cell r="S170" t="str">
            <v>Idile</v>
          </cell>
          <cell r="T170" t="str">
            <v>Roshny</v>
          </cell>
          <cell r="U170" t="str">
            <v>QQ</v>
          </cell>
          <cell r="V170" t="str">
            <v>V.Le</v>
          </cell>
          <cell r="W170" t="str">
            <v>qq</v>
          </cell>
          <cell r="X170" t="str">
            <v>qq</v>
          </cell>
          <cell r="Y170">
            <v>0</v>
          </cell>
          <cell r="Z170">
            <v>0</v>
          </cell>
          <cell r="AA170" t="str">
            <v>J.Drummond</v>
          </cell>
          <cell r="AB170" t="str">
            <v>S.Sturm</v>
          </cell>
          <cell r="AC170" t="str">
            <v>Ana</v>
          </cell>
          <cell r="AD170" t="str">
            <v>A.Chen</v>
          </cell>
          <cell r="AE170" t="str">
            <v>(TC) (5.15-8pm)</v>
          </cell>
          <cell r="AF170" t="str">
            <v>Megan</v>
          </cell>
          <cell r="AG170" t="str">
            <v>Jasenka</v>
          </cell>
          <cell r="AH170" t="str">
            <v>qq</v>
          </cell>
          <cell r="AI170" t="str">
            <v>Monique</v>
          </cell>
          <cell r="AJ170" t="str">
            <v>qq</v>
          </cell>
          <cell r="AK170" t="str">
            <v>qq</v>
          </cell>
          <cell r="AL170" t="str">
            <v>qq</v>
          </cell>
          <cell r="AM170" t="str">
            <v>qq</v>
          </cell>
          <cell r="AN170" t="str">
            <v>Georgia</v>
          </cell>
          <cell r="AO170" t="str">
            <v>qq</v>
          </cell>
          <cell r="AP170" t="str">
            <v>qq</v>
          </cell>
          <cell r="AQ170" t="str">
            <v>qq</v>
          </cell>
          <cell r="AR170" t="str">
            <v>qq</v>
          </cell>
          <cell r="AS170" t="str">
            <v>qq</v>
          </cell>
          <cell r="AT170" t="str">
            <v>qq</v>
          </cell>
          <cell r="AU170" t="str">
            <v>qq</v>
          </cell>
          <cell r="AV170" t="str">
            <v>qq</v>
          </cell>
          <cell r="AW170" t="str">
            <v>qq</v>
          </cell>
          <cell r="AX170" t="str">
            <v>qq</v>
          </cell>
          <cell r="AY170" t="str">
            <v>qq</v>
          </cell>
          <cell r="AZ170" t="str">
            <v>qq</v>
          </cell>
          <cell r="BA170" t="str">
            <v>qq</v>
          </cell>
          <cell r="BB170" t="str">
            <v>Diana</v>
          </cell>
          <cell r="BE170" t="str">
            <v>K.Chin</v>
          </cell>
          <cell r="BF170" t="str">
            <v>qq</v>
          </cell>
          <cell r="BG170" t="str">
            <v>qq</v>
          </cell>
          <cell r="BI170" t="str">
            <v>qq</v>
          </cell>
          <cell r="BJ170" t="str">
            <v>qq</v>
          </cell>
          <cell r="BL170" t="str">
            <v>qq</v>
          </cell>
          <cell r="BM170" t="str">
            <v>qq</v>
          </cell>
          <cell r="BN170" t="str">
            <v>qq</v>
          </cell>
          <cell r="BO170" t="str">
            <v>qq</v>
          </cell>
          <cell r="BQ170" t="str">
            <v>qq</v>
          </cell>
          <cell r="BR170" t="str">
            <v>qq</v>
          </cell>
          <cell r="BS170" t="str">
            <v>qq</v>
          </cell>
          <cell r="CA170" t="str">
            <v>qq</v>
          </cell>
        </row>
        <row r="171">
          <cell r="A171">
            <v>43635</v>
          </cell>
          <cell r="B171" t="str">
            <v>Wednesday</v>
          </cell>
          <cell r="D171">
            <v>0</v>
          </cell>
          <cell r="E171" t="str">
            <v>Kosta</v>
          </cell>
          <cell r="F171">
            <v>0</v>
          </cell>
          <cell r="G171" t="str">
            <v>Sylvia</v>
          </cell>
          <cell r="H171" t="str">
            <v>qq</v>
          </cell>
          <cell r="I171">
            <v>0</v>
          </cell>
          <cell r="J171" t="str">
            <v>G.Wang</v>
          </cell>
          <cell r="K171">
            <v>0</v>
          </cell>
          <cell r="L171">
            <v>0</v>
          </cell>
          <cell r="M171">
            <v>0</v>
          </cell>
          <cell r="P171" t="str">
            <v>qq</v>
          </cell>
          <cell r="R171" t="str">
            <v>qq</v>
          </cell>
          <cell r="S171" t="str">
            <v>qq</v>
          </cell>
          <cell r="T171" t="str">
            <v>qq</v>
          </cell>
          <cell r="U171" t="str">
            <v>QQ</v>
          </cell>
          <cell r="V171" t="str">
            <v>qq</v>
          </cell>
          <cell r="W171" t="str">
            <v>qq</v>
          </cell>
          <cell r="X171" t="str">
            <v>qq</v>
          </cell>
          <cell r="Y171">
            <v>0</v>
          </cell>
          <cell r="Z171">
            <v>0</v>
          </cell>
          <cell r="AA171" t="str">
            <v>J.Drummond</v>
          </cell>
          <cell r="AB171" t="str">
            <v>S.Sturm</v>
          </cell>
          <cell r="AC171" t="str">
            <v>Ana</v>
          </cell>
          <cell r="AD171" t="str">
            <v>blank</v>
          </cell>
          <cell r="AE171" t="str">
            <v>(SS) (12.45-5.15pm)</v>
          </cell>
          <cell r="AF171" t="str">
            <v>Megan</v>
          </cell>
          <cell r="AG171" t="str">
            <v>Jasenka</v>
          </cell>
          <cell r="AH171" t="str">
            <v>qq</v>
          </cell>
          <cell r="AI171" t="str">
            <v>Monique</v>
          </cell>
          <cell r="AJ171" t="str">
            <v>qq</v>
          </cell>
          <cell r="AK171" t="str">
            <v>qq</v>
          </cell>
          <cell r="AL171" t="str">
            <v>qq</v>
          </cell>
          <cell r="AM171" t="str">
            <v>qq</v>
          </cell>
          <cell r="AN171" t="str">
            <v>Georgia</v>
          </cell>
          <cell r="AO171" t="str">
            <v>qq</v>
          </cell>
          <cell r="AP171" t="str">
            <v>qq</v>
          </cell>
          <cell r="AQ171" t="str">
            <v>qq</v>
          </cell>
          <cell r="AR171" t="str">
            <v>qq</v>
          </cell>
          <cell r="AS171" t="str">
            <v>qq</v>
          </cell>
          <cell r="AT171" t="str">
            <v>qq</v>
          </cell>
          <cell r="AU171" t="str">
            <v>qq</v>
          </cell>
          <cell r="AV171" t="str">
            <v>qq</v>
          </cell>
          <cell r="AW171" t="str">
            <v>qq</v>
          </cell>
          <cell r="AX171" t="str">
            <v>qq</v>
          </cell>
          <cell r="AY171" t="str">
            <v>qq</v>
          </cell>
          <cell r="AZ171" t="str">
            <v>qq</v>
          </cell>
          <cell r="BA171" t="str">
            <v>qq</v>
          </cell>
          <cell r="BB171" t="str">
            <v>Diana</v>
          </cell>
          <cell r="BD171">
            <v>0</v>
          </cell>
          <cell r="BE171" t="str">
            <v>K.Chin</v>
          </cell>
          <cell r="BF171" t="str">
            <v>qq</v>
          </cell>
          <cell r="BG171" t="str">
            <v>qq</v>
          </cell>
          <cell r="BI171" t="str">
            <v>qq</v>
          </cell>
          <cell r="BJ171" t="str">
            <v>qq</v>
          </cell>
          <cell r="BL171" t="str">
            <v>qq</v>
          </cell>
          <cell r="BM171" t="str">
            <v>qq</v>
          </cell>
          <cell r="BN171" t="str">
            <v>qq</v>
          </cell>
          <cell r="BO171" t="str">
            <v>qq</v>
          </cell>
          <cell r="BQ171" t="str">
            <v>qq</v>
          </cell>
          <cell r="BR171" t="str">
            <v>qq</v>
          </cell>
          <cell r="BS171" t="str">
            <v>qq</v>
          </cell>
          <cell r="CA171" t="str">
            <v>qq</v>
          </cell>
        </row>
        <row r="172">
          <cell r="A172">
            <v>43636</v>
          </cell>
          <cell r="B172" t="str">
            <v>Thursday</v>
          </cell>
          <cell r="D172">
            <v>0</v>
          </cell>
          <cell r="E172" t="str">
            <v>M.Phung</v>
          </cell>
          <cell r="F172">
            <v>0</v>
          </cell>
          <cell r="G172">
            <v>0</v>
          </cell>
          <cell r="H172" t="str">
            <v>qq</v>
          </cell>
          <cell r="I172">
            <v>0</v>
          </cell>
          <cell r="J172" t="str">
            <v>C.Vosk</v>
          </cell>
          <cell r="K172">
            <v>0</v>
          </cell>
          <cell r="L172">
            <v>0</v>
          </cell>
          <cell r="M172">
            <v>0</v>
          </cell>
          <cell r="P172" t="str">
            <v>Clark</v>
          </cell>
          <cell r="Q172" t="str">
            <v>qq</v>
          </cell>
          <cell r="R172" t="str">
            <v>qq</v>
          </cell>
          <cell r="S172" t="str">
            <v>qq</v>
          </cell>
          <cell r="T172" t="str">
            <v>qq</v>
          </cell>
          <cell r="U172" t="str">
            <v>QQ</v>
          </cell>
          <cell r="V172" t="str">
            <v>qq</v>
          </cell>
          <cell r="W172" t="str">
            <v>qq</v>
          </cell>
          <cell r="X172" t="str">
            <v>qq</v>
          </cell>
          <cell r="Y172">
            <v>0</v>
          </cell>
          <cell r="Z172">
            <v>0</v>
          </cell>
          <cell r="AA172" t="str">
            <v>J.Drummond</v>
          </cell>
          <cell r="AB172" t="str">
            <v>S.Sturm</v>
          </cell>
          <cell r="AC172" t="str">
            <v>Ana</v>
          </cell>
          <cell r="AD172" t="str">
            <v>qq</v>
          </cell>
          <cell r="AE172" t="str">
            <v>qq</v>
          </cell>
          <cell r="AF172" t="str">
            <v>Megan</v>
          </cell>
          <cell r="AG172" t="str">
            <v>Jasenka</v>
          </cell>
          <cell r="AH172" t="str">
            <v>qq</v>
          </cell>
          <cell r="AI172" t="str">
            <v>qq</v>
          </cell>
          <cell r="AJ172" t="str">
            <v>qq</v>
          </cell>
          <cell r="AK172" t="str">
            <v>qq</v>
          </cell>
          <cell r="AL172" t="str">
            <v>qq</v>
          </cell>
          <cell r="AM172" t="str">
            <v>qq</v>
          </cell>
          <cell r="AN172" t="str">
            <v>Georgia</v>
          </cell>
          <cell r="AO172" t="str">
            <v>qq</v>
          </cell>
          <cell r="AP172" t="str">
            <v>qq</v>
          </cell>
          <cell r="AQ172" t="str">
            <v>qq</v>
          </cell>
          <cell r="AR172" t="str">
            <v>qq</v>
          </cell>
          <cell r="AS172" t="str">
            <v>qq</v>
          </cell>
          <cell r="AT172" t="str">
            <v>qq</v>
          </cell>
          <cell r="AU172" t="str">
            <v>qq</v>
          </cell>
          <cell r="AV172" t="str">
            <v>qq</v>
          </cell>
          <cell r="AW172" t="str">
            <v>qq</v>
          </cell>
          <cell r="AX172" t="str">
            <v>qq</v>
          </cell>
          <cell r="AY172" t="str">
            <v>qq</v>
          </cell>
          <cell r="AZ172" t="str">
            <v>qq</v>
          </cell>
          <cell r="BA172" t="str">
            <v>qq</v>
          </cell>
          <cell r="BB172" t="str">
            <v>Diana</v>
          </cell>
          <cell r="BD172">
            <v>0</v>
          </cell>
          <cell r="BE172" t="str">
            <v>K.Chin</v>
          </cell>
          <cell r="BF172" t="str">
            <v>qq</v>
          </cell>
          <cell r="BG172" t="str">
            <v>qq</v>
          </cell>
          <cell r="BI172" t="str">
            <v>qq</v>
          </cell>
          <cell r="BJ172" t="str">
            <v>qq</v>
          </cell>
          <cell r="BL172" t="str">
            <v>qq</v>
          </cell>
          <cell r="BM172" t="str">
            <v>qq</v>
          </cell>
          <cell r="BN172" t="str">
            <v>qq</v>
          </cell>
          <cell r="BO172" t="str">
            <v>qq</v>
          </cell>
          <cell r="BQ172" t="str">
            <v>qq</v>
          </cell>
          <cell r="BR172" t="str">
            <v>qq</v>
          </cell>
          <cell r="BS172" t="str">
            <v>qq</v>
          </cell>
          <cell r="CA172" t="str">
            <v>qq</v>
          </cell>
        </row>
        <row r="173">
          <cell r="A173">
            <v>43637</v>
          </cell>
          <cell r="B173" t="str">
            <v>Friday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 t="str">
            <v>Mark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P173" t="str">
            <v>Clark</v>
          </cell>
          <cell r="Q173" t="str">
            <v>V.Le</v>
          </cell>
          <cell r="R173" t="str">
            <v>qq</v>
          </cell>
          <cell r="S173" t="str">
            <v>qq</v>
          </cell>
          <cell r="T173" t="str">
            <v>qq</v>
          </cell>
          <cell r="U173" t="str">
            <v>QQ</v>
          </cell>
          <cell r="V173" t="str">
            <v>qq</v>
          </cell>
          <cell r="W173" t="str">
            <v>qq</v>
          </cell>
          <cell r="X173" t="str">
            <v>qq</v>
          </cell>
          <cell r="Y173">
            <v>0</v>
          </cell>
          <cell r="Z173">
            <v>0</v>
          </cell>
          <cell r="AA173" t="str">
            <v>J.Drummond</v>
          </cell>
          <cell r="AB173" t="str">
            <v>S.Sturm</v>
          </cell>
          <cell r="AC173" t="str">
            <v>Ana</v>
          </cell>
          <cell r="AD173" t="str">
            <v>qq</v>
          </cell>
          <cell r="AE173" t="str">
            <v>qq</v>
          </cell>
          <cell r="AF173" t="str">
            <v>Megan</v>
          </cell>
          <cell r="AG173" t="str">
            <v>Jasenka</v>
          </cell>
          <cell r="AH173" t="str">
            <v>qq</v>
          </cell>
          <cell r="AI173" t="str">
            <v>qq</v>
          </cell>
          <cell r="AJ173" t="str">
            <v>qq</v>
          </cell>
          <cell r="AK173" t="str">
            <v>qq</v>
          </cell>
          <cell r="AL173" t="str">
            <v>qq</v>
          </cell>
          <cell r="AM173" t="str">
            <v>qq</v>
          </cell>
          <cell r="AN173" t="str">
            <v>Georgia</v>
          </cell>
          <cell r="AO173" t="str">
            <v>qq</v>
          </cell>
          <cell r="AP173" t="str">
            <v>qq</v>
          </cell>
          <cell r="AQ173" t="str">
            <v>qq</v>
          </cell>
          <cell r="AR173" t="str">
            <v>qq</v>
          </cell>
          <cell r="AS173" t="str">
            <v>qq</v>
          </cell>
          <cell r="AT173" t="str">
            <v>qq</v>
          </cell>
          <cell r="AU173" t="str">
            <v>qq</v>
          </cell>
          <cell r="AV173" t="str">
            <v>qq</v>
          </cell>
          <cell r="AW173" t="str">
            <v>qq</v>
          </cell>
          <cell r="AX173" t="str">
            <v>qq</v>
          </cell>
          <cell r="AY173" t="str">
            <v>qq</v>
          </cell>
          <cell r="AZ173" t="str">
            <v>qq</v>
          </cell>
          <cell r="BA173" t="str">
            <v>qq</v>
          </cell>
          <cell r="BB173" t="str">
            <v>Diana</v>
          </cell>
          <cell r="BC173" t="str">
            <v>Stav</v>
          </cell>
          <cell r="BE173" t="str">
            <v>K.Chin</v>
          </cell>
          <cell r="BF173" t="str">
            <v>qq</v>
          </cell>
          <cell r="BG173" t="str">
            <v>qq</v>
          </cell>
          <cell r="BI173" t="str">
            <v>qq</v>
          </cell>
          <cell r="BJ173" t="str">
            <v>qq</v>
          </cell>
          <cell r="BL173" t="str">
            <v>qq</v>
          </cell>
          <cell r="BM173" t="str">
            <v>qq</v>
          </cell>
          <cell r="BN173" t="str">
            <v>qq</v>
          </cell>
          <cell r="BO173" t="str">
            <v>qq</v>
          </cell>
          <cell r="BQ173" t="str">
            <v>qq</v>
          </cell>
          <cell r="BR173" t="str">
            <v>qq</v>
          </cell>
          <cell r="BS173" t="str">
            <v>qq</v>
          </cell>
          <cell r="CA173" t="str">
            <v>qq</v>
          </cell>
        </row>
        <row r="174">
          <cell r="A174">
            <v>43638</v>
          </cell>
          <cell r="B174" t="str">
            <v>Saturday</v>
          </cell>
          <cell r="C174" t="str">
            <v>Weekend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P174" t="str">
            <v>qq</v>
          </cell>
          <cell r="Q174" t="str">
            <v>qq</v>
          </cell>
          <cell r="R174" t="str">
            <v>qq</v>
          </cell>
          <cell r="S174" t="str">
            <v>qq</v>
          </cell>
          <cell r="T174" t="str">
            <v>qq</v>
          </cell>
          <cell r="U174" t="str">
            <v>QQ</v>
          </cell>
          <cell r="V174" t="str">
            <v>qq</v>
          </cell>
          <cell r="W174" t="str">
            <v>qq</v>
          </cell>
          <cell r="X174" t="str">
            <v>qq</v>
          </cell>
          <cell r="Y174" t="e">
            <v>#N/A</v>
          </cell>
          <cell r="Z174">
            <v>0</v>
          </cell>
          <cell r="AA174" t="str">
            <v>J.Drummond</v>
          </cell>
          <cell r="AB174" t="str">
            <v>S.Sturm</v>
          </cell>
          <cell r="AC174" t="str">
            <v>Ana</v>
          </cell>
          <cell r="AD174" t="str">
            <v>qq</v>
          </cell>
          <cell r="AE174" t="str">
            <v>qq</v>
          </cell>
          <cell r="AF174" t="str">
            <v>Megan</v>
          </cell>
          <cell r="AG174" t="str">
            <v>Jasenka</v>
          </cell>
          <cell r="AH174" t="str">
            <v>qq</v>
          </cell>
          <cell r="AI174" t="str">
            <v>Monique</v>
          </cell>
          <cell r="AJ174" t="str">
            <v>qq</v>
          </cell>
          <cell r="AK174" t="str">
            <v>qq</v>
          </cell>
          <cell r="AL174" t="str">
            <v>qq</v>
          </cell>
          <cell r="AM174" t="str">
            <v>qq</v>
          </cell>
          <cell r="AN174" t="str">
            <v>Georgia</v>
          </cell>
          <cell r="AO174" t="str">
            <v>qq</v>
          </cell>
          <cell r="AP174" t="str">
            <v>qq</v>
          </cell>
          <cell r="AQ174" t="str">
            <v>qq</v>
          </cell>
          <cell r="AR174" t="str">
            <v>qq</v>
          </cell>
          <cell r="AS174" t="str">
            <v>qq</v>
          </cell>
          <cell r="AT174" t="str">
            <v>qq</v>
          </cell>
          <cell r="AU174" t="str">
            <v>qq</v>
          </cell>
          <cell r="AV174" t="str">
            <v>qq</v>
          </cell>
          <cell r="AW174" t="str">
            <v>qq</v>
          </cell>
          <cell r="AX174" t="str">
            <v>qq</v>
          </cell>
          <cell r="AY174" t="str">
            <v>qq</v>
          </cell>
          <cell r="AZ174" t="str">
            <v>qq</v>
          </cell>
          <cell r="BA174" t="str">
            <v>qq</v>
          </cell>
          <cell r="BB174" t="str">
            <v>Diana</v>
          </cell>
          <cell r="BC174" t="str">
            <v>Stav</v>
          </cell>
          <cell r="BD174" t="str">
            <v>Li-Ling</v>
          </cell>
          <cell r="BE174" t="str">
            <v>K.Chin</v>
          </cell>
          <cell r="BF174" t="str">
            <v>K.Chin</v>
          </cell>
          <cell r="BG174" t="str">
            <v>T.Do</v>
          </cell>
          <cell r="BH174" t="str">
            <v>qq</v>
          </cell>
          <cell r="BI174" t="str">
            <v>Meng</v>
          </cell>
          <cell r="BJ174" t="str">
            <v>Meghana</v>
          </cell>
          <cell r="BK174" t="str">
            <v>qq</v>
          </cell>
          <cell r="BL174" t="str">
            <v>Marnie</v>
          </cell>
          <cell r="BM174" t="str">
            <v>MichaelL</v>
          </cell>
          <cell r="BN174" t="str">
            <v>Christine</v>
          </cell>
          <cell r="BO174" t="str">
            <v>Shirley</v>
          </cell>
          <cell r="BP174" t="str">
            <v>J.Mond</v>
          </cell>
          <cell r="BQ174" t="str">
            <v>M.Lu</v>
          </cell>
          <cell r="BR174" t="str">
            <v>Bianca</v>
          </cell>
          <cell r="BS174" t="str">
            <v>JenNguyen</v>
          </cell>
          <cell r="BT174" t="str">
            <v>Paree</v>
          </cell>
          <cell r="BU174" t="str">
            <v>Tatyana</v>
          </cell>
          <cell r="BV174" t="str">
            <v>M.Phung</v>
          </cell>
          <cell r="BW174" t="str">
            <v>Phuong</v>
          </cell>
          <cell r="BX174" t="str">
            <v>qq</v>
          </cell>
          <cell r="BY174" t="str">
            <v>Andrea</v>
          </cell>
          <cell r="BZ174" t="str">
            <v>Noor</v>
          </cell>
          <cell r="CA174" t="str">
            <v>BLANK</v>
          </cell>
        </row>
        <row r="175">
          <cell r="A175">
            <v>43639</v>
          </cell>
          <cell r="B175" t="str">
            <v>Sunday</v>
          </cell>
          <cell r="C175" t="str">
            <v>Weekend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P175" t="str">
            <v>qq</v>
          </cell>
          <cell r="Q175" t="str">
            <v>qq</v>
          </cell>
          <cell r="R175" t="str">
            <v>qq</v>
          </cell>
          <cell r="S175" t="str">
            <v>qq</v>
          </cell>
          <cell r="T175" t="str">
            <v>qq</v>
          </cell>
          <cell r="U175" t="str">
            <v>QQ</v>
          </cell>
          <cell r="V175" t="str">
            <v>qq</v>
          </cell>
          <cell r="W175" t="str">
            <v>qq</v>
          </cell>
          <cell r="X175" t="str">
            <v>qq</v>
          </cell>
          <cell r="Y175" t="e">
            <v>#N/A</v>
          </cell>
          <cell r="Z175">
            <v>0</v>
          </cell>
          <cell r="AA175" t="str">
            <v>qq</v>
          </cell>
          <cell r="AB175" t="str">
            <v>qq</v>
          </cell>
          <cell r="AC175" t="str">
            <v>qq</v>
          </cell>
          <cell r="AD175" t="str">
            <v>qq</v>
          </cell>
          <cell r="AE175" t="str">
            <v>qq</v>
          </cell>
          <cell r="AF175" t="str">
            <v>Megan</v>
          </cell>
          <cell r="AG175" t="str">
            <v>Jasenka</v>
          </cell>
          <cell r="AH175" t="str">
            <v>qq</v>
          </cell>
          <cell r="AI175" t="str">
            <v>Monique</v>
          </cell>
          <cell r="AJ175" t="str">
            <v>qq</v>
          </cell>
          <cell r="AK175" t="str">
            <v>qq</v>
          </cell>
          <cell r="AL175" t="str">
            <v>qq</v>
          </cell>
          <cell r="AM175" t="str">
            <v>qq</v>
          </cell>
          <cell r="AN175" t="str">
            <v>Georgia</v>
          </cell>
          <cell r="AO175" t="str">
            <v>qq</v>
          </cell>
          <cell r="AP175" t="str">
            <v>qq</v>
          </cell>
          <cell r="AQ175" t="str">
            <v>qq</v>
          </cell>
          <cell r="AR175" t="str">
            <v>qq</v>
          </cell>
          <cell r="AS175" t="str">
            <v>qq</v>
          </cell>
          <cell r="AT175" t="str">
            <v>qq</v>
          </cell>
          <cell r="AU175" t="str">
            <v>qq</v>
          </cell>
          <cell r="AV175" t="str">
            <v>qq</v>
          </cell>
          <cell r="AW175" t="str">
            <v>qq</v>
          </cell>
          <cell r="AX175" t="str">
            <v>qq</v>
          </cell>
          <cell r="AY175" t="str">
            <v>qq</v>
          </cell>
          <cell r="AZ175" t="str">
            <v>qq</v>
          </cell>
          <cell r="BA175" t="str">
            <v>qq</v>
          </cell>
          <cell r="BB175" t="str">
            <v>Diana</v>
          </cell>
          <cell r="BC175" t="str">
            <v>Stav</v>
          </cell>
          <cell r="BD175" t="str">
            <v>Li-Ling</v>
          </cell>
          <cell r="BE175" t="str">
            <v>K.Chin</v>
          </cell>
          <cell r="BF175" t="str">
            <v>K.Chin</v>
          </cell>
          <cell r="BG175" t="str">
            <v>Eric</v>
          </cell>
          <cell r="BH175" t="str">
            <v>qq</v>
          </cell>
          <cell r="BI175" t="str">
            <v>John</v>
          </cell>
          <cell r="BJ175" t="str">
            <v>April</v>
          </cell>
          <cell r="BK175" t="str">
            <v>qq</v>
          </cell>
          <cell r="BL175" t="str">
            <v>Sok Heng</v>
          </cell>
          <cell r="BM175" t="str">
            <v>Adil</v>
          </cell>
          <cell r="BN175" t="str">
            <v>qq</v>
          </cell>
          <cell r="BO175" t="str">
            <v>Winnie</v>
          </cell>
          <cell r="BP175" t="str">
            <v>M.Nguyen</v>
          </cell>
          <cell r="BQ175" t="str">
            <v>S.Sturm</v>
          </cell>
          <cell r="BR175" t="str">
            <v>Angelica</v>
          </cell>
          <cell r="BS175" t="str">
            <v>Robbie</v>
          </cell>
          <cell r="BT175" t="str">
            <v>Vineeth</v>
          </cell>
          <cell r="BU175" t="str">
            <v>Sylvia</v>
          </cell>
          <cell r="BV175" t="str">
            <v>C.McAvaney</v>
          </cell>
          <cell r="BW175" t="str">
            <v>Robert</v>
          </cell>
          <cell r="BX175" t="str">
            <v>Kelly</v>
          </cell>
          <cell r="BY175" t="str">
            <v>qq</v>
          </cell>
          <cell r="BZ175" t="str">
            <v>qq</v>
          </cell>
          <cell r="CA175" t="str">
            <v>BLANK</v>
          </cell>
        </row>
        <row r="176">
          <cell r="A176">
            <v>43640</v>
          </cell>
          <cell r="B176" t="str">
            <v>Monday</v>
          </cell>
          <cell r="D176">
            <v>0</v>
          </cell>
          <cell r="E176">
            <v>0</v>
          </cell>
          <cell r="F176" t="str">
            <v>L.Jedwab</v>
          </cell>
          <cell r="G176">
            <v>0</v>
          </cell>
          <cell r="H176" t="str">
            <v>Sam</v>
          </cell>
          <cell r="I176">
            <v>0</v>
          </cell>
          <cell r="J176" t="str">
            <v>Robert</v>
          </cell>
          <cell r="K176">
            <v>0</v>
          </cell>
          <cell r="L176">
            <v>0</v>
          </cell>
          <cell r="M176">
            <v>0</v>
          </cell>
          <cell r="P176" t="str">
            <v>qq</v>
          </cell>
          <cell r="Q176" t="str">
            <v>Jonathan</v>
          </cell>
          <cell r="R176" t="str">
            <v>Lauren</v>
          </cell>
          <cell r="S176" t="str">
            <v>qq</v>
          </cell>
          <cell r="T176" t="str">
            <v>qq</v>
          </cell>
          <cell r="U176" t="str">
            <v>QQ</v>
          </cell>
          <cell r="V176" t="str">
            <v>qq</v>
          </cell>
          <cell r="W176" t="str">
            <v>qq</v>
          </cell>
          <cell r="X176" t="str">
            <v>qq</v>
          </cell>
          <cell r="Y176">
            <v>0</v>
          </cell>
          <cell r="AA176" t="str">
            <v>A.Chong</v>
          </cell>
          <cell r="AB176" t="str">
            <v>K.Fildes</v>
          </cell>
          <cell r="AC176" t="str">
            <v>V.Le</v>
          </cell>
          <cell r="AD176" t="str">
            <v>qq</v>
          </cell>
          <cell r="AE176" t="str">
            <v>qq</v>
          </cell>
          <cell r="AF176" t="str">
            <v>qq</v>
          </cell>
          <cell r="AG176" t="str">
            <v>Jasenka</v>
          </cell>
          <cell r="AH176" t="str">
            <v>qq</v>
          </cell>
          <cell r="AI176" t="str">
            <v>qq</v>
          </cell>
          <cell r="AJ176" t="str">
            <v>qq</v>
          </cell>
          <cell r="AK176" t="str">
            <v>qq</v>
          </cell>
          <cell r="AL176" t="str">
            <v>qq</v>
          </cell>
          <cell r="AM176" t="str">
            <v>qq</v>
          </cell>
          <cell r="AN176" t="str">
            <v>qq</v>
          </cell>
          <cell r="AO176" t="str">
            <v>qq</v>
          </cell>
          <cell r="AP176" t="str">
            <v>qq</v>
          </cell>
          <cell r="AQ176" t="str">
            <v>qq</v>
          </cell>
          <cell r="AR176" t="str">
            <v>qq</v>
          </cell>
          <cell r="AS176" t="str">
            <v>qq</v>
          </cell>
          <cell r="AT176" t="str">
            <v>qq</v>
          </cell>
          <cell r="AU176" t="str">
            <v>qq</v>
          </cell>
          <cell r="AV176" t="str">
            <v>qq</v>
          </cell>
          <cell r="AW176" t="str">
            <v>qq</v>
          </cell>
          <cell r="AX176" t="str">
            <v>qq</v>
          </cell>
          <cell r="AY176" t="str">
            <v>qq</v>
          </cell>
          <cell r="AZ176" t="str">
            <v>qq</v>
          </cell>
          <cell r="BA176" t="str">
            <v>qq</v>
          </cell>
          <cell r="BB176" t="str">
            <v>Li-Ling</v>
          </cell>
          <cell r="BC176" t="str">
            <v>Stav</v>
          </cell>
          <cell r="BE176" t="str">
            <v>Amelia</v>
          </cell>
          <cell r="BF176" t="str">
            <v>qq</v>
          </cell>
          <cell r="BG176" t="str">
            <v>qq</v>
          </cell>
          <cell r="BI176" t="str">
            <v>qq</v>
          </cell>
          <cell r="BJ176" t="str">
            <v>qq</v>
          </cell>
          <cell r="BL176" t="str">
            <v>qq</v>
          </cell>
          <cell r="BM176" t="str">
            <v>qq</v>
          </cell>
          <cell r="BN176" t="str">
            <v>qq</v>
          </cell>
          <cell r="BO176" t="str">
            <v>qq</v>
          </cell>
          <cell r="BQ176" t="str">
            <v>qq</v>
          </cell>
          <cell r="BR176" t="str">
            <v>qq</v>
          </cell>
          <cell r="BS176" t="str">
            <v>qq</v>
          </cell>
          <cell r="CA176" t="str">
            <v>qq</v>
          </cell>
        </row>
        <row r="177">
          <cell r="A177">
            <v>43641</v>
          </cell>
          <cell r="B177" t="str">
            <v>Tuesday</v>
          </cell>
          <cell r="D177">
            <v>0</v>
          </cell>
          <cell r="E177">
            <v>0</v>
          </cell>
          <cell r="F177" t="str">
            <v>J.Hughes</v>
          </cell>
          <cell r="G177">
            <v>0</v>
          </cell>
          <cell r="H177" t="str">
            <v>Bianca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P177" t="str">
            <v>qq</v>
          </cell>
          <cell r="Q177" t="str">
            <v>Roshny</v>
          </cell>
          <cell r="R177" t="str">
            <v>qq</v>
          </cell>
          <cell r="S177" t="str">
            <v>qq</v>
          </cell>
          <cell r="T177" t="str">
            <v>qq</v>
          </cell>
          <cell r="U177" t="str">
            <v>QQ</v>
          </cell>
          <cell r="V177" t="str">
            <v>qq</v>
          </cell>
          <cell r="W177" t="str">
            <v>qq</v>
          </cell>
          <cell r="X177" t="str">
            <v>qq</v>
          </cell>
          <cell r="Y177">
            <v>0</v>
          </cell>
          <cell r="Z177">
            <v>0</v>
          </cell>
          <cell r="AA177" t="str">
            <v>A.Chong</v>
          </cell>
          <cell r="AB177" t="str">
            <v>K.Fildes</v>
          </cell>
          <cell r="AC177" t="str">
            <v>V.Le</v>
          </cell>
          <cell r="AD177" t="str">
            <v>A.Chen</v>
          </cell>
          <cell r="AE177" t="str">
            <v>(SC) (5.15-8pm)</v>
          </cell>
          <cell r="AF177" t="str">
            <v>qq</v>
          </cell>
          <cell r="AG177" t="str">
            <v>Jasenka</v>
          </cell>
          <cell r="AH177" t="str">
            <v>qq</v>
          </cell>
          <cell r="AI177" t="str">
            <v>qq</v>
          </cell>
          <cell r="AJ177" t="str">
            <v>qq</v>
          </cell>
          <cell r="AK177" t="str">
            <v>qq</v>
          </cell>
          <cell r="AL177" t="str">
            <v>qq</v>
          </cell>
          <cell r="AM177" t="str">
            <v>qq</v>
          </cell>
          <cell r="AN177" t="str">
            <v>qq</v>
          </cell>
          <cell r="AO177" t="str">
            <v>qq</v>
          </cell>
          <cell r="AP177" t="str">
            <v>qq</v>
          </cell>
          <cell r="AQ177" t="str">
            <v>qq</v>
          </cell>
          <cell r="AR177" t="str">
            <v>qq</v>
          </cell>
          <cell r="AS177" t="str">
            <v>qq</v>
          </cell>
          <cell r="AT177" t="str">
            <v>qq</v>
          </cell>
          <cell r="AU177" t="str">
            <v>qq</v>
          </cell>
          <cell r="AV177" t="str">
            <v>qq</v>
          </cell>
          <cell r="AW177" t="str">
            <v>qq</v>
          </cell>
          <cell r="AX177" t="str">
            <v>qq</v>
          </cell>
          <cell r="AY177" t="str">
            <v>qq</v>
          </cell>
          <cell r="AZ177" t="str">
            <v>qq</v>
          </cell>
          <cell r="BA177" t="str">
            <v>qq</v>
          </cell>
          <cell r="BD177">
            <v>0</v>
          </cell>
          <cell r="BE177" t="str">
            <v>Amelia</v>
          </cell>
          <cell r="BF177" t="str">
            <v>qq</v>
          </cell>
          <cell r="BG177" t="str">
            <v>qq</v>
          </cell>
          <cell r="BI177" t="str">
            <v>qq</v>
          </cell>
          <cell r="BJ177" t="str">
            <v>qq</v>
          </cell>
          <cell r="BL177" t="str">
            <v>qq</v>
          </cell>
          <cell r="BM177" t="str">
            <v>qq</v>
          </cell>
          <cell r="BN177" t="str">
            <v>qq</v>
          </cell>
          <cell r="BO177" t="str">
            <v>qq</v>
          </cell>
          <cell r="BQ177" t="str">
            <v>qq</v>
          </cell>
          <cell r="BR177" t="str">
            <v>qq</v>
          </cell>
          <cell r="BS177" t="str">
            <v>qq</v>
          </cell>
          <cell r="CA177" t="str">
            <v>qq</v>
          </cell>
        </row>
        <row r="178">
          <cell r="A178">
            <v>43642</v>
          </cell>
          <cell r="B178" t="str">
            <v>Wednesday</v>
          </cell>
          <cell r="D178">
            <v>0</v>
          </cell>
          <cell r="E178">
            <v>0</v>
          </cell>
          <cell r="F178" t="str">
            <v>Stuart</v>
          </cell>
          <cell r="G178">
            <v>0</v>
          </cell>
          <cell r="H178" t="str">
            <v>Victoria</v>
          </cell>
          <cell r="I178">
            <v>0</v>
          </cell>
          <cell r="J178" t="str">
            <v>Angelene©</v>
          </cell>
          <cell r="K178">
            <v>0</v>
          </cell>
          <cell r="L178">
            <v>0</v>
          </cell>
          <cell r="M178">
            <v>0</v>
          </cell>
          <cell r="P178" t="str">
            <v>qq</v>
          </cell>
          <cell r="Q178" t="str">
            <v>Idile</v>
          </cell>
          <cell r="R178" t="str">
            <v>qq</v>
          </cell>
          <cell r="S178" t="str">
            <v>qq</v>
          </cell>
          <cell r="T178" t="str">
            <v>qq</v>
          </cell>
          <cell r="U178" t="str">
            <v>QQ</v>
          </cell>
          <cell r="V178" t="str">
            <v>qq</v>
          </cell>
          <cell r="W178" t="str">
            <v>qq</v>
          </cell>
          <cell r="X178" t="str">
            <v>qq</v>
          </cell>
          <cell r="Y178">
            <v>0</v>
          </cell>
          <cell r="Z178">
            <v>0</v>
          </cell>
          <cell r="AA178" t="str">
            <v>A.Chong</v>
          </cell>
          <cell r="AB178" t="str">
            <v>K.Fildes</v>
          </cell>
          <cell r="AC178" t="str">
            <v>V.Le</v>
          </cell>
          <cell r="AD178" t="str">
            <v>blank</v>
          </cell>
          <cell r="AE178" t="str">
            <v>(SS) (12.45-5.15pm)</v>
          </cell>
          <cell r="AF178" t="str">
            <v>qq</v>
          </cell>
          <cell r="AG178" t="str">
            <v>Jasenka</v>
          </cell>
          <cell r="AH178" t="str">
            <v>qq</v>
          </cell>
          <cell r="AI178" t="str">
            <v>qq</v>
          </cell>
          <cell r="AJ178" t="str">
            <v>qq</v>
          </cell>
          <cell r="AK178" t="str">
            <v>qq</v>
          </cell>
          <cell r="AL178" t="str">
            <v>qq</v>
          </cell>
          <cell r="AM178" t="str">
            <v>qq</v>
          </cell>
          <cell r="AN178" t="str">
            <v>qq</v>
          </cell>
          <cell r="AO178" t="str">
            <v>qq</v>
          </cell>
          <cell r="AP178" t="str">
            <v>qq</v>
          </cell>
          <cell r="AQ178" t="str">
            <v>qq</v>
          </cell>
          <cell r="AR178" t="str">
            <v>qq</v>
          </cell>
          <cell r="AS178" t="str">
            <v>qq</v>
          </cell>
          <cell r="AT178" t="str">
            <v>qq</v>
          </cell>
          <cell r="AU178" t="str">
            <v>qq</v>
          </cell>
          <cell r="AV178" t="str">
            <v>qq</v>
          </cell>
          <cell r="AW178" t="str">
            <v>qq</v>
          </cell>
          <cell r="AX178" t="str">
            <v>qq</v>
          </cell>
          <cell r="AY178" t="str">
            <v>qq</v>
          </cell>
          <cell r="AZ178" t="str">
            <v>qq</v>
          </cell>
          <cell r="BA178" t="str">
            <v>qq</v>
          </cell>
          <cell r="BB178" t="str">
            <v>Li-Ling</v>
          </cell>
          <cell r="BD178">
            <v>0</v>
          </cell>
          <cell r="BE178" t="str">
            <v>Amelia</v>
          </cell>
          <cell r="BF178" t="str">
            <v>qq</v>
          </cell>
          <cell r="BG178" t="str">
            <v>qq</v>
          </cell>
          <cell r="BI178" t="str">
            <v>qq</v>
          </cell>
          <cell r="BJ178" t="str">
            <v>qq</v>
          </cell>
          <cell r="BL178" t="str">
            <v>qq</v>
          </cell>
          <cell r="BM178" t="str">
            <v>qq</v>
          </cell>
          <cell r="BN178" t="str">
            <v>qq</v>
          </cell>
          <cell r="BO178" t="str">
            <v>qq</v>
          </cell>
          <cell r="BQ178" t="str">
            <v>qq</v>
          </cell>
          <cell r="BR178" t="str">
            <v>qq</v>
          </cell>
          <cell r="BS178" t="str">
            <v>qq</v>
          </cell>
          <cell r="CA178" t="str">
            <v>qq</v>
          </cell>
        </row>
        <row r="179">
          <cell r="A179">
            <v>43643</v>
          </cell>
          <cell r="B179" t="str">
            <v>Thursday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 t="str">
            <v>qq</v>
          </cell>
          <cell r="I179">
            <v>0</v>
          </cell>
          <cell r="J179" t="str">
            <v>Helen</v>
          </cell>
          <cell r="K179">
            <v>0</v>
          </cell>
          <cell r="L179">
            <v>0</v>
          </cell>
          <cell r="M179">
            <v>0</v>
          </cell>
          <cell r="P179" t="str">
            <v>K.Chin</v>
          </cell>
          <cell r="Q179" t="str">
            <v>qq</v>
          </cell>
          <cell r="R179" t="str">
            <v>qq</v>
          </cell>
          <cell r="S179" t="str">
            <v>qq</v>
          </cell>
          <cell r="T179" t="str">
            <v>qq</v>
          </cell>
          <cell r="U179" t="str">
            <v>QQ</v>
          </cell>
          <cell r="V179" t="str">
            <v>qq</v>
          </cell>
          <cell r="W179" t="str">
            <v>qq</v>
          </cell>
          <cell r="X179" t="str">
            <v>qq</v>
          </cell>
          <cell r="Y179">
            <v>0</v>
          </cell>
          <cell r="Z179">
            <v>0</v>
          </cell>
          <cell r="AA179" t="str">
            <v>A.Chong</v>
          </cell>
          <cell r="AB179" t="str">
            <v>K.Fildes</v>
          </cell>
          <cell r="AC179" t="str">
            <v>V.Le</v>
          </cell>
          <cell r="AD179" t="str">
            <v>qq</v>
          </cell>
          <cell r="AE179" t="str">
            <v>qq</v>
          </cell>
          <cell r="AF179" t="str">
            <v>Stuart</v>
          </cell>
          <cell r="AG179" t="str">
            <v>Jasenka</v>
          </cell>
          <cell r="AH179" t="str">
            <v>qq</v>
          </cell>
          <cell r="AI179" t="str">
            <v>qq</v>
          </cell>
          <cell r="AJ179" t="str">
            <v>qq</v>
          </cell>
          <cell r="AK179" t="str">
            <v>qq</v>
          </cell>
          <cell r="AL179" t="str">
            <v>qq</v>
          </cell>
          <cell r="AM179" t="str">
            <v>qq</v>
          </cell>
          <cell r="AN179" t="str">
            <v>qq</v>
          </cell>
          <cell r="AO179" t="str">
            <v>qq</v>
          </cell>
          <cell r="AP179" t="str">
            <v>qq</v>
          </cell>
          <cell r="AQ179" t="str">
            <v>qq</v>
          </cell>
          <cell r="AR179" t="str">
            <v>qq</v>
          </cell>
          <cell r="AS179" t="str">
            <v>qq</v>
          </cell>
          <cell r="AT179" t="str">
            <v>qq</v>
          </cell>
          <cell r="AU179" t="str">
            <v>qq</v>
          </cell>
          <cell r="AV179" t="str">
            <v>qq</v>
          </cell>
          <cell r="AW179" t="str">
            <v>qq</v>
          </cell>
          <cell r="AX179" t="str">
            <v>qq</v>
          </cell>
          <cell r="AY179" t="str">
            <v>qq</v>
          </cell>
          <cell r="AZ179" t="str">
            <v>qq</v>
          </cell>
          <cell r="BA179" t="str">
            <v>qq</v>
          </cell>
          <cell r="BB179" t="str">
            <v>Li-Ling</v>
          </cell>
          <cell r="BD179">
            <v>0</v>
          </cell>
          <cell r="BE179" t="str">
            <v>Amelia</v>
          </cell>
          <cell r="BF179" t="str">
            <v>qq</v>
          </cell>
          <cell r="BG179" t="str">
            <v>qq</v>
          </cell>
          <cell r="BI179" t="str">
            <v>qq</v>
          </cell>
          <cell r="BJ179" t="str">
            <v>qq</v>
          </cell>
          <cell r="BL179" t="str">
            <v>qq</v>
          </cell>
          <cell r="BM179" t="str">
            <v>qq</v>
          </cell>
          <cell r="BN179" t="str">
            <v>qq</v>
          </cell>
          <cell r="BO179" t="str">
            <v>qq</v>
          </cell>
          <cell r="BQ179" t="str">
            <v>qq</v>
          </cell>
          <cell r="BR179" t="str">
            <v>qq</v>
          </cell>
          <cell r="BS179" t="str">
            <v>qq</v>
          </cell>
          <cell r="CA179" t="str">
            <v>qq</v>
          </cell>
        </row>
        <row r="180">
          <cell r="A180">
            <v>43644</v>
          </cell>
          <cell r="B180" t="str">
            <v>Friday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 t="str">
            <v>qq</v>
          </cell>
          <cell r="I180">
            <v>0</v>
          </cell>
          <cell r="J180" t="str">
            <v>G.Lau</v>
          </cell>
          <cell r="K180">
            <v>0</v>
          </cell>
          <cell r="L180">
            <v>0</v>
          </cell>
          <cell r="M180">
            <v>0</v>
          </cell>
          <cell r="P180" t="str">
            <v>K.Chin</v>
          </cell>
          <cell r="Q180" t="str">
            <v>Edward</v>
          </cell>
          <cell r="R180" t="str">
            <v>qq</v>
          </cell>
          <cell r="S180" t="str">
            <v>qq</v>
          </cell>
          <cell r="T180" t="str">
            <v>qq</v>
          </cell>
          <cell r="U180" t="str">
            <v>QQ</v>
          </cell>
          <cell r="V180" t="str">
            <v>qq</v>
          </cell>
          <cell r="W180" t="str">
            <v>qq</v>
          </cell>
          <cell r="X180" t="str">
            <v>qq</v>
          </cell>
          <cell r="Y180">
            <v>0</v>
          </cell>
          <cell r="Z180">
            <v>0</v>
          </cell>
          <cell r="AA180" t="str">
            <v>A.Chong</v>
          </cell>
          <cell r="AB180" t="str">
            <v>K.Fildes</v>
          </cell>
          <cell r="AC180" t="str">
            <v>V.Le</v>
          </cell>
          <cell r="AD180" t="str">
            <v>qq</v>
          </cell>
          <cell r="AE180" t="str">
            <v>qq</v>
          </cell>
          <cell r="AF180" t="str">
            <v>Stuart</v>
          </cell>
          <cell r="AG180" t="str">
            <v>Jasenka</v>
          </cell>
          <cell r="AH180" t="str">
            <v>qq</v>
          </cell>
          <cell r="AI180" t="str">
            <v>qq</v>
          </cell>
          <cell r="AJ180" t="str">
            <v>qq</v>
          </cell>
          <cell r="AK180" t="str">
            <v>qq</v>
          </cell>
          <cell r="AL180" t="str">
            <v>qq</v>
          </cell>
          <cell r="AM180" t="str">
            <v>qq</v>
          </cell>
          <cell r="AN180" t="str">
            <v>qq</v>
          </cell>
          <cell r="AO180" t="str">
            <v>qq</v>
          </cell>
          <cell r="AP180" t="str">
            <v>qq</v>
          </cell>
          <cell r="AQ180" t="str">
            <v>qq</v>
          </cell>
          <cell r="AR180" t="str">
            <v>qq</v>
          </cell>
          <cell r="AS180" t="str">
            <v>qq</v>
          </cell>
          <cell r="AT180" t="str">
            <v>qq</v>
          </cell>
          <cell r="AU180" t="str">
            <v>qq</v>
          </cell>
          <cell r="AV180" t="str">
            <v>qq</v>
          </cell>
          <cell r="AW180" t="str">
            <v>qq</v>
          </cell>
          <cell r="AX180" t="str">
            <v>qq</v>
          </cell>
          <cell r="AY180" t="str">
            <v>qq</v>
          </cell>
          <cell r="AZ180" t="str">
            <v>qq</v>
          </cell>
          <cell r="BA180" t="str">
            <v>qq</v>
          </cell>
          <cell r="BC180" t="str">
            <v>Stav</v>
          </cell>
          <cell r="BD180">
            <v>0</v>
          </cell>
          <cell r="BE180" t="str">
            <v>Amelia</v>
          </cell>
          <cell r="BF180" t="str">
            <v>qq</v>
          </cell>
          <cell r="BG180" t="str">
            <v>qq</v>
          </cell>
          <cell r="BI180" t="str">
            <v>qq</v>
          </cell>
          <cell r="BJ180" t="str">
            <v>qq</v>
          </cell>
          <cell r="BL180" t="str">
            <v>qq</v>
          </cell>
          <cell r="BM180" t="str">
            <v>qq</v>
          </cell>
          <cell r="BN180" t="str">
            <v>qq</v>
          </cell>
          <cell r="BO180" t="str">
            <v>qq</v>
          </cell>
          <cell r="BQ180" t="str">
            <v>qq</v>
          </cell>
          <cell r="BR180" t="str">
            <v>qq</v>
          </cell>
          <cell r="BS180" t="str">
            <v>qq</v>
          </cell>
          <cell r="CA180" t="str">
            <v>qq</v>
          </cell>
        </row>
        <row r="181">
          <cell r="A181">
            <v>43645</v>
          </cell>
          <cell r="B181" t="str">
            <v>Saturday</v>
          </cell>
          <cell r="C181" t="str">
            <v>Weekend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P181" t="str">
            <v>qq</v>
          </cell>
          <cell r="Q181" t="str">
            <v>qq</v>
          </cell>
          <cell r="R181" t="str">
            <v>qq</v>
          </cell>
          <cell r="S181" t="str">
            <v>qq</v>
          </cell>
          <cell r="T181" t="str">
            <v>qq</v>
          </cell>
          <cell r="U181" t="str">
            <v>QQ</v>
          </cell>
          <cell r="V181" t="str">
            <v>qq</v>
          </cell>
          <cell r="W181" t="str">
            <v>qq</v>
          </cell>
          <cell r="X181" t="str">
            <v>qq</v>
          </cell>
          <cell r="Y181" t="e">
            <v>#N/A</v>
          </cell>
          <cell r="Z181">
            <v>0</v>
          </cell>
          <cell r="AA181" t="str">
            <v>A.Chong</v>
          </cell>
          <cell r="AB181" t="str">
            <v>K.Fildes</v>
          </cell>
          <cell r="AC181" t="str">
            <v>V.Le</v>
          </cell>
          <cell r="AD181" t="str">
            <v>qq</v>
          </cell>
          <cell r="AE181" t="str">
            <v>qq</v>
          </cell>
          <cell r="AF181" t="str">
            <v>Stuart</v>
          </cell>
          <cell r="AG181" t="str">
            <v>Jasenka</v>
          </cell>
          <cell r="AH181" t="str">
            <v>qq</v>
          </cell>
          <cell r="AI181" t="str">
            <v>qq</v>
          </cell>
          <cell r="AJ181" t="str">
            <v>qq</v>
          </cell>
          <cell r="AK181" t="str">
            <v>qq</v>
          </cell>
          <cell r="AL181" t="str">
            <v>qq</v>
          </cell>
          <cell r="AM181" t="str">
            <v>qq</v>
          </cell>
          <cell r="AN181" t="str">
            <v>qq</v>
          </cell>
          <cell r="AO181" t="str">
            <v>qq</v>
          </cell>
          <cell r="AP181" t="str">
            <v>qq</v>
          </cell>
          <cell r="AQ181" t="str">
            <v>qq</v>
          </cell>
          <cell r="AR181" t="str">
            <v>qq</v>
          </cell>
          <cell r="AS181" t="str">
            <v>qq</v>
          </cell>
          <cell r="AT181" t="str">
            <v>qq</v>
          </cell>
          <cell r="AU181" t="str">
            <v>qq</v>
          </cell>
          <cell r="AV181" t="str">
            <v>qq</v>
          </cell>
          <cell r="AW181" t="str">
            <v>qq</v>
          </cell>
          <cell r="AX181" t="str">
            <v>qq</v>
          </cell>
          <cell r="AY181" t="str">
            <v>qq</v>
          </cell>
          <cell r="AZ181" t="str">
            <v>qq</v>
          </cell>
          <cell r="BA181" t="str">
            <v>qq</v>
          </cell>
          <cell r="BB181" t="str">
            <v>Li-Ling</v>
          </cell>
          <cell r="BC181" t="str">
            <v>Stav</v>
          </cell>
          <cell r="BD181">
            <v>0</v>
          </cell>
          <cell r="BE181" t="str">
            <v>Amelia</v>
          </cell>
          <cell r="BF181" t="str">
            <v>Amelia</v>
          </cell>
          <cell r="BG181" t="str">
            <v>Ana</v>
          </cell>
          <cell r="BH181" t="str">
            <v>qq</v>
          </cell>
          <cell r="BI181" t="str">
            <v>Sam</v>
          </cell>
          <cell r="BJ181" t="str">
            <v>Tinh</v>
          </cell>
          <cell r="BK181" t="str">
            <v>qq</v>
          </cell>
          <cell r="BL181" t="str">
            <v>Daniela</v>
          </cell>
          <cell r="BM181" t="str">
            <v>Nadi</v>
          </cell>
          <cell r="BN181" t="str">
            <v>Janki</v>
          </cell>
          <cell r="BO181" t="str">
            <v>M.Tang</v>
          </cell>
          <cell r="BP181" t="str">
            <v>Brodie</v>
          </cell>
          <cell r="BQ181" t="str">
            <v>A.Tey</v>
          </cell>
          <cell r="BR181" t="str">
            <v>Sherine</v>
          </cell>
          <cell r="BS181" t="str">
            <v>A.Pham</v>
          </cell>
          <cell r="BT181" t="str">
            <v>J.Yang</v>
          </cell>
          <cell r="BU181" t="str">
            <v>Karishma</v>
          </cell>
          <cell r="BV181" t="str">
            <v>K.Tiong</v>
          </cell>
          <cell r="BW181" t="str">
            <v>Renise</v>
          </cell>
          <cell r="BX181" t="str">
            <v>qq</v>
          </cell>
          <cell r="BY181" t="str">
            <v>Samantha</v>
          </cell>
          <cell r="BZ181" t="str">
            <v>Alla</v>
          </cell>
          <cell r="CA181" t="str">
            <v>Jonathan</v>
          </cell>
        </row>
        <row r="182">
          <cell r="A182">
            <v>43646</v>
          </cell>
          <cell r="B182" t="str">
            <v>Sunday</v>
          </cell>
          <cell r="C182" t="str">
            <v>Weekend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P182" t="str">
            <v>qq</v>
          </cell>
          <cell r="Q182" t="str">
            <v>qq</v>
          </cell>
          <cell r="R182" t="str">
            <v>qq</v>
          </cell>
          <cell r="S182" t="str">
            <v>qq</v>
          </cell>
          <cell r="T182" t="str">
            <v>qq</v>
          </cell>
          <cell r="U182" t="str">
            <v>QQ</v>
          </cell>
          <cell r="V182" t="str">
            <v>qq</v>
          </cell>
          <cell r="W182" t="str">
            <v>qq</v>
          </cell>
          <cell r="X182" t="str">
            <v>qq</v>
          </cell>
          <cell r="Y182" t="e">
            <v>#N/A</v>
          </cell>
          <cell r="Z182">
            <v>0</v>
          </cell>
          <cell r="AA182" t="str">
            <v>qq</v>
          </cell>
          <cell r="AB182" t="str">
            <v>qq</v>
          </cell>
          <cell r="AC182" t="str">
            <v>qq</v>
          </cell>
          <cell r="AD182" t="str">
            <v>qq</v>
          </cell>
          <cell r="AE182" t="str">
            <v>qq</v>
          </cell>
          <cell r="AF182" t="str">
            <v>Stuart</v>
          </cell>
          <cell r="AG182" t="str">
            <v>Jasenka</v>
          </cell>
          <cell r="AH182" t="str">
            <v>qq</v>
          </cell>
          <cell r="AI182" t="str">
            <v>qq</v>
          </cell>
          <cell r="AJ182" t="str">
            <v>qq</v>
          </cell>
          <cell r="AK182" t="str">
            <v>qq</v>
          </cell>
          <cell r="AL182" t="str">
            <v>qq</v>
          </cell>
          <cell r="AM182" t="str">
            <v>qq</v>
          </cell>
          <cell r="AN182" t="str">
            <v>qq</v>
          </cell>
          <cell r="AO182" t="str">
            <v>qq</v>
          </cell>
          <cell r="AP182" t="str">
            <v>qq</v>
          </cell>
          <cell r="AQ182" t="str">
            <v>qq</v>
          </cell>
          <cell r="AR182" t="str">
            <v>qq</v>
          </cell>
          <cell r="AS182" t="str">
            <v>qq</v>
          </cell>
          <cell r="AT182" t="str">
            <v>qq</v>
          </cell>
          <cell r="AU182" t="str">
            <v>qq</v>
          </cell>
          <cell r="AV182" t="str">
            <v>qq</v>
          </cell>
          <cell r="AW182" t="str">
            <v>qq</v>
          </cell>
          <cell r="AX182" t="str">
            <v>qq</v>
          </cell>
          <cell r="AY182" t="str">
            <v>qq</v>
          </cell>
          <cell r="AZ182" t="str">
            <v>qq</v>
          </cell>
          <cell r="BA182" t="str">
            <v>qq</v>
          </cell>
          <cell r="BB182" t="str">
            <v>Li-Ling</v>
          </cell>
          <cell r="BC182" t="str">
            <v>Stav</v>
          </cell>
          <cell r="BD182">
            <v>0</v>
          </cell>
          <cell r="BE182" t="str">
            <v>Amelia</v>
          </cell>
          <cell r="BF182" t="str">
            <v>Amelia</v>
          </cell>
          <cell r="BG182" t="str">
            <v>Edward</v>
          </cell>
          <cell r="BH182" t="str">
            <v>qq</v>
          </cell>
          <cell r="BI182" t="str">
            <v>T.Vo</v>
          </cell>
          <cell r="BJ182" t="str">
            <v>Thao</v>
          </cell>
          <cell r="BK182" t="str">
            <v>qq</v>
          </cell>
          <cell r="BL182" t="str">
            <v>Felicia</v>
          </cell>
          <cell r="BM182" t="str">
            <v>Clark</v>
          </cell>
          <cell r="BN182" t="str">
            <v>qq</v>
          </cell>
          <cell r="BO182" t="str">
            <v>Sheridan</v>
          </cell>
          <cell r="BP182" t="str">
            <v>A.Truong</v>
          </cell>
          <cell r="BQ182" t="str">
            <v>S.Sturm</v>
          </cell>
          <cell r="BR182" t="str">
            <v>Diana</v>
          </cell>
          <cell r="BS182" t="str">
            <v>Georgia</v>
          </cell>
          <cell r="BT182" t="str">
            <v>K.Taege</v>
          </cell>
          <cell r="BU182" t="str">
            <v>Stephanie</v>
          </cell>
          <cell r="BV182" t="str">
            <v>A.Tran</v>
          </cell>
          <cell r="BW182" t="str">
            <v>Berenice</v>
          </cell>
          <cell r="BX182" t="str">
            <v>Aseel</v>
          </cell>
          <cell r="BY182" t="str">
            <v>qq</v>
          </cell>
          <cell r="BZ182" t="str">
            <v>qq</v>
          </cell>
          <cell r="CA182" t="str">
            <v>Lauren</v>
          </cell>
        </row>
        <row r="183">
          <cell r="A183">
            <v>43647</v>
          </cell>
          <cell r="B183" t="str">
            <v>Monday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P183" t="str">
            <v>qq</v>
          </cell>
          <cell r="Q183" t="str">
            <v>Nha</v>
          </cell>
          <cell r="R183" t="str">
            <v>qq</v>
          </cell>
          <cell r="S183" t="str">
            <v>Ana</v>
          </cell>
          <cell r="T183" t="str">
            <v>Tinh</v>
          </cell>
          <cell r="U183" t="str">
            <v>Jonathan</v>
          </cell>
          <cell r="V183" t="str">
            <v>qq</v>
          </cell>
          <cell r="W183" t="str">
            <v>qq</v>
          </cell>
          <cell r="X183" t="str">
            <v>qq</v>
          </cell>
          <cell r="Y183">
            <v>0</v>
          </cell>
          <cell r="AC183" t="str">
            <v>Idile</v>
          </cell>
          <cell r="AD183" t="str">
            <v>qq</v>
          </cell>
          <cell r="AE183" t="str">
            <v>qq</v>
          </cell>
          <cell r="AF183" t="str">
            <v>Stuart</v>
          </cell>
          <cell r="AG183" t="str">
            <v>qq</v>
          </cell>
          <cell r="AH183" t="str">
            <v>qq</v>
          </cell>
          <cell r="AI183" t="str">
            <v>qq</v>
          </cell>
          <cell r="AJ183" t="str">
            <v>qq</v>
          </cell>
          <cell r="AK183" t="str">
            <v>qq</v>
          </cell>
          <cell r="AL183" t="str">
            <v>qq</v>
          </cell>
          <cell r="AM183" t="str">
            <v>qq</v>
          </cell>
          <cell r="AN183" t="str">
            <v>qq</v>
          </cell>
          <cell r="AO183" t="str">
            <v>qq</v>
          </cell>
          <cell r="AP183" t="str">
            <v>qq</v>
          </cell>
          <cell r="AQ183" t="str">
            <v>qq</v>
          </cell>
          <cell r="AR183" t="str">
            <v>qq</v>
          </cell>
          <cell r="AS183" t="str">
            <v>qq</v>
          </cell>
          <cell r="AT183" t="str">
            <v>qq</v>
          </cell>
          <cell r="AU183" t="str">
            <v>qq</v>
          </cell>
          <cell r="AV183" t="str">
            <v>qq</v>
          </cell>
          <cell r="AW183" t="str">
            <v>qq</v>
          </cell>
          <cell r="AX183" t="str">
            <v>qq</v>
          </cell>
          <cell r="AY183" t="str">
            <v>qq</v>
          </cell>
          <cell r="AZ183" t="str">
            <v>qq</v>
          </cell>
          <cell r="BA183" t="str">
            <v>qq</v>
          </cell>
          <cell r="BB183" t="str">
            <v>Li-Ling</v>
          </cell>
          <cell r="BC183" t="str">
            <v>Stav</v>
          </cell>
          <cell r="BF183" t="str">
            <v>qq</v>
          </cell>
          <cell r="BG183" t="str">
            <v>qq</v>
          </cell>
          <cell r="BI183" t="str">
            <v>qq</v>
          </cell>
          <cell r="BJ183" t="str">
            <v>qq</v>
          </cell>
          <cell r="BL183" t="str">
            <v>qq</v>
          </cell>
          <cell r="BM183" t="str">
            <v>qq</v>
          </cell>
          <cell r="BN183" t="str">
            <v>qq</v>
          </cell>
          <cell r="BO183" t="str">
            <v>qq</v>
          </cell>
          <cell r="BQ183" t="str">
            <v>qq</v>
          </cell>
          <cell r="BR183" t="str">
            <v>qq</v>
          </cell>
          <cell r="BS183" t="str">
            <v>qq</v>
          </cell>
          <cell r="CA183" t="str">
            <v>qq</v>
          </cell>
        </row>
        <row r="184">
          <cell r="A184">
            <v>43648</v>
          </cell>
          <cell r="B184" t="str">
            <v>Tuesday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P184" t="str">
            <v>qq</v>
          </cell>
          <cell r="Q184" t="str">
            <v>Tinh</v>
          </cell>
          <cell r="R184" t="str">
            <v>qq</v>
          </cell>
          <cell r="S184" t="str">
            <v>Edward</v>
          </cell>
          <cell r="T184" t="str">
            <v>Thao</v>
          </cell>
          <cell r="U184" t="str">
            <v>QQ</v>
          </cell>
          <cell r="V184" t="str">
            <v>Lauren</v>
          </cell>
          <cell r="W184" t="str">
            <v>qq</v>
          </cell>
          <cell r="X184" t="str">
            <v>qq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 t="str">
            <v>Idile</v>
          </cell>
          <cell r="AE184" t="str">
            <v>(TC) (5.15-8pm)</v>
          </cell>
          <cell r="AF184" t="str">
            <v>Stuart</v>
          </cell>
          <cell r="AG184" t="str">
            <v>qq</v>
          </cell>
          <cell r="AH184" t="str">
            <v>qq</v>
          </cell>
          <cell r="AI184" t="str">
            <v>qq</v>
          </cell>
          <cell r="AJ184" t="str">
            <v>qq</v>
          </cell>
          <cell r="AK184" t="str">
            <v>qq</v>
          </cell>
          <cell r="AL184" t="str">
            <v>qq</v>
          </cell>
          <cell r="AM184" t="str">
            <v>qq</v>
          </cell>
          <cell r="AN184" t="str">
            <v>qq</v>
          </cell>
          <cell r="AO184" t="str">
            <v>qq</v>
          </cell>
          <cell r="AP184" t="str">
            <v>qq</v>
          </cell>
          <cell r="AQ184" t="str">
            <v>qq</v>
          </cell>
          <cell r="AR184" t="str">
            <v>qq</v>
          </cell>
          <cell r="AS184" t="str">
            <v>qq</v>
          </cell>
          <cell r="AT184" t="str">
            <v>qq</v>
          </cell>
          <cell r="AU184" t="str">
            <v>qq</v>
          </cell>
          <cell r="AV184" t="str">
            <v>qq</v>
          </cell>
          <cell r="AW184" t="str">
            <v>qq</v>
          </cell>
          <cell r="AX184" t="str">
            <v>qq</v>
          </cell>
          <cell r="AY184" t="str">
            <v>qq</v>
          </cell>
          <cell r="AZ184" t="str">
            <v>qq</v>
          </cell>
          <cell r="BA184" t="str">
            <v>qq</v>
          </cell>
          <cell r="BD184">
            <v>0</v>
          </cell>
          <cell r="BE184">
            <v>0</v>
          </cell>
          <cell r="BF184" t="str">
            <v>qq</v>
          </cell>
          <cell r="BG184" t="str">
            <v>qq</v>
          </cell>
          <cell r="BI184" t="str">
            <v>qq</v>
          </cell>
          <cell r="BJ184" t="str">
            <v>qq</v>
          </cell>
          <cell r="BL184" t="str">
            <v>qq</v>
          </cell>
          <cell r="BM184" t="str">
            <v>qq</v>
          </cell>
          <cell r="BN184" t="str">
            <v>qq</v>
          </cell>
          <cell r="BO184" t="str">
            <v>qq</v>
          </cell>
          <cell r="BQ184" t="str">
            <v>qq</v>
          </cell>
          <cell r="BR184" t="str">
            <v>qq</v>
          </cell>
          <cell r="BS184" t="str">
            <v>qq</v>
          </cell>
          <cell r="CA184" t="str">
            <v>qq</v>
          </cell>
        </row>
        <row r="185">
          <cell r="A185">
            <v>43649</v>
          </cell>
          <cell r="B185" t="str">
            <v>Wednesday</v>
          </cell>
          <cell r="D185">
            <v>0</v>
          </cell>
          <cell r="E185">
            <v>0</v>
          </cell>
          <cell r="F185">
            <v>0</v>
          </cell>
          <cell r="G185" t="e">
            <v>#N/A</v>
          </cell>
          <cell r="H185">
            <v>0</v>
          </cell>
          <cell r="I185" t="e">
            <v>#N/A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P185" t="str">
            <v>qq</v>
          </cell>
          <cell r="Q185" t="str">
            <v>Ana</v>
          </cell>
          <cell r="R185" t="str">
            <v>qq</v>
          </cell>
          <cell r="S185" t="str">
            <v>qq</v>
          </cell>
          <cell r="T185" t="str">
            <v>qq</v>
          </cell>
          <cell r="U185" t="str">
            <v>QQ</v>
          </cell>
          <cell r="V185" t="str">
            <v>qq</v>
          </cell>
          <cell r="W185" t="str">
            <v>qq</v>
          </cell>
          <cell r="X185" t="str">
            <v>qq</v>
          </cell>
          <cell r="Y185" t="e">
            <v>#N/A</v>
          </cell>
          <cell r="Z185">
            <v>0</v>
          </cell>
          <cell r="AA185">
            <v>0</v>
          </cell>
          <cell r="AB185">
            <v>0</v>
          </cell>
          <cell r="AC185" t="str">
            <v>Idile</v>
          </cell>
          <cell r="AD185" t="str">
            <v>blank</v>
          </cell>
          <cell r="AE185" t="str">
            <v>(SS) (12.45-5.15pm)</v>
          </cell>
          <cell r="AF185" t="str">
            <v>Stuart</v>
          </cell>
          <cell r="AG185" t="str">
            <v>qq</v>
          </cell>
          <cell r="AH185" t="str">
            <v>qq</v>
          </cell>
          <cell r="AI185" t="str">
            <v>qq</v>
          </cell>
          <cell r="AJ185" t="str">
            <v>qq</v>
          </cell>
          <cell r="AK185" t="str">
            <v>qq</v>
          </cell>
          <cell r="AL185" t="str">
            <v>qq</v>
          </cell>
          <cell r="AM185" t="str">
            <v>qq</v>
          </cell>
          <cell r="AN185" t="str">
            <v>qq</v>
          </cell>
          <cell r="AO185" t="str">
            <v>qq</v>
          </cell>
          <cell r="AP185" t="str">
            <v>qq</v>
          </cell>
          <cell r="AQ185" t="str">
            <v>qq</v>
          </cell>
          <cell r="AR185" t="str">
            <v>qq</v>
          </cell>
          <cell r="AS185" t="str">
            <v>qq</v>
          </cell>
          <cell r="AT185" t="str">
            <v>qq</v>
          </cell>
          <cell r="AU185" t="str">
            <v>qq</v>
          </cell>
          <cell r="AV185" t="str">
            <v>qq</v>
          </cell>
          <cell r="AW185" t="str">
            <v>qq</v>
          </cell>
          <cell r="AX185" t="str">
            <v>qq</v>
          </cell>
          <cell r="AY185" t="str">
            <v>qq</v>
          </cell>
          <cell r="AZ185" t="str">
            <v>qq</v>
          </cell>
          <cell r="BA185" t="str">
            <v>qq</v>
          </cell>
          <cell r="BB185" t="str">
            <v>Li-Ling</v>
          </cell>
          <cell r="BD185">
            <v>0</v>
          </cell>
          <cell r="BE185">
            <v>0</v>
          </cell>
          <cell r="BF185" t="str">
            <v>qq</v>
          </cell>
          <cell r="BG185" t="str">
            <v>qq</v>
          </cell>
          <cell r="BI185" t="str">
            <v>qq</v>
          </cell>
          <cell r="BJ185" t="str">
            <v>qq</v>
          </cell>
          <cell r="BL185" t="str">
            <v>qq</v>
          </cell>
          <cell r="BM185" t="str">
            <v>qq</v>
          </cell>
          <cell r="BN185" t="str">
            <v>qq</v>
          </cell>
          <cell r="BO185" t="str">
            <v>qq</v>
          </cell>
          <cell r="BQ185" t="str">
            <v>qq</v>
          </cell>
          <cell r="BR185" t="str">
            <v>qq</v>
          </cell>
          <cell r="BS185" t="str">
            <v>qq</v>
          </cell>
          <cell r="CA185" t="str">
            <v>qq</v>
          </cell>
        </row>
        <row r="186">
          <cell r="A186">
            <v>43650</v>
          </cell>
          <cell r="B186" t="str">
            <v>Thursday</v>
          </cell>
          <cell r="D186">
            <v>0</v>
          </cell>
          <cell r="E186">
            <v>0</v>
          </cell>
          <cell r="F186">
            <v>0</v>
          </cell>
          <cell r="G186" t="e">
            <v>#N/A</v>
          </cell>
          <cell r="H186">
            <v>0</v>
          </cell>
          <cell r="I186" t="e">
            <v>#N/A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P186" t="str">
            <v>Amelia</v>
          </cell>
          <cell r="Q186" t="str">
            <v>qq</v>
          </cell>
          <cell r="R186" t="str">
            <v>qq</v>
          </cell>
          <cell r="S186" t="str">
            <v>qq</v>
          </cell>
          <cell r="T186" t="str">
            <v>qq</v>
          </cell>
          <cell r="U186" t="str">
            <v>QQ</v>
          </cell>
          <cell r="V186" t="str">
            <v>qq</v>
          </cell>
          <cell r="W186" t="str">
            <v>qq</v>
          </cell>
          <cell r="X186" t="str">
            <v>qq</v>
          </cell>
          <cell r="Y186" t="e">
            <v>#N/A</v>
          </cell>
          <cell r="Z186">
            <v>0</v>
          </cell>
          <cell r="AA186">
            <v>0</v>
          </cell>
          <cell r="AB186">
            <v>0</v>
          </cell>
          <cell r="AC186" t="str">
            <v>Idile</v>
          </cell>
          <cell r="AD186" t="str">
            <v>qq</v>
          </cell>
          <cell r="AE186" t="str">
            <v>qq</v>
          </cell>
          <cell r="AF186" t="str">
            <v>Stuart</v>
          </cell>
          <cell r="AG186" t="str">
            <v>qq</v>
          </cell>
          <cell r="AH186" t="str">
            <v>qq</v>
          </cell>
          <cell r="AI186" t="str">
            <v>qq</v>
          </cell>
          <cell r="AJ186" t="str">
            <v>qq</v>
          </cell>
          <cell r="AK186" t="str">
            <v>qq</v>
          </cell>
          <cell r="AL186" t="str">
            <v>qq</v>
          </cell>
          <cell r="AM186" t="str">
            <v>qq</v>
          </cell>
          <cell r="AN186" t="str">
            <v>qq</v>
          </cell>
          <cell r="AO186" t="str">
            <v>qq</v>
          </cell>
          <cell r="AP186" t="str">
            <v>qq</v>
          </cell>
          <cell r="AQ186" t="str">
            <v>qq</v>
          </cell>
          <cell r="AR186" t="str">
            <v>qq</v>
          </cell>
          <cell r="AS186" t="str">
            <v>qq</v>
          </cell>
          <cell r="AT186" t="str">
            <v>qq</v>
          </cell>
          <cell r="AU186" t="str">
            <v>qq</v>
          </cell>
          <cell r="AV186" t="str">
            <v>qq</v>
          </cell>
          <cell r="AW186" t="str">
            <v>qq</v>
          </cell>
          <cell r="AX186" t="str">
            <v>qq</v>
          </cell>
          <cell r="AY186" t="str">
            <v>qq</v>
          </cell>
          <cell r="AZ186" t="str">
            <v>qq</v>
          </cell>
          <cell r="BA186" t="str">
            <v>qq</v>
          </cell>
          <cell r="BB186" t="str">
            <v>Li-Ling</v>
          </cell>
          <cell r="BD186">
            <v>0</v>
          </cell>
          <cell r="BE186">
            <v>0</v>
          </cell>
          <cell r="BF186" t="str">
            <v>qq</v>
          </cell>
          <cell r="BG186" t="str">
            <v>qq</v>
          </cell>
          <cell r="BI186" t="str">
            <v>qq</v>
          </cell>
          <cell r="BJ186" t="str">
            <v>qq</v>
          </cell>
          <cell r="BL186" t="str">
            <v>qq</v>
          </cell>
          <cell r="BM186" t="str">
            <v>qq</v>
          </cell>
          <cell r="BN186" t="str">
            <v>qq</v>
          </cell>
          <cell r="BO186" t="str">
            <v>qq</v>
          </cell>
          <cell r="BQ186" t="str">
            <v>qq</v>
          </cell>
          <cell r="BR186" t="str">
            <v>qq</v>
          </cell>
          <cell r="BS186" t="str">
            <v>qq</v>
          </cell>
          <cell r="CA186" t="str">
            <v>qq</v>
          </cell>
        </row>
        <row r="187">
          <cell r="A187">
            <v>43651</v>
          </cell>
          <cell r="B187" t="str">
            <v>Friday</v>
          </cell>
          <cell r="D187">
            <v>0</v>
          </cell>
          <cell r="E187">
            <v>0</v>
          </cell>
          <cell r="F187" t="str">
            <v>Stuart</v>
          </cell>
          <cell r="G187" t="e">
            <v>#N/A</v>
          </cell>
          <cell r="H187">
            <v>0</v>
          </cell>
          <cell r="I187" t="e">
            <v>#N/A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P187" t="str">
            <v>Amelia</v>
          </cell>
          <cell r="R187" t="str">
            <v>qq</v>
          </cell>
          <cell r="S187" t="str">
            <v>qq</v>
          </cell>
          <cell r="T187" t="str">
            <v>qq</v>
          </cell>
          <cell r="U187" t="str">
            <v>QQ</v>
          </cell>
          <cell r="V187" t="str">
            <v>qq</v>
          </cell>
          <cell r="W187" t="str">
            <v>qq</v>
          </cell>
          <cell r="X187" t="str">
            <v>qq</v>
          </cell>
          <cell r="Y187" t="e">
            <v>#N/A</v>
          </cell>
          <cell r="Z187">
            <v>0</v>
          </cell>
          <cell r="AA187">
            <v>0</v>
          </cell>
          <cell r="AB187">
            <v>0</v>
          </cell>
          <cell r="AC187" t="str">
            <v>Idile</v>
          </cell>
          <cell r="AD187" t="str">
            <v>qq</v>
          </cell>
          <cell r="AE187" t="str">
            <v>qq</v>
          </cell>
          <cell r="AF187" t="str">
            <v>qq</v>
          </cell>
          <cell r="AG187" t="str">
            <v>qq</v>
          </cell>
          <cell r="AH187" t="str">
            <v>qq</v>
          </cell>
          <cell r="AI187" t="str">
            <v>qq</v>
          </cell>
          <cell r="AJ187" t="str">
            <v>qq</v>
          </cell>
          <cell r="AK187" t="str">
            <v>qq</v>
          </cell>
          <cell r="AL187" t="str">
            <v>qq</v>
          </cell>
          <cell r="AM187" t="str">
            <v>qq</v>
          </cell>
          <cell r="AN187" t="str">
            <v>qq</v>
          </cell>
          <cell r="AO187" t="str">
            <v>qq</v>
          </cell>
          <cell r="AP187" t="str">
            <v>qq</v>
          </cell>
          <cell r="AQ187" t="str">
            <v>qq</v>
          </cell>
          <cell r="AR187" t="str">
            <v>qq</v>
          </cell>
          <cell r="AS187" t="str">
            <v>qq</v>
          </cell>
          <cell r="AT187" t="str">
            <v>qq</v>
          </cell>
          <cell r="AU187" t="str">
            <v>qq</v>
          </cell>
          <cell r="AV187" t="str">
            <v>qq</v>
          </cell>
          <cell r="AW187" t="str">
            <v>qq</v>
          </cell>
          <cell r="AX187" t="str">
            <v>qq</v>
          </cell>
          <cell r="AY187" t="str">
            <v>qq</v>
          </cell>
          <cell r="AZ187" t="str">
            <v>qq</v>
          </cell>
          <cell r="BA187" t="str">
            <v>qq</v>
          </cell>
          <cell r="BC187" t="str">
            <v>Stav</v>
          </cell>
          <cell r="BD187">
            <v>0</v>
          </cell>
          <cell r="BE187">
            <v>0</v>
          </cell>
          <cell r="BF187" t="str">
            <v>qq</v>
          </cell>
          <cell r="BG187" t="str">
            <v>qq</v>
          </cell>
          <cell r="BI187" t="str">
            <v>qq</v>
          </cell>
          <cell r="BJ187" t="str">
            <v>qq</v>
          </cell>
          <cell r="BL187" t="str">
            <v>qq</v>
          </cell>
          <cell r="BM187" t="str">
            <v>qq</v>
          </cell>
          <cell r="BN187" t="str">
            <v>qq</v>
          </cell>
          <cell r="BO187" t="str">
            <v>qq</v>
          </cell>
          <cell r="BQ187" t="str">
            <v>qq</v>
          </cell>
          <cell r="BR187" t="str">
            <v>qq</v>
          </cell>
          <cell r="BS187" t="str">
            <v>qq</v>
          </cell>
          <cell r="CA187" t="str">
            <v>qq</v>
          </cell>
        </row>
        <row r="188">
          <cell r="A188">
            <v>43652</v>
          </cell>
          <cell r="B188" t="str">
            <v>Saturday</v>
          </cell>
          <cell r="C188" t="str">
            <v>Weekend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P188" t="str">
            <v>qq</v>
          </cell>
          <cell r="Q188" t="str">
            <v>qq</v>
          </cell>
          <cell r="R188" t="str">
            <v>qq</v>
          </cell>
          <cell r="S188" t="str">
            <v>qq</v>
          </cell>
          <cell r="T188" t="str">
            <v>qq</v>
          </cell>
          <cell r="U188" t="str">
            <v>QQ</v>
          </cell>
          <cell r="V188" t="str">
            <v>qq</v>
          </cell>
          <cell r="W188" t="str">
            <v>qq</v>
          </cell>
          <cell r="X188" t="str">
            <v>qq</v>
          </cell>
          <cell r="Y188" t="e">
            <v>#N/A</v>
          </cell>
          <cell r="Z188">
            <v>0</v>
          </cell>
          <cell r="AA188">
            <v>0</v>
          </cell>
          <cell r="AB188">
            <v>0</v>
          </cell>
          <cell r="AC188" t="str">
            <v>Idile</v>
          </cell>
          <cell r="AD188" t="str">
            <v>qq</v>
          </cell>
          <cell r="AE188" t="str">
            <v>qq</v>
          </cell>
          <cell r="AF188" t="str">
            <v>qq</v>
          </cell>
          <cell r="AG188" t="str">
            <v>qq</v>
          </cell>
          <cell r="AH188" t="str">
            <v>qq</v>
          </cell>
          <cell r="AI188" t="str">
            <v>qq</v>
          </cell>
          <cell r="AJ188" t="str">
            <v>qq</v>
          </cell>
          <cell r="AK188" t="str">
            <v>qq</v>
          </cell>
          <cell r="AL188" t="str">
            <v>qq</v>
          </cell>
          <cell r="AM188" t="str">
            <v>qq</v>
          </cell>
          <cell r="AN188" t="str">
            <v>qq</v>
          </cell>
          <cell r="AO188" t="str">
            <v>qq</v>
          </cell>
          <cell r="AP188" t="str">
            <v>qq</v>
          </cell>
          <cell r="AQ188" t="str">
            <v>qq</v>
          </cell>
          <cell r="AR188" t="str">
            <v>qq</v>
          </cell>
          <cell r="AS188" t="str">
            <v>qq</v>
          </cell>
          <cell r="AT188" t="str">
            <v>qq</v>
          </cell>
          <cell r="AU188" t="str">
            <v>qq</v>
          </cell>
          <cell r="AV188" t="str">
            <v>qq</v>
          </cell>
          <cell r="AW188" t="str">
            <v>qq</v>
          </cell>
          <cell r="AX188" t="str">
            <v>qq</v>
          </cell>
          <cell r="AY188" t="str">
            <v>qq</v>
          </cell>
          <cell r="AZ188" t="str">
            <v>qq</v>
          </cell>
          <cell r="BA188" t="str">
            <v>qq</v>
          </cell>
          <cell r="BB188" t="str">
            <v>Li-Ling</v>
          </cell>
          <cell r="BC188" t="str">
            <v>Stav</v>
          </cell>
          <cell r="BD188">
            <v>0</v>
          </cell>
          <cell r="BE188">
            <v>0</v>
          </cell>
          <cell r="BF188">
            <v>0</v>
          </cell>
          <cell r="BG188" t="str">
            <v>V.Le</v>
          </cell>
          <cell r="BH188" t="str">
            <v>qq</v>
          </cell>
          <cell r="BJ188" t="str">
            <v>Nha</v>
          </cell>
          <cell r="BK188" t="str">
            <v>qq</v>
          </cell>
          <cell r="BX188" t="str">
            <v>qq</v>
          </cell>
          <cell r="CA188" t="str">
            <v>Roshny</v>
          </cell>
        </row>
        <row r="189">
          <cell r="A189">
            <v>43653</v>
          </cell>
          <cell r="B189" t="str">
            <v>Sunday</v>
          </cell>
          <cell r="C189" t="str">
            <v>Weekend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P189" t="str">
            <v>qq</v>
          </cell>
          <cell r="Q189" t="str">
            <v>qq</v>
          </cell>
          <cell r="R189" t="str">
            <v>qq</v>
          </cell>
          <cell r="S189" t="str">
            <v>qq</v>
          </cell>
          <cell r="T189" t="str">
            <v>qq</v>
          </cell>
          <cell r="U189" t="str">
            <v>QQ</v>
          </cell>
          <cell r="V189" t="str">
            <v>qq</v>
          </cell>
          <cell r="W189" t="str">
            <v>qq</v>
          </cell>
          <cell r="X189" t="str">
            <v>qq</v>
          </cell>
          <cell r="Y189" t="e">
            <v>#N/A</v>
          </cell>
          <cell r="Z189">
            <v>0</v>
          </cell>
          <cell r="AA189" t="str">
            <v>qq</v>
          </cell>
          <cell r="AB189" t="str">
            <v>qq</v>
          </cell>
          <cell r="AC189" t="str">
            <v>qq</v>
          </cell>
          <cell r="AD189" t="str">
            <v>qq</v>
          </cell>
          <cell r="AE189" t="str">
            <v>qq</v>
          </cell>
          <cell r="AF189" t="str">
            <v>qq</v>
          </cell>
          <cell r="AG189" t="str">
            <v>qq</v>
          </cell>
          <cell r="AH189" t="str">
            <v>qq</v>
          </cell>
          <cell r="AI189" t="str">
            <v>qq</v>
          </cell>
          <cell r="AJ189" t="str">
            <v>qq</v>
          </cell>
          <cell r="AK189" t="str">
            <v>qq</v>
          </cell>
          <cell r="AL189" t="str">
            <v>qq</v>
          </cell>
          <cell r="AM189" t="str">
            <v>qq</v>
          </cell>
          <cell r="AN189" t="str">
            <v>qq</v>
          </cell>
          <cell r="AO189" t="str">
            <v>qq</v>
          </cell>
          <cell r="AP189" t="str">
            <v>qq</v>
          </cell>
          <cell r="AQ189" t="str">
            <v>qq</v>
          </cell>
          <cell r="AR189" t="str">
            <v>qq</v>
          </cell>
          <cell r="AS189" t="str">
            <v>qq</v>
          </cell>
          <cell r="AT189" t="str">
            <v>qq</v>
          </cell>
          <cell r="AU189" t="str">
            <v>qq</v>
          </cell>
          <cell r="AV189" t="str">
            <v>qq</v>
          </cell>
          <cell r="AW189" t="str">
            <v>qq</v>
          </cell>
          <cell r="AX189" t="str">
            <v>qq</v>
          </cell>
          <cell r="AY189" t="str">
            <v>qq</v>
          </cell>
          <cell r="AZ189" t="str">
            <v>qq</v>
          </cell>
          <cell r="BA189" t="str">
            <v>qq</v>
          </cell>
          <cell r="BB189" t="str">
            <v>Li-Ling</v>
          </cell>
          <cell r="BC189" t="str">
            <v>Stav</v>
          </cell>
          <cell r="BD189">
            <v>0</v>
          </cell>
          <cell r="BE189">
            <v>0</v>
          </cell>
          <cell r="BF189">
            <v>0</v>
          </cell>
          <cell r="BG189" t="str">
            <v>Jesslyn</v>
          </cell>
          <cell r="BH189" t="str">
            <v>qq</v>
          </cell>
          <cell r="BJ189" t="str">
            <v>Idile</v>
          </cell>
          <cell r="BK189" t="str">
            <v>qq</v>
          </cell>
          <cell r="BN189" t="str">
            <v>qq</v>
          </cell>
          <cell r="BY189" t="str">
            <v>qq</v>
          </cell>
          <cell r="BZ189" t="str">
            <v>qq</v>
          </cell>
          <cell r="CA189" t="str">
            <v>Jonathan</v>
          </cell>
        </row>
        <row r="190">
          <cell r="A190">
            <v>43654</v>
          </cell>
          <cell r="B190" t="str">
            <v>Monday</v>
          </cell>
          <cell r="D190">
            <v>0</v>
          </cell>
          <cell r="E190">
            <v>0</v>
          </cell>
          <cell r="F190" t="str">
            <v>K.Fildes</v>
          </cell>
          <cell r="G190" t="e">
            <v>#N/A</v>
          </cell>
          <cell r="H190">
            <v>0</v>
          </cell>
          <cell r="I190" t="e">
            <v>#N/A</v>
          </cell>
          <cell r="J190" t="e">
            <v>#N/A</v>
          </cell>
          <cell r="K190">
            <v>0</v>
          </cell>
          <cell r="L190">
            <v>0</v>
          </cell>
          <cell r="M190" t="e">
            <v>#N/A</v>
          </cell>
          <cell r="P190" t="str">
            <v>qq</v>
          </cell>
          <cell r="R190" t="str">
            <v>qq</v>
          </cell>
          <cell r="S190" t="str">
            <v>V.Le</v>
          </cell>
          <cell r="T190" t="str">
            <v>Nha</v>
          </cell>
          <cell r="U190" t="str">
            <v>Roshny</v>
          </cell>
          <cell r="V190" t="str">
            <v>qq</v>
          </cell>
          <cell r="W190" t="str">
            <v>qq</v>
          </cell>
          <cell r="X190" t="str">
            <v>qq</v>
          </cell>
          <cell r="Y190" t="e">
            <v>#N/A</v>
          </cell>
          <cell r="AC190" t="str">
            <v>Tinh</v>
          </cell>
          <cell r="AD190" t="str">
            <v>qq</v>
          </cell>
          <cell r="AE190" t="str">
            <v>qq</v>
          </cell>
          <cell r="AF190" t="str">
            <v>qq</v>
          </cell>
          <cell r="AG190" t="str">
            <v>qq</v>
          </cell>
          <cell r="AH190" t="str">
            <v>qq</v>
          </cell>
          <cell r="AI190" t="str">
            <v>qq</v>
          </cell>
          <cell r="AJ190" t="str">
            <v>qq</v>
          </cell>
          <cell r="AK190" t="str">
            <v>qq</v>
          </cell>
          <cell r="AL190" t="str">
            <v>qq</v>
          </cell>
          <cell r="AM190" t="str">
            <v>qq</v>
          </cell>
          <cell r="AN190" t="str">
            <v>qq</v>
          </cell>
          <cell r="AO190" t="str">
            <v>qq</v>
          </cell>
          <cell r="AP190" t="str">
            <v>qq</v>
          </cell>
          <cell r="AQ190" t="str">
            <v>qq</v>
          </cell>
          <cell r="AR190" t="str">
            <v>qq</v>
          </cell>
          <cell r="AS190" t="str">
            <v>qq</v>
          </cell>
          <cell r="AT190" t="str">
            <v>qq</v>
          </cell>
          <cell r="AU190" t="str">
            <v>qq</v>
          </cell>
          <cell r="AV190" t="str">
            <v>qq</v>
          </cell>
          <cell r="AW190" t="str">
            <v>qq</v>
          </cell>
          <cell r="AX190" t="str">
            <v>qq</v>
          </cell>
          <cell r="AY190" t="str">
            <v>qq</v>
          </cell>
          <cell r="AZ190" t="str">
            <v>qq</v>
          </cell>
          <cell r="BA190" t="str">
            <v>qq</v>
          </cell>
          <cell r="BC190" t="str">
            <v>Stav</v>
          </cell>
          <cell r="BF190" t="str">
            <v>qq</v>
          </cell>
          <cell r="BG190" t="str">
            <v>qq</v>
          </cell>
          <cell r="BI190" t="str">
            <v>qq</v>
          </cell>
          <cell r="BJ190" t="str">
            <v>qq</v>
          </cell>
          <cell r="BL190" t="str">
            <v>qq</v>
          </cell>
          <cell r="BM190" t="str">
            <v>qq</v>
          </cell>
          <cell r="BN190" t="str">
            <v>qq</v>
          </cell>
          <cell r="BO190" t="str">
            <v>qq</v>
          </cell>
          <cell r="BQ190" t="str">
            <v>qq</v>
          </cell>
          <cell r="BR190" t="str">
            <v>qq</v>
          </cell>
          <cell r="BS190" t="str">
            <v>qq</v>
          </cell>
          <cell r="CA190" t="str">
            <v>qq</v>
          </cell>
        </row>
        <row r="191">
          <cell r="A191">
            <v>43655</v>
          </cell>
          <cell r="B191" t="str">
            <v>Tuesday</v>
          </cell>
          <cell r="D191">
            <v>0</v>
          </cell>
          <cell r="E191">
            <v>0</v>
          </cell>
          <cell r="F191" t="str">
            <v>John</v>
          </cell>
          <cell r="G191" t="e">
            <v>#N/A</v>
          </cell>
          <cell r="H191">
            <v>0</v>
          </cell>
          <cell r="I191" t="e">
            <v>#N/A</v>
          </cell>
          <cell r="J191" t="e">
            <v>#N/A</v>
          </cell>
          <cell r="K191">
            <v>0</v>
          </cell>
          <cell r="L191">
            <v>0</v>
          </cell>
          <cell r="M191" t="e">
            <v>#N/A</v>
          </cell>
          <cell r="P191" t="str">
            <v>qq</v>
          </cell>
          <cell r="R191" t="str">
            <v>qq</v>
          </cell>
          <cell r="S191" t="str">
            <v>Jesslyn</v>
          </cell>
          <cell r="T191" t="str">
            <v>Idile</v>
          </cell>
          <cell r="U191" t="str">
            <v>QQ</v>
          </cell>
          <cell r="V191" t="str">
            <v>Jonathan</v>
          </cell>
          <cell r="W191" t="str">
            <v>qq</v>
          </cell>
          <cell r="X191" t="str">
            <v>qq</v>
          </cell>
          <cell r="Y191" t="e">
            <v>#N/A</v>
          </cell>
          <cell r="Z191">
            <v>0</v>
          </cell>
          <cell r="AA191">
            <v>0</v>
          </cell>
          <cell r="AB191">
            <v>0</v>
          </cell>
          <cell r="AC191" t="str">
            <v>Tinh</v>
          </cell>
          <cell r="AE191" t="str">
            <v>(SC) (5.15-8pm)</v>
          </cell>
          <cell r="AF191" t="str">
            <v>qq</v>
          </cell>
          <cell r="AG191" t="str">
            <v>qq</v>
          </cell>
          <cell r="AH191" t="str">
            <v>qq</v>
          </cell>
          <cell r="AI191" t="str">
            <v>qq</v>
          </cell>
          <cell r="AJ191" t="str">
            <v>qq</v>
          </cell>
          <cell r="AK191" t="str">
            <v>qq</v>
          </cell>
          <cell r="AL191" t="str">
            <v>qq</v>
          </cell>
          <cell r="AM191" t="str">
            <v>qq</v>
          </cell>
          <cell r="AN191" t="str">
            <v>qq</v>
          </cell>
          <cell r="AO191" t="str">
            <v>qq</v>
          </cell>
          <cell r="AP191" t="str">
            <v>qq</v>
          </cell>
          <cell r="AQ191" t="str">
            <v>qq</v>
          </cell>
          <cell r="AR191" t="str">
            <v>qq</v>
          </cell>
          <cell r="AS191" t="str">
            <v>qq</v>
          </cell>
          <cell r="AT191" t="str">
            <v>qq</v>
          </cell>
          <cell r="AU191" t="str">
            <v>qq</v>
          </cell>
          <cell r="AV191" t="str">
            <v>qq</v>
          </cell>
          <cell r="AW191" t="str">
            <v>qq</v>
          </cell>
          <cell r="AX191" t="str">
            <v>qq</v>
          </cell>
          <cell r="AY191" t="str">
            <v>qq</v>
          </cell>
          <cell r="AZ191" t="str">
            <v>qq</v>
          </cell>
          <cell r="BA191" t="str">
            <v>qq</v>
          </cell>
          <cell r="BE191">
            <v>0</v>
          </cell>
          <cell r="BF191" t="str">
            <v>qq</v>
          </cell>
          <cell r="BG191" t="str">
            <v>qq</v>
          </cell>
          <cell r="BI191" t="str">
            <v>qq</v>
          </cell>
          <cell r="BJ191" t="str">
            <v>qq</v>
          </cell>
          <cell r="BL191" t="str">
            <v>qq</v>
          </cell>
          <cell r="BM191" t="str">
            <v>qq</v>
          </cell>
          <cell r="BN191" t="str">
            <v>qq</v>
          </cell>
          <cell r="BO191" t="str">
            <v>qq</v>
          </cell>
          <cell r="BQ191" t="str">
            <v>qq</v>
          </cell>
          <cell r="BR191" t="str">
            <v>qq</v>
          </cell>
          <cell r="BS191" t="str">
            <v>qq</v>
          </cell>
          <cell r="CA191" t="str">
            <v>qq</v>
          </cell>
        </row>
        <row r="192">
          <cell r="A192">
            <v>43656</v>
          </cell>
          <cell r="B192" t="str">
            <v>Wednesday</v>
          </cell>
          <cell r="D192">
            <v>0</v>
          </cell>
          <cell r="E192">
            <v>0</v>
          </cell>
          <cell r="F192">
            <v>0</v>
          </cell>
          <cell r="G192" t="e">
            <v>#N/A</v>
          </cell>
          <cell r="H192">
            <v>0</v>
          </cell>
          <cell r="I192" t="e">
            <v>#N/A</v>
          </cell>
          <cell r="J192" t="e">
            <v>#N/A</v>
          </cell>
          <cell r="K192">
            <v>0</v>
          </cell>
          <cell r="L192">
            <v>0</v>
          </cell>
          <cell r="M192" t="e">
            <v>#N/A</v>
          </cell>
          <cell r="P192" t="str">
            <v>qq</v>
          </cell>
          <cell r="R192" t="str">
            <v>qq</v>
          </cell>
          <cell r="S192" t="str">
            <v>qq</v>
          </cell>
          <cell r="T192" t="str">
            <v>qq</v>
          </cell>
          <cell r="U192" t="str">
            <v>QQ</v>
          </cell>
          <cell r="V192" t="str">
            <v>qq</v>
          </cell>
          <cell r="W192" t="str">
            <v>qq</v>
          </cell>
          <cell r="X192" t="str">
            <v>qq</v>
          </cell>
          <cell r="Y192" t="e">
            <v>#N/A</v>
          </cell>
          <cell r="Z192">
            <v>0</v>
          </cell>
          <cell r="AA192">
            <v>0</v>
          </cell>
          <cell r="AB192">
            <v>0</v>
          </cell>
          <cell r="AC192" t="str">
            <v>Tinh</v>
          </cell>
          <cell r="AD192" t="str">
            <v>Idile</v>
          </cell>
          <cell r="AE192" t="str">
            <v>(SS) (12.45-5.15pm)</v>
          </cell>
          <cell r="AF192" t="str">
            <v>qq</v>
          </cell>
          <cell r="AG192" t="str">
            <v>qq</v>
          </cell>
          <cell r="AH192" t="str">
            <v>qq</v>
          </cell>
          <cell r="AI192" t="str">
            <v>qq</v>
          </cell>
          <cell r="AJ192" t="str">
            <v>qq</v>
          </cell>
          <cell r="AK192" t="str">
            <v>qq</v>
          </cell>
          <cell r="AL192" t="str">
            <v>qq</v>
          </cell>
          <cell r="AM192" t="str">
            <v>qq</v>
          </cell>
          <cell r="AN192" t="str">
            <v>qq</v>
          </cell>
          <cell r="AO192" t="str">
            <v>qq</v>
          </cell>
          <cell r="AP192" t="str">
            <v>qq</v>
          </cell>
          <cell r="AQ192" t="str">
            <v>qq</v>
          </cell>
          <cell r="AR192" t="str">
            <v>qq</v>
          </cell>
          <cell r="AS192" t="str">
            <v>qq</v>
          </cell>
          <cell r="AT192" t="str">
            <v>qq</v>
          </cell>
          <cell r="AU192" t="str">
            <v>qq</v>
          </cell>
          <cell r="AV192" t="str">
            <v>qq</v>
          </cell>
          <cell r="AW192" t="str">
            <v>qq</v>
          </cell>
          <cell r="AX192" t="str">
            <v>qq</v>
          </cell>
          <cell r="AY192" t="str">
            <v>qq</v>
          </cell>
          <cell r="AZ192" t="str">
            <v>qq</v>
          </cell>
          <cell r="BA192" t="str">
            <v>qq</v>
          </cell>
          <cell r="BE192">
            <v>0</v>
          </cell>
          <cell r="BF192" t="str">
            <v>qq</v>
          </cell>
          <cell r="BG192" t="str">
            <v>qq</v>
          </cell>
          <cell r="BI192" t="str">
            <v>qq</v>
          </cell>
          <cell r="BJ192" t="str">
            <v>qq</v>
          </cell>
          <cell r="BL192" t="str">
            <v>qq</v>
          </cell>
          <cell r="BM192" t="str">
            <v>qq</v>
          </cell>
          <cell r="BN192" t="str">
            <v>qq</v>
          </cell>
          <cell r="BO192" t="str">
            <v>qq</v>
          </cell>
          <cell r="BQ192" t="str">
            <v>qq</v>
          </cell>
          <cell r="BR192" t="str">
            <v>qq</v>
          </cell>
          <cell r="BS192" t="str">
            <v>qq</v>
          </cell>
          <cell r="CA192" t="str">
            <v>qq</v>
          </cell>
        </row>
        <row r="193">
          <cell r="A193">
            <v>43657</v>
          </cell>
          <cell r="B193" t="str">
            <v>Thursday</v>
          </cell>
          <cell r="D193">
            <v>0</v>
          </cell>
          <cell r="E193">
            <v>0</v>
          </cell>
          <cell r="F193" t="str">
            <v>L.Jedwab</v>
          </cell>
          <cell r="G193" t="e">
            <v>#N/A</v>
          </cell>
          <cell r="H193">
            <v>0</v>
          </cell>
          <cell r="I193" t="e">
            <v>#N/A</v>
          </cell>
          <cell r="J193" t="e">
            <v>#N/A</v>
          </cell>
          <cell r="K193">
            <v>0</v>
          </cell>
          <cell r="L193">
            <v>0</v>
          </cell>
          <cell r="M193" t="e">
            <v>#N/A</v>
          </cell>
          <cell r="P193">
            <v>0</v>
          </cell>
          <cell r="Q193" t="str">
            <v>qq</v>
          </cell>
          <cell r="R193" t="str">
            <v>qq</v>
          </cell>
          <cell r="S193" t="str">
            <v>qq</v>
          </cell>
          <cell r="T193" t="str">
            <v>qq</v>
          </cell>
          <cell r="U193" t="str">
            <v>QQ</v>
          </cell>
          <cell r="V193" t="str">
            <v>qq</v>
          </cell>
          <cell r="W193" t="str">
            <v>qq</v>
          </cell>
          <cell r="X193" t="str">
            <v>qq</v>
          </cell>
          <cell r="Y193" t="e">
            <v>#N/A</v>
          </cell>
          <cell r="Z193">
            <v>0</v>
          </cell>
          <cell r="AA193">
            <v>0</v>
          </cell>
          <cell r="AB193">
            <v>0</v>
          </cell>
          <cell r="AC193" t="str">
            <v>Tinh</v>
          </cell>
          <cell r="AD193" t="str">
            <v>qq</v>
          </cell>
          <cell r="AE193" t="str">
            <v>qq</v>
          </cell>
          <cell r="AF193" t="str">
            <v>qq</v>
          </cell>
          <cell r="AG193" t="str">
            <v>qq</v>
          </cell>
          <cell r="AH193" t="str">
            <v>qq</v>
          </cell>
          <cell r="AI193" t="str">
            <v>qq</v>
          </cell>
          <cell r="AJ193" t="str">
            <v>qq</v>
          </cell>
          <cell r="AK193" t="str">
            <v>qq</v>
          </cell>
          <cell r="AL193" t="str">
            <v>qq</v>
          </cell>
          <cell r="AM193" t="str">
            <v>qq</v>
          </cell>
          <cell r="AN193" t="str">
            <v>qq</v>
          </cell>
          <cell r="AO193" t="str">
            <v>qq</v>
          </cell>
          <cell r="AP193" t="str">
            <v>qq</v>
          </cell>
          <cell r="AQ193" t="str">
            <v>qq</v>
          </cell>
          <cell r="AR193" t="str">
            <v>qq</v>
          </cell>
          <cell r="AS193" t="str">
            <v>qq</v>
          </cell>
          <cell r="AT193" t="str">
            <v>qq</v>
          </cell>
          <cell r="AU193" t="str">
            <v>qq</v>
          </cell>
          <cell r="AV193" t="str">
            <v>qq</v>
          </cell>
          <cell r="AW193" t="str">
            <v>qq</v>
          </cell>
          <cell r="AX193" t="str">
            <v>qq</v>
          </cell>
          <cell r="AY193" t="str">
            <v>qq</v>
          </cell>
          <cell r="AZ193" t="str">
            <v>qq</v>
          </cell>
          <cell r="BA193" t="str">
            <v>qq</v>
          </cell>
          <cell r="BE193">
            <v>0</v>
          </cell>
          <cell r="BF193" t="str">
            <v>qq</v>
          </cell>
          <cell r="BG193" t="str">
            <v>qq</v>
          </cell>
          <cell r="BI193" t="str">
            <v>qq</v>
          </cell>
          <cell r="BJ193" t="str">
            <v>qq</v>
          </cell>
          <cell r="BL193" t="str">
            <v>qq</v>
          </cell>
          <cell r="BM193" t="str">
            <v>qq</v>
          </cell>
          <cell r="BN193" t="str">
            <v>qq</v>
          </cell>
          <cell r="BO193" t="str">
            <v>qq</v>
          </cell>
          <cell r="BQ193" t="str">
            <v>qq</v>
          </cell>
          <cell r="BR193" t="str">
            <v>qq</v>
          </cell>
          <cell r="BS193" t="str">
            <v>qq</v>
          </cell>
          <cell r="CA193" t="str">
            <v>qq</v>
          </cell>
        </row>
        <row r="194">
          <cell r="A194">
            <v>43658</v>
          </cell>
          <cell r="B194" t="str">
            <v>Friday</v>
          </cell>
          <cell r="D194">
            <v>0</v>
          </cell>
          <cell r="E194">
            <v>0</v>
          </cell>
          <cell r="F194" t="str">
            <v>D.Dunning</v>
          </cell>
          <cell r="G194" t="e">
            <v>#N/A</v>
          </cell>
          <cell r="H194">
            <v>0</v>
          </cell>
          <cell r="I194" t="e">
            <v>#N/A</v>
          </cell>
          <cell r="J194" t="e">
            <v>#N/A</v>
          </cell>
          <cell r="K194">
            <v>0</v>
          </cell>
          <cell r="L194">
            <v>0</v>
          </cell>
          <cell r="M194" t="e">
            <v>#N/A</v>
          </cell>
          <cell r="P194">
            <v>0</v>
          </cell>
          <cell r="R194" t="str">
            <v>qq</v>
          </cell>
          <cell r="S194" t="str">
            <v>qq</v>
          </cell>
          <cell r="T194" t="str">
            <v>qq</v>
          </cell>
          <cell r="U194" t="str">
            <v>QQ</v>
          </cell>
          <cell r="V194" t="str">
            <v>qq</v>
          </cell>
          <cell r="W194" t="str">
            <v>qq</v>
          </cell>
          <cell r="X194" t="str">
            <v>qq</v>
          </cell>
          <cell r="Y194" t="e">
            <v>#N/A</v>
          </cell>
          <cell r="Z194">
            <v>0</v>
          </cell>
          <cell r="AA194">
            <v>0</v>
          </cell>
          <cell r="AB194">
            <v>0</v>
          </cell>
          <cell r="AC194" t="str">
            <v>Tinh</v>
          </cell>
          <cell r="AD194" t="str">
            <v>qq</v>
          </cell>
          <cell r="AE194" t="str">
            <v>qq</v>
          </cell>
          <cell r="AF194" t="str">
            <v>qq</v>
          </cell>
          <cell r="AG194" t="str">
            <v>qq</v>
          </cell>
          <cell r="AH194" t="str">
            <v>qq</v>
          </cell>
          <cell r="AI194" t="str">
            <v>qq</v>
          </cell>
          <cell r="AJ194" t="str">
            <v>qq</v>
          </cell>
          <cell r="AK194" t="str">
            <v>qq</v>
          </cell>
          <cell r="AL194" t="str">
            <v>qq</v>
          </cell>
          <cell r="AM194" t="str">
            <v>qq</v>
          </cell>
          <cell r="AN194" t="str">
            <v>qq</v>
          </cell>
          <cell r="AO194" t="str">
            <v>qq</v>
          </cell>
          <cell r="AP194" t="str">
            <v>qq</v>
          </cell>
          <cell r="AQ194" t="str">
            <v>qq</v>
          </cell>
          <cell r="AR194" t="str">
            <v>qq</v>
          </cell>
          <cell r="AS194" t="str">
            <v>qq</v>
          </cell>
          <cell r="AT194" t="str">
            <v>qq</v>
          </cell>
          <cell r="AU194" t="str">
            <v>qq</v>
          </cell>
          <cell r="AV194" t="str">
            <v>qq</v>
          </cell>
          <cell r="AW194" t="str">
            <v>qq</v>
          </cell>
          <cell r="AX194" t="str">
            <v>qq</v>
          </cell>
          <cell r="AY194" t="str">
            <v>qq</v>
          </cell>
          <cell r="AZ194" t="str">
            <v>qq</v>
          </cell>
          <cell r="BA194" t="str">
            <v>qq</v>
          </cell>
          <cell r="BC194" t="str">
            <v>Stav</v>
          </cell>
          <cell r="BE194">
            <v>0</v>
          </cell>
          <cell r="BF194" t="str">
            <v>qq</v>
          </cell>
          <cell r="BG194" t="str">
            <v>qq</v>
          </cell>
          <cell r="BI194" t="str">
            <v>qq</v>
          </cell>
          <cell r="BJ194" t="str">
            <v>qq</v>
          </cell>
          <cell r="BL194" t="str">
            <v>qq</v>
          </cell>
          <cell r="BM194" t="str">
            <v>qq</v>
          </cell>
          <cell r="BN194" t="str">
            <v>qq</v>
          </cell>
          <cell r="BO194" t="str">
            <v>qq</v>
          </cell>
          <cell r="BQ194" t="str">
            <v>qq</v>
          </cell>
          <cell r="BR194" t="str">
            <v>qq</v>
          </cell>
          <cell r="BS194" t="str">
            <v>qq</v>
          </cell>
          <cell r="CA194" t="str">
            <v>qq</v>
          </cell>
        </row>
        <row r="195">
          <cell r="A195">
            <v>43659</v>
          </cell>
          <cell r="B195" t="str">
            <v>Saturday</v>
          </cell>
          <cell r="C195" t="str">
            <v>Weekend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P195" t="str">
            <v>qq</v>
          </cell>
          <cell r="Q195" t="str">
            <v>qq</v>
          </cell>
          <cell r="R195" t="str">
            <v>qq</v>
          </cell>
          <cell r="S195" t="str">
            <v>qq</v>
          </cell>
          <cell r="T195" t="str">
            <v>qq</v>
          </cell>
          <cell r="U195" t="str">
            <v>QQ</v>
          </cell>
          <cell r="V195" t="str">
            <v>qq</v>
          </cell>
          <cell r="W195" t="str">
            <v>qq</v>
          </cell>
          <cell r="X195" t="str">
            <v>qq</v>
          </cell>
          <cell r="Y195" t="e">
            <v>#N/A</v>
          </cell>
          <cell r="Z195">
            <v>0</v>
          </cell>
          <cell r="AA195">
            <v>0</v>
          </cell>
          <cell r="AB195">
            <v>0</v>
          </cell>
          <cell r="AC195" t="str">
            <v>Tinh</v>
          </cell>
          <cell r="AD195" t="str">
            <v>qq</v>
          </cell>
          <cell r="AE195" t="str">
            <v>qq</v>
          </cell>
          <cell r="AF195" t="str">
            <v>qq</v>
          </cell>
          <cell r="AG195" t="str">
            <v>qq</v>
          </cell>
          <cell r="AH195" t="str">
            <v>qq</v>
          </cell>
          <cell r="AI195" t="str">
            <v>qq</v>
          </cell>
          <cell r="AJ195" t="str">
            <v>qq</v>
          </cell>
          <cell r="AK195" t="str">
            <v>qq</v>
          </cell>
          <cell r="AL195" t="str">
            <v>qq</v>
          </cell>
          <cell r="AM195" t="str">
            <v>qq</v>
          </cell>
          <cell r="AN195" t="str">
            <v>qq</v>
          </cell>
          <cell r="AO195" t="str">
            <v>qq</v>
          </cell>
          <cell r="AP195" t="str">
            <v>qq</v>
          </cell>
          <cell r="AQ195" t="str">
            <v>qq</v>
          </cell>
          <cell r="AR195" t="str">
            <v>qq</v>
          </cell>
          <cell r="AS195" t="str">
            <v>qq</v>
          </cell>
          <cell r="AT195" t="str">
            <v>qq</v>
          </cell>
          <cell r="AU195" t="str">
            <v>qq</v>
          </cell>
          <cell r="AV195" t="str">
            <v>qq</v>
          </cell>
          <cell r="AW195" t="str">
            <v>qq</v>
          </cell>
          <cell r="AX195" t="str">
            <v>qq</v>
          </cell>
          <cell r="AY195" t="str">
            <v>qq</v>
          </cell>
          <cell r="AZ195" t="str">
            <v>qq</v>
          </cell>
          <cell r="BA195" t="str">
            <v>qq</v>
          </cell>
          <cell r="BC195" t="str">
            <v>Stav</v>
          </cell>
          <cell r="BE195">
            <v>0</v>
          </cell>
          <cell r="BF195">
            <v>0</v>
          </cell>
          <cell r="BG195" t="str">
            <v>Ana</v>
          </cell>
          <cell r="BH195" t="str">
            <v>qq</v>
          </cell>
          <cell r="BJ195" t="str">
            <v>Thao</v>
          </cell>
          <cell r="BK195" t="str">
            <v>qq</v>
          </cell>
          <cell r="BX195" t="str">
            <v>qq</v>
          </cell>
          <cell r="CA195" t="str">
            <v>Lauren</v>
          </cell>
        </row>
        <row r="196">
          <cell r="A196">
            <v>43660</v>
          </cell>
          <cell r="B196" t="str">
            <v>Sunday</v>
          </cell>
          <cell r="C196" t="str">
            <v>Weekend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P196" t="str">
            <v>qq</v>
          </cell>
          <cell r="Q196" t="str">
            <v>qq</v>
          </cell>
          <cell r="R196" t="str">
            <v>qq</v>
          </cell>
          <cell r="S196" t="str">
            <v>qq</v>
          </cell>
          <cell r="T196" t="str">
            <v>qq</v>
          </cell>
          <cell r="U196" t="str">
            <v>QQ</v>
          </cell>
          <cell r="V196" t="str">
            <v>qq</v>
          </cell>
          <cell r="W196" t="str">
            <v>qq</v>
          </cell>
          <cell r="X196" t="str">
            <v>qq</v>
          </cell>
          <cell r="Y196" t="e">
            <v>#N/A</v>
          </cell>
          <cell r="Z196">
            <v>0</v>
          </cell>
          <cell r="AA196" t="str">
            <v>qq</v>
          </cell>
          <cell r="AB196" t="str">
            <v>qq</v>
          </cell>
          <cell r="AC196" t="str">
            <v>qq</v>
          </cell>
          <cell r="AD196" t="str">
            <v>qq</v>
          </cell>
          <cell r="AE196" t="str">
            <v>qq</v>
          </cell>
          <cell r="AF196" t="str">
            <v>qq</v>
          </cell>
          <cell r="AG196" t="str">
            <v>qq</v>
          </cell>
          <cell r="AH196" t="str">
            <v>qq</v>
          </cell>
          <cell r="AI196" t="str">
            <v>qq</v>
          </cell>
          <cell r="AJ196" t="str">
            <v>qq</v>
          </cell>
          <cell r="AK196" t="str">
            <v>qq</v>
          </cell>
          <cell r="AL196" t="str">
            <v>qq</v>
          </cell>
          <cell r="AM196" t="str">
            <v>qq</v>
          </cell>
          <cell r="AN196" t="str">
            <v>qq</v>
          </cell>
          <cell r="AO196" t="str">
            <v>qq</v>
          </cell>
          <cell r="AP196" t="str">
            <v>qq</v>
          </cell>
          <cell r="AQ196" t="str">
            <v>qq</v>
          </cell>
          <cell r="AR196" t="str">
            <v>qq</v>
          </cell>
          <cell r="AS196" t="str">
            <v>qq</v>
          </cell>
          <cell r="AT196" t="str">
            <v>qq</v>
          </cell>
          <cell r="AU196" t="str">
            <v>qq</v>
          </cell>
          <cell r="AV196" t="str">
            <v>qq</v>
          </cell>
          <cell r="AW196" t="str">
            <v>qq</v>
          </cell>
          <cell r="AX196" t="str">
            <v>qq</v>
          </cell>
          <cell r="AY196" t="str">
            <v>qq</v>
          </cell>
          <cell r="AZ196" t="str">
            <v>qq</v>
          </cell>
          <cell r="BA196" t="str">
            <v>qq</v>
          </cell>
          <cell r="BC196" t="str">
            <v>Stav</v>
          </cell>
          <cell r="BE196">
            <v>0</v>
          </cell>
          <cell r="BF196">
            <v>0</v>
          </cell>
          <cell r="BG196" t="str">
            <v>Edward</v>
          </cell>
          <cell r="BH196" t="str">
            <v>qq</v>
          </cell>
          <cell r="BJ196" t="str">
            <v>Tinh</v>
          </cell>
          <cell r="BK196" t="str">
            <v>qq</v>
          </cell>
          <cell r="BN196" t="str">
            <v>qq</v>
          </cell>
          <cell r="BY196" t="str">
            <v>qq</v>
          </cell>
          <cell r="BZ196" t="str">
            <v>qq</v>
          </cell>
          <cell r="CA196" t="str">
            <v>Roshny</v>
          </cell>
        </row>
        <row r="197">
          <cell r="A197">
            <v>43661</v>
          </cell>
          <cell r="B197" t="str">
            <v>Monday</v>
          </cell>
          <cell r="D197">
            <v>0</v>
          </cell>
          <cell r="E197" t="e">
            <v>#N/A</v>
          </cell>
          <cell r="F197">
            <v>0</v>
          </cell>
          <cell r="G197" t="e">
            <v>#N/A</v>
          </cell>
          <cell r="H197">
            <v>0</v>
          </cell>
          <cell r="I197" t="e">
            <v>#N/A</v>
          </cell>
          <cell r="J197" t="e">
            <v>#N/A</v>
          </cell>
          <cell r="K197">
            <v>0</v>
          </cell>
          <cell r="L197">
            <v>0</v>
          </cell>
          <cell r="M197" t="e">
            <v>#N/A</v>
          </cell>
          <cell r="P197" t="str">
            <v>qq</v>
          </cell>
          <cell r="Q197" t="str">
            <v>Jonathan</v>
          </cell>
          <cell r="R197" t="str">
            <v>qq</v>
          </cell>
          <cell r="S197" t="str">
            <v>Ana</v>
          </cell>
          <cell r="T197" t="str">
            <v>Thao</v>
          </cell>
          <cell r="U197" t="str">
            <v>Lauren</v>
          </cell>
          <cell r="V197" t="str">
            <v>qq</v>
          </cell>
          <cell r="W197" t="str">
            <v>qq</v>
          </cell>
          <cell r="X197" t="str">
            <v>qq</v>
          </cell>
          <cell r="Y197" t="e">
            <v>#N/A</v>
          </cell>
          <cell r="AC197" t="str">
            <v>Nha</v>
          </cell>
          <cell r="AD197" t="str">
            <v>qq</v>
          </cell>
          <cell r="AE197" t="str">
            <v>qq</v>
          </cell>
          <cell r="AF197" t="str">
            <v>qq</v>
          </cell>
          <cell r="AG197" t="str">
            <v>qq</v>
          </cell>
          <cell r="AH197" t="str">
            <v>qq</v>
          </cell>
          <cell r="AI197" t="str">
            <v>qq</v>
          </cell>
          <cell r="AJ197" t="str">
            <v>qq</v>
          </cell>
          <cell r="AK197" t="str">
            <v>qq</v>
          </cell>
          <cell r="AL197" t="str">
            <v>qq</v>
          </cell>
          <cell r="AM197" t="str">
            <v>qq</v>
          </cell>
          <cell r="AN197" t="str">
            <v>qq</v>
          </cell>
          <cell r="AO197" t="str">
            <v>qq</v>
          </cell>
          <cell r="AP197" t="str">
            <v>qq</v>
          </cell>
          <cell r="AQ197" t="str">
            <v>qq</v>
          </cell>
          <cell r="AR197" t="str">
            <v>qq</v>
          </cell>
          <cell r="AS197" t="str">
            <v>qq</v>
          </cell>
          <cell r="AT197" t="str">
            <v>qq</v>
          </cell>
          <cell r="AU197" t="str">
            <v>qq</v>
          </cell>
          <cell r="AV197" t="str">
            <v>qq</v>
          </cell>
          <cell r="AW197" t="str">
            <v>qq</v>
          </cell>
          <cell r="AX197" t="str">
            <v>qq</v>
          </cell>
          <cell r="AY197" t="str">
            <v>qq</v>
          </cell>
          <cell r="AZ197" t="str">
            <v>qq</v>
          </cell>
          <cell r="BA197" t="str">
            <v>qq</v>
          </cell>
          <cell r="BC197" t="str">
            <v>Stav</v>
          </cell>
          <cell r="BF197" t="str">
            <v>qq</v>
          </cell>
          <cell r="BG197" t="str">
            <v>qq</v>
          </cell>
          <cell r="BI197" t="str">
            <v>qq</v>
          </cell>
          <cell r="BJ197" t="str">
            <v>qq</v>
          </cell>
          <cell r="BL197" t="str">
            <v>qq</v>
          </cell>
          <cell r="BM197" t="str">
            <v>qq</v>
          </cell>
          <cell r="BN197" t="str">
            <v>qq</v>
          </cell>
          <cell r="BO197" t="str">
            <v>qq</v>
          </cell>
          <cell r="BQ197" t="str">
            <v>qq</v>
          </cell>
          <cell r="BR197" t="str">
            <v>qq</v>
          </cell>
          <cell r="BS197" t="str">
            <v>qq</v>
          </cell>
          <cell r="CA197" t="str">
            <v>qq</v>
          </cell>
        </row>
        <row r="198">
          <cell r="A198">
            <v>43662</v>
          </cell>
          <cell r="B198" t="str">
            <v>Tuesday</v>
          </cell>
          <cell r="D198">
            <v>0</v>
          </cell>
          <cell r="E198" t="e">
            <v>#N/A</v>
          </cell>
          <cell r="F198" t="str">
            <v>A.Alex</v>
          </cell>
          <cell r="G198" t="e">
            <v>#N/A</v>
          </cell>
          <cell r="H198">
            <v>0</v>
          </cell>
          <cell r="I198" t="e">
            <v>#N/A</v>
          </cell>
          <cell r="J198" t="e">
            <v>#N/A</v>
          </cell>
          <cell r="K198">
            <v>0</v>
          </cell>
          <cell r="L198">
            <v>0</v>
          </cell>
          <cell r="M198" t="e">
            <v>#N/A</v>
          </cell>
          <cell r="P198" t="str">
            <v>qq</v>
          </cell>
          <cell r="Q198" t="str">
            <v>V.Le</v>
          </cell>
          <cell r="R198" t="str">
            <v>qq</v>
          </cell>
          <cell r="S198" t="str">
            <v>Edward</v>
          </cell>
          <cell r="T198" t="str">
            <v>Tinh</v>
          </cell>
          <cell r="U198" t="str">
            <v>QQ</v>
          </cell>
          <cell r="V198" t="str">
            <v>Roshny</v>
          </cell>
          <cell r="W198" t="str">
            <v>qq</v>
          </cell>
          <cell r="X198" t="str">
            <v>qq</v>
          </cell>
          <cell r="Y198" t="e">
            <v>#N/A</v>
          </cell>
          <cell r="Z198">
            <v>0</v>
          </cell>
          <cell r="AA198">
            <v>0</v>
          </cell>
          <cell r="AB198">
            <v>0</v>
          </cell>
          <cell r="AC198" t="str">
            <v>Nha</v>
          </cell>
          <cell r="AE198" t="str">
            <v>(TC) (5.15-8pm)</v>
          </cell>
          <cell r="AF198" t="str">
            <v>qq</v>
          </cell>
          <cell r="AG198" t="str">
            <v>qq</v>
          </cell>
          <cell r="AH198" t="str">
            <v>qq</v>
          </cell>
          <cell r="AI198" t="str">
            <v>qq</v>
          </cell>
          <cell r="AJ198" t="str">
            <v>qq</v>
          </cell>
          <cell r="AK198" t="str">
            <v>qq</v>
          </cell>
          <cell r="AL198" t="str">
            <v>qq</v>
          </cell>
          <cell r="AM198" t="str">
            <v>qq</v>
          </cell>
          <cell r="AN198" t="str">
            <v>qq</v>
          </cell>
          <cell r="AO198" t="str">
            <v>qq</v>
          </cell>
          <cell r="AP198" t="str">
            <v>qq</v>
          </cell>
          <cell r="AQ198" t="str">
            <v>qq</v>
          </cell>
          <cell r="AR198" t="str">
            <v>qq</v>
          </cell>
          <cell r="AS198" t="str">
            <v>qq</v>
          </cell>
          <cell r="AT198" t="str">
            <v>qq</v>
          </cell>
          <cell r="AU198" t="str">
            <v>qq</v>
          </cell>
          <cell r="AV198" t="str">
            <v>qq</v>
          </cell>
          <cell r="AW198" t="str">
            <v>qq</v>
          </cell>
          <cell r="AX198" t="str">
            <v>qq</v>
          </cell>
          <cell r="AY198" t="str">
            <v>qq</v>
          </cell>
          <cell r="AZ198" t="str">
            <v>qq</v>
          </cell>
          <cell r="BA198" t="str">
            <v>qq</v>
          </cell>
          <cell r="BE198">
            <v>0</v>
          </cell>
          <cell r="BF198" t="str">
            <v>qq</v>
          </cell>
          <cell r="BG198" t="str">
            <v>qq</v>
          </cell>
          <cell r="BI198" t="str">
            <v>qq</v>
          </cell>
          <cell r="BJ198" t="str">
            <v>qq</v>
          </cell>
          <cell r="BL198" t="str">
            <v>qq</v>
          </cell>
          <cell r="BM198" t="str">
            <v>qq</v>
          </cell>
          <cell r="BN198" t="str">
            <v>qq</v>
          </cell>
          <cell r="BO198" t="str">
            <v>qq</v>
          </cell>
          <cell r="BQ198" t="str">
            <v>qq</v>
          </cell>
          <cell r="BR198" t="str">
            <v>qq</v>
          </cell>
          <cell r="BS198" t="str">
            <v>qq</v>
          </cell>
          <cell r="CA198" t="str">
            <v>qq</v>
          </cell>
        </row>
        <row r="199">
          <cell r="A199">
            <v>43663</v>
          </cell>
          <cell r="B199" t="str">
            <v>Wednesday</v>
          </cell>
          <cell r="D199">
            <v>0</v>
          </cell>
          <cell r="E199" t="e">
            <v>#N/A</v>
          </cell>
          <cell r="F199">
            <v>0</v>
          </cell>
          <cell r="G199" t="e">
            <v>#N/A</v>
          </cell>
          <cell r="H199">
            <v>0</v>
          </cell>
          <cell r="I199" t="e">
            <v>#N/A</v>
          </cell>
          <cell r="J199" t="e">
            <v>#N/A</v>
          </cell>
          <cell r="K199">
            <v>0</v>
          </cell>
          <cell r="L199">
            <v>0</v>
          </cell>
          <cell r="M199" t="e">
            <v>#N/A</v>
          </cell>
          <cell r="P199" t="str">
            <v>qq</v>
          </cell>
          <cell r="Q199" t="str">
            <v>Thao</v>
          </cell>
          <cell r="R199" t="str">
            <v>qq</v>
          </cell>
          <cell r="S199" t="str">
            <v>qq</v>
          </cell>
          <cell r="T199" t="str">
            <v>qq</v>
          </cell>
          <cell r="U199" t="str">
            <v>QQ</v>
          </cell>
          <cell r="V199" t="str">
            <v>qq</v>
          </cell>
          <cell r="W199" t="str">
            <v>qq</v>
          </cell>
          <cell r="X199" t="str">
            <v>qq</v>
          </cell>
          <cell r="Y199" t="e">
            <v>#N/A</v>
          </cell>
          <cell r="Z199">
            <v>0</v>
          </cell>
          <cell r="AA199">
            <v>0</v>
          </cell>
          <cell r="AB199">
            <v>0</v>
          </cell>
          <cell r="AC199" t="str">
            <v>Nha</v>
          </cell>
          <cell r="AD199" t="str">
            <v>blank</v>
          </cell>
          <cell r="AE199" t="str">
            <v>(SS) (12.45-5.15pm)</v>
          </cell>
          <cell r="AF199" t="str">
            <v>qq</v>
          </cell>
          <cell r="AG199" t="str">
            <v>qq</v>
          </cell>
          <cell r="AH199" t="str">
            <v>qq</v>
          </cell>
          <cell r="AI199" t="str">
            <v>qq</v>
          </cell>
          <cell r="AJ199" t="str">
            <v>qq</v>
          </cell>
          <cell r="AK199" t="str">
            <v>qq</v>
          </cell>
          <cell r="AL199" t="str">
            <v>qq</v>
          </cell>
          <cell r="AM199" t="str">
            <v>qq</v>
          </cell>
          <cell r="AN199" t="str">
            <v>qq</v>
          </cell>
          <cell r="AO199" t="str">
            <v>qq</v>
          </cell>
          <cell r="AP199" t="str">
            <v>qq</v>
          </cell>
          <cell r="AQ199" t="str">
            <v>qq</v>
          </cell>
          <cell r="AR199" t="str">
            <v>qq</v>
          </cell>
          <cell r="AS199" t="str">
            <v>qq</v>
          </cell>
          <cell r="AT199" t="str">
            <v>qq</v>
          </cell>
          <cell r="AU199" t="str">
            <v>qq</v>
          </cell>
          <cell r="AV199" t="str">
            <v>qq</v>
          </cell>
          <cell r="AW199" t="str">
            <v>qq</v>
          </cell>
          <cell r="AX199" t="str">
            <v>qq</v>
          </cell>
          <cell r="AY199" t="str">
            <v>qq</v>
          </cell>
          <cell r="AZ199" t="str">
            <v>qq</v>
          </cell>
          <cell r="BA199" t="str">
            <v>qq</v>
          </cell>
          <cell r="BE199">
            <v>0</v>
          </cell>
          <cell r="BF199" t="str">
            <v>qq</v>
          </cell>
          <cell r="BG199" t="str">
            <v>qq</v>
          </cell>
          <cell r="BI199" t="str">
            <v>qq</v>
          </cell>
          <cell r="BJ199" t="str">
            <v>qq</v>
          </cell>
          <cell r="BL199" t="str">
            <v>qq</v>
          </cell>
          <cell r="BM199" t="str">
            <v>qq</v>
          </cell>
          <cell r="BN199" t="str">
            <v>qq</v>
          </cell>
          <cell r="BO199" t="str">
            <v>qq</v>
          </cell>
          <cell r="BQ199" t="str">
            <v>qq</v>
          </cell>
          <cell r="BR199" t="str">
            <v>qq</v>
          </cell>
          <cell r="BS199" t="str">
            <v>qq</v>
          </cell>
          <cell r="CA199" t="str">
            <v>qq</v>
          </cell>
        </row>
        <row r="200">
          <cell r="A200">
            <v>43664</v>
          </cell>
          <cell r="B200" t="str">
            <v>Thursday</v>
          </cell>
          <cell r="D200">
            <v>0</v>
          </cell>
          <cell r="E200" t="e">
            <v>#N/A</v>
          </cell>
          <cell r="F200" t="str">
            <v>Janki</v>
          </cell>
          <cell r="G200" t="e">
            <v>#N/A</v>
          </cell>
          <cell r="H200">
            <v>0</v>
          </cell>
          <cell r="I200" t="e">
            <v>#N/A</v>
          </cell>
          <cell r="J200" t="e">
            <v>#N/A</v>
          </cell>
          <cell r="K200">
            <v>0</v>
          </cell>
          <cell r="L200">
            <v>0</v>
          </cell>
          <cell r="M200" t="e">
            <v>#N/A</v>
          </cell>
          <cell r="P200">
            <v>0</v>
          </cell>
          <cell r="Q200" t="str">
            <v>qq</v>
          </cell>
          <cell r="R200" t="str">
            <v>qq</v>
          </cell>
          <cell r="S200" t="str">
            <v>qq</v>
          </cell>
          <cell r="T200" t="str">
            <v>qq</v>
          </cell>
          <cell r="U200" t="str">
            <v>QQ</v>
          </cell>
          <cell r="V200" t="str">
            <v>qq</v>
          </cell>
          <cell r="W200" t="str">
            <v>qq</v>
          </cell>
          <cell r="X200" t="str">
            <v>qq</v>
          </cell>
          <cell r="Y200" t="e">
            <v>#N/A</v>
          </cell>
          <cell r="Z200">
            <v>0</v>
          </cell>
          <cell r="AA200">
            <v>0</v>
          </cell>
          <cell r="AB200">
            <v>0</v>
          </cell>
          <cell r="AC200" t="str">
            <v>Nha</v>
          </cell>
          <cell r="AD200" t="str">
            <v>qq</v>
          </cell>
          <cell r="AE200" t="str">
            <v>qq</v>
          </cell>
          <cell r="AF200" t="str">
            <v>qq</v>
          </cell>
          <cell r="AG200" t="str">
            <v>qq</v>
          </cell>
          <cell r="AH200" t="str">
            <v>qq</v>
          </cell>
          <cell r="AI200" t="str">
            <v>qq</v>
          </cell>
          <cell r="AJ200" t="str">
            <v>qq</v>
          </cell>
          <cell r="AK200" t="str">
            <v>qq</v>
          </cell>
          <cell r="AL200" t="str">
            <v>qq</v>
          </cell>
          <cell r="AM200" t="str">
            <v>qq</v>
          </cell>
          <cell r="AN200" t="str">
            <v>qq</v>
          </cell>
          <cell r="AO200" t="str">
            <v>qq</v>
          </cell>
          <cell r="AP200" t="str">
            <v>qq</v>
          </cell>
          <cell r="AQ200" t="str">
            <v>qq</v>
          </cell>
          <cell r="AR200" t="str">
            <v>qq</v>
          </cell>
          <cell r="AS200" t="str">
            <v>qq</v>
          </cell>
          <cell r="AT200" t="str">
            <v>qq</v>
          </cell>
          <cell r="AU200" t="str">
            <v>qq</v>
          </cell>
          <cell r="AV200" t="str">
            <v>qq</v>
          </cell>
          <cell r="AW200" t="str">
            <v>qq</v>
          </cell>
          <cell r="AX200" t="str">
            <v>qq</v>
          </cell>
          <cell r="AY200" t="str">
            <v>qq</v>
          </cell>
          <cell r="AZ200" t="str">
            <v>qq</v>
          </cell>
          <cell r="BA200" t="str">
            <v>qq</v>
          </cell>
          <cell r="BE200">
            <v>0</v>
          </cell>
          <cell r="BF200" t="str">
            <v>qq</v>
          </cell>
          <cell r="BG200" t="str">
            <v>qq</v>
          </cell>
          <cell r="BI200" t="str">
            <v>qq</v>
          </cell>
          <cell r="BJ200" t="str">
            <v>qq</v>
          </cell>
          <cell r="BL200" t="str">
            <v>qq</v>
          </cell>
          <cell r="BM200" t="str">
            <v>qq</v>
          </cell>
          <cell r="BN200" t="str">
            <v>qq</v>
          </cell>
          <cell r="BO200" t="str">
            <v>qq</v>
          </cell>
          <cell r="BQ200" t="str">
            <v>qq</v>
          </cell>
          <cell r="BR200" t="str">
            <v>qq</v>
          </cell>
          <cell r="BS200" t="str">
            <v>qq</v>
          </cell>
          <cell r="CA200" t="str">
            <v>qq</v>
          </cell>
        </row>
        <row r="201">
          <cell r="A201">
            <v>43665</v>
          </cell>
          <cell r="B201" t="str">
            <v>Friday</v>
          </cell>
          <cell r="D201">
            <v>0</v>
          </cell>
          <cell r="E201" t="e">
            <v>#N/A</v>
          </cell>
          <cell r="F201" t="str">
            <v>April</v>
          </cell>
          <cell r="G201" t="e">
            <v>#N/A</v>
          </cell>
          <cell r="H201">
            <v>0</v>
          </cell>
          <cell r="I201" t="e">
            <v>#N/A</v>
          </cell>
          <cell r="J201" t="e">
            <v>#N/A</v>
          </cell>
          <cell r="K201">
            <v>0</v>
          </cell>
          <cell r="L201">
            <v>0</v>
          </cell>
          <cell r="M201" t="e">
            <v>#N/A</v>
          </cell>
          <cell r="P201">
            <v>0</v>
          </cell>
          <cell r="Q201" t="str">
            <v>Idile</v>
          </cell>
          <cell r="R201" t="str">
            <v>qq</v>
          </cell>
          <cell r="S201" t="str">
            <v>qq</v>
          </cell>
          <cell r="T201" t="str">
            <v>qq</v>
          </cell>
          <cell r="U201" t="str">
            <v>QQ</v>
          </cell>
          <cell r="V201" t="str">
            <v>qq</v>
          </cell>
          <cell r="W201" t="str">
            <v>qq</v>
          </cell>
          <cell r="X201" t="str">
            <v>qq</v>
          </cell>
          <cell r="Y201" t="e">
            <v>#N/A</v>
          </cell>
          <cell r="Z201">
            <v>0</v>
          </cell>
          <cell r="AA201">
            <v>0</v>
          </cell>
          <cell r="AB201">
            <v>0</v>
          </cell>
          <cell r="AC201" t="str">
            <v>Nha</v>
          </cell>
          <cell r="AD201" t="str">
            <v>qq</v>
          </cell>
          <cell r="AE201" t="str">
            <v>qq</v>
          </cell>
          <cell r="AF201" t="str">
            <v>qq</v>
          </cell>
          <cell r="AG201" t="str">
            <v>qq</v>
          </cell>
          <cell r="AH201" t="str">
            <v>qq</v>
          </cell>
          <cell r="AI201" t="str">
            <v>qq</v>
          </cell>
          <cell r="AJ201" t="str">
            <v>qq</v>
          </cell>
          <cell r="AK201" t="str">
            <v>qq</v>
          </cell>
          <cell r="AL201" t="str">
            <v>qq</v>
          </cell>
          <cell r="AM201" t="str">
            <v>qq</v>
          </cell>
          <cell r="AN201" t="str">
            <v>qq</v>
          </cell>
          <cell r="AO201" t="str">
            <v>qq</v>
          </cell>
          <cell r="AP201" t="str">
            <v>qq</v>
          </cell>
          <cell r="AQ201" t="str">
            <v>qq</v>
          </cell>
          <cell r="AR201" t="str">
            <v>qq</v>
          </cell>
          <cell r="AS201" t="str">
            <v>qq</v>
          </cell>
          <cell r="AT201" t="str">
            <v>qq</v>
          </cell>
          <cell r="AU201" t="str">
            <v>qq</v>
          </cell>
          <cell r="AV201" t="str">
            <v>qq</v>
          </cell>
          <cell r="AW201" t="str">
            <v>qq</v>
          </cell>
          <cell r="AX201" t="str">
            <v>qq</v>
          </cell>
          <cell r="AY201" t="str">
            <v>qq</v>
          </cell>
          <cell r="AZ201" t="str">
            <v>qq</v>
          </cell>
          <cell r="BA201" t="str">
            <v>qq</v>
          </cell>
          <cell r="BC201" t="str">
            <v>Stav</v>
          </cell>
          <cell r="BE201">
            <v>0</v>
          </cell>
          <cell r="BF201" t="str">
            <v>qq</v>
          </cell>
          <cell r="BG201" t="str">
            <v>qq</v>
          </cell>
          <cell r="BI201" t="str">
            <v>qq</v>
          </cell>
          <cell r="BJ201" t="str">
            <v>qq</v>
          </cell>
          <cell r="BL201" t="str">
            <v>qq</v>
          </cell>
          <cell r="BM201" t="str">
            <v>qq</v>
          </cell>
          <cell r="BN201" t="str">
            <v>qq</v>
          </cell>
          <cell r="BO201" t="str">
            <v>qq</v>
          </cell>
          <cell r="BQ201" t="str">
            <v>qq</v>
          </cell>
          <cell r="BR201" t="str">
            <v>qq</v>
          </cell>
          <cell r="BS201" t="str">
            <v>qq</v>
          </cell>
          <cell r="CA201" t="str">
            <v>qq</v>
          </cell>
        </row>
        <row r="202">
          <cell r="A202">
            <v>43666</v>
          </cell>
          <cell r="B202" t="str">
            <v>Saturday</v>
          </cell>
          <cell r="C202" t="str">
            <v>Weekend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P202" t="str">
            <v>qq</v>
          </cell>
          <cell r="Q202" t="str">
            <v>qq</v>
          </cell>
          <cell r="R202" t="str">
            <v>qq</v>
          </cell>
          <cell r="S202" t="str">
            <v>qq</v>
          </cell>
          <cell r="T202" t="str">
            <v>qq</v>
          </cell>
          <cell r="U202" t="str">
            <v>QQ</v>
          </cell>
          <cell r="V202" t="str">
            <v>qq</v>
          </cell>
          <cell r="W202" t="str">
            <v>qq</v>
          </cell>
          <cell r="X202" t="str">
            <v>qq</v>
          </cell>
          <cell r="Y202" t="e">
            <v>#N/A</v>
          </cell>
          <cell r="Z202">
            <v>0</v>
          </cell>
          <cell r="AA202">
            <v>0</v>
          </cell>
          <cell r="AB202">
            <v>0</v>
          </cell>
          <cell r="AC202" t="str">
            <v>Nha</v>
          </cell>
          <cell r="AD202" t="str">
            <v>qq</v>
          </cell>
          <cell r="AE202" t="str">
            <v>qq</v>
          </cell>
          <cell r="AF202" t="str">
            <v>qq</v>
          </cell>
          <cell r="AG202" t="str">
            <v>qq</v>
          </cell>
          <cell r="AH202" t="str">
            <v>qq</v>
          </cell>
          <cell r="AI202" t="str">
            <v>qq</v>
          </cell>
          <cell r="AJ202" t="str">
            <v>qq</v>
          </cell>
          <cell r="AK202" t="str">
            <v>qq</v>
          </cell>
          <cell r="AL202" t="str">
            <v>qq</v>
          </cell>
          <cell r="AM202" t="str">
            <v>qq</v>
          </cell>
          <cell r="AN202" t="str">
            <v>qq</v>
          </cell>
          <cell r="AO202" t="str">
            <v>qq</v>
          </cell>
          <cell r="AP202" t="str">
            <v>qq</v>
          </cell>
          <cell r="AQ202" t="str">
            <v>qq</v>
          </cell>
          <cell r="AR202" t="str">
            <v>qq</v>
          </cell>
          <cell r="AS202" t="str">
            <v>qq</v>
          </cell>
          <cell r="AT202" t="str">
            <v>qq</v>
          </cell>
          <cell r="AU202" t="str">
            <v>qq</v>
          </cell>
          <cell r="AV202" t="str">
            <v>qq</v>
          </cell>
          <cell r="AW202" t="str">
            <v>qq</v>
          </cell>
          <cell r="AX202" t="str">
            <v>qq</v>
          </cell>
          <cell r="AY202" t="str">
            <v>qq</v>
          </cell>
          <cell r="AZ202" t="str">
            <v>qq</v>
          </cell>
          <cell r="BA202" t="str">
            <v>qq</v>
          </cell>
          <cell r="BC202" t="str">
            <v>Stav</v>
          </cell>
          <cell r="BE202">
            <v>0</v>
          </cell>
          <cell r="BF202">
            <v>0</v>
          </cell>
          <cell r="BG202" t="str">
            <v>V.Le</v>
          </cell>
          <cell r="BH202" t="str">
            <v>qq</v>
          </cell>
          <cell r="BJ202" t="str">
            <v>Jesslyn</v>
          </cell>
          <cell r="BK202" t="str">
            <v>qq</v>
          </cell>
          <cell r="BX202" t="str">
            <v>qq</v>
          </cell>
          <cell r="CA202" t="str">
            <v>Jonathan</v>
          </cell>
        </row>
        <row r="203">
          <cell r="A203">
            <v>43667</v>
          </cell>
          <cell r="B203" t="str">
            <v>Sunday</v>
          </cell>
          <cell r="C203" t="str">
            <v>Weekend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P203" t="str">
            <v>qq</v>
          </cell>
          <cell r="Q203" t="str">
            <v>qq</v>
          </cell>
          <cell r="R203" t="str">
            <v>qq</v>
          </cell>
          <cell r="S203" t="str">
            <v>qq</v>
          </cell>
          <cell r="T203" t="str">
            <v>qq</v>
          </cell>
          <cell r="U203" t="str">
            <v>QQ</v>
          </cell>
          <cell r="V203" t="str">
            <v>qq</v>
          </cell>
          <cell r="W203" t="str">
            <v>qq</v>
          </cell>
          <cell r="X203" t="str">
            <v>qq</v>
          </cell>
          <cell r="Y203" t="e">
            <v>#N/A</v>
          </cell>
          <cell r="Z203">
            <v>0</v>
          </cell>
          <cell r="AA203" t="str">
            <v>qq</v>
          </cell>
          <cell r="AB203" t="str">
            <v>qq</v>
          </cell>
          <cell r="AC203" t="str">
            <v>qq</v>
          </cell>
          <cell r="AD203" t="str">
            <v>qq</v>
          </cell>
          <cell r="AE203" t="str">
            <v>qq</v>
          </cell>
          <cell r="AF203" t="str">
            <v>qq</v>
          </cell>
          <cell r="AG203" t="str">
            <v>qq</v>
          </cell>
          <cell r="AH203" t="str">
            <v>qq</v>
          </cell>
          <cell r="AI203" t="str">
            <v>qq</v>
          </cell>
          <cell r="AJ203" t="str">
            <v>qq</v>
          </cell>
          <cell r="AK203" t="str">
            <v>qq</v>
          </cell>
          <cell r="AL203" t="str">
            <v>qq</v>
          </cell>
          <cell r="AM203" t="str">
            <v>qq</v>
          </cell>
          <cell r="AN203" t="str">
            <v>qq</v>
          </cell>
          <cell r="AO203" t="str">
            <v>qq</v>
          </cell>
          <cell r="AP203" t="str">
            <v>qq</v>
          </cell>
          <cell r="AQ203" t="str">
            <v>qq</v>
          </cell>
          <cell r="AR203" t="str">
            <v>qq</v>
          </cell>
          <cell r="AS203" t="str">
            <v>qq</v>
          </cell>
          <cell r="AT203" t="str">
            <v>qq</v>
          </cell>
          <cell r="AU203" t="str">
            <v>qq</v>
          </cell>
          <cell r="AV203" t="str">
            <v>qq</v>
          </cell>
          <cell r="AW203" t="str">
            <v>qq</v>
          </cell>
          <cell r="AX203" t="str">
            <v>qq</v>
          </cell>
          <cell r="AY203" t="str">
            <v>qq</v>
          </cell>
          <cell r="AZ203" t="str">
            <v>qq</v>
          </cell>
          <cell r="BA203" t="str">
            <v>qq</v>
          </cell>
          <cell r="BC203" t="str">
            <v>Stav</v>
          </cell>
          <cell r="BE203">
            <v>0</v>
          </cell>
          <cell r="BF203">
            <v>0</v>
          </cell>
          <cell r="BG203" t="str">
            <v>Idile</v>
          </cell>
          <cell r="BH203" t="str">
            <v>qq</v>
          </cell>
          <cell r="BJ203" t="str">
            <v>Nha</v>
          </cell>
          <cell r="BK203" t="str">
            <v>qq</v>
          </cell>
          <cell r="BN203" t="str">
            <v>qq</v>
          </cell>
          <cell r="BY203" t="str">
            <v>qq</v>
          </cell>
          <cell r="BZ203" t="str">
            <v>qq</v>
          </cell>
          <cell r="CA203" t="str">
            <v>Lauren</v>
          </cell>
        </row>
        <row r="204">
          <cell r="A204">
            <v>43668</v>
          </cell>
          <cell r="B204" t="str">
            <v>Monday</v>
          </cell>
          <cell r="D204">
            <v>0</v>
          </cell>
          <cell r="E204" t="e">
            <v>#N/A</v>
          </cell>
          <cell r="F204">
            <v>0</v>
          </cell>
          <cell r="G204" t="e">
            <v>#N/A</v>
          </cell>
          <cell r="H204">
            <v>0</v>
          </cell>
          <cell r="I204" t="e">
            <v>#N/A</v>
          </cell>
          <cell r="J204" t="e">
            <v>#N/A</v>
          </cell>
          <cell r="K204">
            <v>0</v>
          </cell>
          <cell r="L204">
            <v>0</v>
          </cell>
          <cell r="M204" t="e">
            <v>#N/A</v>
          </cell>
          <cell r="P204" t="str">
            <v>qq</v>
          </cell>
          <cell r="Q204" t="str">
            <v>All interns (study leave)</v>
          </cell>
          <cell r="R204" t="str">
            <v>qq</v>
          </cell>
          <cell r="S204" t="str">
            <v>V.Le</v>
          </cell>
          <cell r="T204" t="str">
            <v>Jesslyn</v>
          </cell>
          <cell r="U204" t="str">
            <v>Jonathan</v>
          </cell>
          <cell r="V204" t="str">
            <v>qq</v>
          </cell>
          <cell r="W204" t="str">
            <v>qq</v>
          </cell>
          <cell r="X204" t="str">
            <v>qq</v>
          </cell>
          <cell r="Y204" t="e">
            <v>#N/A</v>
          </cell>
          <cell r="AC204" t="str">
            <v>Tinh</v>
          </cell>
          <cell r="AD204" t="str">
            <v>qq</v>
          </cell>
          <cell r="AE204" t="str">
            <v>qq</v>
          </cell>
          <cell r="AF204" t="str">
            <v>qq</v>
          </cell>
          <cell r="AG204" t="str">
            <v>qq</v>
          </cell>
          <cell r="AH204" t="str">
            <v>qq</v>
          </cell>
          <cell r="AI204" t="str">
            <v>qq</v>
          </cell>
          <cell r="AJ204" t="str">
            <v>qq</v>
          </cell>
          <cell r="AK204" t="str">
            <v>qq</v>
          </cell>
          <cell r="AL204" t="str">
            <v>qq</v>
          </cell>
          <cell r="AM204" t="str">
            <v>qq</v>
          </cell>
          <cell r="AN204" t="str">
            <v>qq</v>
          </cell>
          <cell r="AO204" t="str">
            <v>qq</v>
          </cell>
          <cell r="AP204" t="str">
            <v>qq</v>
          </cell>
          <cell r="AQ204" t="str">
            <v>qq</v>
          </cell>
          <cell r="AR204" t="str">
            <v>qq</v>
          </cell>
          <cell r="AS204" t="str">
            <v>qq</v>
          </cell>
          <cell r="AT204" t="str">
            <v>qq</v>
          </cell>
          <cell r="AU204" t="str">
            <v>qq</v>
          </cell>
          <cell r="AV204" t="str">
            <v>qq</v>
          </cell>
          <cell r="AW204" t="str">
            <v>qq</v>
          </cell>
          <cell r="AX204" t="str">
            <v>qq</v>
          </cell>
          <cell r="AY204" t="str">
            <v>qq</v>
          </cell>
          <cell r="AZ204" t="str">
            <v>qq</v>
          </cell>
          <cell r="BA204" t="str">
            <v>qq</v>
          </cell>
          <cell r="BC204" t="str">
            <v>Stav</v>
          </cell>
          <cell r="BF204" t="str">
            <v>qq</v>
          </cell>
          <cell r="BG204" t="str">
            <v>qq</v>
          </cell>
          <cell r="BI204" t="str">
            <v>qq</v>
          </cell>
          <cell r="BJ204" t="str">
            <v>qq</v>
          </cell>
          <cell r="BL204" t="str">
            <v>qq</v>
          </cell>
          <cell r="BM204" t="str">
            <v>qq</v>
          </cell>
          <cell r="BN204" t="str">
            <v>qq</v>
          </cell>
          <cell r="BO204" t="str">
            <v>qq</v>
          </cell>
          <cell r="BQ204" t="str">
            <v>qq</v>
          </cell>
          <cell r="BR204" t="str">
            <v>qq</v>
          </cell>
          <cell r="BS204" t="str">
            <v>qq</v>
          </cell>
          <cell r="CA204" t="str">
            <v>qq</v>
          </cell>
        </row>
        <row r="205">
          <cell r="A205">
            <v>43669</v>
          </cell>
          <cell r="B205" t="str">
            <v>Tuesday</v>
          </cell>
          <cell r="D205">
            <v>0</v>
          </cell>
          <cell r="E205" t="e">
            <v>#N/A</v>
          </cell>
          <cell r="F205">
            <v>0</v>
          </cell>
          <cell r="G205" t="e">
            <v>#N/A</v>
          </cell>
          <cell r="H205" t="str">
            <v>`</v>
          </cell>
          <cell r="I205" t="e">
            <v>#N/A</v>
          </cell>
          <cell r="J205" t="e">
            <v>#N/A</v>
          </cell>
          <cell r="K205">
            <v>0</v>
          </cell>
          <cell r="L205">
            <v>0</v>
          </cell>
          <cell r="M205" t="e">
            <v>#N/A</v>
          </cell>
          <cell r="P205" t="str">
            <v>qq</v>
          </cell>
          <cell r="Q205" t="str">
            <v>All interns (study leave)</v>
          </cell>
          <cell r="R205" t="str">
            <v>qq</v>
          </cell>
          <cell r="S205" t="str">
            <v>Idile</v>
          </cell>
          <cell r="T205" t="str">
            <v>Nha</v>
          </cell>
          <cell r="U205" t="str">
            <v>QQ</v>
          </cell>
          <cell r="V205" t="str">
            <v>Lauren</v>
          </cell>
          <cell r="W205" t="str">
            <v>qq</v>
          </cell>
          <cell r="X205" t="str">
            <v>qq</v>
          </cell>
          <cell r="Y205" t="e">
            <v>#N/A</v>
          </cell>
          <cell r="Z205">
            <v>0</v>
          </cell>
          <cell r="AA205">
            <v>0</v>
          </cell>
          <cell r="AB205">
            <v>0</v>
          </cell>
          <cell r="AC205" t="str">
            <v>Tinh</v>
          </cell>
          <cell r="AE205" t="str">
            <v>(SC) (5.15-8pm)</v>
          </cell>
          <cell r="AF205" t="str">
            <v>qq</v>
          </cell>
          <cell r="AG205" t="str">
            <v>qq</v>
          </cell>
          <cell r="AH205" t="str">
            <v>qq</v>
          </cell>
          <cell r="AI205" t="str">
            <v>qq</v>
          </cell>
          <cell r="AJ205" t="str">
            <v>qq</v>
          </cell>
          <cell r="AK205" t="str">
            <v>qq</v>
          </cell>
          <cell r="AL205" t="str">
            <v>qq</v>
          </cell>
          <cell r="AM205" t="str">
            <v>qq</v>
          </cell>
          <cell r="AN205" t="str">
            <v>qq</v>
          </cell>
          <cell r="AO205" t="str">
            <v>qq</v>
          </cell>
          <cell r="AP205" t="str">
            <v>qq</v>
          </cell>
          <cell r="AQ205" t="str">
            <v>qq</v>
          </cell>
          <cell r="AR205" t="str">
            <v>qq</v>
          </cell>
          <cell r="AS205" t="str">
            <v>qq</v>
          </cell>
          <cell r="AT205" t="str">
            <v>qq</v>
          </cell>
          <cell r="AU205" t="str">
            <v>qq</v>
          </cell>
          <cell r="AV205" t="str">
            <v>qq</v>
          </cell>
          <cell r="AW205" t="str">
            <v>qq</v>
          </cell>
          <cell r="AX205" t="str">
            <v>qq</v>
          </cell>
          <cell r="AY205" t="str">
            <v>qq</v>
          </cell>
          <cell r="AZ205" t="str">
            <v>qq</v>
          </cell>
          <cell r="BA205" t="str">
            <v>qq</v>
          </cell>
          <cell r="BE205">
            <v>0</v>
          </cell>
          <cell r="BF205" t="str">
            <v>qq</v>
          </cell>
          <cell r="BG205" t="str">
            <v>qq</v>
          </cell>
          <cell r="BI205" t="str">
            <v>qq</v>
          </cell>
          <cell r="BJ205" t="str">
            <v>qq</v>
          </cell>
          <cell r="BL205" t="str">
            <v>qq</v>
          </cell>
          <cell r="BM205" t="str">
            <v>qq</v>
          </cell>
          <cell r="BN205" t="str">
            <v>qq</v>
          </cell>
          <cell r="BO205" t="str">
            <v>qq</v>
          </cell>
          <cell r="BQ205" t="str">
            <v>qq</v>
          </cell>
          <cell r="BR205" t="str">
            <v>qq</v>
          </cell>
          <cell r="BS205" t="str">
            <v>qq</v>
          </cell>
          <cell r="CA205" t="str">
            <v>qq</v>
          </cell>
        </row>
        <row r="206">
          <cell r="A206">
            <v>43670</v>
          </cell>
          <cell r="B206" t="str">
            <v>Wednesday</v>
          </cell>
          <cell r="D206">
            <v>0</v>
          </cell>
          <cell r="E206" t="e">
            <v>#N/A</v>
          </cell>
          <cell r="F206">
            <v>0</v>
          </cell>
          <cell r="G206" t="e">
            <v>#N/A</v>
          </cell>
          <cell r="H206">
            <v>0</v>
          </cell>
          <cell r="I206" t="e">
            <v>#N/A</v>
          </cell>
          <cell r="J206" t="e">
            <v>#N/A</v>
          </cell>
          <cell r="K206">
            <v>0</v>
          </cell>
          <cell r="L206">
            <v>0</v>
          </cell>
          <cell r="M206" t="e">
            <v>#N/A</v>
          </cell>
          <cell r="P206" t="str">
            <v>qq</v>
          </cell>
          <cell r="Q206" t="str">
            <v>Edward</v>
          </cell>
          <cell r="R206" t="str">
            <v>qq</v>
          </cell>
          <cell r="S206" t="str">
            <v>qq</v>
          </cell>
          <cell r="T206" t="str">
            <v>qq</v>
          </cell>
          <cell r="U206" t="str">
            <v>QQ</v>
          </cell>
          <cell r="V206" t="str">
            <v>qq</v>
          </cell>
          <cell r="W206" t="str">
            <v>qq</v>
          </cell>
          <cell r="X206" t="str">
            <v>qq</v>
          </cell>
          <cell r="Y206" t="e">
            <v>#N/A</v>
          </cell>
          <cell r="Z206">
            <v>0</v>
          </cell>
          <cell r="AA206">
            <v>0</v>
          </cell>
          <cell r="AB206">
            <v>0</v>
          </cell>
          <cell r="AC206" t="str">
            <v>Tinh</v>
          </cell>
          <cell r="AD206" t="str">
            <v>blank</v>
          </cell>
          <cell r="AE206" t="str">
            <v>(SS) (12.45-5.15pm)</v>
          </cell>
          <cell r="AF206" t="str">
            <v>qq</v>
          </cell>
          <cell r="AG206" t="str">
            <v>qq</v>
          </cell>
          <cell r="AH206" t="str">
            <v>qq</v>
          </cell>
          <cell r="AI206" t="str">
            <v>qq</v>
          </cell>
          <cell r="AJ206" t="str">
            <v>qq</v>
          </cell>
          <cell r="AK206" t="str">
            <v>qq</v>
          </cell>
          <cell r="AL206" t="str">
            <v>qq</v>
          </cell>
          <cell r="AM206" t="str">
            <v>qq</v>
          </cell>
          <cell r="AN206" t="str">
            <v>qq</v>
          </cell>
          <cell r="AO206" t="str">
            <v>qq</v>
          </cell>
          <cell r="AP206" t="str">
            <v>qq</v>
          </cell>
          <cell r="AQ206" t="str">
            <v>qq</v>
          </cell>
          <cell r="AR206" t="str">
            <v>qq</v>
          </cell>
          <cell r="AS206" t="str">
            <v>qq</v>
          </cell>
          <cell r="AT206" t="str">
            <v>qq</v>
          </cell>
          <cell r="AU206" t="str">
            <v>qq</v>
          </cell>
          <cell r="AV206" t="str">
            <v>qq</v>
          </cell>
          <cell r="AW206" t="str">
            <v>qq</v>
          </cell>
          <cell r="AX206" t="str">
            <v>qq</v>
          </cell>
          <cell r="AY206" t="str">
            <v>qq</v>
          </cell>
          <cell r="AZ206" t="str">
            <v>qq</v>
          </cell>
          <cell r="BA206" t="str">
            <v>qq</v>
          </cell>
          <cell r="BE206">
            <v>0</v>
          </cell>
          <cell r="BF206" t="str">
            <v>qq</v>
          </cell>
          <cell r="BG206" t="str">
            <v>qq</v>
          </cell>
          <cell r="BI206" t="str">
            <v>qq</v>
          </cell>
          <cell r="BJ206" t="str">
            <v>qq</v>
          </cell>
          <cell r="BL206" t="str">
            <v>qq</v>
          </cell>
          <cell r="BM206" t="str">
            <v>qq</v>
          </cell>
          <cell r="BN206" t="str">
            <v>qq</v>
          </cell>
          <cell r="BO206" t="str">
            <v>qq</v>
          </cell>
          <cell r="BQ206" t="str">
            <v>qq</v>
          </cell>
          <cell r="BR206" t="str">
            <v>qq</v>
          </cell>
          <cell r="BS206" t="str">
            <v>qq</v>
          </cell>
          <cell r="CA206" t="str">
            <v>qq</v>
          </cell>
        </row>
        <row r="207">
          <cell r="A207">
            <v>43671</v>
          </cell>
          <cell r="B207" t="str">
            <v>Thursday</v>
          </cell>
          <cell r="D207">
            <v>0</v>
          </cell>
          <cell r="E207" t="e">
            <v>#N/A</v>
          </cell>
          <cell r="F207">
            <v>0</v>
          </cell>
          <cell r="G207" t="e">
            <v>#N/A</v>
          </cell>
          <cell r="H207">
            <v>0</v>
          </cell>
          <cell r="I207" t="e">
            <v>#N/A</v>
          </cell>
          <cell r="J207" t="e">
            <v>#N/A</v>
          </cell>
          <cell r="K207">
            <v>0</v>
          </cell>
          <cell r="L207">
            <v>0</v>
          </cell>
          <cell r="M207" t="e">
            <v>#N/A</v>
          </cell>
          <cell r="P207">
            <v>0</v>
          </cell>
          <cell r="Q207" t="str">
            <v>qq</v>
          </cell>
          <cell r="R207" t="str">
            <v>qq</v>
          </cell>
          <cell r="S207" t="str">
            <v>qq</v>
          </cell>
          <cell r="T207" t="str">
            <v>qq</v>
          </cell>
          <cell r="U207" t="str">
            <v>QQ</v>
          </cell>
          <cell r="V207" t="str">
            <v>qq</v>
          </cell>
          <cell r="W207" t="str">
            <v>qq</v>
          </cell>
          <cell r="X207" t="str">
            <v>qq</v>
          </cell>
          <cell r="Y207" t="e">
            <v>#N/A</v>
          </cell>
          <cell r="Z207">
            <v>0</v>
          </cell>
          <cell r="AA207">
            <v>0</v>
          </cell>
          <cell r="AB207">
            <v>0</v>
          </cell>
          <cell r="AC207" t="str">
            <v>Tinh</v>
          </cell>
          <cell r="AD207" t="str">
            <v>qq</v>
          </cell>
          <cell r="AE207" t="str">
            <v>qq</v>
          </cell>
          <cell r="AF207" t="str">
            <v>qq</v>
          </cell>
          <cell r="AG207" t="str">
            <v>qq</v>
          </cell>
          <cell r="AH207" t="str">
            <v>qq</v>
          </cell>
          <cell r="AI207" t="str">
            <v>qq</v>
          </cell>
          <cell r="AJ207" t="str">
            <v>qq</v>
          </cell>
          <cell r="AK207" t="str">
            <v>qq</v>
          </cell>
          <cell r="AL207" t="str">
            <v>qq</v>
          </cell>
          <cell r="AM207" t="str">
            <v>qq</v>
          </cell>
          <cell r="AN207" t="str">
            <v>qq</v>
          </cell>
          <cell r="AO207" t="str">
            <v>qq</v>
          </cell>
          <cell r="AP207" t="str">
            <v>qq</v>
          </cell>
          <cell r="AQ207" t="str">
            <v>qq</v>
          </cell>
          <cell r="AR207" t="str">
            <v>qq</v>
          </cell>
          <cell r="AS207" t="str">
            <v>qq</v>
          </cell>
          <cell r="AT207" t="str">
            <v>qq</v>
          </cell>
          <cell r="AU207" t="str">
            <v>qq</v>
          </cell>
          <cell r="AV207" t="str">
            <v>qq</v>
          </cell>
          <cell r="AW207" t="str">
            <v>qq</v>
          </cell>
          <cell r="AX207" t="str">
            <v>qq</v>
          </cell>
          <cell r="AY207" t="str">
            <v>qq</v>
          </cell>
          <cell r="AZ207" t="str">
            <v>qq</v>
          </cell>
          <cell r="BA207" t="str">
            <v>qq</v>
          </cell>
          <cell r="BE207">
            <v>0</v>
          </cell>
          <cell r="BF207" t="str">
            <v>qq</v>
          </cell>
          <cell r="BG207" t="str">
            <v>qq</v>
          </cell>
          <cell r="BI207" t="str">
            <v>qq</v>
          </cell>
          <cell r="BJ207" t="str">
            <v>qq</v>
          </cell>
          <cell r="BL207" t="str">
            <v>qq</v>
          </cell>
          <cell r="BM207" t="str">
            <v>qq</v>
          </cell>
          <cell r="BN207" t="str">
            <v>qq</v>
          </cell>
          <cell r="BO207" t="str">
            <v>qq</v>
          </cell>
          <cell r="BQ207" t="str">
            <v>qq</v>
          </cell>
          <cell r="BR207" t="str">
            <v>qq</v>
          </cell>
          <cell r="BS207" t="str">
            <v>qq</v>
          </cell>
          <cell r="CA207" t="str">
            <v>qq</v>
          </cell>
        </row>
        <row r="208">
          <cell r="A208">
            <v>43672</v>
          </cell>
          <cell r="B208" t="str">
            <v>Friday</v>
          </cell>
          <cell r="D208">
            <v>0</v>
          </cell>
          <cell r="E208" t="e">
            <v>#N/A</v>
          </cell>
          <cell r="F208">
            <v>0</v>
          </cell>
          <cell r="G208" t="e">
            <v>#N/A</v>
          </cell>
          <cell r="H208">
            <v>0</v>
          </cell>
          <cell r="I208" t="e">
            <v>#N/A</v>
          </cell>
          <cell r="J208" t="e">
            <v>#N/A</v>
          </cell>
          <cell r="K208">
            <v>0</v>
          </cell>
          <cell r="L208">
            <v>0</v>
          </cell>
          <cell r="M208" t="e">
            <v>#N/A</v>
          </cell>
          <cell r="P208">
            <v>0</v>
          </cell>
          <cell r="Q208" t="str">
            <v>Jesslyn</v>
          </cell>
          <cell r="R208" t="str">
            <v>Nha</v>
          </cell>
          <cell r="S208" t="str">
            <v>qq</v>
          </cell>
          <cell r="T208" t="str">
            <v>qq</v>
          </cell>
          <cell r="U208" t="str">
            <v>QQ</v>
          </cell>
          <cell r="V208" t="str">
            <v>qq</v>
          </cell>
          <cell r="W208" t="str">
            <v>qq</v>
          </cell>
          <cell r="X208" t="str">
            <v>qq</v>
          </cell>
          <cell r="Y208" t="e">
            <v>#N/A</v>
          </cell>
          <cell r="Z208">
            <v>0</v>
          </cell>
          <cell r="AA208">
            <v>0</v>
          </cell>
          <cell r="AB208">
            <v>0</v>
          </cell>
          <cell r="AC208" t="str">
            <v>Tinh</v>
          </cell>
          <cell r="AD208" t="str">
            <v>qq</v>
          </cell>
          <cell r="AE208" t="str">
            <v>qq</v>
          </cell>
          <cell r="AF208" t="str">
            <v>qq</v>
          </cell>
          <cell r="AG208" t="str">
            <v>qq</v>
          </cell>
          <cell r="AH208" t="str">
            <v>qq</v>
          </cell>
          <cell r="AI208" t="str">
            <v>qq</v>
          </cell>
          <cell r="AJ208" t="str">
            <v>qq</v>
          </cell>
          <cell r="AK208" t="str">
            <v>qq</v>
          </cell>
          <cell r="AL208" t="str">
            <v>qq</v>
          </cell>
          <cell r="AM208" t="str">
            <v>qq</v>
          </cell>
          <cell r="AN208" t="str">
            <v>qq</v>
          </cell>
          <cell r="AO208" t="str">
            <v>qq</v>
          </cell>
          <cell r="AP208" t="str">
            <v>qq</v>
          </cell>
          <cell r="AQ208" t="str">
            <v>qq</v>
          </cell>
          <cell r="AR208" t="str">
            <v>qq</v>
          </cell>
          <cell r="AS208" t="str">
            <v>qq</v>
          </cell>
          <cell r="AT208" t="str">
            <v>qq</v>
          </cell>
          <cell r="AU208" t="str">
            <v>qq</v>
          </cell>
          <cell r="AV208" t="str">
            <v>qq</v>
          </cell>
          <cell r="AW208" t="str">
            <v>qq</v>
          </cell>
          <cell r="AX208" t="str">
            <v>qq</v>
          </cell>
          <cell r="AY208" t="str">
            <v>qq</v>
          </cell>
          <cell r="AZ208" t="str">
            <v>qq</v>
          </cell>
          <cell r="BA208" t="str">
            <v>qq</v>
          </cell>
          <cell r="BC208" t="str">
            <v>Stav</v>
          </cell>
          <cell r="BE208">
            <v>0</v>
          </cell>
          <cell r="BF208" t="str">
            <v>qq</v>
          </cell>
          <cell r="BG208" t="str">
            <v>qq</v>
          </cell>
          <cell r="BI208" t="str">
            <v>qq</v>
          </cell>
          <cell r="BJ208" t="str">
            <v>qq</v>
          </cell>
          <cell r="BL208" t="str">
            <v>qq</v>
          </cell>
          <cell r="BM208" t="str">
            <v>qq</v>
          </cell>
          <cell r="BN208" t="str">
            <v>qq</v>
          </cell>
          <cell r="BO208" t="str">
            <v>qq</v>
          </cell>
          <cell r="BQ208" t="str">
            <v>qq</v>
          </cell>
          <cell r="BR208" t="str">
            <v>qq</v>
          </cell>
          <cell r="BS208" t="str">
            <v>qq</v>
          </cell>
          <cell r="CA208" t="str">
            <v>qq</v>
          </cell>
        </row>
        <row r="209">
          <cell r="A209">
            <v>43673</v>
          </cell>
          <cell r="B209" t="str">
            <v>Saturday</v>
          </cell>
          <cell r="C209" t="str">
            <v>Weekend</v>
          </cell>
          <cell r="D209" t="e">
            <v>#N/A</v>
          </cell>
          <cell r="E209" t="e">
            <v>#N/A</v>
          </cell>
          <cell r="F209" t="e">
            <v>#N/A</v>
          </cell>
          <cell r="G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P209" t="str">
            <v>qq</v>
          </cell>
          <cell r="Q209" t="str">
            <v>qq</v>
          </cell>
          <cell r="R209" t="str">
            <v>qq</v>
          </cell>
          <cell r="S209" t="str">
            <v>qq</v>
          </cell>
          <cell r="T209" t="str">
            <v>qq</v>
          </cell>
          <cell r="U209" t="str">
            <v>QQ</v>
          </cell>
          <cell r="V209" t="str">
            <v>qq</v>
          </cell>
          <cell r="W209" t="str">
            <v>qq</v>
          </cell>
          <cell r="X209" t="str">
            <v>qq</v>
          </cell>
          <cell r="Y209" t="e">
            <v>#N/A</v>
          </cell>
          <cell r="Z209">
            <v>0</v>
          </cell>
          <cell r="AA209">
            <v>0</v>
          </cell>
          <cell r="AB209">
            <v>0</v>
          </cell>
          <cell r="AC209" t="str">
            <v>Tinh</v>
          </cell>
          <cell r="AD209" t="str">
            <v>qq</v>
          </cell>
          <cell r="AE209" t="str">
            <v>qq</v>
          </cell>
          <cell r="AF209" t="str">
            <v>qq</v>
          </cell>
          <cell r="AG209" t="str">
            <v>qq</v>
          </cell>
          <cell r="AH209" t="str">
            <v>qq</v>
          </cell>
          <cell r="AI209" t="str">
            <v>qq</v>
          </cell>
          <cell r="AJ209" t="str">
            <v>qq</v>
          </cell>
          <cell r="AK209" t="str">
            <v>qq</v>
          </cell>
          <cell r="AL209" t="str">
            <v>qq</v>
          </cell>
          <cell r="AM209" t="str">
            <v>qq</v>
          </cell>
          <cell r="AN209" t="str">
            <v>qq</v>
          </cell>
          <cell r="AO209" t="str">
            <v>qq</v>
          </cell>
          <cell r="AP209" t="str">
            <v>qq</v>
          </cell>
          <cell r="AQ209" t="str">
            <v>qq</v>
          </cell>
          <cell r="AR209" t="str">
            <v>qq</v>
          </cell>
          <cell r="AS209" t="str">
            <v>qq</v>
          </cell>
          <cell r="AT209" t="str">
            <v>qq</v>
          </cell>
          <cell r="AU209" t="str">
            <v>qq</v>
          </cell>
          <cell r="AV209" t="str">
            <v>qq</v>
          </cell>
          <cell r="AW209" t="str">
            <v>qq</v>
          </cell>
          <cell r="AX209" t="str">
            <v>qq</v>
          </cell>
          <cell r="AY209" t="str">
            <v>qq</v>
          </cell>
          <cell r="AZ209" t="str">
            <v>qq</v>
          </cell>
          <cell r="BA209" t="str">
            <v>qq</v>
          </cell>
          <cell r="BC209" t="str">
            <v>Stav</v>
          </cell>
          <cell r="BE209">
            <v>0</v>
          </cell>
          <cell r="BF209">
            <v>0</v>
          </cell>
          <cell r="BG209" t="str">
            <v>Thao</v>
          </cell>
          <cell r="BH209" t="str">
            <v>qq</v>
          </cell>
          <cell r="BJ209" t="str">
            <v>Jonathan</v>
          </cell>
          <cell r="BK209" t="str">
            <v>qq</v>
          </cell>
          <cell r="BX209" t="str">
            <v>qq</v>
          </cell>
          <cell r="CA209" t="str">
            <v>Roshny</v>
          </cell>
        </row>
        <row r="210">
          <cell r="A210">
            <v>43674</v>
          </cell>
          <cell r="B210" t="str">
            <v>Sunday</v>
          </cell>
          <cell r="C210" t="str">
            <v>Weekend</v>
          </cell>
          <cell r="D210" t="e">
            <v>#N/A</v>
          </cell>
          <cell r="E210" t="e">
            <v>#N/A</v>
          </cell>
          <cell r="F210" t="e">
            <v>#N/A</v>
          </cell>
          <cell r="G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P210" t="str">
            <v>qq</v>
          </cell>
          <cell r="Q210" t="str">
            <v>qq</v>
          </cell>
          <cell r="R210" t="str">
            <v>qq</v>
          </cell>
          <cell r="S210" t="str">
            <v>qq</v>
          </cell>
          <cell r="T210" t="str">
            <v>qq</v>
          </cell>
          <cell r="U210" t="str">
            <v>QQ</v>
          </cell>
          <cell r="V210" t="str">
            <v>qq</v>
          </cell>
          <cell r="W210" t="str">
            <v>qq</v>
          </cell>
          <cell r="X210" t="str">
            <v>qq</v>
          </cell>
          <cell r="Y210" t="e">
            <v>#N/A</v>
          </cell>
          <cell r="Z210">
            <v>0</v>
          </cell>
          <cell r="AA210" t="str">
            <v>qq</v>
          </cell>
          <cell r="AB210" t="str">
            <v>qq</v>
          </cell>
          <cell r="AC210" t="str">
            <v>qq</v>
          </cell>
          <cell r="AD210" t="str">
            <v>qq</v>
          </cell>
          <cell r="AE210" t="str">
            <v>qq</v>
          </cell>
          <cell r="AF210" t="str">
            <v>qq</v>
          </cell>
          <cell r="AG210" t="str">
            <v>qq</v>
          </cell>
          <cell r="AH210" t="str">
            <v>qq</v>
          </cell>
          <cell r="AI210" t="str">
            <v>qq</v>
          </cell>
          <cell r="AJ210" t="str">
            <v>qq</v>
          </cell>
          <cell r="AK210" t="str">
            <v>qq</v>
          </cell>
          <cell r="AL210" t="str">
            <v>qq</v>
          </cell>
          <cell r="AM210" t="str">
            <v>qq</v>
          </cell>
          <cell r="AN210" t="str">
            <v>qq</v>
          </cell>
          <cell r="AO210" t="str">
            <v>qq</v>
          </cell>
          <cell r="AP210" t="str">
            <v>qq</v>
          </cell>
          <cell r="AQ210" t="str">
            <v>qq</v>
          </cell>
          <cell r="AR210" t="str">
            <v>qq</v>
          </cell>
          <cell r="AS210" t="str">
            <v>qq</v>
          </cell>
          <cell r="AT210" t="str">
            <v>qq</v>
          </cell>
          <cell r="AU210" t="str">
            <v>qq</v>
          </cell>
          <cell r="AV210" t="str">
            <v>qq</v>
          </cell>
          <cell r="AW210" t="str">
            <v>qq</v>
          </cell>
          <cell r="AX210" t="str">
            <v>qq</v>
          </cell>
          <cell r="AY210" t="str">
            <v>qq</v>
          </cell>
          <cell r="AZ210" t="str">
            <v>qq</v>
          </cell>
          <cell r="BA210" t="str">
            <v>qq</v>
          </cell>
          <cell r="BC210" t="str">
            <v>Stav</v>
          </cell>
          <cell r="BE210">
            <v>0</v>
          </cell>
          <cell r="BF210">
            <v>0</v>
          </cell>
          <cell r="BG210" t="str">
            <v>Ana</v>
          </cell>
          <cell r="BH210" t="str">
            <v>qq</v>
          </cell>
          <cell r="BJ210" t="str">
            <v>Tinh</v>
          </cell>
          <cell r="BK210" t="str">
            <v>qq</v>
          </cell>
          <cell r="BN210" t="str">
            <v>qq</v>
          </cell>
          <cell r="BY210" t="str">
            <v>qq</v>
          </cell>
          <cell r="BZ210" t="str">
            <v>qq</v>
          </cell>
          <cell r="CA210" t="str">
            <v>V.Le</v>
          </cell>
        </row>
        <row r="211">
          <cell r="A211">
            <v>43675</v>
          </cell>
          <cell r="B211" t="str">
            <v>Monday</v>
          </cell>
          <cell r="D211">
            <v>0</v>
          </cell>
          <cell r="E211" t="e">
            <v>#N/A</v>
          </cell>
          <cell r="F211">
            <v>0</v>
          </cell>
          <cell r="G211" t="e">
            <v>#N/A</v>
          </cell>
          <cell r="H211">
            <v>0</v>
          </cell>
          <cell r="I211" t="e">
            <v>#N/A</v>
          </cell>
          <cell r="J211" t="e">
            <v>#N/A</v>
          </cell>
          <cell r="K211">
            <v>0</v>
          </cell>
          <cell r="L211">
            <v>0</v>
          </cell>
          <cell r="M211" t="e">
            <v>#N/A</v>
          </cell>
          <cell r="P211" t="str">
            <v>qq</v>
          </cell>
          <cell r="Q211" t="str">
            <v>Tinh</v>
          </cell>
          <cell r="R211" t="str">
            <v>qq</v>
          </cell>
          <cell r="S211" t="str">
            <v>Thao</v>
          </cell>
          <cell r="T211" t="str">
            <v>Jonathan</v>
          </cell>
          <cell r="U211" t="str">
            <v>Roshny</v>
          </cell>
          <cell r="V211" t="str">
            <v>qq</v>
          </cell>
          <cell r="W211" t="str">
            <v>qq</v>
          </cell>
          <cell r="X211" t="str">
            <v>qq</v>
          </cell>
          <cell r="Y211" t="e">
            <v>#N/A</v>
          </cell>
          <cell r="AC211" t="str">
            <v>Edward</v>
          </cell>
          <cell r="AD211" t="str">
            <v>qq</v>
          </cell>
          <cell r="AE211" t="str">
            <v>qq</v>
          </cell>
          <cell r="AF211" t="str">
            <v>qq</v>
          </cell>
          <cell r="AG211" t="str">
            <v>qq</v>
          </cell>
          <cell r="AH211" t="str">
            <v>qq</v>
          </cell>
          <cell r="AI211" t="str">
            <v>qq</v>
          </cell>
          <cell r="AJ211" t="str">
            <v>qq</v>
          </cell>
          <cell r="AK211" t="str">
            <v>qq</v>
          </cell>
          <cell r="AL211" t="str">
            <v>qq</v>
          </cell>
          <cell r="AM211" t="str">
            <v>qq</v>
          </cell>
          <cell r="AN211" t="str">
            <v>qq</v>
          </cell>
          <cell r="AO211" t="str">
            <v>qq</v>
          </cell>
          <cell r="AP211" t="str">
            <v>qq</v>
          </cell>
          <cell r="AQ211" t="str">
            <v>qq</v>
          </cell>
          <cell r="AR211" t="str">
            <v>qq</v>
          </cell>
          <cell r="AS211" t="str">
            <v>qq</v>
          </cell>
          <cell r="AT211" t="str">
            <v>qq</v>
          </cell>
          <cell r="AU211" t="str">
            <v>qq</v>
          </cell>
          <cell r="AV211" t="str">
            <v>qq</v>
          </cell>
          <cell r="AW211" t="str">
            <v>qq</v>
          </cell>
          <cell r="AX211" t="str">
            <v>qq</v>
          </cell>
          <cell r="AY211" t="str">
            <v>qq</v>
          </cell>
          <cell r="AZ211" t="str">
            <v>qq</v>
          </cell>
          <cell r="BA211" t="str">
            <v>qq</v>
          </cell>
          <cell r="BC211" t="str">
            <v>Stav</v>
          </cell>
          <cell r="BF211" t="str">
            <v>qq</v>
          </cell>
          <cell r="BG211" t="str">
            <v>qq</v>
          </cell>
          <cell r="BI211" t="str">
            <v>qq</v>
          </cell>
          <cell r="BJ211" t="str">
            <v>qq</v>
          </cell>
          <cell r="BL211" t="str">
            <v>qq</v>
          </cell>
          <cell r="BM211" t="str">
            <v>qq</v>
          </cell>
          <cell r="BN211" t="str">
            <v>qq</v>
          </cell>
          <cell r="BO211" t="str">
            <v>qq</v>
          </cell>
          <cell r="BQ211" t="str">
            <v>qq</v>
          </cell>
          <cell r="BR211" t="str">
            <v>qq</v>
          </cell>
          <cell r="BS211" t="str">
            <v>qq</v>
          </cell>
          <cell r="CA211" t="str">
            <v>qq</v>
          </cell>
        </row>
        <row r="212">
          <cell r="A212">
            <v>43676</v>
          </cell>
          <cell r="B212" t="str">
            <v>Tuesday</v>
          </cell>
          <cell r="D212">
            <v>0</v>
          </cell>
          <cell r="E212" t="e">
            <v>#N/A</v>
          </cell>
          <cell r="F212">
            <v>0</v>
          </cell>
          <cell r="G212" t="e">
            <v>#N/A</v>
          </cell>
          <cell r="H212">
            <v>0</v>
          </cell>
          <cell r="I212" t="e">
            <v>#N/A</v>
          </cell>
          <cell r="J212" t="e">
            <v>#N/A</v>
          </cell>
          <cell r="K212">
            <v>0</v>
          </cell>
          <cell r="L212">
            <v>0</v>
          </cell>
          <cell r="M212" t="e">
            <v>#N/A</v>
          </cell>
          <cell r="P212" t="str">
            <v>qq</v>
          </cell>
          <cell r="Q212" t="str">
            <v>Lauren</v>
          </cell>
          <cell r="R212" t="str">
            <v>qq</v>
          </cell>
          <cell r="S212" t="str">
            <v>Ana</v>
          </cell>
          <cell r="T212" t="str">
            <v>Tinh</v>
          </cell>
          <cell r="U212" t="str">
            <v>QQ</v>
          </cell>
          <cell r="V212" t="str">
            <v>V.Le</v>
          </cell>
          <cell r="W212" t="str">
            <v>qq</v>
          </cell>
          <cell r="X212" t="str">
            <v>qq</v>
          </cell>
          <cell r="Y212" t="e">
            <v>#N/A</v>
          </cell>
          <cell r="Z212">
            <v>0</v>
          </cell>
          <cell r="AA212">
            <v>0</v>
          </cell>
          <cell r="AB212">
            <v>0</v>
          </cell>
          <cell r="AC212" t="str">
            <v>Edward</v>
          </cell>
          <cell r="AE212" t="str">
            <v>(TC) (5.15-8pm)</v>
          </cell>
          <cell r="AF212" t="str">
            <v>qq</v>
          </cell>
          <cell r="AG212" t="str">
            <v>qq</v>
          </cell>
          <cell r="AH212" t="str">
            <v>qq</v>
          </cell>
          <cell r="AI212" t="str">
            <v>qq</v>
          </cell>
          <cell r="AJ212" t="str">
            <v>qq</v>
          </cell>
          <cell r="AK212" t="str">
            <v>qq</v>
          </cell>
          <cell r="AL212" t="str">
            <v>qq</v>
          </cell>
          <cell r="AM212" t="str">
            <v>qq</v>
          </cell>
          <cell r="AN212" t="str">
            <v>qq</v>
          </cell>
          <cell r="AO212" t="str">
            <v>qq</v>
          </cell>
          <cell r="AP212" t="str">
            <v>qq</v>
          </cell>
          <cell r="AQ212" t="str">
            <v>qq</v>
          </cell>
          <cell r="AR212" t="str">
            <v>qq</v>
          </cell>
          <cell r="AS212" t="str">
            <v>qq</v>
          </cell>
          <cell r="AT212" t="str">
            <v>qq</v>
          </cell>
          <cell r="AU212" t="str">
            <v>qq</v>
          </cell>
          <cell r="AV212" t="str">
            <v>qq</v>
          </cell>
          <cell r="AW212" t="str">
            <v>qq</v>
          </cell>
          <cell r="AX212" t="str">
            <v>qq</v>
          </cell>
          <cell r="AY212" t="str">
            <v>qq</v>
          </cell>
          <cell r="AZ212" t="str">
            <v>qq</v>
          </cell>
          <cell r="BA212" t="str">
            <v>qq</v>
          </cell>
          <cell r="BE212">
            <v>0</v>
          </cell>
          <cell r="BF212" t="str">
            <v>qq</v>
          </cell>
          <cell r="BG212" t="str">
            <v>qq</v>
          </cell>
          <cell r="BI212" t="str">
            <v>qq</v>
          </cell>
          <cell r="BJ212" t="str">
            <v>qq</v>
          </cell>
          <cell r="BL212" t="str">
            <v>qq</v>
          </cell>
          <cell r="BM212" t="str">
            <v>qq</v>
          </cell>
          <cell r="BN212" t="str">
            <v>qq</v>
          </cell>
          <cell r="BO212" t="str">
            <v>qq</v>
          </cell>
          <cell r="BQ212" t="str">
            <v>qq</v>
          </cell>
          <cell r="BR212" t="str">
            <v>qq</v>
          </cell>
          <cell r="BS212" t="str">
            <v>qq</v>
          </cell>
          <cell r="CA212" t="str">
            <v>qq</v>
          </cell>
        </row>
        <row r="213">
          <cell r="A213">
            <v>43677</v>
          </cell>
          <cell r="B213" t="str">
            <v>Wednesday</v>
          </cell>
          <cell r="D213">
            <v>0</v>
          </cell>
          <cell r="E213" t="e">
            <v>#N/A</v>
          </cell>
          <cell r="F213">
            <v>0</v>
          </cell>
          <cell r="G213" t="e">
            <v>#N/A</v>
          </cell>
          <cell r="H213">
            <v>0</v>
          </cell>
          <cell r="I213" t="e">
            <v>#N/A</v>
          </cell>
          <cell r="J213" t="e">
            <v>#N/A</v>
          </cell>
          <cell r="K213">
            <v>0</v>
          </cell>
          <cell r="L213">
            <v>0</v>
          </cell>
          <cell r="M213" t="e">
            <v>#N/A</v>
          </cell>
          <cell r="P213" t="str">
            <v>qq</v>
          </cell>
          <cell r="Q213" t="str">
            <v>Ana</v>
          </cell>
          <cell r="R213" t="str">
            <v>qq</v>
          </cell>
          <cell r="S213" t="str">
            <v>qq</v>
          </cell>
          <cell r="T213" t="str">
            <v>qq</v>
          </cell>
          <cell r="U213" t="str">
            <v>QQ</v>
          </cell>
          <cell r="V213" t="str">
            <v>qq</v>
          </cell>
          <cell r="W213" t="str">
            <v>qq</v>
          </cell>
          <cell r="X213" t="str">
            <v>qq</v>
          </cell>
          <cell r="Y213" t="e">
            <v>#N/A</v>
          </cell>
          <cell r="Z213">
            <v>0</v>
          </cell>
          <cell r="AA213">
            <v>0</v>
          </cell>
          <cell r="AB213">
            <v>0</v>
          </cell>
          <cell r="AC213" t="str">
            <v>Edward</v>
          </cell>
          <cell r="AD213" t="str">
            <v>Tinh</v>
          </cell>
          <cell r="AE213" t="str">
            <v>(SS) (12.45-5.15pm)</v>
          </cell>
          <cell r="AF213" t="str">
            <v>qq</v>
          </cell>
          <cell r="AG213" t="str">
            <v>qq</v>
          </cell>
          <cell r="AH213" t="str">
            <v>qq</v>
          </cell>
          <cell r="AI213" t="str">
            <v>qq</v>
          </cell>
          <cell r="AJ213" t="str">
            <v>qq</v>
          </cell>
          <cell r="AK213" t="str">
            <v>qq</v>
          </cell>
          <cell r="AL213" t="str">
            <v>qq</v>
          </cell>
          <cell r="AM213" t="str">
            <v>qq</v>
          </cell>
          <cell r="AN213" t="str">
            <v>qq</v>
          </cell>
          <cell r="AO213" t="str">
            <v>qq</v>
          </cell>
          <cell r="AP213" t="str">
            <v>qq</v>
          </cell>
          <cell r="AQ213" t="str">
            <v>qq</v>
          </cell>
          <cell r="AR213" t="str">
            <v>qq</v>
          </cell>
          <cell r="AS213" t="str">
            <v>qq</v>
          </cell>
          <cell r="AT213" t="str">
            <v>qq</v>
          </cell>
          <cell r="AU213" t="str">
            <v>qq</v>
          </cell>
          <cell r="AV213" t="str">
            <v>qq</v>
          </cell>
          <cell r="AW213" t="str">
            <v>qq</v>
          </cell>
          <cell r="AX213" t="str">
            <v>qq</v>
          </cell>
          <cell r="AY213" t="str">
            <v>qq</v>
          </cell>
          <cell r="AZ213" t="str">
            <v>qq</v>
          </cell>
          <cell r="BA213" t="str">
            <v>qq</v>
          </cell>
          <cell r="BE213">
            <v>0</v>
          </cell>
          <cell r="BF213" t="str">
            <v>qq</v>
          </cell>
          <cell r="BG213" t="str">
            <v>qq</v>
          </cell>
          <cell r="BI213" t="str">
            <v>qq</v>
          </cell>
          <cell r="BJ213" t="str">
            <v>qq</v>
          </cell>
          <cell r="BL213" t="str">
            <v>qq</v>
          </cell>
          <cell r="BM213" t="str">
            <v>qq</v>
          </cell>
          <cell r="BN213" t="str">
            <v>qq</v>
          </cell>
          <cell r="BO213" t="str">
            <v>qq</v>
          </cell>
          <cell r="BQ213" t="str">
            <v>qq</v>
          </cell>
          <cell r="BR213" t="str">
            <v>qq</v>
          </cell>
          <cell r="BS213" t="str">
            <v>qq</v>
          </cell>
          <cell r="CA213" t="str">
            <v>qq</v>
          </cell>
        </row>
        <row r="214">
          <cell r="A214">
            <v>43678</v>
          </cell>
          <cell r="B214" t="str">
            <v>Thursday</v>
          </cell>
          <cell r="D214">
            <v>0</v>
          </cell>
          <cell r="E214" t="e">
            <v>#N/A</v>
          </cell>
          <cell r="F214">
            <v>0</v>
          </cell>
          <cell r="G214" t="e">
            <v>#N/A</v>
          </cell>
          <cell r="H214">
            <v>0</v>
          </cell>
          <cell r="I214" t="e">
            <v>#N/A</v>
          </cell>
          <cell r="J214" t="e">
            <v>#N/A</v>
          </cell>
          <cell r="K214">
            <v>0</v>
          </cell>
          <cell r="L214">
            <v>0</v>
          </cell>
          <cell r="M214" t="e">
            <v>#N/A</v>
          </cell>
          <cell r="P214">
            <v>0</v>
          </cell>
          <cell r="Q214" t="str">
            <v>qq</v>
          </cell>
          <cell r="R214" t="str">
            <v>qq</v>
          </cell>
          <cell r="S214" t="str">
            <v>qq</v>
          </cell>
          <cell r="T214" t="str">
            <v>qq</v>
          </cell>
          <cell r="U214" t="str">
            <v>QQ</v>
          </cell>
          <cell r="V214" t="str">
            <v>qq</v>
          </cell>
          <cell r="W214" t="str">
            <v>qq</v>
          </cell>
          <cell r="X214" t="str">
            <v>qq</v>
          </cell>
          <cell r="Y214" t="e">
            <v>#N/A</v>
          </cell>
          <cell r="Z214">
            <v>0</v>
          </cell>
          <cell r="AA214">
            <v>0</v>
          </cell>
          <cell r="AB214">
            <v>0</v>
          </cell>
          <cell r="AC214" t="str">
            <v>Edward</v>
          </cell>
          <cell r="AD214" t="str">
            <v>qq</v>
          </cell>
          <cell r="AE214" t="str">
            <v>qq</v>
          </cell>
          <cell r="AF214" t="str">
            <v>qq</v>
          </cell>
          <cell r="AG214" t="str">
            <v>qq</v>
          </cell>
          <cell r="AH214" t="str">
            <v>qq</v>
          </cell>
          <cell r="AI214" t="str">
            <v>qq</v>
          </cell>
          <cell r="AJ214" t="str">
            <v>qq</v>
          </cell>
          <cell r="AK214" t="str">
            <v>qq</v>
          </cell>
          <cell r="AL214" t="str">
            <v>qq</v>
          </cell>
          <cell r="AM214" t="str">
            <v>qq</v>
          </cell>
          <cell r="AN214" t="str">
            <v>qq</v>
          </cell>
          <cell r="AO214" t="str">
            <v>qq</v>
          </cell>
          <cell r="AP214" t="str">
            <v>qq</v>
          </cell>
          <cell r="AQ214" t="str">
            <v>qq</v>
          </cell>
          <cell r="AR214" t="str">
            <v>qq</v>
          </cell>
          <cell r="AS214" t="str">
            <v>qq</v>
          </cell>
          <cell r="AT214" t="str">
            <v>qq</v>
          </cell>
          <cell r="AU214" t="str">
            <v>qq</v>
          </cell>
          <cell r="AV214" t="str">
            <v>qq</v>
          </cell>
          <cell r="AW214" t="str">
            <v>qq</v>
          </cell>
          <cell r="AX214" t="str">
            <v>qq</v>
          </cell>
          <cell r="AY214" t="str">
            <v>qq</v>
          </cell>
          <cell r="AZ214" t="str">
            <v>qq</v>
          </cell>
          <cell r="BA214" t="str">
            <v>qq</v>
          </cell>
          <cell r="BE214">
            <v>0</v>
          </cell>
          <cell r="BF214" t="str">
            <v>qq</v>
          </cell>
          <cell r="BG214" t="str">
            <v>qq</v>
          </cell>
          <cell r="BI214" t="str">
            <v>qq</v>
          </cell>
          <cell r="BJ214" t="str">
            <v>qq</v>
          </cell>
          <cell r="BL214" t="str">
            <v>qq</v>
          </cell>
          <cell r="BM214" t="str">
            <v>qq</v>
          </cell>
          <cell r="BN214" t="str">
            <v>qq</v>
          </cell>
          <cell r="BO214" t="str">
            <v>qq</v>
          </cell>
          <cell r="BQ214" t="str">
            <v>qq</v>
          </cell>
          <cell r="BR214" t="str">
            <v>qq</v>
          </cell>
          <cell r="BS214" t="str">
            <v>qq</v>
          </cell>
          <cell r="CA214" t="str">
            <v>qq</v>
          </cell>
        </row>
        <row r="215">
          <cell r="A215">
            <v>43679</v>
          </cell>
          <cell r="B215" t="str">
            <v>Friday</v>
          </cell>
          <cell r="D215">
            <v>0</v>
          </cell>
          <cell r="E215" t="e">
            <v>#N/A</v>
          </cell>
          <cell r="F215">
            <v>0</v>
          </cell>
          <cell r="G215" t="e">
            <v>#N/A</v>
          </cell>
          <cell r="H215">
            <v>0</v>
          </cell>
          <cell r="I215" t="e">
            <v>#N/A</v>
          </cell>
          <cell r="J215" t="e">
            <v>#N/A</v>
          </cell>
          <cell r="K215">
            <v>0</v>
          </cell>
          <cell r="L215">
            <v>0</v>
          </cell>
          <cell r="M215" t="e">
            <v>#N/A</v>
          </cell>
          <cell r="P215">
            <v>0</v>
          </cell>
          <cell r="Q215" t="str">
            <v>Roshny</v>
          </cell>
          <cell r="R215" t="str">
            <v>qq</v>
          </cell>
          <cell r="S215" t="str">
            <v>qq</v>
          </cell>
          <cell r="T215" t="str">
            <v>qq</v>
          </cell>
          <cell r="U215" t="str">
            <v>QQ</v>
          </cell>
          <cell r="V215" t="str">
            <v>qq</v>
          </cell>
          <cell r="W215" t="str">
            <v>qq</v>
          </cell>
          <cell r="X215" t="str">
            <v>qq</v>
          </cell>
          <cell r="Y215" t="e">
            <v>#N/A</v>
          </cell>
          <cell r="Z215">
            <v>0</v>
          </cell>
          <cell r="AA215">
            <v>0</v>
          </cell>
          <cell r="AB215">
            <v>0</v>
          </cell>
          <cell r="AC215" t="str">
            <v>Edward</v>
          </cell>
          <cell r="AD215" t="str">
            <v>qq</v>
          </cell>
          <cell r="AE215" t="str">
            <v>qq</v>
          </cell>
          <cell r="AF215" t="str">
            <v>qq</v>
          </cell>
          <cell r="AG215" t="str">
            <v>qq</v>
          </cell>
          <cell r="AH215" t="str">
            <v>qq</v>
          </cell>
          <cell r="AI215" t="str">
            <v>qq</v>
          </cell>
          <cell r="AJ215" t="str">
            <v>qq</v>
          </cell>
          <cell r="AK215" t="str">
            <v>qq</v>
          </cell>
          <cell r="AL215" t="str">
            <v>qq</v>
          </cell>
          <cell r="AM215" t="str">
            <v>qq</v>
          </cell>
          <cell r="AN215" t="str">
            <v>qq</v>
          </cell>
          <cell r="AO215" t="str">
            <v>qq</v>
          </cell>
          <cell r="AP215" t="str">
            <v>qq</v>
          </cell>
          <cell r="AQ215" t="str">
            <v>qq</v>
          </cell>
          <cell r="AR215" t="str">
            <v>qq</v>
          </cell>
          <cell r="AS215" t="str">
            <v>qq</v>
          </cell>
          <cell r="AT215" t="str">
            <v>qq</v>
          </cell>
          <cell r="AU215" t="str">
            <v>qq</v>
          </cell>
          <cell r="AV215" t="str">
            <v>qq</v>
          </cell>
          <cell r="AW215" t="str">
            <v>qq</v>
          </cell>
          <cell r="AX215" t="str">
            <v>qq</v>
          </cell>
          <cell r="AY215" t="str">
            <v>qq</v>
          </cell>
          <cell r="AZ215" t="str">
            <v>qq</v>
          </cell>
          <cell r="BA215" t="str">
            <v>qq</v>
          </cell>
          <cell r="BC215" t="str">
            <v>Stav</v>
          </cell>
          <cell r="BE215">
            <v>0</v>
          </cell>
          <cell r="BF215" t="str">
            <v>qq</v>
          </cell>
          <cell r="BG215" t="str">
            <v>qq</v>
          </cell>
          <cell r="BI215" t="str">
            <v>qq</v>
          </cell>
          <cell r="BJ215" t="str">
            <v>qq</v>
          </cell>
          <cell r="BL215" t="str">
            <v>qq</v>
          </cell>
          <cell r="BM215" t="str">
            <v>qq</v>
          </cell>
          <cell r="BN215" t="str">
            <v>qq</v>
          </cell>
          <cell r="BO215" t="str">
            <v>qq</v>
          </cell>
          <cell r="BQ215" t="str">
            <v>qq</v>
          </cell>
          <cell r="BR215" t="str">
            <v>qq</v>
          </cell>
          <cell r="BS215" t="str">
            <v>qq</v>
          </cell>
          <cell r="CA215" t="str">
            <v>qq</v>
          </cell>
        </row>
        <row r="216">
          <cell r="A216">
            <v>43680</v>
          </cell>
          <cell r="B216" t="str">
            <v>Saturday</v>
          </cell>
          <cell r="C216" t="str">
            <v>Weekend</v>
          </cell>
          <cell r="D216" t="e">
            <v>#N/A</v>
          </cell>
          <cell r="E216" t="e">
            <v>#N/A</v>
          </cell>
          <cell r="F216" t="e">
            <v>#N/A</v>
          </cell>
          <cell r="G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P216" t="str">
            <v>qq</v>
          </cell>
          <cell r="Q216" t="str">
            <v>qq</v>
          </cell>
          <cell r="R216" t="str">
            <v>qq</v>
          </cell>
          <cell r="S216" t="str">
            <v>qq</v>
          </cell>
          <cell r="T216" t="str">
            <v>qq</v>
          </cell>
          <cell r="U216" t="str">
            <v>QQ</v>
          </cell>
          <cell r="V216" t="str">
            <v>qq</v>
          </cell>
          <cell r="W216" t="str">
            <v>qq</v>
          </cell>
          <cell r="X216" t="str">
            <v>qq</v>
          </cell>
          <cell r="Y216" t="e">
            <v>#N/A</v>
          </cell>
          <cell r="Z216">
            <v>0</v>
          </cell>
          <cell r="AA216">
            <v>0</v>
          </cell>
          <cell r="AB216">
            <v>0</v>
          </cell>
          <cell r="AC216" t="str">
            <v>Edward</v>
          </cell>
          <cell r="AD216" t="str">
            <v>qq</v>
          </cell>
          <cell r="AE216" t="str">
            <v>qq</v>
          </cell>
          <cell r="AF216" t="str">
            <v>qq</v>
          </cell>
          <cell r="AG216" t="str">
            <v>qq</v>
          </cell>
          <cell r="AH216" t="str">
            <v>qq</v>
          </cell>
          <cell r="AI216" t="str">
            <v>qq</v>
          </cell>
          <cell r="AJ216" t="str">
            <v>qq</v>
          </cell>
          <cell r="AK216" t="str">
            <v>qq</v>
          </cell>
          <cell r="AL216" t="str">
            <v>qq</v>
          </cell>
          <cell r="AM216" t="str">
            <v>qq</v>
          </cell>
          <cell r="AN216" t="str">
            <v>qq</v>
          </cell>
          <cell r="AO216" t="str">
            <v>qq</v>
          </cell>
          <cell r="AP216" t="str">
            <v>qq</v>
          </cell>
          <cell r="AQ216" t="str">
            <v>qq</v>
          </cell>
          <cell r="AR216" t="str">
            <v>qq</v>
          </cell>
          <cell r="AS216" t="str">
            <v>qq</v>
          </cell>
          <cell r="AT216" t="str">
            <v>qq</v>
          </cell>
          <cell r="AU216" t="str">
            <v>qq</v>
          </cell>
          <cell r="AV216" t="str">
            <v>qq</v>
          </cell>
          <cell r="AW216" t="str">
            <v>qq</v>
          </cell>
          <cell r="AX216" t="str">
            <v>qq</v>
          </cell>
          <cell r="AY216" t="str">
            <v>qq</v>
          </cell>
          <cell r="AZ216" t="str">
            <v>qq</v>
          </cell>
          <cell r="BA216" t="str">
            <v>qq</v>
          </cell>
          <cell r="BB216" t="str">
            <v>Bernadette</v>
          </cell>
          <cell r="BC216" t="str">
            <v>Stav</v>
          </cell>
          <cell r="BE216">
            <v>0</v>
          </cell>
          <cell r="BF216">
            <v>0</v>
          </cell>
          <cell r="BG216" t="str">
            <v>V.Le</v>
          </cell>
          <cell r="BH216" t="str">
            <v>qq</v>
          </cell>
          <cell r="BJ216" t="str">
            <v>Jesslyn</v>
          </cell>
          <cell r="BK216" t="str">
            <v>qq</v>
          </cell>
          <cell r="BX216" t="str">
            <v>qq</v>
          </cell>
          <cell r="CA216" t="str">
            <v>Lauren</v>
          </cell>
        </row>
        <row r="217">
          <cell r="A217">
            <v>43681</v>
          </cell>
          <cell r="B217" t="str">
            <v>Sunday</v>
          </cell>
          <cell r="C217" t="str">
            <v>Weekend</v>
          </cell>
          <cell r="D217" t="e">
            <v>#N/A</v>
          </cell>
          <cell r="E217" t="e">
            <v>#N/A</v>
          </cell>
          <cell r="F217" t="e">
            <v>#N/A</v>
          </cell>
          <cell r="G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P217" t="str">
            <v>qq</v>
          </cell>
          <cell r="Q217" t="str">
            <v>qq</v>
          </cell>
          <cell r="R217" t="str">
            <v>qq</v>
          </cell>
          <cell r="S217" t="str">
            <v>qq</v>
          </cell>
          <cell r="T217" t="str">
            <v>qq</v>
          </cell>
          <cell r="U217" t="str">
            <v>QQ</v>
          </cell>
          <cell r="V217" t="str">
            <v>qq</v>
          </cell>
          <cell r="W217" t="str">
            <v>qq</v>
          </cell>
          <cell r="X217" t="str">
            <v>qq</v>
          </cell>
          <cell r="Y217" t="e">
            <v>#N/A</v>
          </cell>
          <cell r="Z217">
            <v>0</v>
          </cell>
          <cell r="AA217" t="str">
            <v>qq</v>
          </cell>
          <cell r="AB217" t="str">
            <v>qq</v>
          </cell>
          <cell r="AC217" t="str">
            <v>qq</v>
          </cell>
          <cell r="AD217" t="str">
            <v>qq</v>
          </cell>
          <cell r="AE217" t="str">
            <v>qq</v>
          </cell>
          <cell r="AF217" t="str">
            <v>qq</v>
          </cell>
          <cell r="AG217" t="str">
            <v>qq</v>
          </cell>
          <cell r="AH217" t="str">
            <v>qq</v>
          </cell>
          <cell r="AI217" t="str">
            <v>qq</v>
          </cell>
          <cell r="AJ217" t="str">
            <v>qq</v>
          </cell>
          <cell r="AK217" t="str">
            <v>qq</v>
          </cell>
          <cell r="AL217" t="str">
            <v>qq</v>
          </cell>
          <cell r="AM217" t="str">
            <v>qq</v>
          </cell>
          <cell r="AN217" t="str">
            <v>qq</v>
          </cell>
          <cell r="AO217" t="str">
            <v>qq</v>
          </cell>
          <cell r="AP217" t="str">
            <v>qq</v>
          </cell>
          <cell r="AQ217" t="str">
            <v>qq</v>
          </cell>
          <cell r="AR217" t="str">
            <v>qq</v>
          </cell>
          <cell r="AS217" t="str">
            <v>qq</v>
          </cell>
          <cell r="AT217" t="str">
            <v>qq</v>
          </cell>
          <cell r="AU217" t="str">
            <v>qq</v>
          </cell>
          <cell r="AV217" t="str">
            <v>qq</v>
          </cell>
          <cell r="AW217" t="str">
            <v>qq</v>
          </cell>
          <cell r="AX217" t="str">
            <v>qq</v>
          </cell>
          <cell r="AY217" t="str">
            <v>qq</v>
          </cell>
          <cell r="AZ217" t="str">
            <v>qq</v>
          </cell>
          <cell r="BA217" t="str">
            <v>qq</v>
          </cell>
          <cell r="BB217" t="str">
            <v>Bernadette</v>
          </cell>
          <cell r="BC217" t="str">
            <v>Stav</v>
          </cell>
          <cell r="BE217">
            <v>0</v>
          </cell>
          <cell r="BF217">
            <v>0</v>
          </cell>
          <cell r="BG217" t="str">
            <v>Idile</v>
          </cell>
          <cell r="BH217" t="str">
            <v>qq</v>
          </cell>
          <cell r="BJ217" t="str">
            <v>Nha</v>
          </cell>
          <cell r="BK217" t="str">
            <v>qq</v>
          </cell>
          <cell r="BN217" t="str">
            <v>qq</v>
          </cell>
          <cell r="BY217" t="str">
            <v>qq</v>
          </cell>
          <cell r="BZ217" t="str">
            <v>qq</v>
          </cell>
          <cell r="CA217" t="str">
            <v>Roshny</v>
          </cell>
        </row>
        <row r="218">
          <cell r="A218">
            <v>43682</v>
          </cell>
          <cell r="B218" t="str">
            <v>Monday</v>
          </cell>
          <cell r="D218">
            <v>0</v>
          </cell>
          <cell r="E218" t="e">
            <v>#N/A</v>
          </cell>
          <cell r="F218">
            <v>0</v>
          </cell>
          <cell r="G218" t="e">
            <v>#N/A</v>
          </cell>
          <cell r="H218">
            <v>0</v>
          </cell>
          <cell r="I218" t="e">
            <v>#N/A</v>
          </cell>
          <cell r="J218" t="e">
            <v>#N/A</v>
          </cell>
          <cell r="K218">
            <v>0</v>
          </cell>
          <cell r="L218">
            <v>0</v>
          </cell>
          <cell r="M218" t="e">
            <v>#N/A</v>
          </cell>
          <cell r="P218" t="str">
            <v>qq</v>
          </cell>
          <cell r="R218" t="str">
            <v>qq</v>
          </cell>
          <cell r="S218" t="str">
            <v>V.Le</v>
          </cell>
          <cell r="T218" t="str">
            <v>Jesslyn</v>
          </cell>
          <cell r="U218" t="str">
            <v>Lauren</v>
          </cell>
          <cell r="V218" t="str">
            <v>qq</v>
          </cell>
          <cell r="W218" t="str">
            <v>qq</v>
          </cell>
          <cell r="X218" t="str">
            <v>qq</v>
          </cell>
          <cell r="Y218" t="e">
            <v>#N/A</v>
          </cell>
          <cell r="AC218" t="str">
            <v>Jonathan</v>
          </cell>
          <cell r="AD218" t="str">
            <v>qq</v>
          </cell>
          <cell r="AE218" t="str">
            <v>qq</v>
          </cell>
          <cell r="AF218" t="str">
            <v>qq</v>
          </cell>
          <cell r="AG218" t="str">
            <v>qq</v>
          </cell>
          <cell r="AH218" t="str">
            <v>qq</v>
          </cell>
          <cell r="AI218" t="str">
            <v>qq</v>
          </cell>
          <cell r="AJ218" t="str">
            <v>qq</v>
          </cell>
          <cell r="AK218" t="str">
            <v>qq</v>
          </cell>
          <cell r="AL218" t="str">
            <v>qq</v>
          </cell>
          <cell r="AM218" t="str">
            <v>qq</v>
          </cell>
          <cell r="AN218" t="str">
            <v>qq</v>
          </cell>
          <cell r="AO218" t="str">
            <v>qq</v>
          </cell>
          <cell r="AP218" t="str">
            <v>qq</v>
          </cell>
          <cell r="AQ218" t="str">
            <v>qq</v>
          </cell>
          <cell r="AR218" t="str">
            <v>qq</v>
          </cell>
          <cell r="AS218" t="str">
            <v>qq</v>
          </cell>
          <cell r="AT218" t="str">
            <v>qq</v>
          </cell>
          <cell r="AU218" t="str">
            <v>qq</v>
          </cell>
          <cell r="AV218" t="str">
            <v>qq</v>
          </cell>
          <cell r="AW218" t="str">
            <v>qq</v>
          </cell>
          <cell r="AX218" t="str">
            <v>qq</v>
          </cell>
          <cell r="AY218" t="str">
            <v>qq</v>
          </cell>
          <cell r="AZ218" t="str">
            <v>qq</v>
          </cell>
          <cell r="BA218" t="str">
            <v>qq</v>
          </cell>
          <cell r="BB218" t="str">
            <v>Bernadette</v>
          </cell>
          <cell r="BC218" t="str">
            <v>Stav</v>
          </cell>
          <cell r="BF218" t="str">
            <v>qq</v>
          </cell>
          <cell r="BG218" t="str">
            <v>qq</v>
          </cell>
          <cell r="BI218" t="str">
            <v>qq</v>
          </cell>
          <cell r="BJ218" t="str">
            <v>qq</v>
          </cell>
          <cell r="BL218" t="str">
            <v>qq</v>
          </cell>
          <cell r="BM218" t="str">
            <v>qq</v>
          </cell>
          <cell r="BN218" t="str">
            <v>qq</v>
          </cell>
          <cell r="BO218" t="str">
            <v>qq</v>
          </cell>
          <cell r="BQ218" t="str">
            <v>qq</v>
          </cell>
          <cell r="BR218" t="str">
            <v>qq</v>
          </cell>
          <cell r="BS218" t="str">
            <v>qq</v>
          </cell>
          <cell r="CA218" t="str">
            <v>qq</v>
          </cell>
        </row>
        <row r="219">
          <cell r="A219">
            <v>43683</v>
          </cell>
          <cell r="B219" t="str">
            <v>Tuesday</v>
          </cell>
          <cell r="D219">
            <v>0</v>
          </cell>
          <cell r="E219" t="e">
            <v>#N/A</v>
          </cell>
          <cell r="F219">
            <v>0</v>
          </cell>
          <cell r="G219" t="e">
            <v>#N/A</v>
          </cell>
          <cell r="H219">
            <v>0</v>
          </cell>
          <cell r="I219" t="e">
            <v>#N/A</v>
          </cell>
          <cell r="J219" t="e">
            <v>#N/A</v>
          </cell>
          <cell r="K219">
            <v>0</v>
          </cell>
          <cell r="L219">
            <v>0</v>
          </cell>
          <cell r="M219" t="e">
            <v>#N/A</v>
          </cell>
          <cell r="P219" t="str">
            <v>qq</v>
          </cell>
          <cell r="R219" t="str">
            <v>qq</v>
          </cell>
          <cell r="S219" t="str">
            <v>Idile</v>
          </cell>
          <cell r="T219" t="str">
            <v>Nha</v>
          </cell>
          <cell r="U219" t="str">
            <v>QQ</v>
          </cell>
          <cell r="V219" t="str">
            <v>Roshny</v>
          </cell>
          <cell r="W219" t="str">
            <v>qq</v>
          </cell>
          <cell r="X219" t="str">
            <v>qq</v>
          </cell>
          <cell r="Y219" t="e">
            <v>#N/A</v>
          </cell>
          <cell r="Z219">
            <v>0</v>
          </cell>
          <cell r="AA219">
            <v>0</v>
          </cell>
          <cell r="AB219">
            <v>0</v>
          </cell>
          <cell r="AC219" t="str">
            <v>Jonathan</v>
          </cell>
          <cell r="AE219" t="str">
            <v>(SC) (5.15-8pm)</v>
          </cell>
          <cell r="AF219" t="str">
            <v>qq</v>
          </cell>
          <cell r="AG219" t="str">
            <v>qq</v>
          </cell>
          <cell r="AH219" t="str">
            <v>qq</v>
          </cell>
          <cell r="AI219" t="str">
            <v>qq</v>
          </cell>
          <cell r="AJ219" t="str">
            <v>qq</v>
          </cell>
          <cell r="AK219" t="str">
            <v>qq</v>
          </cell>
          <cell r="AL219" t="str">
            <v>qq</v>
          </cell>
          <cell r="AM219" t="str">
            <v>qq</v>
          </cell>
          <cell r="AN219" t="str">
            <v>qq</v>
          </cell>
          <cell r="AO219" t="str">
            <v>qq</v>
          </cell>
          <cell r="AP219" t="str">
            <v>qq</v>
          </cell>
          <cell r="AQ219" t="str">
            <v>qq</v>
          </cell>
          <cell r="AR219" t="str">
            <v>qq</v>
          </cell>
          <cell r="AS219" t="str">
            <v>qq</v>
          </cell>
          <cell r="AT219" t="str">
            <v>qq</v>
          </cell>
          <cell r="AU219" t="str">
            <v>qq</v>
          </cell>
          <cell r="AV219" t="str">
            <v>qq</v>
          </cell>
          <cell r="AW219" t="str">
            <v>qq</v>
          </cell>
          <cell r="AX219" t="str">
            <v>qq</v>
          </cell>
          <cell r="AY219" t="str">
            <v>qq</v>
          </cell>
          <cell r="AZ219" t="str">
            <v>qq</v>
          </cell>
          <cell r="BA219" t="str">
            <v>qq</v>
          </cell>
          <cell r="BE219">
            <v>0</v>
          </cell>
          <cell r="BF219" t="str">
            <v>qq</v>
          </cell>
          <cell r="BG219" t="str">
            <v>qq</v>
          </cell>
          <cell r="BI219" t="str">
            <v>qq</v>
          </cell>
          <cell r="BJ219" t="str">
            <v>qq</v>
          </cell>
          <cell r="BL219" t="str">
            <v>qq</v>
          </cell>
          <cell r="BM219" t="str">
            <v>qq</v>
          </cell>
          <cell r="BN219" t="str">
            <v>qq</v>
          </cell>
          <cell r="BO219" t="str">
            <v>qq</v>
          </cell>
          <cell r="BQ219" t="str">
            <v>qq</v>
          </cell>
          <cell r="BR219" t="str">
            <v>qq</v>
          </cell>
          <cell r="BS219" t="str">
            <v>qq</v>
          </cell>
          <cell r="CA219" t="str">
            <v>qq</v>
          </cell>
        </row>
        <row r="220">
          <cell r="A220">
            <v>43684</v>
          </cell>
          <cell r="B220" t="str">
            <v>Wednesday</v>
          </cell>
          <cell r="D220">
            <v>0</v>
          </cell>
          <cell r="E220" t="e">
            <v>#N/A</v>
          </cell>
          <cell r="F220">
            <v>0</v>
          </cell>
          <cell r="G220" t="e">
            <v>#N/A</v>
          </cell>
          <cell r="H220">
            <v>0</v>
          </cell>
          <cell r="I220" t="e">
            <v>#N/A</v>
          </cell>
          <cell r="J220" t="e">
            <v>#N/A</v>
          </cell>
          <cell r="K220">
            <v>0</v>
          </cell>
          <cell r="L220">
            <v>0</v>
          </cell>
          <cell r="M220" t="e">
            <v>#N/A</v>
          </cell>
          <cell r="P220" t="str">
            <v>qq</v>
          </cell>
          <cell r="R220" t="str">
            <v>qq</v>
          </cell>
          <cell r="S220" t="str">
            <v>qq</v>
          </cell>
          <cell r="T220" t="str">
            <v>qq</v>
          </cell>
          <cell r="U220" t="str">
            <v>QQ</v>
          </cell>
          <cell r="V220" t="str">
            <v>qq</v>
          </cell>
          <cell r="W220" t="str">
            <v>qq</v>
          </cell>
          <cell r="X220" t="str">
            <v>qq</v>
          </cell>
          <cell r="Y220" t="e">
            <v>#N/A</v>
          </cell>
          <cell r="Z220">
            <v>0</v>
          </cell>
          <cell r="AA220">
            <v>0</v>
          </cell>
          <cell r="AB220">
            <v>0</v>
          </cell>
          <cell r="AC220" t="str">
            <v>Jonathan</v>
          </cell>
          <cell r="AD220" t="str">
            <v>blank</v>
          </cell>
          <cell r="AE220" t="str">
            <v>(SS) (12.45-5.15pm)</v>
          </cell>
          <cell r="AF220" t="str">
            <v>qq</v>
          </cell>
          <cell r="AG220" t="str">
            <v>qq</v>
          </cell>
          <cell r="AH220" t="str">
            <v>qq</v>
          </cell>
          <cell r="AI220" t="str">
            <v>qq</v>
          </cell>
          <cell r="AJ220" t="str">
            <v>qq</v>
          </cell>
          <cell r="AK220" t="str">
            <v>qq</v>
          </cell>
          <cell r="AL220" t="str">
            <v>qq</v>
          </cell>
          <cell r="AM220" t="str">
            <v>qq</v>
          </cell>
          <cell r="AN220" t="str">
            <v>qq</v>
          </cell>
          <cell r="AO220" t="str">
            <v>qq</v>
          </cell>
          <cell r="AP220" t="str">
            <v>qq</v>
          </cell>
          <cell r="AQ220" t="str">
            <v>qq</v>
          </cell>
          <cell r="AR220" t="str">
            <v>qq</v>
          </cell>
          <cell r="AS220" t="str">
            <v>qq</v>
          </cell>
          <cell r="AT220" t="str">
            <v>qq</v>
          </cell>
          <cell r="AU220" t="str">
            <v>qq</v>
          </cell>
          <cell r="AV220" t="str">
            <v>qq</v>
          </cell>
          <cell r="AW220" t="str">
            <v>qq</v>
          </cell>
          <cell r="AX220" t="str">
            <v>qq</v>
          </cell>
          <cell r="AY220" t="str">
            <v>qq</v>
          </cell>
          <cell r="AZ220" t="str">
            <v>qq</v>
          </cell>
          <cell r="BA220" t="str">
            <v>qq</v>
          </cell>
          <cell r="BE220">
            <v>0</v>
          </cell>
          <cell r="BF220" t="str">
            <v>qq</v>
          </cell>
          <cell r="BG220" t="str">
            <v>qq</v>
          </cell>
          <cell r="BI220" t="str">
            <v>qq</v>
          </cell>
          <cell r="BJ220" t="str">
            <v>qq</v>
          </cell>
          <cell r="BL220" t="str">
            <v>qq</v>
          </cell>
          <cell r="BM220" t="str">
            <v>qq</v>
          </cell>
          <cell r="BN220" t="str">
            <v>qq</v>
          </cell>
          <cell r="BO220" t="str">
            <v>qq</v>
          </cell>
          <cell r="BQ220" t="str">
            <v>qq</v>
          </cell>
          <cell r="BR220" t="str">
            <v>qq</v>
          </cell>
          <cell r="BS220" t="str">
            <v>qq</v>
          </cell>
          <cell r="CA220" t="str">
            <v>qq</v>
          </cell>
        </row>
        <row r="221">
          <cell r="A221">
            <v>43685</v>
          </cell>
          <cell r="B221" t="str">
            <v>Thursday</v>
          </cell>
          <cell r="D221">
            <v>0</v>
          </cell>
          <cell r="E221" t="e">
            <v>#N/A</v>
          </cell>
          <cell r="F221">
            <v>0</v>
          </cell>
          <cell r="G221" t="e">
            <v>#N/A</v>
          </cell>
          <cell r="H221">
            <v>0</v>
          </cell>
          <cell r="I221" t="e">
            <v>#N/A</v>
          </cell>
          <cell r="J221" t="e">
            <v>#N/A</v>
          </cell>
          <cell r="K221">
            <v>0</v>
          </cell>
          <cell r="L221">
            <v>0</v>
          </cell>
          <cell r="M221" t="e">
            <v>#N/A</v>
          </cell>
          <cell r="P221">
            <v>0</v>
          </cell>
          <cell r="Q221" t="str">
            <v>qq</v>
          </cell>
          <cell r="R221" t="str">
            <v>qq</v>
          </cell>
          <cell r="S221" t="str">
            <v>qq</v>
          </cell>
          <cell r="T221" t="str">
            <v>qq</v>
          </cell>
          <cell r="U221" t="str">
            <v>QQ</v>
          </cell>
          <cell r="V221" t="str">
            <v>qq</v>
          </cell>
          <cell r="W221" t="str">
            <v>qq</v>
          </cell>
          <cell r="X221" t="str">
            <v>qq</v>
          </cell>
          <cell r="Y221" t="e">
            <v>#N/A</v>
          </cell>
          <cell r="Z221">
            <v>0</v>
          </cell>
          <cell r="AA221">
            <v>0</v>
          </cell>
          <cell r="AB221">
            <v>0</v>
          </cell>
          <cell r="AC221" t="str">
            <v>Jonathan</v>
          </cell>
          <cell r="AD221" t="str">
            <v>qq</v>
          </cell>
          <cell r="AE221" t="str">
            <v>qq</v>
          </cell>
          <cell r="AF221" t="str">
            <v>qq</v>
          </cell>
          <cell r="AG221" t="str">
            <v>qq</v>
          </cell>
          <cell r="AH221" t="str">
            <v>qq</v>
          </cell>
          <cell r="AI221" t="str">
            <v>qq</v>
          </cell>
          <cell r="AJ221" t="str">
            <v>qq</v>
          </cell>
          <cell r="AK221" t="str">
            <v>qq</v>
          </cell>
          <cell r="AL221" t="str">
            <v>qq</v>
          </cell>
          <cell r="AM221" t="str">
            <v>qq</v>
          </cell>
          <cell r="AN221" t="str">
            <v>qq</v>
          </cell>
          <cell r="AO221" t="str">
            <v>qq</v>
          </cell>
          <cell r="AP221" t="str">
            <v>qq</v>
          </cell>
          <cell r="AQ221" t="str">
            <v>qq</v>
          </cell>
          <cell r="AR221" t="str">
            <v>qq</v>
          </cell>
          <cell r="AS221" t="str">
            <v>qq</v>
          </cell>
          <cell r="AT221" t="str">
            <v>qq</v>
          </cell>
          <cell r="AU221" t="str">
            <v>qq</v>
          </cell>
          <cell r="AV221" t="str">
            <v>qq</v>
          </cell>
          <cell r="AW221" t="str">
            <v>qq</v>
          </cell>
          <cell r="AX221" t="str">
            <v>qq</v>
          </cell>
          <cell r="AY221" t="str">
            <v>qq</v>
          </cell>
          <cell r="AZ221" t="str">
            <v>qq</v>
          </cell>
          <cell r="BA221" t="str">
            <v>qq</v>
          </cell>
          <cell r="BB221" t="str">
            <v>Bernadette</v>
          </cell>
          <cell r="BE221">
            <v>0</v>
          </cell>
          <cell r="BF221" t="str">
            <v>qq</v>
          </cell>
          <cell r="BG221" t="str">
            <v>qq</v>
          </cell>
          <cell r="BI221" t="str">
            <v>qq</v>
          </cell>
          <cell r="BJ221" t="str">
            <v>qq</v>
          </cell>
          <cell r="BL221" t="str">
            <v>qq</v>
          </cell>
          <cell r="BM221" t="str">
            <v>qq</v>
          </cell>
          <cell r="BN221" t="str">
            <v>qq</v>
          </cell>
          <cell r="BO221" t="str">
            <v>qq</v>
          </cell>
          <cell r="BQ221" t="str">
            <v>qq</v>
          </cell>
          <cell r="BR221" t="str">
            <v>qq</v>
          </cell>
          <cell r="BS221" t="str">
            <v>qq</v>
          </cell>
          <cell r="CA221" t="str">
            <v>qq</v>
          </cell>
        </row>
        <row r="222">
          <cell r="A222">
            <v>43686</v>
          </cell>
          <cell r="B222" t="str">
            <v>Friday</v>
          </cell>
          <cell r="D222">
            <v>0</v>
          </cell>
          <cell r="E222" t="e">
            <v>#N/A</v>
          </cell>
          <cell r="F222">
            <v>0</v>
          </cell>
          <cell r="G222" t="e">
            <v>#N/A</v>
          </cell>
          <cell r="H222">
            <v>0</v>
          </cell>
          <cell r="I222" t="e">
            <v>#N/A</v>
          </cell>
          <cell r="J222" t="e">
            <v>#N/A</v>
          </cell>
          <cell r="K222">
            <v>0</v>
          </cell>
          <cell r="L222">
            <v>0</v>
          </cell>
          <cell r="M222" t="e">
            <v>#N/A</v>
          </cell>
          <cell r="P222">
            <v>0</v>
          </cell>
          <cell r="R222" t="str">
            <v>qq</v>
          </cell>
          <cell r="S222" t="str">
            <v>qq</v>
          </cell>
          <cell r="T222" t="str">
            <v>qq</v>
          </cell>
          <cell r="U222" t="str">
            <v>QQ</v>
          </cell>
          <cell r="V222" t="str">
            <v>qq</v>
          </cell>
          <cell r="W222" t="str">
            <v>qq</v>
          </cell>
          <cell r="X222" t="str">
            <v>qq</v>
          </cell>
          <cell r="Y222" t="e">
            <v>#N/A</v>
          </cell>
          <cell r="Z222">
            <v>0</v>
          </cell>
          <cell r="AA222">
            <v>0</v>
          </cell>
          <cell r="AB222">
            <v>0</v>
          </cell>
          <cell r="AC222" t="str">
            <v>Jonathan</v>
          </cell>
          <cell r="AD222" t="str">
            <v>qq</v>
          </cell>
          <cell r="AE222" t="str">
            <v>qq</v>
          </cell>
          <cell r="AF222" t="str">
            <v>qq</v>
          </cell>
          <cell r="AG222" t="str">
            <v>qq</v>
          </cell>
          <cell r="AH222" t="str">
            <v>qq</v>
          </cell>
          <cell r="AI222" t="str">
            <v>qq</v>
          </cell>
          <cell r="AJ222" t="str">
            <v>qq</v>
          </cell>
          <cell r="AK222" t="str">
            <v>qq</v>
          </cell>
          <cell r="AL222" t="str">
            <v>qq</v>
          </cell>
          <cell r="AM222" t="str">
            <v>qq</v>
          </cell>
          <cell r="AN222" t="str">
            <v>qq</v>
          </cell>
          <cell r="AO222" t="str">
            <v>qq</v>
          </cell>
          <cell r="AP222" t="str">
            <v>qq</v>
          </cell>
          <cell r="AQ222" t="str">
            <v>qq</v>
          </cell>
          <cell r="AR222" t="str">
            <v>qq</v>
          </cell>
          <cell r="AS222" t="str">
            <v>qq</v>
          </cell>
          <cell r="AT222" t="str">
            <v>qq</v>
          </cell>
          <cell r="AU222" t="str">
            <v>qq</v>
          </cell>
          <cell r="AV222" t="str">
            <v>qq</v>
          </cell>
          <cell r="AW222" t="str">
            <v>qq</v>
          </cell>
          <cell r="AX222" t="str">
            <v>qq</v>
          </cell>
          <cell r="AY222" t="str">
            <v>qq</v>
          </cell>
          <cell r="AZ222" t="str">
            <v>qq</v>
          </cell>
          <cell r="BA222" t="str">
            <v>qq</v>
          </cell>
          <cell r="BC222" t="str">
            <v>Stav</v>
          </cell>
          <cell r="BE222">
            <v>0</v>
          </cell>
          <cell r="BF222" t="str">
            <v>qq</v>
          </cell>
          <cell r="BG222" t="str">
            <v>qq</v>
          </cell>
          <cell r="BI222" t="str">
            <v>qq</v>
          </cell>
          <cell r="BJ222" t="str">
            <v>qq</v>
          </cell>
          <cell r="BL222" t="str">
            <v>qq</v>
          </cell>
          <cell r="BM222" t="str">
            <v>qq</v>
          </cell>
          <cell r="BN222" t="str">
            <v>qq</v>
          </cell>
          <cell r="BO222" t="str">
            <v>qq</v>
          </cell>
          <cell r="BQ222" t="str">
            <v>qq</v>
          </cell>
          <cell r="BR222" t="str">
            <v>qq</v>
          </cell>
          <cell r="BS222" t="str">
            <v>qq</v>
          </cell>
          <cell r="CA222" t="str">
            <v>qq</v>
          </cell>
        </row>
        <row r="223">
          <cell r="A223">
            <v>43687</v>
          </cell>
          <cell r="B223" t="str">
            <v>Saturday</v>
          </cell>
          <cell r="C223" t="str">
            <v>Weekend</v>
          </cell>
          <cell r="D223" t="e">
            <v>#N/A</v>
          </cell>
          <cell r="E223" t="e">
            <v>#N/A</v>
          </cell>
          <cell r="F223" t="e">
            <v>#N/A</v>
          </cell>
          <cell r="G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P223" t="str">
            <v>qq</v>
          </cell>
          <cell r="Q223" t="str">
            <v>qq</v>
          </cell>
          <cell r="R223" t="str">
            <v>qq</v>
          </cell>
          <cell r="S223" t="str">
            <v>qq</v>
          </cell>
          <cell r="T223" t="str">
            <v>qq</v>
          </cell>
          <cell r="U223" t="str">
            <v>QQ</v>
          </cell>
          <cell r="V223" t="str">
            <v>qq</v>
          </cell>
          <cell r="W223" t="str">
            <v>qq</v>
          </cell>
          <cell r="X223" t="str">
            <v>qq</v>
          </cell>
          <cell r="Y223" t="e">
            <v>#N/A</v>
          </cell>
          <cell r="Z223">
            <v>0</v>
          </cell>
          <cell r="AA223">
            <v>0</v>
          </cell>
          <cell r="AB223">
            <v>0</v>
          </cell>
          <cell r="AC223" t="str">
            <v>Jonathan</v>
          </cell>
          <cell r="AD223" t="str">
            <v>qq</v>
          </cell>
          <cell r="AE223" t="str">
            <v>qq</v>
          </cell>
          <cell r="AF223" t="str">
            <v>qq</v>
          </cell>
          <cell r="AG223" t="str">
            <v>qq</v>
          </cell>
          <cell r="AH223" t="str">
            <v>qq</v>
          </cell>
          <cell r="AI223" t="str">
            <v>qq</v>
          </cell>
          <cell r="AJ223" t="str">
            <v>qq</v>
          </cell>
          <cell r="AK223" t="str">
            <v>qq</v>
          </cell>
          <cell r="AL223" t="str">
            <v>qq</v>
          </cell>
          <cell r="AM223" t="str">
            <v>qq</v>
          </cell>
          <cell r="AN223" t="str">
            <v>qq</v>
          </cell>
          <cell r="AO223" t="str">
            <v>qq</v>
          </cell>
          <cell r="AP223" t="str">
            <v>qq</v>
          </cell>
          <cell r="AQ223" t="str">
            <v>qq</v>
          </cell>
          <cell r="AR223" t="str">
            <v>qq</v>
          </cell>
          <cell r="AS223" t="str">
            <v>qq</v>
          </cell>
          <cell r="AT223" t="str">
            <v>qq</v>
          </cell>
          <cell r="AU223" t="str">
            <v>qq</v>
          </cell>
          <cell r="AV223" t="str">
            <v>qq</v>
          </cell>
          <cell r="AW223" t="str">
            <v>qq</v>
          </cell>
          <cell r="AX223" t="str">
            <v>qq</v>
          </cell>
          <cell r="AY223" t="str">
            <v>qq</v>
          </cell>
          <cell r="AZ223" t="str">
            <v>qq</v>
          </cell>
          <cell r="BA223" t="str">
            <v>qq</v>
          </cell>
          <cell r="BB223" t="str">
            <v>Bernadette</v>
          </cell>
          <cell r="BC223" t="str">
            <v>Stav</v>
          </cell>
          <cell r="BD223" t="str">
            <v>Fiona</v>
          </cell>
          <cell r="BE223">
            <v>0</v>
          </cell>
          <cell r="BF223">
            <v>0</v>
          </cell>
          <cell r="BG223" t="str">
            <v>Thao</v>
          </cell>
          <cell r="BH223" t="str">
            <v>qq</v>
          </cell>
          <cell r="BJ223" t="str">
            <v>Tinh</v>
          </cell>
          <cell r="BK223" t="str">
            <v>qq</v>
          </cell>
          <cell r="BX223" t="str">
            <v>qq</v>
          </cell>
          <cell r="CA223" t="str">
            <v>V.Le</v>
          </cell>
        </row>
        <row r="224">
          <cell r="A224">
            <v>43688</v>
          </cell>
          <cell r="B224" t="str">
            <v>Sunday</v>
          </cell>
          <cell r="C224" t="str">
            <v>Weekend</v>
          </cell>
          <cell r="D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P224" t="str">
            <v>qq</v>
          </cell>
          <cell r="Q224" t="str">
            <v>qq</v>
          </cell>
          <cell r="R224" t="str">
            <v>qq</v>
          </cell>
          <cell r="S224" t="str">
            <v>qq</v>
          </cell>
          <cell r="T224" t="str">
            <v>qq</v>
          </cell>
          <cell r="U224" t="str">
            <v>QQ</v>
          </cell>
          <cell r="V224" t="str">
            <v>qq</v>
          </cell>
          <cell r="W224" t="str">
            <v>qq</v>
          </cell>
          <cell r="X224" t="str">
            <v>qq</v>
          </cell>
          <cell r="Y224" t="e">
            <v>#N/A</v>
          </cell>
          <cell r="Z224">
            <v>0</v>
          </cell>
          <cell r="AA224" t="str">
            <v>qq</v>
          </cell>
          <cell r="AB224" t="str">
            <v>qq</v>
          </cell>
          <cell r="AC224" t="str">
            <v>qq</v>
          </cell>
          <cell r="AD224" t="str">
            <v>qq</v>
          </cell>
          <cell r="AE224" t="str">
            <v>qq</v>
          </cell>
          <cell r="AF224" t="str">
            <v>qq</v>
          </cell>
          <cell r="AG224" t="str">
            <v>qq</v>
          </cell>
          <cell r="AH224" t="str">
            <v>qq</v>
          </cell>
          <cell r="AI224" t="str">
            <v>qq</v>
          </cell>
          <cell r="AJ224" t="str">
            <v>qq</v>
          </cell>
          <cell r="AK224" t="str">
            <v>qq</v>
          </cell>
          <cell r="AL224" t="str">
            <v>qq</v>
          </cell>
          <cell r="AM224" t="str">
            <v>qq</v>
          </cell>
          <cell r="AN224" t="str">
            <v>qq</v>
          </cell>
          <cell r="AO224" t="str">
            <v>qq</v>
          </cell>
          <cell r="AP224" t="str">
            <v>qq</v>
          </cell>
          <cell r="AQ224" t="str">
            <v>qq</v>
          </cell>
          <cell r="AR224" t="str">
            <v>qq</v>
          </cell>
          <cell r="AS224" t="str">
            <v>qq</v>
          </cell>
          <cell r="AT224" t="str">
            <v>qq</v>
          </cell>
          <cell r="AU224" t="str">
            <v>qq</v>
          </cell>
          <cell r="AV224" t="str">
            <v>qq</v>
          </cell>
          <cell r="AW224" t="str">
            <v>qq</v>
          </cell>
          <cell r="AX224" t="str">
            <v>qq</v>
          </cell>
          <cell r="AY224" t="str">
            <v>qq</v>
          </cell>
          <cell r="AZ224" t="str">
            <v>qq</v>
          </cell>
          <cell r="BA224" t="str">
            <v>qq</v>
          </cell>
          <cell r="BB224" t="str">
            <v>Bernadette</v>
          </cell>
          <cell r="BC224" t="str">
            <v>Stav</v>
          </cell>
          <cell r="BD224" t="str">
            <v>Fiona</v>
          </cell>
          <cell r="BE224">
            <v>0</v>
          </cell>
          <cell r="BF224">
            <v>0</v>
          </cell>
          <cell r="BG224" t="str">
            <v>Ana</v>
          </cell>
          <cell r="BH224" t="str">
            <v>qq</v>
          </cell>
          <cell r="BJ224" t="str">
            <v>Jonathan</v>
          </cell>
          <cell r="BK224" t="str">
            <v>qq</v>
          </cell>
          <cell r="BN224" t="str">
            <v>qq</v>
          </cell>
          <cell r="BY224" t="str">
            <v>qq</v>
          </cell>
          <cell r="BZ224" t="str">
            <v>qq</v>
          </cell>
          <cell r="CA224" t="str">
            <v>Lauren</v>
          </cell>
        </row>
        <row r="225">
          <cell r="A225">
            <v>43689</v>
          </cell>
          <cell r="B225" t="str">
            <v>Monday</v>
          </cell>
          <cell r="D225">
            <v>0</v>
          </cell>
          <cell r="E225" t="e">
            <v>#N/A</v>
          </cell>
          <cell r="F225">
            <v>0</v>
          </cell>
          <cell r="G225" t="e">
            <v>#N/A</v>
          </cell>
          <cell r="H225">
            <v>0</v>
          </cell>
          <cell r="I225" t="e">
            <v>#N/A</v>
          </cell>
          <cell r="J225" t="e">
            <v>#N/A</v>
          </cell>
          <cell r="K225">
            <v>0</v>
          </cell>
          <cell r="L225">
            <v>0</v>
          </cell>
          <cell r="M225" t="e">
            <v>#N/A</v>
          </cell>
          <cell r="P225" t="str">
            <v>qq</v>
          </cell>
          <cell r="Q225" t="str">
            <v>Idile</v>
          </cell>
          <cell r="R225" t="str">
            <v>qq</v>
          </cell>
          <cell r="S225" t="str">
            <v>Thao</v>
          </cell>
          <cell r="T225" t="str">
            <v>Tinh</v>
          </cell>
          <cell r="U225" t="str">
            <v>V.Le</v>
          </cell>
          <cell r="V225" t="str">
            <v>qq</v>
          </cell>
          <cell r="W225" t="str">
            <v>qq</v>
          </cell>
          <cell r="X225" t="str">
            <v>qq</v>
          </cell>
          <cell r="Y225" t="e">
            <v>#N/A</v>
          </cell>
          <cell r="AC225" t="str">
            <v>Nha</v>
          </cell>
          <cell r="AD225" t="str">
            <v>qq</v>
          </cell>
          <cell r="AE225" t="str">
            <v>qq</v>
          </cell>
          <cell r="AF225" t="str">
            <v>qq</v>
          </cell>
          <cell r="AG225" t="str">
            <v>qq</v>
          </cell>
          <cell r="AH225" t="str">
            <v>qq</v>
          </cell>
          <cell r="AI225" t="str">
            <v>qq</v>
          </cell>
          <cell r="AJ225" t="str">
            <v>qq</v>
          </cell>
          <cell r="AK225" t="str">
            <v>qq</v>
          </cell>
          <cell r="AL225" t="str">
            <v>qq</v>
          </cell>
          <cell r="AM225" t="str">
            <v>qq</v>
          </cell>
          <cell r="AN225" t="str">
            <v>qq</v>
          </cell>
          <cell r="AO225" t="str">
            <v>qq</v>
          </cell>
          <cell r="AP225" t="str">
            <v>qq</v>
          </cell>
          <cell r="AQ225" t="str">
            <v>qq</v>
          </cell>
          <cell r="AR225" t="str">
            <v>qq</v>
          </cell>
          <cell r="AS225" t="str">
            <v>qq</v>
          </cell>
          <cell r="AT225" t="str">
            <v>qq</v>
          </cell>
          <cell r="AU225" t="str">
            <v>qq</v>
          </cell>
          <cell r="AV225" t="str">
            <v>qq</v>
          </cell>
          <cell r="AW225" t="str">
            <v>qq</v>
          </cell>
          <cell r="AX225" t="str">
            <v>qq</v>
          </cell>
          <cell r="AY225" t="str">
            <v>qq</v>
          </cell>
          <cell r="AZ225" t="str">
            <v>qq</v>
          </cell>
          <cell r="BA225" t="str">
            <v>qq</v>
          </cell>
          <cell r="BB225" t="str">
            <v>Bernadette</v>
          </cell>
          <cell r="BF225" t="str">
            <v>qq</v>
          </cell>
          <cell r="BG225" t="str">
            <v>qq</v>
          </cell>
          <cell r="BI225" t="str">
            <v>qq</v>
          </cell>
          <cell r="BJ225" t="str">
            <v>qq</v>
          </cell>
          <cell r="BL225" t="str">
            <v>qq</v>
          </cell>
          <cell r="BM225" t="str">
            <v>qq</v>
          </cell>
          <cell r="BN225" t="str">
            <v>qq</v>
          </cell>
          <cell r="BO225" t="str">
            <v>qq</v>
          </cell>
          <cell r="BQ225" t="str">
            <v>qq</v>
          </cell>
          <cell r="BR225" t="str">
            <v>qq</v>
          </cell>
          <cell r="BS225" t="str">
            <v>qq</v>
          </cell>
          <cell r="CA225" t="str">
            <v>qq</v>
          </cell>
        </row>
        <row r="226">
          <cell r="A226">
            <v>43690</v>
          </cell>
          <cell r="B226" t="str">
            <v>Tuesday</v>
          </cell>
          <cell r="D226">
            <v>0</v>
          </cell>
          <cell r="E226" t="e">
            <v>#N/A</v>
          </cell>
          <cell r="F226">
            <v>0</v>
          </cell>
          <cell r="G226" t="e">
            <v>#N/A</v>
          </cell>
          <cell r="H226">
            <v>0</v>
          </cell>
          <cell r="I226" t="e">
            <v>#N/A</v>
          </cell>
          <cell r="J226" t="e">
            <v>#N/A</v>
          </cell>
          <cell r="K226">
            <v>0</v>
          </cell>
          <cell r="L226">
            <v>0</v>
          </cell>
          <cell r="M226" t="e">
            <v>#N/A</v>
          </cell>
          <cell r="P226" t="str">
            <v>qq</v>
          </cell>
          <cell r="Q226" t="str">
            <v>V.Le</v>
          </cell>
          <cell r="R226" t="str">
            <v>qq</v>
          </cell>
          <cell r="S226" t="str">
            <v>Ana</v>
          </cell>
          <cell r="T226" t="str">
            <v>Jonathan</v>
          </cell>
          <cell r="U226" t="str">
            <v>QQ</v>
          </cell>
          <cell r="V226" t="str">
            <v>Lauren</v>
          </cell>
          <cell r="W226" t="str">
            <v>qq</v>
          </cell>
          <cell r="X226" t="str">
            <v>qq</v>
          </cell>
          <cell r="Y226" t="e">
            <v>#N/A</v>
          </cell>
          <cell r="Z226">
            <v>0</v>
          </cell>
          <cell r="AA226">
            <v>0</v>
          </cell>
          <cell r="AB226">
            <v>0</v>
          </cell>
          <cell r="AC226" t="str">
            <v>Nha</v>
          </cell>
          <cell r="AE226" t="str">
            <v>(TC) (5.15-8pm)</v>
          </cell>
          <cell r="AF226" t="str">
            <v>qq</v>
          </cell>
          <cell r="AG226" t="str">
            <v>qq</v>
          </cell>
          <cell r="AH226" t="str">
            <v>qq</v>
          </cell>
          <cell r="AI226" t="str">
            <v>qq</v>
          </cell>
          <cell r="AJ226" t="str">
            <v>qq</v>
          </cell>
          <cell r="AK226" t="str">
            <v>qq</v>
          </cell>
          <cell r="AL226" t="str">
            <v>qq</v>
          </cell>
          <cell r="AM226" t="str">
            <v>qq</v>
          </cell>
          <cell r="AN226" t="str">
            <v>qq</v>
          </cell>
          <cell r="AO226" t="str">
            <v>qq</v>
          </cell>
          <cell r="AP226" t="str">
            <v>qq</v>
          </cell>
          <cell r="AQ226" t="str">
            <v>qq</v>
          </cell>
          <cell r="AR226" t="str">
            <v>qq</v>
          </cell>
          <cell r="AS226" t="str">
            <v>qq</v>
          </cell>
          <cell r="AT226" t="str">
            <v>qq</v>
          </cell>
          <cell r="AU226" t="str">
            <v>qq</v>
          </cell>
          <cell r="AV226" t="str">
            <v>qq</v>
          </cell>
          <cell r="AW226" t="str">
            <v>qq</v>
          </cell>
          <cell r="AX226" t="str">
            <v>qq</v>
          </cell>
          <cell r="AY226" t="str">
            <v>qq</v>
          </cell>
          <cell r="AZ226" t="str">
            <v>qq</v>
          </cell>
          <cell r="BA226" t="str">
            <v>qq</v>
          </cell>
          <cell r="BB226" t="str">
            <v>Fiona</v>
          </cell>
          <cell r="BE226">
            <v>0</v>
          </cell>
          <cell r="BF226" t="str">
            <v>qq</v>
          </cell>
          <cell r="BG226" t="str">
            <v>qq</v>
          </cell>
          <cell r="BI226" t="str">
            <v>qq</v>
          </cell>
          <cell r="BJ226" t="str">
            <v>qq</v>
          </cell>
          <cell r="BL226" t="str">
            <v>qq</v>
          </cell>
          <cell r="BM226" t="str">
            <v>qq</v>
          </cell>
          <cell r="BN226" t="str">
            <v>qq</v>
          </cell>
          <cell r="BO226" t="str">
            <v>qq</v>
          </cell>
          <cell r="BQ226" t="str">
            <v>qq</v>
          </cell>
          <cell r="BR226" t="str">
            <v>qq</v>
          </cell>
          <cell r="BS226" t="str">
            <v>qq</v>
          </cell>
          <cell r="CA226" t="str">
            <v>qq</v>
          </cell>
        </row>
        <row r="227">
          <cell r="A227">
            <v>43691</v>
          </cell>
          <cell r="B227" t="str">
            <v>Wednesday</v>
          </cell>
          <cell r="D227">
            <v>0</v>
          </cell>
          <cell r="E227" t="e">
            <v>#N/A</v>
          </cell>
          <cell r="F227">
            <v>0</v>
          </cell>
          <cell r="G227" t="e">
            <v>#N/A</v>
          </cell>
          <cell r="H227">
            <v>0</v>
          </cell>
          <cell r="I227" t="e">
            <v>#N/A</v>
          </cell>
          <cell r="J227" t="e">
            <v>#N/A</v>
          </cell>
          <cell r="K227">
            <v>0</v>
          </cell>
          <cell r="L227">
            <v>0</v>
          </cell>
          <cell r="M227" t="e">
            <v>#N/A</v>
          </cell>
          <cell r="P227" t="str">
            <v>qq</v>
          </cell>
          <cell r="Q227" t="str">
            <v>Thao</v>
          </cell>
          <cell r="R227" t="str">
            <v>qq</v>
          </cell>
          <cell r="S227" t="str">
            <v>qq</v>
          </cell>
          <cell r="T227" t="str">
            <v>qq</v>
          </cell>
          <cell r="U227" t="str">
            <v>QQ</v>
          </cell>
          <cell r="V227" t="str">
            <v>qq</v>
          </cell>
          <cell r="W227" t="str">
            <v>qq</v>
          </cell>
          <cell r="X227" t="str">
            <v>qq</v>
          </cell>
          <cell r="Y227" t="e">
            <v>#N/A</v>
          </cell>
          <cell r="Z227">
            <v>0</v>
          </cell>
          <cell r="AA227">
            <v>0</v>
          </cell>
          <cell r="AB227">
            <v>0</v>
          </cell>
          <cell r="AC227" t="str">
            <v>Nha</v>
          </cell>
          <cell r="AD227" t="str">
            <v>Jonathan</v>
          </cell>
          <cell r="AE227" t="str">
            <v>(SS) (12.45-5.15pm)</v>
          </cell>
          <cell r="AF227" t="str">
            <v>qq</v>
          </cell>
          <cell r="AG227" t="str">
            <v>qq</v>
          </cell>
          <cell r="AH227" t="str">
            <v>qq</v>
          </cell>
          <cell r="AI227" t="str">
            <v>qq</v>
          </cell>
          <cell r="AJ227" t="str">
            <v>qq</v>
          </cell>
          <cell r="AK227" t="str">
            <v>qq</v>
          </cell>
          <cell r="AL227" t="str">
            <v>qq</v>
          </cell>
          <cell r="AM227" t="str">
            <v>qq</v>
          </cell>
          <cell r="AN227" t="str">
            <v>qq</v>
          </cell>
          <cell r="AO227" t="str">
            <v>qq</v>
          </cell>
          <cell r="AP227" t="str">
            <v>qq</v>
          </cell>
          <cell r="AQ227" t="str">
            <v>qq</v>
          </cell>
          <cell r="AR227" t="str">
            <v>qq</v>
          </cell>
          <cell r="AS227" t="str">
            <v>qq</v>
          </cell>
          <cell r="AT227" t="str">
            <v>qq</v>
          </cell>
          <cell r="AU227" t="str">
            <v>qq</v>
          </cell>
          <cell r="AV227" t="str">
            <v>qq</v>
          </cell>
          <cell r="AW227" t="str">
            <v>qq</v>
          </cell>
          <cell r="AX227" t="str">
            <v>qq</v>
          </cell>
          <cell r="AY227" t="str">
            <v>qq</v>
          </cell>
          <cell r="AZ227" t="str">
            <v>qq</v>
          </cell>
          <cell r="BA227" t="str">
            <v>qq</v>
          </cell>
          <cell r="BB227" t="str">
            <v>Fiona</v>
          </cell>
          <cell r="BE227">
            <v>0</v>
          </cell>
          <cell r="BF227" t="str">
            <v>qq</v>
          </cell>
          <cell r="BG227" t="str">
            <v>qq</v>
          </cell>
          <cell r="BI227" t="str">
            <v>qq</v>
          </cell>
          <cell r="BJ227" t="str">
            <v>qq</v>
          </cell>
          <cell r="BL227" t="str">
            <v>qq</v>
          </cell>
          <cell r="BM227" t="str">
            <v>qq</v>
          </cell>
          <cell r="BN227" t="str">
            <v>qq</v>
          </cell>
          <cell r="BO227" t="str">
            <v>qq</v>
          </cell>
          <cell r="BQ227" t="str">
            <v>qq</v>
          </cell>
          <cell r="BR227" t="str">
            <v>qq</v>
          </cell>
          <cell r="BS227" t="str">
            <v>qq</v>
          </cell>
          <cell r="CA227" t="str">
            <v>qq</v>
          </cell>
        </row>
        <row r="228">
          <cell r="A228">
            <v>43692</v>
          </cell>
          <cell r="B228" t="str">
            <v>Thursday</v>
          </cell>
          <cell r="D228">
            <v>0</v>
          </cell>
          <cell r="E228" t="e">
            <v>#N/A</v>
          </cell>
          <cell r="F228">
            <v>0</v>
          </cell>
          <cell r="G228" t="e">
            <v>#N/A</v>
          </cell>
          <cell r="H228">
            <v>0</v>
          </cell>
          <cell r="I228" t="e">
            <v>#N/A</v>
          </cell>
          <cell r="J228" t="e">
            <v>#N/A</v>
          </cell>
          <cell r="K228">
            <v>0</v>
          </cell>
          <cell r="L228">
            <v>0</v>
          </cell>
          <cell r="M228" t="e">
            <v>#N/A</v>
          </cell>
          <cell r="P228">
            <v>0</v>
          </cell>
          <cell r="Q228" t="str">
            <v>qq</v>
          </cell>
          <cell r="R228" t="str">
            <v>qq</v>
          </cell>
          <cell r="S228" t="str">
            <v>qq</v>
          </cell>
          <cell r="T228" t="str">
            <v>qq</v>
          </cell>
          <cell r="U228" t="str">
            <v>QQ</v>
          </cell>
          <cell r="V228" t="str">
            <v>qq</v>
          </cell>
          <cell r="W228" t="str">
            <v>qq</v>
          </cell>
          <cell r="X228" t="str">
            <v>qq</v>
          </cell>
          <cell r="Y228" t="e">
            <v>#N/A</v>
          </cell>
          <cell r="Z228">
            <v>0</v>
          </cell>
          <cell r="AA228">
            <v>0</v>
          </cell>
          <cell r="AB228">
            <v>0</v>
          </cell>
          <cell r="AC228" t="str">
            <v>Nha</v>
          </cell>
          <cell r="AD228" t="str">
            <v>qq</v>
          </cell>
          <cell r="AE228" t="str">
            <v>qq</v>
          </cell>
          <cell r="AF228" t="str">
            <v>qq</v>
          </cell>
          <cell r="AG228" t="str">
            <v>qq</v>
          </cell>
          <cell r="AH228" t="str">
            <v>qq</v>
          </cell>
          <cell r="AI228" t="str">
            <v>qq</v>
          </cell>
          <cell r="AJ228" t="str">
            <v>qq</v>
          </cell>
          <cell r="AK228" t="str">
            <v>qq</v>
          </cell>
          <cell r="AL228" t="str">
            <v>qq</v>
          </cell>
          <cell r="AM228" t="str">
            <v>qq</v>
          </cell>
          <cell r="AN228" t="str">
            <v>qq</v>
          </cell>
          <cell r="AO228" t="str">
            <v>qq</v>
          </cell>
          <cell r="AP228" t="str">
            <v>qq</v>
          </cell>
          <cell r="AQ228" t="str">
            <v>qq</v>
          </cell>
          <cell r="AR228" t="str">
            <v>qq</v>
          </cell>
          <cell r="AS228" t="str">
            <v>qq</v>
          </cell>
          <cell r="AT228" t="str">
            <v>qq</v>
          </cell>
          <cell r="AU228" t="str">
            <v>qq</v>
          </cell>
          <cell r="AV228" t="str">
            <v>qq</v>
          </cell>
          <cell r="AW228" t="str">
            <v>qq</v>
          </cell>
          <cell r="AX228" t="str">
            <v>qq</v>
          </cell>
          <cell r="AY228" t="str">
            <v>qq</v>
          </cell>
          <cell r="AZ228" t="str">
            <v>qq</v>
          </cell>
          <cell r="BA228" t="str">
            <v>qq</v>
          </cell>
          <cell r="BB228" t="str">
            <v>Bernadette</v>
          </cell>
          <cell r="BE228">
            <v>0</v>
          </cell>
          <cell r="BF228" t="str">
            <v>qq</v>
          </cell>
          <cell r="BG228" t="str">
            <v>qq</v>
          </cell>
          <cell r="BI228" t="str">
            <v>qq</v>
          </cell>
          <cell r="BJ228" t="str">
            <v>qq</v>
          </cell>
          <cell r="BL228" t="str">
            <v>qq</v>
          </cell>
          <cell r="BM228" t="str">
            <v>qq</v>
          </cell>
          <cell r="BN228" t="str">
            <v>qq</v>
          </cell>
          <cell r="BO228" t="str">
            <v>qq</v>
          </cell>
          <cell r="BQ228" t="str">
            <v>qq</v>
          </cell>
          <cell r="BR228" t="str">
            <v>qq</v>
          </cell>
          <cell r="BS228" t="str">
            <v>qq</v>
          </cell>
          <cell r="CA228" t="str">
            <v>qq</v>
          </cell>
        </row>
        <row r="229">
          <cell r="A229">
            <v>43693</v>
          </cell>
          <cell r="B229" t="str">
            <v>Friday</v>
          </cell>
          <cell r="D229">
            <v>0</v>
          </cell>
          <cell r="E229" t="e">
            <v>#N/A</v>
          </cell>
          <cell r="F229">
            <v>0</v>
          </cell>
          <cell r="G229" t="e">
            <v>#N/A</v>
          </cell>
          <cell r="H229">
            <v>0</v>
          </cell>
          <cell r="I229" t="e">
            <v>#N/A</v>
          </cell>
          <cell r="J229" t="e">
            <v>#N/A</v>
          </cell>
          <cell r="K229">
            <v>0</v>
          </cell>
          <cell r="L229">
            <v>0</v>
          </cell>
          <cell r="M229" t="e">
            <v>#N/A</v>
          </cell>
          <cell r="P229">
            <v>0</v>
          </cell>
          <cell r="Q229" t="str">
            <v>Jonathan</v>
          </cell>
          <cell r="R229" t="str">
            <v>qq</v>
          </cell>
          <cell r="S229" t="str">
            <v>qq</v>
          </cell>
          <cell r="T229" t="str">
            <v>qq</v>
          </cell>
          <cell r="U229" t="str">
            <v>QQ</v>
          </cell>
          <cell r="V229" t="str">
            <v>qq</v>
          </cell>
          <cell r="W229" t="str">
            <v>qq</v>
          </cell>
          <cell r="X229" t="str">
            <v>qq</v>
          </cell>
          <cell r="Y229" t="e">
            <v>#N/A</v>
          </cell>
          <cell r="Z229">
            <v>0</v>
          </cell>
          <cell r="AA229">
            <v>0</v>
          </cell>
          <cell r="AB229">
            <v>0</v>
          </cell>
          <cell r="AC229" t="str">
            <v>Nha</v>
          </cell>
          <cell r="AD229" t="str">
            <v>qq</v>
          </cell>
          <cell r="AE229" t="str">
            <v>qq</v>
          </cell>
          <cell r="AF229" t="str">
            <v>qq</v>
          </cell>
          <cell r="AG229" t="str">
            <v>qq</v>
          </cell>
          <cell r="AH229" t="str">
            <v>qq</v>
          </cell>
          <cell r="AI229" t="str">
            <v>qq</v>
          </cell>
          <cell r="AJ229" t="str">
            <v>qq</v>
          </cell>
          <cell r="AK229" t="str">
            <v>qq</v>
          </cell>
          <cell r="AL229" t="str">
            <v>qq</v>
          </cell>
          <cell r="AM229" t="str">
            <v>qq</v>
          </cell>
          <cell r="AN229" t="str">
            <v>qq</v>
          </cell>
          <cell r="AO229" t="str">
            <v>qq</v>
          </cell>
          <cell r="AP229" t="str">
            <v>qq</v>
          </cell>
          <cell r="AQ229" t="str">
            <v>qq</v>
          </cell>
          <cell r="AR229" t="str">
            <v>qq</v>
          </cell>
          <cell r="AS229" t="str">
            <v>qq</v>
          </cell>
          <cell r="AT229" t="str">
            <v>qq</v>
          </cell>
          <cell r="AU229" t="str">
            <v>qq</v>
          </cell>
          <cell r="AV229" t="str">
            <v>qq</v>
          </cell>
          <cell r="AW229" t="str">
            <v>qq</v>
          </cell>
          <cell r="AX229" t="str">
            <v>qq</v>
          </cell>
          <cell r="AY229" t="str">
            <v>qq</v>
          </cell>
          <cell r="AZ229" t="str">
            <v>qq</v>
          </cell>
          <cell r="BA229" t="str">
            <v>qq</v>
          </cell>
          <cell r="BB229" t="str">
            <v>Fiona</v>
          </cell>
          <cell r="BE229">
            <v>0</v>
          </cell>
          <cell r="BF229" t="str">
            <v>qq</v>
          </cell>
          <cell r="BG229" t="str">
            <v>qq</v>
          </cell>
          <cell r="BI229" t="str">
            <v>qq</v>
          </cell>
          <cell r="BJ229" t="str">
            <v>qq</v>
          </cell>
          <cell r="BL229" t="str">
            <v>qq</v>
          </cell>
          <cell r="BM229" t="str">
            <v>qq</v>
          </cell>
          <cell r="BN229" t="str">
            <v>qq</v>
          </cell>
          <cell r="BO229" t="str">
            <v>qq</v>
          </cell>
          <cell r="BQ229" t="str">
            <v>qq</v>
          </cell>
          <cell r="BR229" t="str">
            <v>qq</v>
          </cell>
          <cell r="BS229" t="str">
            <v>qq</v>
          </cell>
          <cell r="CA229" t="str">
            <v>qq</v>
          </cell>
        </row>
        <row r="230">
          <cell r="A230">
            <v>43694</v>
          </cell>
          <cell r="B230" t="str">
            <v>Saturday</v>
          </cell>
          <cell r="C230" t="str">
            <v>Weekend</v>
          </cell>
          <cell r="D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P230" t="str">
            <v>qq</v>
          </cell>
          <cell r="Q230" t="str">
            <v>qq</v>
          </cell>
          <cell r="R230" t="str">
            <v>qq</v>
          </cell>
          <cell r="S230" t="str">
            <v>qq</v>
          </cell>
          <cell r="T230" t="str">
            <v>qq</v>
          </cell>
          <cell r="U230" t="str">
            <v>QQ</v>
          </cell>
          <cell r="V230" t="str">
            <v>qq</v>
          </cell>
          <cell r="W230" t="str">
            <v>qq</v>
          </cell>
          <cell r="X230" t="str">
            <v>qq</v>
          </cell>
          <cell r="Y230" t="e">
            <v>#N/A</v>
          </cell>
          <cell r="Z230">
            <v>0</v>
          </cell>
          <cell r="AA230">
            <v>0</v>
          </cell>
          <cell r="AB230">
            <v>0</v>
          </cell>
          <cell r="AC230" t="str">
            <v>Nha</v>
          </cell>
          <cell r="AD230" t="str">
            <v>qq</v>
          </cell>
          <cell r="AE230" t="str">
            <v>qq</v>
          </cell>
          <cell r="AF230" t="str">
            <v>qq</v>
          </cell>
          <cell r="AG230" t="str">
            <v>qq</v>
          </cell>
          <cell r="AH230" t="str">
            <v>qq</v>
          </cell>
          <cell r="AI230" t="str">
            <v>qq</v>
          </cell>
          <cell r="AJ230" t="str">
            <v>qq</v>
          </cell>
          <cell r="AK230" t="str">
            <v>qq</v>
          </cell>
          <cell r="AL230" t="str">
            <v>qq</v>
          </cell>
          <cell r="AM230" t="str">
            <v>qq</v>
          </cell>
          <cell r="AN230" t="str">
            <v>qq</v>
          </cell>
          <cell r="AO230" t="str">
            <v>qq</v>
          </cell>
          <cell r="AP230" t="str">
            <v>qq</v>
          </cell>
          <cell r="AQ230" t="str">
            <v>qq</v>
          </cell>
          <cell r="AR230" t="str">
            <v>qq</v>
          </cell>
          <cell r="AS230" t="str">
            <v>qq</v>
          </cell>
          <cell r="AT230" t="str">
            <v>qq</v>
          </cell>
          <cell r="AU230" t="str">
            <v>qq</v>
          </cell>
          <cell r="AV230" t="str">
            <v>qq</v>
          </cell>
          <cell r="AW230" t="str">
            <v>qq</v>
          </cell>
          <cell r="AX230" t="str">
            <v>qq</v>
          </cell>
          <cell r="AY230" t="str">
            <v>qq</v>
          </cell>
          <cell r="AZ230" t="str">
            <v>qq</v>
          </cell>
          <cell r="BA230" t="str">
            <v>qq</v>
          </cell>
          <cell r="BB230" t="str">
            <v>Bernadette</v>
          </cell>
          <cell r="BC230" t="str">
            <v>Fiona</v>
          </cell>
          <cell r="BE230">
            <v>0</v>
          </cell>
          <cell r="BF230">
            <v>0</v>
          </cell>
          <cell r="BG230" t="str">
            <v>Jesslyn</v>
          </cell>
          <cell r="BH230" t="str">
            <v>qq</v>
          </cell>
          <cell r="BJ230" t="str">
            <v>Idile</v>
          </cell>
          <cell r="BK230" t="str">
            <v>qq</v>
          </cell>
          <cell r="BX230" t="str">
            <v>qq</v>
          </cell>
          <cell r="CA230" t="str">
            <v>Roshny</v>
          </cell>
        </row>
        <row r="231">
          <cell r="A231">
            <v>43695</v>
          </cell>
          <cell r="B231" t="str">
            <v>Sunday</v>
          </cell>
          <cell r="C231" t="str">
            <v>Weekend</v>
          </cell>
          <cell r="D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P231" t="str">
            <v>qq</v>
          </cell>
          <cell r="Q231" t="str">
            <v>qq</v>
          </cell>
          <cell r="R231" t="str">
            <v>qq</v>
          </cell>
          <cell r="S231" t="str">
            <v>qq</v>
          </cell>
          <cell r="T231" t="str">
            <v>qq</v>
          </cell>
          <cell r="U231" t="str">
            <v>QQ</v>
          </cell>
          <cell r="V231" t="str">
            <v>qq</v>
          </cell>
          <cell r="W231" t="str">
            <v>qq</v>
          </cell>
          <cell r="X231" t="str">
            <v>qq</v>
          </cell>
          <cell r="Y231" t="e">
            <v>#N/A</v>
          </cell>
          <cell r="Z231">
            <v>0</v>
          </cell>
          <cell r="AA231" t="str">
            <v>qq</v>
          </cell>
          <cell r="AB231" t="str">
            <v>qq</v>
          </cell>
          <cell r="AC231" t="str">
            <v>qq</v>
          </cell>
          <cell r="AD231" t="str">
            <v>qq</v>
          </cell>
          <cell r="AE231" t="str">
            <v>qq</v>
          </cell>
          <cell r="AF231" t="str">
            <v>qq</v>
          </cell>
          <cell r="AG231" t="str">
            <v>qq</v>
          </cell>
          <cell r="AH231" t="str">
            <v>qq</v>
          </cell>
          <cell r="AI231" t="str">
            <v>qq</v>
          </cell>
          <cell r="AJ231" t="str">
            <v>qq</v>
          </cell>
          <cell r="AK231" t="str">
            <v>qq</v>
          </cell>
          <cell r="AL231" t="str">
            <v>qq</v>
          </cell>
          <cell r="AM231" t="str">
            <v>qq</v>
          </cell>
          <cell r="AN231" t="str">
            <v>qq</v>
          </cell>
          <cell r="AO231" t="str">
            <v>qq</v>
          </cell>
          <cell r="AP231" t="str">
            <v>qq</v>
          </cell>
          <cell r="AQ231" t="str">
            <v>qq</v>
          </cell>
          <cell r="AR231" t="str">
            <v>qq</v>
          </cell>
          <cell r="AS231" t="str">
            <v>qq</v>
          </cell>
          <cell r="AT231" t="str">
            <v>qq</v>
          </cell>
          <cell r="AU231" t="str">
            <v>qq</v>
          </cell>
          <cell r="AV231" t="str">
            <v>qq</v>
          </cell>
          <cell r="AW231" t="str">
            <v>qq</v>
          </cell>
          <cell r="AX231" t="str">
            <v>qq</v>
          </cell>
          <cell r="AY231" t="str">
            <v>qq</v>
          </cell>
          <cell r="AZ231" t="str">
            <v>qq</v>
          </cell>
          <cell r="BA231" t="str">
            <v>qq</v>
          </cell>
          <cell r="BB231" t="str">
            <v>Bernadette</v>
          </cell>
          <cell r="BC231" t="str">
            <v>Fiona</v>
          </cell>
          <cell r="BE231">
            <v>0</v>
          </cell>
          <cell r="BF231">
            <v>0</v>
          </cell>
          <cell r="BG231" t="str">
            <v>Nha</v>
          </cell>
          <cell r="BH231" t="str">
            <v>qq</v>
          </cell>
          <cell r="BJ231" t="str">
            <v>Edward</v>
          </cell>
          <cell r="BK231" t="str">
            <v>qq</v>
          </cell>
          <cell r="BN231" t="str">
            <v>qq</v>
          </cell>
          <cell r="BY231" t="str">
            <v>qq</v>
          </cell>
          <cell r="BZ231" t="str">
            <v>qq</v>
          </cell>
          <cell r="CA231" t="str">
            <v>Lauren</v>
          </cell>
        </row>
        <row r="232">
          <cell r="A232">
            <v>43696</v>
          </cell>
          <cell r="B232" t="str">
            <v>Monday</v>
          </cell>
          <cell r="D232">
            <v>0</v>
          </cell>
          <cell r="E232" t="e">
            <v>#N/A</v>
          </cell>
          <cell r="F232">
            <v>0</v>
          </cell>
          <cell r="G232" t="e">
            <v>#N/A</v>
          </cell>
          <cell r="H232">
            <v>0</v>
          </cell>
          <cell r="I232" t="e">
            <v>#N/A</v>
          </cell>
          <cell r="J232" t="e">
            <v>#N/A</v>
          </cell>
          <cell r="K232">
            <v>0</v>
          </cell>
          <cell r="L232">
            <v>0</v>
          </cell>
          <cell r="M232" t="e">
            <v>#N/A</v>
          </cell>
          <cell r="P232" t="str">
            <v>qq</v>
          </cell>
          <cell r="R232" t="str">
            <v>qq</v>
          </cell>
          <cell r="S232" t="str">
            <v>Jesslyn</v>
          </cell>
          <cell r="T232" t="str">
            <v>Idile</v>
          </cell>
          <cell r="U232" t="str">
            <v>Roshny</v>
          </cell>
          <cell r="V232" t="str">
            <v>qq</v>
          </cell>
          <cell r="W232" t="str">
            <v>qq</v>
          </cell>
          <cell r="X232" t="str">
            <v>qq</v>
          </cell>
          <cell r="Y232" t="e">
            <v>#N/A</v>
          </cell>
          <cell r="AC232" t="str">
            <v>V.Le</v>
          </cell>
          <cell r="AD232" t="str">
            <v>qq</v>
          </cell>
          <cell r="AE232" t="str">
            <v>qq</v>
          </cell>
          <cell r="AF232" t="str">
            <v>qq</v>
          </cell>
          <cell r="AG232" t="str">
            <v>qq</v>
          </cell>
          <cell r="AH232" t="str">
            <v>qq</v>
          </cell>
          <cell r="AI232" t="str">
            <v>qq</v>
          </cell>
          <cell r="AJ232" t="str">
            <v>qq</v>
          </cell>
          <cell r="AK232" t="str">
            <v>qq</v>
          </cell>
          <cell r="AL232" t="str">
            <v>qq</v>
          </cell>
          <cell r="AM232" t="str">
            <v>qq</v>
          </cell>
          <cell r="AN232" t="str">
            <v>qq</v>
          </cell>
          <cell r="AO232" t="str">
            <v>qq</v>
          </cell>
          <cell r="AP232" t="str">
            <v>qq</v>
          </cell>
          <cell r="AQ232" t="str">
            <v>qq</v>
          </cell>
          <cell r="AR232" t="str">
            <v>qq</v>
          </cell>
          <cell r="AS232" t="str">
            <v>qq</v>
          </cell>
          <cell r="AT232" t="str">
            <v>qq</v>
          </cell>
          <cell r="AU232" t="str">
            <v>qq</v>
          </cell>
          <cell r="AV232" t="str">
            <v>qq</v>
          </cell>
          <cell r="AW232" t="str">
            <v>qq</v>
          </cell>
          <cell r="AX232" t="str">
            <v>qq</v>
          </cell>
          <cell r="AY232" t="str">
            <v>qq</v>
          </cell>
          <cell r="AZ232" t="str">
            <v>qq</v>
          </cell>
          <cell r="BA232" t="str">
            <v>qq</v>
          </cell>
          <cell r="BB232" t="str">
            <v>Bernadette</v>
          </cell>
          <cell r="BF232" t="str">
            <v>qq</v>
          </cell>
          <cell r="BG232" t="str">
            <v>qq</v>
          </cell>
          <cell r="BI232" t="str">
            <v>qq</v>
          </cell>
          <cell r="BJ232" t="str">
            <v>qq</v>
          </cell>
          <cell r="BL232" t="str">
            <v>qq</v>
          </cell>
          <cell r="BM232" t="str">
            <v>qq</v>
          </cell>
          <cell r="BN232" t="str">
            <v>qq</v>
          </cell>
          <cell r="BO232" t="str">
            <v>qq</v>
          </cell>
          <cell r="BQ232" t="str">
            <v>qq</v>
          </cell>
          <cell r="BR232" t="str">
            <v>qq</v>
          </cell>
          <cell r="BS232" t="str">
            <v>qq</v>
          </cell>
          <cell r="CA232" t="str">
            <v>qq</v>
          </cell>
        </row>
        <row r="233">
          <cell r="A233">
            <v>43697</v>
          </cell>
          <cell r="B233" t="str">
            <v>Tuesday</v>
          </cell>
          <cell r="D233">
            <v>0</v>
          </cell>
          <cell r="E233" t="e">
            <v>#N/A</v>
          </cell>
          <cell r="F233">
            <v>0</v>
          </cell>
          <cell r="G233" t="e">
            <v>#N/A</v>
          </cell>
          <cell r="H233">
            <v>0</v>
          </cell>
          <cell r="I233" t="e">
            <v>#N/A</v>
          </cell>
          <cell r="J233" t="e">
            <v>#N/A</v>
          </cell>
          <cell r="K233">
            <v>0</v>
          </cell>
          <cell r="L233">
            <v>0</v>
          </cell>
          <cell r="M233" t="e">
            <v>#N/A</v>
          </cell>
          <cell r="P233" t="str">
            <v>qq</v>
          </cell>
          <cell r="Q233" t="str">
            <v>Jesslyn</v>
          </cell>
          <cell r="R233" t="str">
            <v>qq</v>
          </cell>
          <cell r="S233" t="str">
            <v>Nha</v>
          </cell>
          <cell r="T233" t="str">
            <v>Edward</v>
          </cell>
          <cell r="U233" t="str">
            <v>QQ</v>
          </cell>
          <cell r="V233" t="str">
            <v>Lauren</v>
          </cell>
          <cell r="W233" t="str">
            <v>qq</v>
          </cell>
          <cell r="X233" t="str">
            <v>qq</v>
          </cell>
          <cell r="Y233" t="e">
            <v>#N/A</v>
          </cell>
          <cell r="Z233">
            <v>0</v>
          </cell>
          <cell r="AA233">
            <v>0</v>
          </cell>
          <cell r="AB233">
            <v>0</v>
          </cell>
          <cell r="AC233" t="str">
            <v>V.Le</v>
          </cell>
          <cell r="AE233" t="str">
            <v>(SC) (5.15-8pm)</v>
          </cell>
          <cell r="AF233" t="str">
            <v>qq</v>
          </cell>
          <cell r="AG233" t="str">
            <v>qq</v>
          </cell>
          <cell r="AH233" t="str">
            <v>qq</v>
          </cell>
          <cell r="AI233" t="str">
            <v>qq</v>
          </cell>
          <cell r="AJ233" t="str">
            <v>qq</v>
          </cell>
          <cell r="AK233" t="str">
            <v>qq</v>
          </cell>
          <cell r="AL233" t="str">
            <v>qq</v>
          </cell>
          <cell r="AM233" t="str">
            <v>qq</v>
          </cell>
          <cell r="AN233" t="str">
            <v>qq</v>
          </cell>
          <cell r="AO233" t="str">
            <v>qq</v>
          </cell>
          <cell r="AP233" t="str">
            <v>qq</v>
          </cell>
          <cell r="AQ233" t="str">
            <v>qq</v>
          </cell>
          <cell r="AR233" t="str">
            <v>qq</v>
          </cell>
          <cell r="AS233" t="str">
            <v>qq</v>
          </cell>
          <cell r="AT233" t="str">
            <v>qq</v>
          </cell>
          <cell r="AU233" t="str">
            <v>qq</v>
          </cell>
          <cell r="AV233" t="str">
            <v>qq</v>
          </cell>
          <cell r="AW233" t="str">
            <v>qq</v>
          </cell>
          <cell r="AX233" t="str">
            <v>qq</v>
          </cell>
          <cell r="AY233" t="str">
            <v>qq</v>
          </cell>
          <cell r="AZ233" t="str">
            <v>qq</v>
          </cell>
          <cell r="BA233" t="str">
            <v>qq</v>
          </cell>
          <cell r="BB233" t="str">
            <v>Fiona</v>
          </cell>
          <cell r="BE233">
            <v>0</v>
          </cell>
          <cell r="BF233" t="str">
            <v>qq</v>
          </cell>
          <cell r="BG233" t="str">
            <v>qq</v>
          </cell>
          <cell r="BI233" t="str">
            <v>qq</v>
          </cell>
          <cell r="BJ233" t="str">
            <v>qq</v>
          </cell>
          <cell r="BL233" t="str">
            <v>qq</v>
          </cell>
          <cell r="BM233" t="str">
            <v>qq</v>
          </cell>
          <cell r="BN233" t="str">
            <v>qq</v>
          </cell>
          <cell r="BO233" t="str">
            <v>qq</v>
          </cell>
          <cell r="BQ233" t="str">
            <v>qq</v>
          </cell>
          <cell r="BR233" t="str">
            <v>qq</v>
          </cell>
          <cell r="BS233" t="str">
            <v>qq</v>
          </cell>
          <cell r="CA233" t="str">
            <v>qq</v>
          </cell>
        </row>
        <row r="234">
          <cell r="A234">
            <v>43698</v>
          </cell>
          <cell r="B234" t="str">
            <v>Wednesday</v>
          </cell>
          <cell r="D234">
            <v>0</v>
          </cell>
          <cell r="E234" t="e">
            <v>#N/A</v>
          </cell>
          <cell r="F234">
            <v>0</v>
          </cell>
          <cell r="G234" t="e">
            <v>#N/A</v>
          </cell>
          <cell r="H234">
            <v>0</v>
          </cell>
          <cell r="I234" t="e">
            <v>#N/A</v>
          </cell>
          <cell r="J234" t="e">
            <v>#N/A</v>
          </cell>
          <cell r="K234">
            <v>0</v>
          </cell>
          <cell r="L234">
            <v>0</v>
          </cell>
          <cell r="M234" t="e">
            <v>#N/A</v>
          </cell>
          <cell r="P234" t="str">
            <v>qq</v>
          </cell>
          <cell r="Q234" t="str">
            <v>Edward</v>
          </cell>
          <cell r="R234" t="str">
            <v>qq</v>
          </cell>
          <cell r="S234" t="str">
            <v>qq</v>
          </cell>
          <cell r="T234" t="str">
            <v>qq</v>
          </cell>
          <cell r="U234" t="str">
            <v>QQ</v>
          </cell>
          <cell r="V234" t="str">
            <v>qq</v>
          </cell>
          <cell r="W234" t="str">
            <v>qq</v>
          </cell>
          <cell r="X234" t="str">
            <v>qq</v>
          </cell>
          <cell r="Y234" t="e">
            <v>#N/A</v>
          </cell>
          <cell r="Z234">
            <v>0</v>
          </cell>
          <cell r="AA234">
            <v>0</v>
          </cell>
          <cell r="AB234">
            <v>0</v>
          </cell>
          <cell r="AC234" t="str">
            <v>V.Le</v>
          </cell>
          <cell r="AD234" t="str">
            <v>blank</v>
          </cell>
          <cell r="AE234" t="str">
            <v>(SS) (12.45-5.15pm)</v>
          </cell>
          <cell r="AF234" t="str">
            <v>qq</v>
          </cell>
          <cell r="AG234" t="str">
            <v>qq</v>
          </cell>
          <cell r="AH234" t="str">
            <v>qq</v>
          </cell>
          <cell r="AI234" t="str">
            <v>qq</v>
          </cell>
          <cell r="AJ234" t="str">
            <v>qq</v>
          </cell>
          <cell r="AK234" t="str">
            <v>qq</v>
          </cell>
          <cell r="AL234" t="str">
            <v>qq</v>
          </cell>
          <cell r="AM234" t="str">
            <v>qq</v>
          </cell>
          <cell r="AN234" t="str">
            <v>qq</v>
          </cell>
          <cell r="AO234" t="str">
            <v>qq</v>
          </cell>
          <cell r="AP234" t="str">
            <v>qq</v>
          </cell>
          <cell r="AQ234" t="str">
            <v>qq</v>
          </cell>
          <cell r="AR234" t="str">
            <v>qq</v>
          </cell>
          <cell r="AS234" t="str">
            <v>qq</v>
          </cell>
          <cell r="AT234" t="str">
            <v>qq</v>
          </cell>
          <cell r="AU234" t="str">
            <v>qq</v>
          </cell>
          <cell r="AV234" t="str">
            <v>qq</v>
          </cell>
          <cell r="AW234" t="str">
            <v>qq</v>
          </cell>
          <cell r="AX234" t="str">
            <v>qq</v>
          </cell>
          <cell r="AY234" t="str">
            <v>qq</v>
          </cell>
          <cell r="AZ234" t="str">
            <v>qq</v>
          </cell>
          <cell r="BA234" t="str">
            <v>qq</v>
          </cell>
          <cell r="BB234" t="str">
            <v>Fiona</v>
          </cell>
          <cell r="BE234">
            <v>0</v>
          </cell>
          <cell r="BF234" t="str">
            <v>qq</v>
          </cell>
          <cell r="BG234" t="str">
            <v>qq</v>
          </cell>
          <cell r="BI234" t="str">
            <v>qq</v>
          </cell>
          <cell r="BJ234" t="str">
            <v>qq</v>
          </cell>
          <cell r="BL234" t="str">
            <v>qq</v>
          </cell>
          <cell r="BM234" t="str">
            <v>qq</v>
          </cell>
          <cell r="BN234" t="str">
            <v>qq</v>
          </cell>
          <cell r="BO234" t="str">
            <v>qq</v>
          </cell>
          <cell r="BQ234" t="str">
            <v>qq</v>
          </cell>
          <cell r="BR234" t="str">
            <v>qq</v>
          </cell>
          <cell r="BS234" t="str">
            <v>qq</v>
          </cell>
          <cell r="CA234" t="str">
            <v>qq</v>
          </cell>
        </row>
        <row r="235">
          <cell r="A235">
            <v>43699</v>
          </cell>
          <cell r="B235" t="str">
            <v>Thursday</v>
          </cell>
          <cell r="D235">
            <v>0</v>
          </cell>
          <cell r="E235" t="e">
            <v>#N/A</v>
          </cell>
          <cell r="F235">
            <v>0</v>
          </cell>
          <cell r="G235" t="e">
            <v>#N/A</v>
          </cell>
          <cell r="H235">
            <v>0</v>
          </cell>
          <cell r="I235" t="e">
            <v>#N/A</v>
          </cell>
          <cell r="J235" t="e">
            <v>#N/A</v>
          </cell>
          <cell r="K235">
            <v>0</v>
          </cell>
          <cell r="L235">
            <v>0</v>
          </cell>
          <cell r="M235" t="e">
            <v>#N/A</v>
          </cell>
          <cell r="P235">
            <v>0</v>
          </cell>
          <cell r="Q235" t="str">
            <v>qq</v>
          </cell>
          <cell r="R235" t="str">
            <v>qq</v>
          </cell>
          <cell r="S235" t="str">
            <v>qq</v>
          </cell>
          <cell r="T235" t="str">
            <v>qq</v>
          </cell>
          <cell r="U235" t="str">
            <v>QQ</v>
          </cell>
          <cell r="V235" t="str">
            <v>qq</v>
          </cell>
          <cell r="W235" t="str">
            <v>qq</v>
          </cell>
          <cell r="X235" t="str">
            <v>qq</v>
          </cell>
          <cell r="Y235" t="e">
            <v>#N/A</v>
          </cell>
          <cell r="Z235">
            <v>0</v>
          </cell>
          <cell r="AA235">
            <v>0</v>
          </cell>
          <cell r="AB235">
            <v>0</v>
          </cell>
          <cell r="AC235" t="str">
            <v>V.Le</v>
          </cell>
          <cell r="AD235" t="str">
            <v>qq</v>
          </cell>
          <cell r="AE235" t="str">
            <v>qq</v>
          </cell>
          <cell r="AF235" t="str">
            <v>qq</v>
          </cell>
          <cell r="AG235" t="str">
            <v>qq</v>
          </cell>
          <cell r="AH235" t="str">
            <v>qq</v>
          </cell>
          <cell r="AI235" t="str">
            <v>qq</v>
          </cell>
          <cell r="AJ235" t="str">
            <v>qq</v>
          </cell>
          <cell r="AK235" t="str">
            <v>qq</v>
          </cell>
          <cell r="AL235" t="str">
            <v>qq</v>
          </cell>
          <cell r="AM235" t="str">
            <v>qq</v>
          </cell>
          <cell r="AN235" t="str">
            <v>qq</v>
          </cell>
          <cell r="AO235" t="str">
            <v>qq</v>
          </cell>
          <cell r="AP235" t="str">
            <v>qq</v>
          </cell>
          <cell r="AQ235" t="str">
            <v>qq</v>
          </cell>
          <cell r="AR235" t="str">
            <v>qq</v>
          </cell>
          <cell r="AS235" t="str">
            <v>qq</v>
          </cell>
          <cell r="AT235" t="str">
            <v>qq</v>
          </cell>
          <cell r="AU235" t="str">
            <v>qq</v>
          </cell>
          <cell r="AV235" t="str">
            <v>qq</v>
          </cell>
          <cell r="AW235" t="str">
            <v>qq</v>
          </cell>
          <cell r="AX235" t="str">
            <v>qq</v>
          </cell>
          <cell r="AY235" t="str">
            <v>qq</v>
          </cell>
          <cell r="AZ235" t="str">
            <v>qq</v>
          </cell>
          <cell r="BA235" t="str">
            <v>qq</v>
          </cell>
          <cell r="BB235" t="str">
            <v>Bernadette</v>
          </cell>
          <cell r="BE235">
            <v>0</v>
          </cell>
          <cell r="BF235" t="str">
            <v>qq</v>
          </cell>
          <cell r="BG235" t="str">
            <v>qq</v>
          </cell>
          <cell r="BI235" t="str">
            <v>qq</v>
          </cell>
          <cell r="BJ235" t="str">
            <v>qq</v>
          </cell>
          <cell r="BL235" t="str">
            <v>qq</v>
          </cell>
          <cell r="BM235" t="str">
            <v>qq</v>
          </cell>
          <cell r="BN235" t="str">
            <v>qq</v>
          </cell>
          <cell r="BO235" t="str">
            <v>qq</v>
          </cell>
          <cell r="BQ235" t="str">
            <v>qq</v>
          </cell>
          <cell r="BR235" t="str">
            <v>qq</v>
          </cell>
          <cell r="BS235" t="str">
            <v>qq</v>
          </cell>
          <cell r="CA235" t="str">
            <v>qq</v>
          </cell>
        </row>
        <row r="236">
          <cell r="A236">
            <v>43700</v>
          </cell>
          <cell r="B236" t="str">
            <v>Friday</v>
          </cell>
          <cell r="D236">
            <v>0</v>
          </cell>
          <cell r="E236" t="e">
            <v>#N/A</v>
          </cell>
          <cell r="F236">
            <v>0</v>
          </cell>
          <cell r="G236" t="e">
            <v>#N/A</v>
          </cell>
          <cell r="H236">
            <v>0</v>
          </cell>
          <cell r="I236" t="e">
            <v>#N/A</v>
          </cell>
          <cell r="J236" t="e">
            <v>#N/A</v>
          </cell>
          <cell r="K236">
            <v>0</v>
          </cell>
          <cell r="L236">
            <v>0</v>
          </cell>
          <cell r="M236" t="e">
            <v>#N/A</v>
          </cell>
          <cell r="P236">
            <v>0</v>
          </cell>
          <cell r="Q236" t="str">
            <v>Ana</v>
          </cell>
          <cell r="R236" t="str">
            <v>qq</v>
          </cell>
          <cell r="S236" t="str">
            <v>qq</v>
          </cell>
          <cell r="T236" t="str">
            <v>qq</v>
          </cell>
          <cell r="U236" t="str">
            <v>QQ</v>
          </cell>
          <cell r="V236" t="str">
            <v>qq</v>
          </cell>
          <cell r="W236" t="str">
            <v>qq</v>
          </cell>
          <cell r="X236" t="str">
            <v>qq</v>
          </cell>
          <cell r="Y236" t="e">
            <v>#N/A</v>
          </cell>
          <cell r="Z236">
            <v>0</v>
          </cell>
          <cell r="AA236">
            <v>0</v>
          </cell>
          <cell r="AB236">
            <v>0</v>
          </cell>
          <cell r="AC236" t="str">
            <v>V.Le</v>
          </cell>
          <cell r="AD236" t="str">
            <v>qq</v>
          </cell>
          <cell r="AE236" t="str">
            <v>qq</v>
          </cell>
          <cell r="AF236" t="str">
            <v>qq</v>
          </cell>
          <cell r="AG236" t="str">
            <v>qq</v>
          </cell>
          <cell r="AH236" t="str">
            <v>qq</v>
          </cell>
          <cell r="AI236" t="str">
            <v>qq</v>
          </cell>
          <cell r="AJ236" t="str">
            <v>qq</v>
          </cell>
          <cell r="AK236" t="str">
            <v>qq</v>
          </cell>
          <cell r="AL236" t="str">
            <v>qq</v>
          </cell>
          <cell r="AM236" t="str">
            <v>qq</v>
          </cell>
          <cell r="AN236" t="str">
            <v>qq</v>
          </cell>
          <cell r="AO236" t="str">
            <v>qq</v>
          </cell>
          <cell r="AP236" t="str">
            <v>qq</v>
          </cell>
          <cell r="AQ236" t="str">
            <v>qq</v>
          </cell>
          <cell r="AR236" t="str">
            <v>qq</v>
          </cell>
          <cell r="AS236" t="str">
            <v>qq</v>
          </cell>
          <cell r="AT236" t="str">
            <v>qq</v>
          </cell>
          <cell r="AU236" t="str">
            <v>qq</v>
          </cell>
          <cell r="AV236" t="str">
            <v>qq</v>
          </cell>
          <cell r="AW236" t="str">
            <v>qq</v>
          </cell>
          <cell r="AX236" t="str">
            <v>qq</v>
          </cell>
          <cell r="AY236" t="str">
            <v>qq</v>
          </cell>
          <cell r="AZ236" t="str">
            <v>qq</v>
          </cell>
          <cell r="BA236" t="str">
            <v>qq</v>
          </cell>
          <cell r="BB236" t="str">
            <v>Fiona</v>
          </cell>
          <cell r="BE236">
            <v>0</v>
          </cell>
          <cell r="BF236" t="str">
            <v>qq</v>
          </cell>
          <cell r="BG236" t="str">
            <v>qq</v>
          </cell>
          <cell r="BI236" t="str">
            <v>qq</v>
          </cell>
          <cell r="BJ236" t="str">
            <v>qq</v>
          </cell>
          <cell r="BL236" t="str">
            <v>qq</v>
          </cell>
          <cell r="BM236" t="str">
            <v>qq</v>
          </cell>
          <cell r="BN236" t="str">
            <v>qq</v>
          </cell>
          <cell r="BO236" t="str">
            <v>qq</v>
          </cell>
          <cell r="BQ236" t="str">
            <v>qq</v>
          </cell>
          <cell r="BR236" t="str">
            <v>qq</v>
          </cell>
          <cell r="BS236" t="str">
            <v>qq</v>
          </cell>
          <cell r="CA236" t="str">
            <v>qq</v>
          </cell>
        </row>
        <row r="237">
          <cell r="A237">
            <v>43701</v>
          </cell>
          <cell r="B237" t="str">
            <v>Saturday</v>
          </cell>
          <cell r="C237" t="str">
            <v>Weekend</v>
          </cell>
          <cell r="D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P237" t="str">
            <v>qq</v>
          </cell>
          <cell r="Q237" t="str">
            <v>qq</v>
          </cell>
          <cell r="R237" t="str">
            <v>qq</v>
          </cell>
          <cell r="S237" t="str">
            <v>qq</v>
          </cell>
          <cell r="T237" t="str">
            <v>qq</v>
          </cell>
          <cell r="U237" t="str">
            <v>QQ</v>
          </cell>
          <cell r="V237" t="str">
            <v>qq</v>
          </cell>
          <cell r="W237" t="str">
            <v>qq</v>
          </cell>
          <cell r="X237" t="str">
            <v>qq</v>
          </cell>
          <cell r="Y237" t="e">
            <v>#N/A</v>
          </cell>
          <cell r="Z237">
            <v>0</v>
          </cell>
          <cell r="AA237">
            <v>0</v>
          </cell>
          <cell r="AB237">
            <v>0</v>
          </cell>
          <cell r="AC237" t="str">
            <v>V.Le</v>
          </cell>
          <cell r="AD237" t="str">
            <v>qq</v>
          </cell>
          <cell r="AE237" t="str">
            <v>qq</v>
          </cell>
          <cell r="AF237" t="str">
            <v>qq</v>
          </cell>
          <cell r="AG237" t="str">
            <v>qq</v>
          </cell>
          <cell r="AH237" t="str">
            <v>qq</v>
          </cell>
          <cell r="AI237" t="str">
            <v>qq</v>
          </cell>
          <cell r="AJ237" t="str">
            <v>qq</v>
          </cell>
          <cell r="AK237" t="str">
            <v>qq</v>
          </cell>
          <cell r="AL237" t="str">
            <v>qq</v>
          </cell>
          <cell r="AM237" t="str">
            <v>qq</v>
          </cell>
          <cell r="AN237" t="str">
            <v>qq</v>
          </cell>
          <cell r="AO237" t="str">
            <v>qq</v>
          </cell>
          <cell r="AP237" t="str">
            <v>qq</v>
          </cell>
          <cell r="AQ237" t="str">
            <v>qq</v>
          </cell>
          <cell r="AR237" t="str">
            <v>qq</v>
          </cell>
          <cell r="AS237" t="str">
            <v>qq</v>
          </cell>
          <cell r="AT237" t="str">
            <v>qq</v>
          </cell>
          <cell r="AU237" t="str">
            <v>qq</v>
          </cell>
          <cell r="AV237" t="str">
            <v>qq</v>
          </cell>
          <cell r="AW237" t="str">
            <v>qq</v>
          </cell>
          <cell r="AX237" t="str">
            <v>qq</v>
          </cell>
          <cell r="AY237" t="str">
            <v>qq</v>
          </cell>
          <cell r="AZ237" t="str">
            <v>qq</v>
          </cell>
          <cell r="BA237" t="str">
            <v>qq</v>
          </cell>
          <cell r="BB237" t="str">
            <v>Bernadette</v>
          </cell>
          <cell r="BC237" t="str">
            <v>Fiona</v>
          </cell>
          <cell r="BE237">
            <v>0</v>
          </cell>
          <cell r="BF237">
            <v>0</v>
          </cell>
          <cell r="BG237" t="str">
            <v>Ana</v>
          </cell>
          <cell r="BH237" t="str">
            <v>qq</v>
          </cell>
          <cell r="BJ237" t="str">
            <v>Jonathan</v>
          </cell>
          <cell r="BK237" t="str">
            <v>qq</v>
          </cell>
          <cell r="BX237" t="str">
            <v>qq</v>
          </cell>
          <cell r="CA237" t="str">
            <v>Roshny</v>
          </cell>
        </row>
        <row r="238">
          <cell r="A238">
            <v>43702</v>
          </cell>
          <cell r="B238" t="str">
            <v>Sunday</v>
          </cell>
          <cell r="C238" t="str">
            <v>Weekend</v>
          </cell>
          <cell r="D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P238" t="str">
            <v>qq</v>
          </cell>
          <cell r="Q238" t="str">
            <v>qq</v>
          </cell>
          <cell r="R238" t="str">
            <v>qq</v>
          </cell>
          <cell r="S238" t="str">
            <v>qq</v>
          </cell>
          <cell r="T238" t="str">
            <v>qq</v>
          </cell>
          <cell r="U238" t="str">
            <v>QQ</v>
          </cell>
          <cell r="V238" t="str">
            <v>qq</v>
          </cell>
          <cell r="W238" t="str">
            <v>qq</v>
          </cell>
          <cell r="X238" t="str">
            <v>qq</v>
          </cell>
          <cell r="Y238" t="e">
            <v>#N/A</v>
          </cell>
          <cell r="Z238">
            <v>0</v>
          </cell>
          <cell r="AA238" t="str">
            <v>qq</v>
          </cell>
          <cell r="AB238" t="str">
            <v>qq</v>
          </cell>
          <cell r="AC238" t="str">
            <v>qq</v>
          </cell>
          <cell r="AD238" t="str">
            <v>qq</v>
          </cell>
          <cell r="AE238" t="str">
            <v>qq</v>
          </cell>
          <cell r="AF238" t="str">
            <v>qq</v>
          </cell>
          <cell r="AG238" t="str">
            <v>qq</v>
          </cell>
          <cell r="AH238" t="str">
            <v>qq</v>
          </cell>
          <cell r="AI238" t="str">
            <v>qq</v>
          </cell>
          <cell r="AJ238" t="str">
            <v>qq</v>
          </cell>
          <cell r="AK238" t="str">
            <v>qq</v>
          </cell>
          <cell r="AL238" t="str">
            <v>qq</v>
          </cell>
          <cell r="AM238" t="str">
            <v>qq</v>
          </cell>
          <cell r="AN238" t="str">
            <v>qq</v>
          </cell>
          <cell r="AO238" t="str">
            <v>qq</v>
          </cell>
          <cell r="AP238" t="str">
            <v>qq</v>
          </cell>
          <cell r="AQ238" t="str">
            <v>qq</v>
          </cell>
          <cell r="AR238" t="str">
            <v>qq</v>
          </cell>
          <cell r="AS238" t="str">
            <v>qq</v>
          </cell>
          <cell r="AT238" t="str">
            <v>qq</v>
          </cell>
          <cell r="AU238" t="str">
            <v>qq</v>
          </cell>
          <cell r="AV238" t="str">
            <v>qq</v>
          </cell>
          <cell r="AW238" t="str">
            <v>qq</v>
          </cell>
          <cell r="AX238" t="str">
            <v>qq</v>
          </cell>
          <cell r="AY238" t="str">
            <v>qq</v>
          </cell>
          <cell r="AZ238" t="str">
            <v>qq</v>
          </cell>
          <cell r="BA238" t="str">
            <v>qq</v>
          </cell>
          <cell r="BB238" t="str">
            <v>Bernadette</v>
          </cell>
          <cell r="BC238" t="str">
            <v>Fiona</v>
          </cell>
          <cell r="BE238">
            <v>0</v>
          </cell>
          <cell r="BF238">
            <v>0</v>
          </cell>
          <cell r="BG238" t="str">
            <v>Thao</v>
          </cell>
          <cell r="BH238" t="str">
            <v>qq</v>
          </cell>
          <cell r="BJ238" t="str">
            <v>Jesslyn</v>
          </cell>
          <cell r="BK238" t="str">
            <v>qq</v>
          </cell>
          <cell r="BN238" t="str">
            <v>qq</v>
          </cell>
          <cell r="BY238" t="str">
            <v>qq</v>
          </cell>
          <cell r="BZ238" t="str">
            <v>qq</v>
          </cell>
          <cell r="CA238" t="str">
            <v>V.Le</v>
          </cell>
        </row>
        <row r="239">
          <cell r="A239">
            <v>43703</v>
          </cell>
          <cell r="B239" t="str">
            <v>Monday</v>
          </cell>
          <cell r="D239">
            <v>0</v>
          </cell>
          <cell r="E239" t="e">
            <v>#N/A</v>
          </cell>
          <cell r="F239">
            <v>0</v>
          </cell>
          <cell r="G239" t="e">
            <v>#N/A</v>
          </cell>
          <cell r="H239">
            <v>0</v>
          </cell>
          <cell r="I239" t="e">
            <v>#N/A</v>
          </cell>
          <cell r="J239" t="e">
            <v>#N/A</v>
          </cell>
          <cell r="K239">
            <v>0</v>
          </cell>
          <cell r="L239">
            <v>0</v>
          </cell>
          <cell r="M239" t="e">
            <v>#N/A</v>
          </cell>
          <cell r="P239" t="str">
            <v>qq</v>
          </cell>
          <cell r="Q239" t="str">
            <v>Tinh</v>
          </cell>
          <cell r="R239" t="str">
            <v>qq</v>
          </cell>
          <cell r="S239" t="str">
            <v>Ana</v>
          </cell>
          <cell r="T239" t="str">
            <v>Jonathan</v>
          </cell>
          <cell r="U239" t="str">
            <v>Roshny</v>
          </cell>
          <cell r="V239" t="str">
            <v>qq</v>
          </cell>
          <cell r="W239" t="str">
            <v>qq</v>
          </cell>
          <cell r="X239" t="str">
            <v>qq</v>
          </cell>
          <cell r="Y239" t="e">
            <v>#N/A</v>
          </cell>
          <cell r="AC239" t="str">
            <v>Idile</v>
          </cell>
          <cell r="AD239" t="str">
            <v>qq</v>
          </cell>
          <cell r="AE239" t="str">
            <v>qq</v>
          </cell>
          <cell r="AF239" t="str">
            <v>qq</v>
          </cell>
          <cell r="AG239" t="str">
            <v>qq</v>
          </cell>
          <cell r="AH239" t="str">
            <v>qq</v>
          </cell>
          <cell r="AI239" t="str">
            <v>qq</v>
          </cell>
          <cell r="AJ239" t="str">
            <v>qq</v>
          </cell>
          <cell r="AK239" t="str">
            <v>qq</v>
          </cell>
          <cell r="AL239" t="str">
            <v>qq</v>
          </cell>
          <cell r="AM239" t="str">
            <v>qq</v>
          </cell>
          <cell r="AN239" t="str">
            <v>qq</v>
          </cell>
          <cell r="AO239" t="str">
            <v>qq</v>
          </cell>
          <cell r="AP239" t="str">
            <v>qq</v>
          </cell>
          <cell r="AQ239" t="str">
            <v>qq</v>
          </cell>
          <cell r="AR239" t="str">
            <v>qq</v>
          </cell>
          <cell r="AS239" t="str">
            <v>qq</v>
          </cell>
          <cell r="AT239" t="str">
            <v>qq</v>
          </cell>
          <cell r="AU239" t="str">
            <v>qq</v>
          </cell>
          <cell r="AV239" t="str">
            <v>qq</v>
          </cell>
          <cell r="AW239" t="str">
            <v>qq</v>
          </cell>
          <cell r="AX239" t="str">
            <v>qq</v>
          </cell>
          <cell r="AY239" t="str">
            <v>qq</v>
          </cell>
          <cell r="AZ239" t="str">
            <v>qq</v>
          </cell>
          <cell r="BA239" t="str">
            <v>qq</v>
          </cell>
          <cell r="BB239" t="str">
            <v>Bernadette</v>
          </cell>
          <cell r="BF239" t="str">
            <v>qq</v>
          </cell>
          <cell r="BG239" t="str">
            <v>qq</v>
          </cell>
          <cell r="BI239" t="str">
            <v>qq</v>
          </cell>
          <cell r="BJ239" t="str">
            <v>qq</v>
          </cell>
          <cell r="BL239" t="str">
            <v>qq</v>
          </cell>
          <cell r="BM239" t="str">
            <v>qq</v>
          </cell>
          <cell r="BN239" t="str">
            <v>qq</v>
          </cell>
          <cell r="BO239" t="str">
            <v>qq</v>
          </cell>
          <cell r="BQ239" t="str">
            <v>qq</v>
          </cell>
          <cell r="BR239" t="str">
            <v>qq</v>
          </cell>
          <cell r="BS239" t="str">
            <v>qq</v>
          </cell>
          <cell r="CA239" t="str">
            <v>qq</v>
          </cell>
        </row>
        <row r="240">
          <cell r="A240">
            <v>43704</v>
          </cell>
          <cell r="B240" t="str">
            <v>Tuesday</v>
          </cell>
          <cell r="D240">
            <v>0</v>
          </cell>
          <cell r="E240" t="e">
            <v>#N/A</v>
          </cell>
          <cell r="F240">
            <v>0</v>
          </cell>
          <cell r="G240" t="e">
            <v>#N/A</v>
          </cell>
          <cell r="H240">
            <v>0</v>
          </cell>
          <cell r="I240" t="e">
            <v>#N/A</v>
          </cell>
          <cell r="J240" t="e">
            <v>#N/A</v>
          </cell>
          <cell r="K240">
            <v>0</v>
          </cell>
          <cell r="L240">
            <v>0</v>
          </cell>
          <cell r="M240" t="e">
            <v>#N/A</v>
          </cell>
          <cell r="P240" t="str">
            <v>qq</v>
          </cell>
          <cell r="Q240" t="str">
            <v>Nha</v>
          </cell>
          <cell r="R240" t="str">
            <v>qq</v>
          </cell>
          <cell r="S240" t="str">
            <v>Thao</v>
          </cell>
          <cell r="T240" t="str">
            <v>Jesslyn</v>
          </cell>
          <cell r="U240" t="str">
            <v>QQ</v>
          </cell>
          <cell r="V240" t="str">
            <v>V.Le</v>
          </cell>
          <cell r="W240" t="str">
            <v>qq</v>
          </cell>
          <cell r="X240" t="str">
            <v>qq</v>
          </cell>
          <cell r="Y240" t="e">
            <v>#N/A</v>
          </cell>
          <cell r="Z240">
            <v>0</v>
          </cell>
          <cell r="AA240">
            <v>0</v>
          </cell>
          <cell r="AB240">
            <v>0</v>
          </cell>
          <cell r="AC240" t="str">
            <v>Idile</v>
          </cell>
          <cell r="AE240" t="str">
            <v>(TC) (5.15-8pm)</v>
          </cell>
          <cell r="AF240" t="str">
            <v>qq</v>
          </cell>
          <cell r="AG240" t="str">
            <v>qq</v>
          </cell>
          <cell r="AH240" t="str">
            <v>qq</v>
          </cell>
          <cell r="AI240" t="str">
            <v>qq</v>
          </cell>
          <cell r="AJ240" t="str">
            <v>qq</v>
          </cell>
          <cell r="AK240" t="str">
            <v>qq</v>
          </cell>
          <cell r="AL240" t="str">
            <v>qq</v>
          </cell>
          <cell r="AM240" t="str">
            <v>qq</v>
          </cell>
          <cell r="AN240" t="str">
            <v>qq</v>
          </cell>
          <cell r="AO240" t="str">
            <v>qq</v>
          </cell>
          <cell r="AP240" t="str">
            <v>qq</v>
          </cell>
          <cell r="AQ240" t="str">
            <v>qq</v>
          </cell>
          <cell r="AR240" t="str">
            <v>qq</v>
          </cell>
          <cell r="AS240" t="str">
            <v>qq</v>
          </cell>
          <cell r="AT240" t="str">
            <v>qq</v>
          </cell>
          <cell r="AU240" t="str">
            <v>qq</v>
          </cell>
          <cell r="AV240" t="str">
            <v>qq</v>
          </cell>
          <cell r="AW240" t="str">
            <v>qq</v>
          </cell>
          <cell r="AX240" t="str">
            <v>qq</v>
          </cell>
          <cell r="AY240" t="str">
            <v>qq</v>
          </cell>
          <cell r="AZ240" t="str">
            <v>qq</v>
          </cell>
          <cell r="BA240" t="str">
            <v>qq</v>
          </cell>
          <cell r="BE240">
            <v>0</v>
          </cell>
          <cell r="BF240" t="str">
            <v>qq</v>
          </cell>
          <cell r="BG240" t="str">
            <v>qq</v>
          </cell>
          <cell r="BI240" t="str">
            <v>qq</v>
          </cell>
          <cell r="BJ240" t="str">
            <v>qq</v>
          </cell>
          <cell r="BL240" t="str">
            <v>qq</v>
          </cell>
          <cell r="BM240" t="str">
            <v>qq</v>
          </cell>
          <cell r="BN240" t="str">
            <v>qq</v>
          </cell>
          <cell r="BO240" t="str">
            <v>qq</v>
          </cell>
          <cell r="BQ240" t="str">
            <v>qq</v>
          </cell>
          <cell r="BR240" t="str">
            <v>qq</v>
          </cell>
          <cell r="BS240" t="str">
            <v>qq</v>
          </cell>
          <cell r="CA240" t="str">
            <v>qq</v>
          </cell>
        </row>
        <row r="241">
          <cell r="A241">
            <v>43705</v>
          </cell>
          <cell r="B241" t="str">
            <v>Wednesday</v>
          </cell>
          <cell r="D241">
            <v>0</v>
          </cell>
          <cell r="E241" t="e">
            <v>#N/A</v>
          </cell>
          <cell r="F241">
            <v>0</v>
          </cell>
          <cell r="G241" t="e">
            <v>#N/A</v>
          </cell>
          <cell r="H241">
            <v>0</v>
          </cell>
          <cell r="I241" t="e">
            <v>#N/A</v>
          </cell>
          <cell r="J241" t="e">
            <v>#N/A</v>
          </cell>
          <cell r="K241">
            <v>0</v>
          </cell>
          <cell r="L241">
            <v>0</v>
          </cell>
          <cell r="M241" t="e">
            <v>#N/A</v>
          </cell>
          <cell r="P241" t="str">
            <v>qq</v>
          </cell>
          <cell r="Q241" t="str">
            <v>Roshny</v>
          </cell>
          <cell r="R241" t="str">
            <v>qq</v>
          </cell>
          <cell r="S241" t="str">
            <v>qq</v>
          </cell>
          <cell r="T241" t="str">
            <v>qq</v>
          </cell>
          <cell r="U241" t="str">
            <v>QQ</v>
          </cell>
          <cell r="V241" t="str">
            <v>qq</v>
          </cell>
          <cell r="W241" t="str">
            <v>qq</v>
          </cell>
          <cell r="X241" t="str">
            <v>qq</v>
          </cell>
          <cell r="Y241" t="e">
            <v>#N/A</v>
          </cell>
          <cell r="Z241">
            <v>0</v>
          </cell>
          <cell r="AA241">
            <v>0</v>
          </cell>
          <cell r="AB241">
            <v>0</v>
          </cell>
          <cell r="AC241" t="str">
            <v>Idile</v>
          </cell>
          <cell r="AD241" t="str">
            <v>blank</v>
          </cell>
          <cell r="AE241" t="str">
            <v>(SS) (12.45-5.15pm)</v>
          </cell>
          <cell r="AF241" t="str">
            <v>qq</v>
          </cell>
          <cell r="AG241" t="str">
            <v>qq</v>
          </cell>
          <cell r="AH241" t="str">
            <v>qq</v>
          </cell>
          <cell r="AI241" t="str">
            <v>qq</v>
          </cell>
          <cell r="AJ241" t="str">
            <v>qq</v>
          </cell>
          <cell r="AK241" t="str">
            <v>qq</v>
          </cell>
          <cell r="AL241" t="str">
            <v>qq</v>
          </cell>
          <cell r="AM241" t="str">
            <v>qq</v>
          </cell>
          <cell r="AN241" t="str">
            <v>qq</v>
          </cell>
          <cell r="AO241" t="str">
            <v>qq</v>
          </cell>
          <cell r="AP241" t="str">
            <v>qq</v>
          </cell>
          <cell r="AQ241" t="str">
            <v>qq</v>
          </cell>
          <cell r="AR241" t="str">
            <v>qq</v>
          </cell>
          <cell r="AS241" t="str">
            <v>qq</v>
          </cell>
          <cell r="AT241" t="str">
            <v>qq</v>
          </cell>
          <cell r="AU241" t="str">
            <v>qq</v>
          </cell>
          <cell r="AV241" t="str">
            <v>qq</v>
          </cell>
          <cell r="AW241" t="str">
            <v>qq</v>
          </cell>
          <cell r="AX241" t="str">
            <v>qq</v>
          </cell>
          <cell r="AY241" t="str">
            <v>qq</v>
          </cell>
          <cell r="AZ241" t="str">
            <v>qq</v>
          </cell>
          <cell r="BA241" t="str">
            <v>qq</v>
          </cell>
          <cell r="BE241">
            <v>0</v>
          </cell>
          <cell r="BF241" t="str">
            <v>qq</v>
          </cell>
          <cell r="BG241" t="str">
            <v>qq</v>
          </cell>
          <cell r="BI241" t="str">
            <v>qq</v>
          </cell>
          <cell r="BJ241" t="str">
            <v>qq</v>
          </cell>
          <cell r="BL241" t="str">
            <v>qq</v>
          </cell>
          <cell r="BM241" t="str">
            <v>qq</v>
          </cell>
          <cell r="BN241" t="str">
            <v>qq</v>
          </cell>
          <cell r="BO241" t="str">
            <v>qq</v>
          </cell>
          <cell r="BQ241" t="str">
            <v>qq</v>
          </cell>
          <cell r="BR241" t="str">
            <v>qq</v>
          </cell>
          <cell r="BS241" t="str">
            <v>qq</v>
          </cell>
          <cell r="CA241" t="str">
            <v>qq</v>
          </cell>
        </row>
        <row r="242">
          <cell r="A242">
            <v>43706</v>
          </cell>
          <cell r="B242" t="str">
            <v>Thursday</v>
          </cell>
          <cell r="D242">
            <v>0</v>
          </cell>
          <cell r="E242" t="e">
            <v>#N/A</v>
          </cell>
          <cell r="F242">
            <v>0</v>
          </cell>
          <cell r="G242" t="e">
            <v>#N/A</v>
          </cell>
          <cell r="H242">
            <v>0</v>
          </cell>
          <cell r="I242" t="e">
            <v>#N/A</v>
          </cell>
          <cell r="J242" t="e">
            <v>#N/A</v>
          </cell>
          <cell r="K242">
            <v>0</v>
          </cell>
          <cell r="L242">
            <v>0</v>
          </cell>
          <cell r="M242" t="e">
            <v>#N/A</v>
          </cell>
          <cell r="P242">
            <v>0</v>
          </cell>
          <cell r="Q242" t="str">
            <v>qq</v>
          </cell>
          <cell r="R242" t="str">
            <v>qq</v>
          </cell>
          <cell r="S242" t="str">
            <v>qq</v>
          </cell>
          <cell r="T242" t="str">
            <v>qq</v>
          </cell>
          <cell r="U242" t="str">
            <v>QQ</v>
          </cell>
          <cell r="V242" t="str">
            <v>qq</v>
          </cell>
          <cell r="W242" t="str">
            <v>qq</v>
          </cell>
          <cell r="X242" t="str">
            <v>qq</v>
          </cell>
          <cell r="Y242" t="e">
            <v>#N/A</v>
          </cell>
          <cell r="Z242">
            <v>0</v>
          </cell>
          <cell r="AA242">
            <v>0</v>
          </cell>
          <cell r="AB242">
            <v>0</v>
          </cell>
          <cell r="AC242" t="str">
            <v>Idile</v>
          </cell>
          <cell r="AD242" t="str">
            <v>qq</v>
          </cell>
          <cell r="AE242" t="str">
            <v>qq</v>
          </cell>
          <cell r="AF242" t="str">
            <v>qq</v>
          </cell>
          <cell r="AG242" t="str">
            <v>qq</v>
          </cell>
          <cell r="AH242" t="str">
            <v>qq</v>
          </cell>
          <cell r="AI242" t="str">
            <v>qq</v>
          </cell>
          <cell r="AJ242" t="str">
            <v>qq</v>
          </cell>
          <cell r="AK242" t="str">
            <v>qq</v>
          </cell>
          <cell r="AL242" t="str">
            <v>qq</v>
          </cell>
          <cell r="AM242" t="str">
            <v>qq</v>
          </cell>
          <cell r="AN242" t="str">
            <v>qq</v>
          </cell>
          <cell r="AO242" t="str">
            <v>qq</v>
          </cell>
          <cell r="AP242" t="str">
            <v>qq</v>
          </cell>
          <cell r="AQ242" t="str">
            <v>qq</v>
          </cell>
          <cell r="AR242" t="str">
            <v>qq</v>
          </cell>
          <cell r="AS242" t="str">
            <v>qq</v>
          </cell>
          <cell r="AT242" t="str">
            <v>qq</v>
          </cell>
          <cell r="AU242" t="str">
            <v>qq</v>
          </cell>
          <cell r="AV242" t="str">
            <v>qq</v>
          </cell>
          <cell r="AW242" t="str">
            <v>qq</v>
          </cell>
          <cell r="AX242" t="str">
            <v>qq</v>
          </cell>
          <cell r="AY242" t="str">
            <v>qq</v>
          </cell>
          <cell r="AZ242" t="str">
            <v>qq</v>
          </cell>
          <cell r="BA242" t="str">
            <v>qq</v>
          </cell>
          <cell r="BB242" t="str">
            <v>Bernadette</v>
          </cell>
          <cell r="BE242">
            <v>0</v>
          </cell>
          <cell r="BF242" t="str">
            <v>qq</v>
          </cell>
          <cell r="BG242" t="str">
            <v>qq</v>
          </cell>
          <cell r="BI242" t="str">
            <v>qq</v>
          </cell>
          <cell r="BJ242" t="str">
            <v>qq</v>
          </cell>
          <cell r="BL242" t="str">
            <v>qq</v>
          </cell>
          <cell r="BM242" t="str">
            <v>qq</v>
          </cell>
          <cell r="BN242" t="str">
            <v>qq</v>
          </cell>
          <cell r="BO242" t="str">
            <v>qq</v>
          </cell>
          <cell r="BQ242" t="str">
            <v>qq</v>
          </cell>
          <cell r="BR242" t="str">
            <v>qq</v>
          </cell>
          <cell r="BS242" t="str">
            <v>qq</v>
          </cell>
          <cell r="CA242" t="str">
            <v>qq</v>
          </cell>
        </row>
        <row r="243">
          <cell r="A243">
            <v>43707</v>
          </cell>
          <cell r="B243" t="str">
            <v>Friday</v>
          </cell>
          <cell r="D243">
            <v>0</v>
          </cell>
          <cell r="E243" t="e">
            <v>#N/A</v>
          </cell>
          <cell r="F243">
            <v>0</v>
          </cell>
          <cell r="G243" t="e">
            <v>#N/A</v>
          </cell>
          <cell r="H243">
            <v>0</v>
          </cell>
          <cell r="I243" t="e">
            <v>#N/A</v>
          </cell>
          <cell r="J243" t="e">
            <v>#N/A</v>
          </cell>
          <cell r="K243">
            <v>0</v>
          </cell>
          <cell r="L243">
            <v>0</v>
          </cell>
          <cell r="M243" t="e">
            <v>#N/A</v>
          </cell>
          <cell r="P243">
            <v>0</v>
          </cell>
          <cell r="Q243" t="str">
            <v>Lauren</v>
          </cell>
          <cell r="R243" t="str">
            <v>qq</v>
          </cell>
          <cell r="S243" t="str">
            <v>qq</v>
          </cell>
          <cell r="T243" t="str">
            <v>qq</v>
          </cell>
          <cell r="U243" t="str">
            <v>QQ</v>
          </cell>
          <cell r="V243" t="str">
            <v>qq</v>
          </cell>
          <cell r="W243" t="str">
            <v>qq</v>
          </cell>
          <cell r="X243" t="str">
            <v>qq</v>
          </cell>
          <cell r="Y243" t="e">
            <v>#N/A</v>
          </cell>
          <cell r="Z243">
            <v>0</v>
          </cell>
          <cell r="AA243">
            <v>0</v>
          </cell>
          <cell r="AB243">
            <v>0</v>
          </cell>
          <cell r="AC243" t="str">
            <v>Idile</v>
          </cell>
          <cell r="AD243" t="str">
            <v>qq</v>
          </cell>
          <cell r="AE243" t="str">
            <v>qq</v>
          </cell>
          <cell r="AF243" t="str">
            <v>qq</v>
          </cell>
          <cell r="AG243" t="str">
            <v>qq</v>
          </cell>
          <cell r="AH243" t="str">
            <v>qq</v>
          </cell>
          <cell r="AI243" t="str">
            <v>qq</v>
          </cell>
          <cell r="AJ243" t="str">
            <v>qq</v>
          </cell>
          <cell r="AK243" t="str">
            <v>qq</v>
          </cell>
          <cell r="AL243" t="str">
            <v>qq</v>
          </cell>
          <cell r="AM243" t="str">
            <v>qq</v>
          </cell>
          <cell r="AN243" t="str">
            <v>qq</v>
          </cell>
          <cell r="AO243" t="str">
            <v>qq</v>
          </cell>
          <cell r="AP243" t="str">
            <v>qq</v>
          </cell>
          <cell r="AQ243" t="str">
            <v>qq</v>
          </cell>
          <cell r="AR243" t="str">
            <v>qq</v>
          </cell>
          <cell r="AS243" t="str">
            <v>qq</v>
          </cell>
          <cell r="AT243" t="str">
            <v>qq</v>
          </cell>
          <cell r="AU243" t="str">
            <v>qq</v>
          </cell>
          <cell r="AV243" t="str">
            <v>qq</v>
          </cell>
          <cell r="AW243" t="str">
            <v>qq</v>
          </cell>
          <cell r="AX243" t="str">
            <v>qq</v>
          </cell>
          <cell r="AY243" t="str">
            <v>qq</v>
          </cell>
          <cell r="AZ243" t="str">
            <v>qq</v>
          </cell>
          <cell r="BA243" t="str">
            <v>qq</v>
          </cell>
          <cell r="BE243">
            <v>0</v>
          </cell>
          <cell r="BF243" t="str">
            <v>qq</v>
          </cell>
          <cell r="BG243" t="str">
            <v>qq</v>
          </cell>
          <cell r="BI243" t="str">
            <v>qq</v>
          </cell>
          <cell r="BJ243" t="str">
            <v>qq</v>
          </cell>
          <cell r="BL243" t="str">
            <v>qq</v>
          </cell>
          <cell r="BM243" t="str">
            <v>qq</v>
          </cell>
          <cell r="BN243" t="str">
            <v>qq</v>
          </cell>
          <cell r="BO243" t="str">
            <v>qq</v>
          </cell>
          <cell r="BQ243" t="str">
            <v>qq</v>
          </cell>
          <cell r="BR243" t="str">
            <v>qq</v>
          </cell>
          <cell r="BS243" t="str">
            <v>qq</v>
          </cell>
          <cell r="CA243" t="str">
            <v>qq</v>
          </cell>
        </row>
        <row r="244">
          <cell r="A244">
            <v>43708</v>
          </cell>
          <cell r="B244" t="str">
            <v>Saturday</v>
          </cell>
          <cell r="C244" t="str">
            <v>Weekend</v>
          </cell>
          <cell r="D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P244" t="str">
            <v>qq</v>
          </cell>
          <cell r="Q244" t="str">
            <v>qq</v>
          </cell>
          <cell r="R244" t="str">
            <v>qq</v>
          </cell>
          <cell r="S244" t="str">
            <v>qq</v>
          </cell>
          <cell r="T244" t="str">
            <v>qq</v>
          </cell>
          <cell r="U244" t="str">
            <v>QQ</v>
          </cell>
          <cell r="V244" t="str">
            <v>qq</v>
          </cell>
          <cell r="W244" t="str">
            <v>qq</v>
          </cell>
          <cell r="X244" t="str">
            <v>qq</v>
          </cell>
          <cell r="Y244" t="e">
            <v>#N/A</v>
          </cell>
          <cell r="Z244">
            <v>0</v>
          </cell>
          <cell r="AA244">
            <v>0</v>
          </cell>
          <cell r="AB244">
            <v>0</v>
          </cell>
          <cell r="AC244" t="str">
            <v>Idile</v>
          </cell>
          <cell r="AD244" t="str">
            <v>qq</v>
          </cell>
          <cell r="AE244" t="str">
            <v>qq</v>
          </cell>
          <cell r="AF244" t="str">
            <v>qq</v>
          </cell>
          <cell r="AG244" t="str">
            <v>qq</v>
          </cell>
          <cell r="AH244" t="str">
            <v>qq</v>
          </cell>
          <cell r="AI244" t="str">
            <v>qq</v>
          </cell>
          <cell r="AJ244" t="str">
            <v>qq</v>
          </cell>
          <cell r="AK244" t="str">
            <v>qq</v>
          </cell>
          <cell r="AL244" t="str">
            <v>qq</v>
          </cell>
          <cell r="AM244" t="str">
            <v>qq</v>
          </cell>
          <cell r="AN244" t="str">
            <v>qq</v>
          </cell>
          <cell r="AO244" t="str">
            <v>qq</v>
          </cell>
          <cell r="AP244" t="str">
            <v>qq</v>
          </cell>
          <cell r="AQ244" t="str">
            <v>qq</v>
          </cell>
          <cell r="AR244" t="str">
            <v>qq</v>
          </cell>
          <cell r="AS244" t="str">
            <v>qq</v>
          </cell>
          <cell r="AT244" t="str">
            <v>qq</v>
          </cell>
          <cell r="AU244" t="str">
            <v>qq</v>
          </cell>
          <cell r="AV244" t="str">
            <v>qq</v>
          </cell>
          <cell r="AW244" t="str">
            <v>qq</v>
          </cell>
          <cell r="AX244" t="str">
            <v>qq</v>
          </cell>
          <cell r="AY244" t="str">
            <v>qq</v>
          </cell>
          <cell r="AZ244" t="str">
            <v>qq</v>
          </cell>
          <cell r="BA244" t="str">
            <v>qq</v>
          </cell>
          <cell r="BB244" t="str">
            <v>Mark</v>
          </cell>
          <cell r="BC244" t="str">
            <v>Bernadette</v>
          </cell>
          <cell r="BE244">
            <v>0</v>
          </cell>
          <cell r="BF244">
            <v>0</v>
          </cell>
          <cell r="BG244" t="str">
            <v>Nha</v>
          </cell>
          <cell r="BH244" t="str">
            <v>qq</v>
          </cell>
          <cell r="BJ244" t="str">
            <v>V.Le</v>
          </cell>
          <cell r="BK244" t="str">
            <v>qq</v>
          </cell>
          <cell r="BX244" t="str">
            <v>qq</v>
          </cell>
          <cell r="CA244" t="str">
            <v>Lauren</v>
          </cell>
        </row>
        <row r="245">
          <cell r="A245">
            <v>43709</v>
          </cell>
          <cell r="B245" t="str">
            <v>Sunday</v>
          </cell>
          <cell r="C245" t="str">
            <v>Weekend</v>
          </cell>
          <cell r="D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P245" t="str">
            <v>qq</v>
          </cell>
          <cell r="Q245" t="str">
            <v>qq</v>
          </cell>
          <cell r="R245" t="str">
            <v>qq</v>
          </cell>
          <cell r="S245" t="str">
            <v>qq</v>
          </cell>
          <cell r="T245" t="str">
            <v>qq</v>
          </cell>
          <cell r="U245" t="str">
            <v>QQ</v>
          </cell>
          <cell r="V245" t="str">
            <v>qq</v>
          </cell>
          <cell r="W245" t="str">
            <v>qq</v>
          </cell>
          <cell r="X245" t="str">
            <v>qq</v>
          </cell>
          <cell r="Y245" t="e">
            <v>#N/A</v>
          </cell>
          <cell r="Z245">
            <v>0</v>
          </cell>
          <cell r="AA245" t="str">
            <v>qq</v>
          </cell>
          <cell r="AB245" t="str">
            <v>qq</v>
          </cell>
          <cell r="AC245" t="str">
            <v>qq</v>
          </cell>
          <cell r="AD245" t="str">
            <v>qq</v>
          </cell>
          <cell r="AE245" t="str">
            <v>qq</v>
          </cell>
          <cell r="AF245" t="str">
            <v>qq</v>
          </cell>
          <cell r="AG245" t="str">
            <v>qq</v>
          </cell>
          <cell r="AH245" t="str">
            <v>qq</v>
          </cell>
          <cell r="AI245" t="str">
            <v>qq</v>
          </cell>
          <cell r="AJ245" t="str">
            <v>qq</v>
          </cell>
          <cell r="AK245" t="str">
            <v>qq</v>
          </cell>
          <cell r="AL245" t="str">
            <v>qq</v>
          </cell>
          <cell r="AM245" t="str">
            <v>qq</v>
          </cell>
          <cell r="AN245" t="str">
            <v>qq</v>
          </cell>
          <cell r="AO245" t="str">
            <v>qq</v>
          </cell>
          <cell r="AP245" t="str">
            <v>qq</v>
          </cell>
          <cell r="AQ245" t="str">
            <v>qq</v>
          </cell>
          <cell r="AR245" t="str">
            <v>qq</v>
          </cell>
          <cell r="AS245" t="str">
            <v>qq</v>
          </cell>
          <cell r="AT245" t="str">
            <v>qq</v>
          </cell>
          <cell r="AU245" t="str">
            <v>qq</v>
          </cell>
          <cell r="AV245" t="str">
            <v>qq</v>
          </cell>
          <cell r="AW245" t="str">
            <v>qq</v>
          </cell>
          <cell r="AX245" t="str">
            <v>qq</v>
          </cell>
          <cell r="AY245" t="str">
            <v>qq</v>
          </cell>
          <cell r="AZ245" t="str">
            <v>qq</v>
          </cell>
          <cell r="BA245" t="str">
            <v>qq</v>
          </cell>
          <cell r="BB245" t="str">
            <v>Mark</v>
          </cell>
          <cell r="BC245" t="str">
            <v>Bernadette</v>
          </cell>
          <cell r="BE245">
            <v>0</v>
          </cell>
          <cell r="BF245">
            <v>0</v>
          </cell>
          <cell r="BG245" t="str">
            <v>Idile</v>
          </cell>
          <cell r="BH245" t="str">
            <v>qq</v>
          </cell>
          <cell r="BJ245" t="str">
            <v>Tinh</v>
          </cell>
          <cell r="BK245" t="str">
            <v>qq</v>
          </cell>
          <cell r="BN245" t="str">
            <v>qq</v>
          </cell>
          <cell r="BY245" t="str">
            <v>qq</v>
          </cell>
          <cell r="BZ245" t="str">
            <v>qq</v>
          </cell>
          <cell r="CA245" t="str">
            <v>Roshny</v>
          </cell>
        </row>
        <row r="246">
          <cell r="A246">
            <v>43710</v>
          </cell>
          <cell r="B246" t="str">
            <v>Monday</v>
          </cell>
          <cell r="D246">
            <v>0</v>
          </cell>
          <cell r="E246" t="e">
            <v>#N/A</v>
          </cell>
          <cell r="F246">
            <v>0</v>
          </cell>
          <cell r="G246" t="e">
            <v>#N/A</v>
          </cell>
          <cell r="H246">
            <v>0</v>
          </cell>
          <cell r="I246" t="e">
            <v>#N/A</v>
          </cell>
          <cell r="J246" t="e">
            <v>#N/A</v>
          </cell>
          <cell r="K246">
            <v>0</v>
          </cell>
          <cell r="L246">
            <v>0</v>
          </cell>
          <cell r="M246" t="e">
            <v>#N/A</v>
          </cell>
          <cell r="P246" t="str">
            <v>qq</v>
          </cell>
          <cell r="R246" t="str">
            <v>qq</v>
          </cell>
          <cell r="S246" t="str">
            <v>Nha</v>
          </cell>
          <cell r="T246" t="str">
            <v>V.Le</v>
          </cell>
          <cell r="U246" t="str">
            <v>Lauren</v>
          </cell>
          <cell r="V246" t="str">
            <v>qq</v>
          </cell>
          <cell r="W246" t="str">
            <v>qq</v>
          </cell>
          <cell r="X246" t="str">
            <v>qq</v>
          </cell>
          <cell r="Y246" t="e">
            <v>#N/A</v>
          </cell>
          <cell r="AC246" t="str">
            <v>Thao</v>
          </cell>
          <cell r="AD246" t="str">
            <v>qq</v>
          </cell>
          <cell r="AE246" t="str">
            <v>qq</v>
          </cell>
          <cell r="AF246" t="str">
            <v>qq</v>
          </cell>
          <cell r="AG246" t="str">
            <v>qq</v>
          </cell>
          <cell r="AH246" t="str">
            <v>qq</v>
          </cell>
          <cell r="AI246" t="str">
            <v>qq</v>
          </cell>
          <cell r="AJ246" t="str">
            <v>qq</v>
          </cell>
          <cell r="AK246" t="str">
            <v>qq</v>
          </cell>
          <cell r="AL246" t="str">
            <v>qq</v>
          </cell>
          <cell r="AM246" t="str">
            <v>qq</v>
          </cell>
          <cell r="AN246" t="str">
            <v>qq</v>
          </cell>
          <cell r="AO246" t="str">
            <v>qq</v>
          </cell>
          <cell r="AP246" t="str">
            <v>qq</v>
          </cell>
          <cell r="AQ246" t="str">
            <v>qq</v>
          </cell>
          <cell r="AR246" t="str">
            <v>qq</v>
          </cell>
          <cell r="AS246" t="str">
            <v>qq</v>
          </cell>
          <cell r="AT246" t="str">
            <v>qq</v>
          </cell>
          <cell r="AU246" t="str">
            <v>qq</v>
          </cell>
          <cell r="AV246" t="str">
            <v>qq</v>
          </cell>
          <cell r="AW246" t="str">
            <v>qq</v>
          </cell>
          <cell r="AX246" t="str">
            <v>qq</v>
          </cell>
          <cell r="AY246" t="str">
            <v>qq</v>
          </cell>
          <cell r="AZ246" t="str">
            <v>qq</v>
          </cell>
          <cell r="BA246" t="str">
            <v>qq</v>
          </cell>
          <cell r="BB246" t="str">
            <v>Mark</v>
          </cell>
          <cell r="BC246" t="str">
            <v>Bernadette</v>
          </cell>
          <cell r="BF246" t="str">
            <v>qq</v>
          </cell>
          <cell r="BG246" t="str">
            <v>qq</v>
          </cell>
          <cell r="BI246" t="str">
            <v>qq</v>
          </cell>
          <cell r="BJ246" t="str">
            <v>qq</v>
          </cell>
          <cell r="BL246" t="str">
            <v>qq</v>
          </cell>
          <cell r="BM246" t="str">
            <v>qq</v>
          </cell>
          <cell r="BN246" t="str">
            <v>qq</v>
          </cell>
          <cell r="BO246" t="str">
            <v>qq</v>
          </cell>
          <cell r="BQ246" t="str">
            <v>qq</v>
          </cell>
          <cell r="BR246" t="str">
            <v>qq</v>
          </cell>
          <cell r="BS246" t="str">
            <v>qq</v>
          </cell>
          <cell r="CA246" t="str">
            <v>qq</v>
          </cell>
        </row>
        <row r="247">
          <cell r="A247">
            <v>43711</v>
          </cell>
          <cell r="B247" t="str">
            <v>Tuesday</v>
          </cell>
          <cell r="D247">
            <v>0</v>
          </cell>
          <cell r="E247" t="e">
            <v>#N/A</v>
          </cell>
          <cell r="F247">
            <v>0</v>
          </cell>
          <cell r="G247" t="e">
            <v>#N/A</v>
          </cell>
          <cell r="H247">
            <v>0</v>
          </cell>
          <cell r="I247" t="e">
            <v>#N/A</v>
          </cell>
          <cell r="J247" t="e">
            <v>#N/A</v>
          </cell>
          <cell r="K247">
            <v>0</v>
          </cell>
          <cell r="L247">
            <v>0</v>
          </cell>
          <cell r="M247" t="e">
            <v>#N/A</v>
          </cell>
          <cell r="P247" t="str">
            <v>qq</v>
          </cell>
          <cell r="R247" t="str">
            <v>qq</v>
          </cell>
          <cell r="S247" t="str">
            <v>Idile</v>
          </cell>
          <cell r="T247" t="str">
            <v>Tinh</v>
          </cell>
          <cell r="U247" t="str">
            <v>QQ</v>
          </cell>
          <cell r="V247" t="str">
            <v>Roshny</v>
          </cell>
          <cell r="W247" t="str">
            <v>qq</v>
          </cell>
          <cell r="X247" t="str">
            <v>qq</v>
          </cell>
          <cell r="Y247" t="e">
            <v>#N/A</v>
          </cell>
          <cell r="Z247">
            <v>0</v>
          </cell>
          <cell r="AA247">
            <v>0</v>
          </cell>
          <cell r="AB247">
            <v>0</v>
          </cell>
          <cell r="AC247" t="str">
            <v>Thao</v>
          </cell>
          <cell r="AE247" t="str">
            <v>(SC) (5.15-8pm)</v>
          </cell>
          <cell r="AF247" t="str">
            <v>qq</v>
          </cell>
          <cell r="AG247" t="str">
            <v>qq</v>
          </cell>
          <cell r="AH247" t="str">
            <v>qq</v>
          </cell>
          <cell r="AI247" t="str">
            <v>qq</v>
          </cell>
          <cell r="AJ247" t="str">
            <v>qq</v>
          </cell>
          <cell r="AK247" t="str">
            <v>qq</v>
          </cell>
          <cell r="AL247" t="str">
            <v>qq</v>
          </cell>
          <cell r="AM247" t="str">
            <v>qq</v>
          </cell>
          <cell r="AN247" t="str">
            <v>qq</v>
          </cell>
          <cell r="AO247" t="str">
            <v>qq</v>
          </cell>
          <cell r="AP247" t="str">
            <v>qq</v>
          </cell>
          <cell r="AQ247" t="str">
            <v>qq</v>
          </cell>
          <cell r="AR247" t="str">
            <v>qq</v>
          </cell>
          <cell r="AS247" t="str">
            <v>qq</v>
          </cell>
          <cell r="AT247" t="str">
            <v>qq</v>
          </cell>
          <cell r="AU247" t="str">
            <v>qq</v>
          </cell>
          <cell r="AV247" t="str">
            <v>qq</v>
          </cell>
          <cell r="AW247" t="str">
            <v>qq</v>
          </cell>
          <cell r="AX247" t="str">
            <v>qq</v>
          </cell>
          <cell r="AY247" t="str">
            <v>qq</v>
          </cell>
          <cell r="AZ247" t="str">
            <v>qq</v>
          </cell>
          <cell r="BA247" t="str">
            <v>qq</v>
          </cell>
          <cell r="BB247" t="str">
            <v>Mark</v>
          </cell>
          <cell r="BE247">
            <v>0</v>
          </cell>
          <cell r="BF247" t="str">
            <v>qq</v>
          </cell>
          <cell r="BG247" t="str">
            <v>qq</v>
          </cell>
          <cell r="BI247" t="str">
            <v>qq</v>
          </cell>
          <cell r="BJ247" t="str">
            <v>qq</v>
          </cell>
          <cell r="BL247" t="str">
            <v>qq</v>
          </cell>
          <cell r="BM247" t="str">
            <v>qq</v>
          </cell>
          <cell r="BN247" t="str">
            <v>qq</v>
          </cell>
          <cell r="BO247" t="str">
            <v>qq</v>
          </cell>
          <cell r="BQ247" t="str">
            <v>qq</v>
          </cell>
          <cell r="BR247" t="str">
            <v>qq</v>
          </cell>
          <cell r="BS247" t="str">
            <v>qq</v>
          </cell>
          <cell r="CA247" t="str">
            <v>qq</v>
          </cell>
        </row>
        <row r="248">
          <cell r="A248">
            <v>43712</v>
          </cell>
          <cell r="B248" t="str">
            <v>Wednesday</v>
          </cell>
          <cell r="D248">
            <v>0</v>
          </cell>
          <cell r="E248" t="e">
            <v>#N/A</v>
          </cell>
          <cell r="F248">
            <v>0</v>
          </cell>
          <cell r="G248" t="e">
            <v>#N/A</v>
          </cell>
          <cell r="H248">
            <v>0</v>
          </cell>
          <cell r="I248" t="e">
            <v>#N/A</v>
          </cell>
          <cell r="J248" t="e">
            <v>#N/A</v>
          </cell>
          <cell r="K248">
            <v>0</v>
          </cell>
          <cell r="L248">
            <v>0</v>
          </cell>
          <cell r="M248" t="e">
            <v>#N/A</v>
          </cell>
          <cell r="P248" t="str">
            <v>qq</v>
          </cell>
          <cell r="R248" t="str">
            <v>qq</v>
          </cell>
          <cell r="S248" t="str">
            <v>qq</v>
          </cell>
          <cell r="T248" t="str">
            <v>qq</v>
          </cell>
          <cell r="U248" t="str">
            <v>QQ</v>
          </cell>
          <cell r="V248" t="str">
            <v>qq</v>
          </cell>
          <cell r="W248" t="str">
            <v>qq</v>
          </cell>
          <cell r="X248" t="str">
            <v>qq</v>
          </cell>
          <cell r="Y248" t="e">
            <v>#N/A</v>
          </cell>
          <cell r="Z248">
            <v>0</v>
          </cell>
          <cell r="AA248">
            <v>0</v>
          </cell>
          <cell r="AB248">
            <v>0</v>
          </cell>
          <cell r="AC248" t="str">
            <v>Thao</v>
          </cell>
          <cell r="AD248" t="str">
            <v>blank</v>
          </cell>
          <cell r="AE248" t="str">
            <v>(SS) (12.45-5.15pm)</v>
          </cell>
          <cell r="AF248" t="str">
            <v>qq</v>
          </cell>
          <cell r="AG248" t="str">
            <v>qq</v>
          </cell>
          <cell r="AH248" t="str">
            <v>qq</v>
          </cell>
          <cell r="AI248" t="str">
            <v>qq</v>
          </cell>
          <cell r="AJ248" t="str">
            <v>qq</v>
          </cell>
          <cell r="AK248" t="str">
            <v>qq</v>
          </cell>
          <cell r="AL248" t="str">
            <v>qq</v>
          </cell>
          <cell r="AM248" t="str">
            <v>qq</v>
          </cell>
          <cell r="AN248" t="str">
            <v>qq</v>
          </cell>
          <cell r="AO248" t="str">
            <v>qq</v>
          </cell>
          <cell r="AP248" t="str">
            <v>qq</v>
          </cell>
          <cell r="AQ248" t="str">
            <v>qq</v>
          </cell>
          <cell r="AR248" t="str">
            <v>qq</v>
          </cell>
          <cell r="AS248" t="str">
            <v>qq</v>
          </cell>
          <cell r="AT248" t="str">
            <v>qq</v>
          </cell>
          <cell r="AU248" t="str">
            <v>qq</v>
          </cell>
          <cell r="AV248" t="str">
            <v>qq</v>
          </cell>
          <cell r="AW248" t="str">
            <v>qq</v>
          </cell>
          <cell r="AX248" t="str">
            <v>qq</v>
          </cell>
          <cell r="AY248" t="str">
            <v>qq</v>
          </cell>
          <cell r="AZ248" t="str">
            <v>qq</v>
          </cell>
          <cell r="BA248" t="str">
            <v>qq</v>
          </cell>
          <cell r="BB248" t="str">
            <v>Mark</v>
          </cell>
          <cell r="BE248">
            <v>0</v>
          </cell>
          <cell r="BF248" t="str">
            <v>qq</v>
          </cell>
          <cell r="BG248" t="str">
            <v>qq</v>
          </cell>
          <cell r="BI248" t="str">
            <v>qq</v>
          </cell>
          <cell r="BJ248" t="str">
            <v>qq</v>
          </cell>
          <cell r="BL248" t="str">
            <v>qq</v>
          </cell>
          <cell r="BM248" t="str">
            <v>qq</v>
          </cell>
          <cell r="BN248" t="str">
            <v>qq</v>
          </cell>
          <cell r="BO248" t="str">
            <v>qq</v>
          </cell>
          <cell r="BQ248" t="str">
            <v>qq</v>
          </cell>
          <cell r="BR248" t="str">
            <v>qq</v>
          </cell>
          <cell r="BS248" t="str">
            <v>qq</v>
          </cell>
          <cell r="CA248" t="str">
            <v>qq</v>
          </cell>
        </row>
        <row r="249">
          <cell r="A249">
            <v>43713</v>
          </cell>
          <cell r="B249" t="str">
            <v>Thursday</v>
          </cell>
          <cell r="D249">
            <v>0</v>
          </cell>
          <cell r="E249" t="e">
            <v>#N/A</v>
          </cell>
          <cell r="F249">
            <v>0</v>
          </cell>
          <cell r="G249" t="e">
            <v>#N/A</v>
          </cell>
          <cell r="H249">
            <v>0</v>
          </cell>
          <cell r="I249" t="e">
            <v>#N/A</v>
          </cell>
          <cell r="J249" t="e">
            <v>#N/A</v>
          </cell>
          <cell r="K249">
            <v>0</v>
          </cell>
          <cell r="L249">
            <v>0</v>
          </cell>
          <cell r="M249" t="e">
            <v>#N/A</v>
          </cell>
          <cell r="P249">
            <v>0</v>
          </cell>
          <cell r="Q249" t="str">
            <v>qq</v>
          </cell>
          <cell r="R249" t="str">
            <v>qq</v>
          </cell>
          <cell r="S249" t="str">
            <v>qq</v>
          </cell>
          <cell r="T249" t="str">
            <v>qq</v>
          </cell>
          <cell r="U249" t="str">
            <v>QQ</v>
          </cell>
          <cell r="V249" t="str">
            <v>qq</v>
          </cell>
          <cell r="W249" t="str">
            <v>qq</v>
          </cell>
          <cell r="X249" t="str">
            <v>qq</v>
          </cell>
          <cell r="Y249" t="e">
            <v>#N/A</v>
          </cell>
          <cell r="Z249">
            <v>0</v>
          </cell>
          <cell r="AA249">
            <v>0</v>
          </cell>
          <cell r="AB249">
            <v>0</v>
          </cell>
          <cell r="AC249" t="str">
            <v>Thao</v>
          </cell>
          <cell r="AD249" t="str">
            <v>qq</v>
          </cell>
          <cell r="AE249" t="str">
            <v>qq</v>
          </cell>
          <cell r="AF249" t="str">
            <v>qq</v>
          </cell>
          <cell r="AG249" t="str">
            <v>qq</v>
          </cell>
          <cell r="AH249" t="str">
            <v>qq</v>
          </cell>
          <cell r="AI249" t="str">
            <v>qq</v>
          </cell>
          <cell r="AJ249" t="str">
            <v>qq</v>
          </cell>
          <cell r="AK249" t="str">
            <v>qq</v>
          </cell>
          <cell r="AL249" t="str">
            <v>qq</v>
          </cell>
          <cell r="AM249" t="str">
            <v>qq</v>
          </cell>
          <cell r="AN249" t="str">
            <v>qq</v>
          </cell>
          <cell r="AO249" t="str">
            <v>qq</v>
          </cell>
          <cell r="AP249" t="str">
            <v>qq</v>
          </cell>
          <cell r="AQ249" t="str">
            <v>qq</v>
          </cell>
          <cell r="AR249" t="str">
            <v>qq</v>
          </cell>
          <cell r="AS249" t="str">
            <v>qq</v>
          </cell>
          <cell r="AT249" t="str">
            <v>qq</v>
          </cell>
          <cell r="AU249" t="str">
            <v>qq</v>
          </cell>
          <cell r="AV249" t="str">
            <v>qq</v>
          </cell>
          <cell r="AW249" t="str">
            <v>qq</v>
          </cell>
          <cell r="AX249" t="str">
            <v>qq</v>
          </cell>
          <cell r="AY249" t="str">
            <v>qq</v>
          </cell>
          <cell r="AZ249" t="str">
            <v>qq</v>
          </cell>
          <cell r="BA249" t="str">
            <v>qq</v>
          </cell>
          <cell r="BB249" t="str">
            <v>Mark</v>
          </cell>
          <cell r="BC249" t="str">
            <v>Bernadette</v>
          </cell>
          <cell r="BE249">
            <v>0</v>
          </cell>
          <cell r="BF249" t="str">
            <v>qq</v>
          </cell>
          <cell r="BG249" t="str">
            <v>qq</v>
          </cell>
          <cell r="BI249" t="str">
            <v>qq</v>
          </cell>
          <cell r="BJ249" t="str">
            <v>qq</v>
          </cell>
          <cell r="BL249" t="str">
            <v>qq</v>
          </cell>
          <cell r="BM249" t="str">
            <v>qq</v>
          </cell>
          <cell r="BN249" t="str">
            <v>qq</v>
          </cell>
          <cell r="BO249" t="str">
            <v>qq</v>
          </cell>
          <cell r="BQ249" t="str">
            <v>qq</v>
          </cell>
          <cell r="BR249" t="str">
            <v>qq</v>
          </cell>
          <cell r="BS249" t="str">
            <v>qq</v>
          </cell>
          <cell r="CA249" t="str">
            <v>qq</v>
          </cell>
        </row>
        <row r="250">
          <cell r="A250">
            <v>43714</v>
          </cell>
          <cell r="B250" t="str">
            <v>Friday</v>
          </cell>
          <cell r="D250">
            <v>0</v>
          </cell>
          <cell r="E250" t="e">
            <v>#N/A</v>
          </cell>
          <cell r="F250">
            <v>0</v>
          </cell>
          <cell r="G250" t="e">
            <v>#N/A</v>
          </cell>
          <cell r="H250">
            <v>0</v>
          </cell>
          <cell r="I250" t="e">
            <v>#N/A</v>
          </cell>
          <cell r="J250" t="e">
            <v>#N/A</v>
          </cell>
          <cell r="K250">
            <v>0</v>
          </cell>
          <cell r="L250">
            <v>0</v>
          </cell>
          <cell r="M250" t="e">
            <v>#N/A</v>
          </cell>
          <cell r="P250">
            <v>0</v>
          </cell>
          <cell r="R250" t="str">
            <v>qq</v>
          </cell>
          <cell r="S250" t="str">
            <v>qq</v>
          </cell>
          <cell r="T250" t="str">
            <v>qq</v>
          </cell>
          <cell r="U250" t="str">
            <v>QQ</v>
          </cell>
          <cell r="V250" t="str">
            <v>qq</v>
          </cell>
          <cell r="W250" t="str">
            <v>qq</v>
          </cell>
          <cell r="X250" t="str">
            <v>qq</v>
          </cell>
          <cell r="Y250" t="e">
            <v>#N/A</v>
          </cell>
          <cell r="Z250">
            <v>0</v>
          </cell>
          <cell r="AA250">
            <v>0</v>
          </cell>
          <cell r="AB250">
            <v>0</v>
          </cell>
          <cell r="AC250" t="str">
            <v>Thao</v>
          </cell>
          <cell r="AD250" t="str">
            <v>qq</v>
          </cell>
          <cell r="AE250" t="str">
            <v>qq</v>
          </cell>
          <cell r="AF250" t="str">
            <v>qq</v>
          </cell>
          <cell r="AG250" t="str">
            <v>qq</v>
          </cell>
          <cell r="AH250" t="str">
            <v>qq</v>
          </cell>
          <cell r="AI250" t="str">
            <v>qq</v>
          </cell>
          <cell r="AJ250" t="str">
            <v>qq</v>
          </cell>
          <cell r="AK250" t="str">
            <v>qq</v>
          </cell>
          <cell r="AL250" t="str">
            <v>qq</v>
          </cell>
          <cell r="AM250" t="str">
            <v>qq</v>
          </cell>
          <cell r="AN250" t="str">
            <v>qq</v>
          </cell>
          <cell r="AO250" t="str">
            <v>qq</v>
          </cell>
          <cell r="AP250" t="str">
            <v>qq</v>
          </cell>
          <cell r="AQ250" t="str">
            <v>qq</v>
          </cell>
          <cell r="AR250" t="str">
            <v>qq</v>
          </cell>
          <cell r="AS250" t="str">
            <v>qq</v>
          </cell>
          <cell r="AT250" t="str">
            <v>qq</v>
          </cell>
          <cell r="AU250" t="str">
            <v>qq</v>
          </cell>
          <cell r="AV250" t="str">
            <v>qq</v>
          </cell>
          <cell r="AW250" t="str">
            <v>qq</v>
          </cell>
          <cell r="AX250" t="str">
            <v>qq</v>
          </cell>
          <cell r="AY250" t="str">
            <v>qq</v>
          </cell>
          <cell r="AZ250" t="str">
            <v>qq</v>
          </cell>
          <cell r="BA250" t="str">
            <v>qq</v>
          </cell>
          <cell r="BB250" t="str">
            <v>Mark</v>
          </cell>
          <cell r="BE250">
            <v>0</v>
          </cell>
          <cell r="BF250" t="str">
            <v>qq</v>
          </cell>
          <cell r="BG250" t="str">
            <v>qq</v>
          </cell>
          <cell r="BI250" t="str">
            <v>qq</v>
          </cell>
          <cell r="BJ250" t="str">
            <v>qq</v>
          </cell>
          <cell r="BL250" t="str">
            <v>qq</v>
          </cell>
          <cell r="BM250" t="str">
            <v>qq</v>
          </cell>
          <cell r="BN250" t="str">
            <v>qq</v>
          </cell>
          <cell r="BO250" t="str">
            <v>qq</v>
          </cell>
          <cell r="BQ250" t="str">
            <v>qq</v>
          </cell>
          <cell r="BR250" t="str">
            <v>qq</v>
          </cell>
          <cell r="BS250" t="str">
            <v>qq</v>
          </cell>
          <cell r="CA250" t="str">
            <v>qq</v>
          </cell>
        </row>
        <row r="251">
          <cell r="A251">
            <v>43715</v>
          </cell>
          <cell r="B251" t="str">
            <v>Saturday</v>
          </cell>
          <cell r="C251" t="str">
            <v>Weekend</v>
          </cell>
          <cell r="D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P251" t="str">
            <v>qq</v>
          </cell>
          <cell r="Q251" t="str">
            <v>qq</v>
          </cell>
          <cell r="R251" t="str">
            <v>qq</v>
          </cell>
          <cell r="S251" t="str">
            <v>qq</v>
          </cell>
          <cell r="T251" t="str">
            <v>qq</v>
          </cell>
          <cell r="U251" t="str">
            <v>QQ</v>
          </cell>
          <cell r="V251" t="str">
            <v>qq</v>
          </cell>
          <cell r="W251" t="str">
            <v>qq</v>
          </cell>
          <cell r="X251" t="str">
            <v>qq</v>
          </cell>
          <cell r="Y251" t="e">
            <v>#N/A</v>
          </cell>
          <cell r="Z251">
            <v>0</v>
          </cell>
          <cell r="AA251">
            <v>0</v>
          </cell>
          <cell r="AB251">
            <v>0</v>
          </cell>
          <cell r="AC251" t="str">
            <v>Thao</v>
          </cell>
          <cell r="AD251" t="str">
            <v>qq</v>
          </cell>
          <cell r="AE251" t="str">
            <v>qq</v>
          </cell>
          <cell r="AF251" t="str">
            <v>qq</v>
          </cell>
          <cell r="AG251" t="str">
            <v>qq</v>
          </cell>
          <cell r="AH251" t="str">
            <v>qq</v>
          </cell>
          <cell r="AI251" t="str">
            <v>qq</v>
          </cell>
          <cell r="AJ251" t="str">
            <v>qq</v>
          </cell>
          <cell r="AK251" t="str">
            <v>qq</v>
          </cell>
          <cell r="AL251" t="str">
            <v>qq</v>
          </cell>
          <cell r="AM251" t="str">
            <v>qq</v>
          </cell>
          <cell r="AN251" t="str">
            <v>qq</v>
          </cell>
          <cell r="AO251" t="str">
            <v>qq</v>
          </cell>
          <cell r="AP251" t="str">
            <v>qq</v>
          </cell>
          <cell r="AQ251" t="str">
            <v>qq</v>
          </cell>
          <cell r="AR251" t="str">
            <v>qq</v>
          </cell>
          <cell r="AS251" t="str">
            <v>qq</v>
          </cell>
          <cell r="AT251" t="str">
            <v>qq</v>
          </cell>
          <cell r="AU251" t="str">
            <v>qq</v>
          </cell>
          <cell r="AV251" t="str">
            <v>qq</v>
          </cell>
          <cell r="AW251" t="str">
            <v>qq</v>
          </cell>
          <cell r="AX251" t="str">
            <v>qq</v>
          </cell>
          <cell r="AY251" t="str">
            <v>qq</v>
          </cell>
          <cell r="AZ251" t="str">
            <v>qq</v>
          </cell>
          <cell r="BA251" t="str">
            <v>qq</v>
          </cell>
          <cell r="BB251" t="str">
            <v>Mark</v>
          </cell>
          <cell r="BC251" t="str">
            <v>Bernadette</v>
          </cell>
          <cell r="BD251" t="str">
            <v>Maria</v>
          </cell>
          <cell r="BE251">
            <v>0</v>
          </cell>
          <cell r="BF251">
            <v>0</v>
          </cell>
          <cell r="BG251" t="str">
            <v>Jonathan</v>
          </cell>
          <cell r="BH251" t="str">
            <v>qq</v>
          </cell>
          <cell r="BJ251" t="str">
            <v>V.Le</v>
          </cell>
          <cell r="BK251" t="str">
            <v>qq</v>
          </cell>
          <cell r="BX251" t="str">
            <v>qq</v>
          </cell>
          <cell r="CA251" t="str">
            <v>Ana</v>
          </cell>
        </row>
        <row r="252">
          <cell r="A252">
            <v>43716</v>
          </cell>
          <cell r="B252" t="str">
            <v>Sunday</v>
          </cell>
          <cell r="C252" t="str">
            <v>Weekend</v>
          </cell>
          <cell r="D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P252" t="str">
            <v>qq</v>
          </cell>
          <cell r="Q252" t="str">
            <v>qq</v>
          </cell>
          <cell r="R252" t="str">
            <v>qq</v>
          </cell>
          <cell r="S252" t="str">
            <v>qq</v>
          </cell>
          <cell r="T252" t="str">
            <v>qq</v>
          </cell>
          <cell r="U252" t="str">
            <v>QQ</v>
          </cell>
          <cell r="V252" t="str">
            <v>qq</v>
          </cell>
          <cell r="W252" t="str">
            <v>qq</v>
          </cell>
          <cell r="X252" t="str">
            <v>qq</v>
          </cell>
          <cell r="Y252" t="e">
            <v>#N/A</v>
          </cell>
          <cell r="Z252">
            <v>0</v>
          </cell>
          <cell r="AA252" t="str">
            <v>qq</v>
          </cell>
          <cell r="AB252" t="str">
            <v>qq</v>
          </cell>
          <cell r="AC252" t="str">
            <v>qq</v>
          </cell>
          <cell r="AD252" t="str">
            <v>qq</v>
          </cell>
          <cell r="AE252" t="str">
            <v>qq</v>
          </cell>
          <cell r="AF252" t="str">
            <v>qq</v>
          </cell>
          <cell r="AG252" t="str">
            <v>qq</v>
          </cell>
          <cell r="AH252" t="str">
            <v>qq</v>
          </cell>
          <cell r="AI252" t="str">
            <v>qq</v>
          </cell>
          <cell r="AJ252" t="str">
            <v>qq</v>
          </cell>
          <cell r="AK252" t="str">
            <v>qq</v>
          </cell>
          <cell r="AL252" t="str">
            <v>qq</v>
          </cell>
          <cell r="AM252" t="str">
            <v>qq</v>
          </cell>
          <cell r="AN252" t="str">
            <v>qq</v>
          </cell>
          <cell r="AO252" t="str">
            <v>qq</v>
          </cell>
          <cell r="AP252" t="str">
            <v>qq</v>
          </cell>
          <cell r="AQ252" t="str">
            <v>qq</v>
          </cell>
          <cell r="AR252" t="str">
            <v>qq</v>
          </cell>
          <cell r="AS252" t="str">
            <v>qq</v>
          </cell>
          <cell r="AT252" t="str">
            <v>qq</v>
          </cell>
          <cell r="AU252" t="str">
            <v>qq</v>
          </cell>
          <cell r="AV252" t="str">
            <v>qq</v>
          </cell>
          <cell r="AW252" t="str">
            <v>qq</v>
          </cell>
          <cell r="AX252" t="str">
            <v>qq</v>
          </cell>
          <cell r="AY252" t="str">
            <v>qq</v>
          </cell>
          <cell r="AZ252" t="str">
            <v>qq</v>
          </cell>
          <cell r="BA252" t="str">
            <v>qq</v>
          </cell>
          <cell r="BB252" t="str">
            <v>Mark</v>
          </cell>
          <cell r="BC252" t="str">
            <v>Bernadette</v>
          </cell>
          <cell r="BD252" t="str">
            <v>Maria</v>
          </cell>
          <cell r="BE252">
            <v>0</v>
          </cell>
          <cell r="BF252">
            <v>0</v>
          </cell>
          <cell r="BG252" t="str">
            <v>Thao</v>
          </cell>
          <cell r="BH252" t="str">
            <v>qq</v>
          </cell>
          <cell r="BJ252" t="str">
            <v>Idile</v>
          </cell>
          <cell r="BK252" t="str">
            <v>qq</v>
          </cell>
          <cell r="BN252" t="str">
            <v>qq</v>
          </cell>
          <cell r="BY252" t="str">
            <v>qq</v>
          </cell>
          <cell r="BZ252" t="str">
            <v>qq</v>
          </cell>
          <cell r="CA252" t="str">
            <v>Tinh</v>
          </cell>
        </row>
        <row r="253">
          <cell r="A253">
            <v>43717</v>
          </cell>
          <cell r="B253" t="str">
            <v>Monday</v>
          </cell>
          <cell r="D253">
            <v>0</v>
          </cell>
          <cell r="E253" t="e">
            <v>#N/A</v>
          </cell>
          <cell r="F253">
            <v>0</v>
          </cell>
          <cell r="G253" t="e">
            <v>#N/A</v>
          </cell>
          <cell r="H253">
            <v>0</v>
          </cell>
          <cell r="I253" t="e">
            <v>#N/A</v>
          </cell>
          <cell r="J253" t="e">
            <v>#N/A</v>
          </cell>
          <cell r="K253">
            <v>0</v>
          </cell>
          <cell r="L253">
            <v>0</v>
          </cell>
          <cell r="M253" t="e">
            <v>#N/A</v>
          </cell>
          <cell r="P253" t="str">
            <v>qq</v>
          </cell>
          <cell r="R253" t="str">
            <v>qq</v>
          </cell>
          <cell r="S253" t="str">
            <v>Jonathan</v>
          </cell>
          <cell r="T253" t="str">
            <v>V.Le</v>
          </cell>
          <cell r="U253" t="str">
            <v>Ana</v>
          </cell>
          <cell r="V253" t="str">
            <v>qq</v>
          </cell>
          <cell r="W253" t="str">
            <v>qq</v>
          </cell>
          <cell r="X253" t="str">
            <v>qq</v>
          </cell>
          <cell r="Y253" t="e">
            <v>#N/A</v>
          </cell>
          <cell r="AC253" t="str">
            <v>Roshny</v>
          </cell>
          <cell r="AD253" t="str">
            <v>qq</v>
          </cell>
          <cell r="AE253" t="str">
            <v>qq</v>
          </cell>
          <cell r="AF253" t="str">
            <v>qq</v>
          </cell>
          <cell r="AG253" t="str">
            <v>qq</v>
          </cell>
          <cell r="AH253" t="str">
            <v>qq</v>
          </cell>
          <cell r="AI253" t="str">
            <v>qq</v>
          </cell>
          <cell r="AJ253" t="str">
            <v>qq</v>
          </cell>
          <cell r="AK253" t="str">
            <v>qq</v>
          </cell>
          <cell r="AL253" t="str">
            <v>qq</v>
          </cell>
          <cell r="AM253" t="str">
            <v>qq</v>
          </cell>
          <cell r="AN253" t="str">
            <v>qq</v>
          </cell>
          <cell r="AO253" t="str">
            <v>qq</v>
          </cell>
          <cell r="AP253" t="str">
            <v>qq</v>
          </cell>
          <cell r="AQ253" t="str">
            <v>qq</v>
          </cell>
          <cell r="AR253" t="str">
            <v>qq</v>
          </cell>
          <cell r="AS253" t="str">
            <v>qq</v>
          </cell>
          <cell r="AT253" t="str">
            <v>qq</v>
          </cell>
          <cell r="AU253" t="str">
            <v>qq</v>
          </cell>
          <cell r="AV253" t="str">
            <v>qq</v>
          </cell>
          <cell r="AW253" t="str">
            <v>qq</v>
          </cell>
          <cell r="AX253" t="str">
            <v>qq</v>
          </cell>
          <cell r="AY253" t="str">
            <v>qq</v>
          </cell>
          <cell r="AZ253" t="str">
            <v>qq</v>
          </cell>
          <cell r="BA253" t="str">
            <v>Interns 1-5</v>
          </cell>
          <cell r="BB253" t="str">
            <v>Bernadette</v>
          </cell>
          <cell r="BC253" t="str">
            <v>Maria</v>
          </cell>
          <cell r="BF253" t="str">
            <v>qq</v>
          </cell>
          <cell r="BG253" t="str">
            <v>qq</v>
          </cell>
          <cell r="BI253" t="str">
            <v>qq</v>
          </cell>
          <cell r="BJ253" t="str">
            <v>qq</v>
          </cell>
          <cell r="BL253" t="str">
            <v>qq</v>
          </cell>
          <cell r="BM253" t="str">
            <v>qq</v>
          </cell>
          <cell r="BN253" t="str">
            <v>qq</v>
          </cell>
          <cell r="BO253" t="str">
            <v>qq</v>
          </cell>
          <cell r="BQ253" t="str">
            <v>qq</v>
          </cell>
          <cell r="BR253" t="str">
            <v>qq</v>
          </cell>
          <cell r="BS253" t="str">
            <v>qq</v>
          </cell>
          <cell r="CA253" t="str">
            <v>qq</v>
          </cell>
        </row>
        <row r="254">
          <cell r="A254">
            <v>43718</v>
          </cell>
          <cell r="B254" t="str">
            <v>Tuesday</v>
          </cell>
          <cell r="D254">
            <v>0</v>
          </cell>
          <cell r="E254" t="e">
            <v>#N/A</v>
          </cell>
          <cell r="F254">
            <v>0</v>
          </cell>
          <cell r="G254" t="e">
            <v>#N/A</v>
          </cell>
          <cell r="H254">
            <v>0</v>
          </cell>
          <cell r="I254" t="e">
            <v>#N/A</v>
          </cell>
          <cell r="J254" t="e">
            <v>#N/A</v>
          </cell>
          <cell r="K254">
            <v>0</v>
          </cell>
          <cell r="L254">
            <v>0</v>
          </cell>
          <cell r="M254" t="e">
            <v>#N/A</v>
          </cell>
          <cell r="P254" t="str">
            <v>qq</v>
          </cell>
          <cell r="R254" t="str">
            <v>qq</v>
          </cell>
          <cell r="S254" t="str">
            <v>Thao</v>
          </cell>
          <cell r="T254" t="str">
            <v>Idile</v>
          </cell>
          <cell r="U254" t="str">
            <v>QQ</v>
          </cell>
          <cell r="V254" t="str">
            <v>Tinh</v>
          </cell>
          <cell r="W254" t="str">
            <v>qq</v>
          </cell>
          <cell r="X254" t="str">
            <v>qq</v>
          </cell>
          <cell r="Y254" t="e">
            <v>#N/A</v>
          </cell>
          <cell r="Z254">
            <v>0</v>
          </cell>
          <cell r="AA254">
            <v>0</v>
          </cell>
          <cell r="AB254">
            <v>0</v>
          </cell>
          <cell r="AC254" t="str">
            <v>Roshny</v>
          </cell>
          <cell r="AE254" t="str">
            <v>(TC) (5.15-8pm)</v>
          </cell>
          <cell r="AF254" t="str">
            <v>qq</v>
          </cell>
          <cell r="AG254" t="str">
            <v>qq</v>
          </cell>
          <cell r="AH254" t="str">
            <v>qq</v>
          </cell>
          <cell r="AI254" t="str">
            <v>qq</v>
          </cell>
          <cell r="AJ254" t="str">
            <v>qq</v>
          </cell>
          <cell r="AK254" t="str">
            <v>qq</v>
          </cell>
          <cell r="AL254" t="str">
            <v>qq</v>
          </cell>
          <cell r="AM254" t="str">
            <v>qq</v>
          </cell>
          <cell r="AN254" t="str">
            <v>qq</v>
          </cell>
          <cell r="AO254" t="str">
            <v>qq</v>
          </cell>
          <cell r="AP254" t="str">
            <v>qq</v>
          </cell>
          <cell r="AQ254" t="str">
            <v>qq</v>
          </cell>
          <cell r="AR254" t="str">
            <v>qq</v>
          </cell>
          <cell r="AS254" t="str">
            <v>qq</v>
          </cell>
          <cell r="AT254" t="str">
            <v>qq</v>
          </cell>
          <cell r="AU254" t="str">
            <v>qq</v>
          </cell>
          <cell r="AV254" t="str">
            <v>qq</v>
          </cell>
          <cell r="AW254" t="str">
            <v>qq</v>
          </cell>
          <cell r="AX254" t="str">
            <v>qq</v>
          </cell>
          <cell r="AY254" t="str">
            <v>qq</v>
          </cell>
          <cell r="AZ254" t="str">
            <v>qq</v>
          </cell>
          <cell r="BA254" t="str">
            <v>Interns 1-5</v>
          </cell>
          <cell r="BB254" t="str">
            <v>Maria</v>
          </cell>
          <cell r="BE254">
            <v>0</v>
          </cell>
          <cell r="BF254" t="str">
            <v>qq</v>
          </cell>
          <cell r="BG254" t="str">
            <v>qq</v>
          </cell>
          <cell r="BI254" t="str">
            <v>qq</v>
          </cell>
          <cell r="BJ254" t="str">
            <v>qq</v>
          </cell>
          <cell r="BL254" t="str">
            <v>qq</v>
          </cell>
          <cell r="BM254" t="str">
            <v>qq</v>
          </cell>
          <cell r="BN254" t="str">
            <v>qq</v>
          </cell>
          <cell r="BO254" t="str">
            <v>qq</v>
          </cell>
          <cell r="BQ254" t="str">
            <v>qq</v>
          </cell>
          <cell r="BR254" t="str">
            <v>qq</v>
          </cell>
          <cell r="BS254" t="str">
            <v>qq</v>
          </cell>
          <cell r="CA254" t="str">
            <v>qq</v>
          </cell>
        </row>
        <row r="255">
          <cell r="A255">
            <v>43719</v>
          </cell>
          <cell r="B255" t="str">
            <v>Wednesday</v>
          </cell>
          <cell r="D255">
            <v>0</v>
          </cell>
          <cell r="E255" t="e">
            <v>#N/A</v>
          </cell>
          <cell r="F255">
            <v>0</v>
          </cell>
          <cell r="G255" t="e">
            <v>#N/A</v>
          </cell>
          <cell r="H255">
            <v>0</v>
          </cell>
          <cell r="I255" t="e">
            <v>#N/A</v>
          </cell>
          <cell r="J255" t="e">
            <v>#N/A</v>
          </cell>
          <cell r="K255">
            <v>0</v>
          </cell>
          <cell r="L255">
            <v>0</v>
          </cell>
          <cell r="M255" t="e">
            <v>#N/A</v>
          </cell>
          <cell r="P255" t="str">
            <v>qq</v>
          </cell>
          <cell r="R255" t="str">
            <v>qq</v>
          </cell>
          <cell r="S255" t="str">
            <v>qq</v>
          </cell>
          <cell r="T255" t="str">
            <v>qq</v>
          </cell>
          <cell r="U255" t="str">
            <v>QQ</v>
          </cell>
          <cell r="V255" t="str">
            <v>qq</v>
          </cell>
          <cell r="W255" t="str">
            <v>qq</v>
          </cell>
          <cell r="X255" t="str">
            <v>qq</v>
          </cell>
          <cell r="Y255" t="e">
            <v>#N/A</v>
          </cell>
          <cell r="Z255">
            <v>0</v>
          </cell>
          <cell r="AA255">
            <v>0</v>
          </cell>
          <cell r="AB255">
            <v>0</v>
          </cell>
          <cell r="AC255" t="str">
            <v>Roshny</v>
          </cell>
          <cell r="AD255" t="str">
            <v>blank</v>
          </cell>
          <cell r="AE255" t="str">
            <v>(SS) (12.45-5.15pm)</v>
          </cell>
          <cell r="AF255" t="str">
            <v>qq</v>
          </cell>
          <cell r="AG255" t="str">
            <v>qq</v>
          </cell>
          <cell r="AH255" t="str">
            <v>qq</v>
          </cell>
          <cell r="AI255" t="str">
            <v>qq</v>
          </cell>
          <cell r="AJ255" t="str">
            <v>qq</v>
          </cell>
          <cell r="AK255" t="str">
            <v>qq</v>
          </cell>
          <cell r="AL255" t="str">
            <v>qq</v>
          </cell>
          <cell r="AM255" t="str">
            <v>qq</v>
          </cell>
          <cell r="AN255" t="str">
            <v>qq</v>
          </cell>
          <cell r="AO255" t="str">
            <v>qq</v>
          </cell>
          <cell r="AP255" t="str">
            <v>qq</v>
          </cell>
          <cell r="AQ255" t="str">
            <v>qq</v>
          </cell>
          <cell r="AR255" t="str">
            <v>qq</v>
          </cell>
          <cell r="AS255" t="str">
            <v>qq</v>
          </cell>
          <cell r="AT255" t="str">
            <v>qq</v>
          </cell>
          <cell r="AU255" t="str">
            <v>qq</v>
          </cell>
          <cell r="AV255" t="str">
            <v>qq</v>
          </cell>
          <cell r="AW255" t="str">
            <v>qq</v>
          </cell>
          <cell r="AX255" t="str">
            <v>qq</v>
          </cell>
          <cell r="AY255" t="str">
            <v>qq</v>
          </cell>
          <cell r="AZ255" t="str">
            <v>qq</v>
          </cell>
          <cell r="BA255" t="str">
            <v>Interns 1-5</v>
          </cell>
          <cell r="BE255">
            <v>0</v>
          </cell>
          <cell r="BF255" t="str">
            <v>qq</v>
          </cell>
          <cell r="BG255" t="str">
            <v>qq</v>
          </cell>
          <cell r="BI255" t="str">
            <v>qq</v>
          </cell>
          <cell r="BJ255" t="str">
            <v>qq</v>
          </cell>
          <cell r="BL255" t="str">
            <v>qq</v>
          </cell>
          <cell r="BM255" t="str">
            <v>qq</v>
          </cell>
          <cell r="BN255" t="str">
            <v>qq</v>
          </cell>
          <cell r="BO255" t="str">
            <v>qq</v>
          </cell>
          <cell r="BQ255" t="str">
            <v>qq</v>
          </cell>
          <cell r="BR255" t="str">
            <v>qq</v>
          </cell>
          <cell r="BS255" t="str">
            <v>qq</v>
          </cell>
          <cell r="CA255" t="str">
            <v>qq</v>
          </cell>
        </row>
        <row r="256">
          <cell r="A256">
            <v>43720</v>
          </cell>
          <cell r="B256" t="str">
            <v>Thursday</v>
          </cell>
          <cell r="D256">
            <v>0</v>
          </cell>
          <cell r="E256" t="e">
            <v>#N/A</v>
          </cell>
          <cell r="F256">
            <v>0</v>
          </cell>
          <cell r="G256" t="e">
            <v>#N/A</v>
          </cell>
          <cell r="H256">
            <v>0</v>
          </cell>
          <cell r="I256" t="e">
            <v>#N/A</v>
          </cell>
          <cell r="J256" t="e">
            <v>#N/A</v>
          </cell>
          <cell r="K256">
            <v>0</v>
          </cell>
          <cell r="L256">
            <v>0</v>
          </cell>
          <cell r="M256" t="e">
            <v>#N/A</v>
          </cell>
          <cell r="P256">
            <v>0</v>
          </cell>
          <cell r="Q256" t="str">
            <v>qq</v>
          </cell>
          <cell r="R256" t="str">
            <v>qq</v>
          </cell>
          <cell r="S256" t="str">
            <v>qq</v>
          </cell>
          <cell r="T256" t="str">
            <v>qq</v>
          </cell>
          <cell r="U256" t="str">
            <v>QQ</v>
          </cell>
          <cell r="V256" t="str">
            <v>qq</v>
          </cell>
          <cell r="W256" t="str">
            <v>qq</v>
          </cell>
          <cell r="X256" t="str">
            <v>qq</v>
          </cell>
          <cell r="Y256" t="e">
            <v>#N/A</v>
          </cell>
          <cell r="Z256">
            <v>0</v>
          </cell>
          <cell r="AA256">
            <v>0</v>
          </cell>
          <cell r="AB256">
            <v>0</v>
          </cell>
          <cell r="AC256" t="str">
            <v>Roshny</v>
          </cell>
          <cell r="AD256" t="str">
            <v>qq</v>
          </cell>
          <cell r="AE256" t="str">
            <v>qq</v>
          </cell>
          <cell r="AF256" t="str">
            <v>qq</v>
          </cell>
          <cell r="AG256" t="str">
            <v>qq</v>
          </cell>
          <cell r="AH256" t="str">
            <v>qq</v>
          </cell>
          <cell r="AI256" t="str">
            <v>qq</v>
          </cell>
          <cell r="AJ256" t="str">
            <v>qq</v>
          </cell>
          <cell r="AK256" t="str">
            <v>qq</v>
          </cell>
          <cell r="AL256" t="str">
            <v>qq</v>
          </cell>
          <cell r="AM256" t="str">
            <v>qq</v>
          </cell>
          <cell r="AN256" t="str">
            <v>qq</v>
          </cell>
          <cell r="AO256" t="str">
            <v>qq</v>
          </cell>
          <cell r="AP256" t="str">
            <v>qq</v>
          </cell>
          <cell r="AQ256" t="str">
            <v>qq</v>
          </cell>
          <cell r="AR256" t="str">
            <v>qq</v>
          </cell>
          <cell r="AS256" t="str">
            <v>qq</v>
          </cell>
          <cell r="AT256" t="str">
            <v>qq</v>
          </cell>
          <cell r="AU256" t="str">
            <v>qq</v>
          </cell>
          <cell r="AV256" t="str">
            <v>qq</v>
          </cell>
          <cell r="AW256" t="str">
            <v>qq</v>
          </cell>
          <cell r="AX256" t="str">
            <v>qq</v>
          </cell>
          <cell r="AY256" t="str">
            <v>qq</v>
          </cell>
          <cell r="AZ256" t="str">
            <v>qq</v>
          </cell>
          <cell r="BA256" t="str">
            <v>Interns 1-5</v>
          </cell>
          <cell r="BB256" t="str">
            <v>Bernadette</v>
          </cell>
          <cell r="BE256">
            <v>0</v>
          </cell>
          <cell r="BF256" t="str">
            <v>qq</v>
          </cell>
          <cell r="BG256" t="str">
            <v>qq</v>
          </cell>
          <cell r="BI256" t="str">
            <v>qq</v>
          </cell>
          <cell r="BJ256" t="str">
            <v>qq</v>
          </cell>
          <cell r="BL256" t="str">
            <v>qq</v>
          </cell>
          <cell r="BM256" t="str">
            <v>qq</v>
          </cell>
          <cell r="BN256" t="str">
            <v>qq</v>
          </cell>
          <cell r="BO256" t="str">
            <v>qq</v>
          </cell>
          <cell r="BQ256" t="str">
            <v>qq</v>
          </cell>
          <cell r="BR256" t="str">
            <v>qq</v>
          </cell>
          <cell r="BS256" t="str">
            <v>qq</v>
          </cell>
          <cell r="CA256" t="str">
            <v>qq</v>
          </cell>
        </row>
        <row r="257">
          <cell r="A257">
            <v>43721</v>
          </cell>
          <cell r="B257" t="str">
            <v>Friday</v>
          </cell>
          <cell r="D257">
            <v>0</v>
          </cell>
          <cell r="E257" t="e">
            <v>#N/A</v>
          </cell>
          <cell r="F257">
            <v>0</v>
          </cell>
          <cell r="G257" t="e">
            <v>#N/A</v>
          </cell>
          <cell r="H257">
            <v>0</v>
          </cell>
          <cell r="I257" t="e">
            <v>#N/A</v>
          </cell>
          <cell r="J257" t="e">
            <v>#N/A</v>
          </cell>
          <cell r="K257">
            <v>0</v>
          </cell>
          <cell r="L257">
            <v>0</v>
          </cell>
          <cell r="M257" t="e">
            <v>#N/A</v>
          </cell>
          <cell r="P257">
            <v>0</v>
          </cell>
          <cell r="R257" t="str">
            <v>qq</v>
          </cell>
          <cell r="S257" t="str">
            <v>qq</v>
          </cell>
          <cell r="T257" t="str">
            <v>qq</v>
          </cell>
          <cell r="U257" t="str">
            <v>QQ</v>
          </cell>
          <cell r="V257" t="str">
            <v>qq</v>
          </cell>
          <cell r="W257" t="str">
            <v>qq</v>
          </cell>
          <cell r="X257" t="str">
            <v>qq</v>
          </cell>
          <cell r="Y257" t="e">
            <v>#N/A</v>
          </cell>
          <cell r="Z257">
            <v>0</v>
          </cell>
          <cell r="AA257">
            <v>0</v>
          </cell>
          <cell r="AB257">
            <v>0</v>
          </cell>
          <cell r="AC257" t="str">
            <v>Roshny</v>
          </cell>
          <cell r="AD257" t="str">
            <v>qq</v>
          </cell>
          <cell r="AE257" t="str">
            <v>qq</v>
          </cell>
          <cell r="AF257" t="str">
            <v>qq</v>
          </cell>
          <cell r="AG257" t="str">
            <v>qq</v>
          </cell>
          <cell r="AH257" t="str">
            <v>qq</v>
          </cell>
          <cell r="AI257" t="str">
            <v>qq</v>
          </cell>
          <cell r="AJ257" t="str">
            <v>qq</v>
          </cell>
          <cell r="AK257" t="str">
            <v>qq</v>
          </cell>
          <cell r="AL257" t="str">
            <v>qq</v>
          </cell>
          <cell r="AM257" t="str">
            <v>qq</v>
          </cell>
          <cell r="AN257" t="str">
            <v>qq</v>
          </cell>
          <cell r="AO257" t="str">
            <v>qq</v>
          </cell>
          <cell r="AP257" t="str">
            <v>qq</v>
          </cell>
          <cell r="AQ257" t="str">
            <v>qq</v>
          </cell>
          <cell r="AR257" t="str">
            <v>qq</v>
          </cell>
          <cell r="AS257" t="str">
            <v>qq</v>
          </cell>
          <cell r="AT257" t="str">
            <v>qq</v>
          </cell>
          <cell r="AU257" t="str">
            <v>qq</v>
          </cell>
          <cell r="AV257" t="str">
            <v>qq</v>
          </cell>
          <cell r="AW257" t="str">
            <v>qq</v>
          </cell>
          <cell r="AX257" t="str">
            <v>qq</v>
          </cell>
          <cell r="AY257" t="str">
            <v>qq</v>
          </cell>
          <cell r="AZ257" t="str">
            <v>qq</v>
          </cell>
          <cell r="BA257" t="str">
            <v>Interns 1-5</v>
          </cell>
          <cell r="BB257" t="str">
            <v>Maria</v>
          </cell>
          <cell r="BE257">
            <v>0</v>
          </cell>
          <cell r="BF257" t="str">
            <v>qq</v>
          </cell>
          <cell r="BG257" t="str">
            <v>qq</v>
          </cell>
          <cell r="BI257" t="str">
            <v>qq</v>
          </cell>
          <cell r="BJ257" t="str">
            <v>qq</v>
          </cell>
          <cell r="BL257" t="str">
            <v>qq</v>
          </cell>
          <cell r="BM257" t="str">
            <v>qq</v>
          </cell>
          <cell r="BN257" t="str">
            <v>qq</v>
          </cell>
          <cell r="BO257" t="str">
            <v>qq</v>
          </cell>
          <cell r="BQ257" t="str">
            <v>qq</v>
          </cell>
          <cell r="BR257" t="str">
            <v>qq</v>
          </cell>
          <cell r="BS257" t="str">
            <v>qq</v>
          </cell>
          <cell r="CA257" t="str">
            <v>qq</v>
          </cell>
        </row>
        <row r="258">
          <cell r="A258">
            <v>43722</v>
          </cell>
          <cell r="B258" t="str">
            <v>Saturday</v>
          </cell>
          <cell r="C258" t="str">
            <v>Weekend</v>
          </cell>
          <cell r="D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P258" t="str">
            <v>qq</v>
          </cell>
          <cell r="Q258" t="str">
            <v>qq</v>
          </cell>
          <cell r="R258" t="str">
            <v>qq</v>
          </cell>
          <cell r="S258" t="str">
            <v>qq</v>
          </cell>
          <cell r="T258" t="str">
            <v>qq</v>
          </cell>
          <cell r="U258" t="str">
            <v>QQ</v>
          </cell>
          <cell r="V258" t="str">
            <v>qq</v>
          </cell>
          <cell r="W258" t="str">
            <v>qq</v>
          </cell>
          <cell r="X258" t="str">
            <v>qq</v>
          </cell>
          <cell r="Y258" t="e">
            <v>#N/A</v>
          </cell>
          <cell r="Z258">
            <v>0</v>
          </cell>
          <cell r="AA258">
            <v>0</v>
          </cell>
          <cell r="AB258">
            <v>0</v>
          </cell>
          <cell r="AC258" t="str">
            <v>Roshny</v>
          </cell>
          <cell r="AD258" t="str">
            <v>qq</v>
          </cell>
          <cell r="AE258" t="str">
            <v>qq</v>
          </cell>
          <cell r="AF258" t="str">
            <v>qq</v>
          </cell>
          <cell r="AG258" t="str">
            <v>qq</v>
          </cell>
          <cell r="AH258" t="str">
            <v>qq</v>
          </cell>
          <cell r="AI258" t="str">
            <v>qq</v>
          </cell>
          <cell r="AJ258" t="str">
            <v>qq</v>
          </cell>
          <cell r="AK258" t="str">
            <v>qq</v>
          </cell>
          <cell r="AL258" t="str">
            <v>qq</v>
          </cell>
          <cell r="AM258" t="str">
            <v>qq</v>
          </cell>
          <cell r="AN258" t="str">
            <v>qq</v>
          </cell>
          <cell r="AO258" t="str">
            <v>qq</v>
          </cell>
          <cell r="AP258" t="str">
            <v>qq</v>
          </cell>
          <cell r="AQ258" t="str">
            <v>qq</v>
          </cell>
          <cell r="AR258" t="str">
            <v>qq</v>
          </cell>
          <cell r="AS258" t="str">
            <v>qq</v>
          </cell>
          <cell r="AT258" t="str">
            <v>qq</v>
          </cell>
          <cell r="AU258" t="str">
            <v>qq</v>
          </cell>
          <cell r="AV258" t="str">
            <v>qq</v>
          </cell>
          <cell r="AW258" t="str">
            <v>qq</v>
          </cell>
          <cell r="AX258" t="str">
            <v>qq</v>
          </cell>
          <cell r="AY258" t="str">
            <v>qq</v>
          </cell>
          <cell r="AZ258" t="str">
            <v>qq</v>
          </cell>
          <cell r="BA258" t="str">
            <v>qq</v>
          </cell>
          <cell r="BB258" t="str">
            <v>Bernadette</v>
          </cell>
          <cell r="BC258" t="str">
            <v>Maria</v>
          </cell>
          <cell r="BE258">
            <v>0</v>
          </cell>
          <cell r="BF258">
            <v>0</v>
          </cell>
          <cell r="BG258" t="str">
            <v>Jesslyn</v>
          </cell>
          <cell r="BH258" t="str">
            <v>qq</v>
          </cell>
          <cell r="BJ258" t="str">
            <v>Nha</v>
          </cell>
          <cell r="BK258" t="str">
            <v>qq</v>
          </cell>
          <cell r="BX258" t="str">
            <v>qq</v>
          </cell>
          <cell r="CA258" t="str">
            <v>Tinh</v>
          </cell>
        </row>
        <row r="259">
          <cell r="A259">
            <v>43723</v>
          </cell>
          <cell r="B259" t="str">
            <v>Sunday</v>
          </cell>
          <cell r="C259" t="str">
            <v>Weekend</v>
          </cell>
          <cell r="D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P259" t="str">
            <v>qq</v>
          </cell>
          <cell r="Q259" t="str">
            <v>qq</v>
          </cell>
          <cell r="R259" t="str">
            <v>qq</v>
          </cell>
          <cell r="S259" t="str">
            <v>qq</v>
          </cell>
          <cell r="T259" t="str">
            <v>qq</v>
          </cell>
          <cell r="U259" t="str">
            <v>QQ</v>
          </cell>
          <cell r="V259" t="str">
            <v>qq</v>
          </cell>
          <cell r="W259" t="str">
            <v>qq</v>
          </cell>
          <cell r="X259" t="str">
            <v>qq</v>
          </cell>
          <cell r="Y259" t="e">
            <v>#N/A</v>
          </cell>
          <cell r="Z259">
            <v>0</v>
          </cell>
          <cell r="AA259" t="str">
            <v>qq</v>
          </cell>
          <cell r="AB259" t="str">
            <v>qq</v>
          </cell>
          <cell r="AC259" t="str">
            <v>qq</v>
          </cell>
          <cell r="AD259" t="str">
            <v>qq</v>
          </cell>
          <cell r="AE259" t="str">
            <v>qq</v>
          </cell>
          <cell r="AF259" t="str">
            <v>qq</v>
          </cell>
          <cell r="AG259" t="str">
            <v>qq</v>
          </cell>
          <cell r="AH259" t="str">
            <v>qq</v>
          </cell>
          <cell r="AI259" t="str">
            <v>qq</v>
          </cell>
          <cell r="AJ259" t="str">
            <v>qq</v>
          </cell>
          <cell r="AK259" t="str">
            <v>qq</v>
          </cell>
          <cell r="AL259" t="str">
            <v>qq</v>
          </cell>
          <cell r="AM259" t="str">
            <v>qq</v>
          </cell>
          <cell r="AN259" t="str">
            <v>qq</v>
          </cell>
          <cell r="AO259" t="str">
            <v>qq</v>
          </cell>
          <cell r="AP259" t="str">
            <v>qq</v>
          </cell>
          <cell r="AQ259" t="str">
            <v>qq</v>
          </cell>
          <cell r="AR259" t="str">
            <v>qq</v>
          </cell>
          <cell r="AS259" t="str">
            <v>qq</v>
          </cell>
          <cell r="AT259" t="str">
            <v>qq</v>
          </cell>
          <cell r="AU259" t="str">
            <v>qq</v>
          </cell>
          <cell r="AV259" t="str">
            <v>qq</v>
          </cell>
          <cell r="AW259" t="str">
            <v>qq</v>
          </cell>
          <cell r="AX259" t="str">
            <v>qq</v>
          </cell>
          <cell r="AY259" t="str">
            <v>qq</v>
          </cell>
          <cell r="AZ259" t="str">
            <v>qq</v>
          </cell>
          <cell r="BA259" t="str">
            <v>qq</v>
          </cell>
          <cell r="BB259" t="str">
            <v>Bernadette</v>
          </cell>
          <cell r="BC259" t="str">
            <v>Maria</v>
          </cell>
          <cell r="BE259">
            <v>0</v>
          </cell>
          <cell r="BF259">
            <v>0</v>
          </cell>
          <cell r="BG259" t="str">
            <v>Lauren</v>
          </cell>
          <cell r="BH259" t="str">
            <v>qq</v>
          </cell>
          <cell r="BJ259" t="str">
            <v>Roshny</v>
          </cell>
          <cell r="BK259" t="str">
            <v>qq</v>
          </cell>
          <cell r="BN259" t="str">
            <v>qq</v>
          </cell>
          <cell r="BY259" t="str">
            <v>qq</v>
          </cell>
          <cell r="BZ259" t="str">
            <v>qq</v>
          </cell>
          <cell r="CA259" t="str">
            <v>Ana</v>
          </cell>
        </row>
        <row r="260">
          <cell r="A260">
            <v>43724</v>
          </cell>
          <cell r="B260" t="str">
            <v>Monday</v>
          </cell>
          <cell r="D260">
            <v>0</v>
          </cell>
          <cell r="E260" t="e">
            <v>#N/A</v>
          </cell>
          <cell r="F260">
            <v>0</v>
          </cell>
          <cell r="G260" t="e">
            <v>#N/A</v>
          </cell>
          <cell r="H260">
            <v>0</v>
          </cell>
          <cell r="I260" t="e">
            <v>#N/A</v>
          </cell>
          <cell r="J260" t="e">
            <v>#N/A</v>
          </cell>
          <cell r="K260">
            <v>0</v>
          </cell>
          <cell r="L260">
            <v>0</v>
          </cell>
          <cell r="M260" t="e">
            <v>#N/A</v>
          </cell>
          <cell r="P260" t="str">
            <v>qq</v>
          </cell>
          <cell r="Q260" t="str">
            <v>Edward</v>
          </cell>
          <cell r="R260" t="str">
            <v>qq</v>
          </cell>
          <cell r="S260" t="str">
            <v>Jesslyn</v>
          </cell>
          <cell r="T260" t="str">
            <v>Nha</v>
          </cell>
          <cell r="U260" t="str">
            <v>Tinh</v>
          </cell>
          <cell r="V260" t="str">
            <v>qq</v>
          </cell>
          <cell r="W260" t="str">
            <v>qq</v>
          </cell>
          <cell r="X260" t="str">
            <v>qq</v>
          </cell>
          <cell r="Y260" t="e">
            <v>#N/A</v>
          </cell>
          <cell r="AC260" t="str">
            <v>V.Le</v>
          </cell>
          <cell r="AD260" t="str">
            <v>qq</v>
          </cell>
          <cell r="AE260" t="str">
            <v>qq</v>
          </cell>
          <cell r="AF260" t="str">
            <v>qq</v>
          </cell>
          <cell r="AG260" t="str">
            <v>qq</v>
          </cell>
          <cell r="AH260" t="str">
            <v>qq</v>
          </cell>
          <cell r="AI260" t="str">
            <v>qq</v>
          </cell>
          <cell r="AJ260" t="str">
            <v>qq</v>
          </cell>
          <cell r="AK260" t="str">
            <v>qq</v>
          </cell>
          <cell r="AL260" t="str">
            <v>qq</v>
          </cell>
          <cell r="AM260" t="str">
            <v>qq</v>
          </cell>
          <cell r="AN260" t="str">
            <v>qq</v>
          </cell>
          <cell r="AO260" t="str">
            <v>qq</v>
          </cell>
          <cell r="AP260" t="str">
            <v>qq</v>
          </cell>
          <cell r="AQ260" t="str">
            <v>qq</v>
          </cell>
          <cell r="AR260" t="str">
            <v>qq</v>
          </cell>
          <cell r="AS260" t="str">
            <v>qq</v>
          </cell>
          <cell r="AT260" t="str">
            <v>qq</v>
          </cell>
          <cell r="AU260" t="str">
            <v>qq</v>
          </cell>
          <cell r="AV260" t="str">
            <v>qq</v>
          </cell>
          <cell r="AW260" t="str">
            <v>qq</v>
          </cell>
          <cell r="AX260" t="str">
            <v>qq</v>
          </cell>
          <cell r="AY260" t="str">
            <v>qq</v>
          </cell>
          <cell r="AZ260" t="str">
            <v>qq</v>
          </cell>
          <cell r="BA260" t="str">
            <v>Interns 6-11</v>
          </cell>
          <cell r="BB260" t="str">
            <v>Bernadette</v>
          </cell>
          <cell r="BC260" t="str">
            <v>Maria</v>
          </cell>
          <cell r="BF260" t="str">
            <v>qq</v>
          </cell>
          <cell r="BG260" t="str">
            <v>qq</v>
          </cell>
          <cell r="BI260" t="str">
            <v>qq</v>
          </cell>
          <cell r="BJ260" t="str">
            <v>qq</v>
          </cell>
          <cell r="BL260" t="str">
            <v>qq</v>
          </cell>
          <cell r="BM260" t="str">
            <v>qq</v>
          </cell>
          <cell r="BN260" t="str">
            <v>qq</v>
          </cell>
          <cell r="BO260" t="str">
            <v>qq</v>
          </cell>
          <cell r="BQ260" t="str">
            <v>qq</v>
          </cell>
          <cell r="BR260" t="str">
            <v>qq</v>
          </cell>
          <cell r="BS260" t="str">
            <v>qq</v>
          </cell>
          <cell r="CA260" t="str">
            <v>qq</v>
          </cell>
        </row>
        <row r="261">
          <cell r="A261">
            <v>43725</v>
          </cell>
          <cell r="B261" t="str">
            <v>Tuesday</v>
          </cell>
          <cell r="D261">
            <v>0</v>
          </cell>
          <cell r="E261" t="e">
            <v>#N/A</v>
          </cell>
          <cell r="F261">
            <v>0</v>
          </cell>
          <cell r="G261" t="e">
            <v>#N/A</v>
          </cell>
          <cell r="H261">
            <v>0</v>
          </cell>
          <cell r="I261" t="e">
            <v>#N/A</v>
          </cell>
          <cell r="J261" t="e">
            <v>#N/A</v>
          </cell>
          <cell r="K261">
            <v>0</v>
          </cell>
          <cell r="L261">
            <v>0</v>
          </cell>
          <cell r="M261" t="e">
            <v>#N/A</v>
          </cell>
          <cell r="P261" t="str">
            <v>qq</v>
          </cell>
          <cell r="Q261" t="str">
            <v>Jesslyn</v>
          </cell>
          <cell r="R261" t="str">
            <v>qq</v>
          </cell>
          <cell r="S261" t="str">
            <v>Lauren</v>
          </cell>
          <cell r="T261" t="str">
            <v>Roshny</v>
          </cell>
          <cell r="U261" t="str">
            <v>QQ</v>
          </cell>
          <cell r="V261" t="str">
            <v>Ana</v>
          </cell>
          <cell r="W261" t="str">
            <v>qq</v>
          </cell>
          <cell r="X261" t="str">
            <v>qq</v>
          </cell>
          <cell r="Y261" t="e">
            <v>#N/A</v>
          </cell>
          <cell r="Z261">
            <v>0</v>
          </cell>
          <cell r="AA261">
            <v>0</v>
          </cell>
          <cell r="AB261">
            <v>0</v>
          </cell>
          <cell r="AC261" t="str">
            <v>V.Le</v>
          </cell>
          <cell r="AE261" t="str">
            <v>(SC) (5.15-8pm)</v>
          </cell>
          <cell r="AF261" t="str">
            <v>qq</v>
          </cell>
          <cell r="AG261" t="str">
            <v>qq</v>
          </cell>
          <cell r="AH261" t="str">
            <v>qq</v>
          </cell>
          <cell r="AI261" t="str">
            <v>qq</v>
          </cell>
          <cell r="AJ261" t="str">
            <v>qq</v>
          </cell>
          <cell r="AK261" t="str">
            <v>qq</v>
          </cell>
          <cell r="AL261" t="str">
            <v>qq</v>
          </cell>
          <cell r="AM261" t="str">
            <v>qq</v>
          </cell>
          <cell r="AN261" t="str">
            <v>qq</v>
          </cell>
          <cell r="AO261" t="str">
            <v>qq</v>
          </cell>
          <cell r="AP261" t="str">
            <v>qq</v>
          </cell>
          <cell r="AQ261" t="str">
            <v>qq</v>
          </cell>
          <cell r="AR261" t="str">
            <v>qq</v>
          </cell>
          <cell r="AS261" t="str">
            <v>qq</v>
          </cell>
          <cell r="AT261" t="str">
            <v>qq</v>
          </cell>
          <cell r="AU261" t="str">
            <v>qq</v>
          </cell>
          <cell r="AV261" t="str">
            <v>qq</v>
          </cell>
          <cell r="AW261" t="str">
            <v>qq</v>
          </cell>
          <cell r="AX261" t="str">
            <v>qq</v>
          </cell>
          <cell r="AY261" t="str">
            <v>qq</v>
          </cell>
          <cell r="AZ261" t="str">
            <v>qq</v>
          </cell>
          <cell r="BA261" t="str">
            <v>Interns 6-11</v>
          </cell>
          <cell r="BB261" t="str">
            <v>Maria</v>
          </cell>
          <cell r="BE261">
            <v>0</v>
          </cell>
          <cell r="BF261" t="str">
            <v>qq</v>
          </cell>
          <cell r="BG261" t="str">
            <v>qq</v>
          </cell>
          <cell r="BI261" t="str">
            <v>qq</v>
          </cell>
          <cell r="BJ261" t="str">
            <v>qq</v>
          </cell>
          <cell r="BL261" t="str">
            <v>qq</v>
          </cell>
          <cell r="BM261" t="str">
            <v>qq</v>
          </cell>
          <cell r="BN261" t="str">
            <v>qq</v>
          </cell>
          <cell r="BO261" t="str">
            <v>qq</v>
          </cell>
          <cell r="BQ261" t="str">
            <v>qq</v>
          </cell>
          <cell r="BR261" t="str">
            <v>qq</v>
          </cell>
          <cell r="BS261" t="str">
            <v>qq</v>
          </cell>
          <cell r="CA261" t="str">
            <v>qq</v>
          </cell>
        </row>
        <row r="262">
          <cell r="A262">
            <v>43726</v>
          </cell>
          <cell r="B262" t="str">
            <v>Wednesday</v>
          </cell>
          <cell r="D262">
            <v>0</v>
          </cell>
          <cell r="E262" t="e">
            <v>#N/A</v>
          </cell>
          <cell r="F262">
            <v>0</v>
          </cell>
          <cell r="G262" t="e">
            <v>#N/A</v>
          </cell>
          <cell r="H262">
            <v>0</v>
          </cell>
          <cell r="I262" t="e">
            <v>#N/A</v>
          </cell>
          <cell r="J262" t="e">
            <v>#N/A</v>
          </cell>
          <cell r="K262">
            <v>0</v>
          </cell>
          <cell r="L262">
            <v>0</v>
          </cell>
          <cell r="M262" t="e">
            <v>#N/A</v>
          </cell>
          <cell r="P262" t="str">
            <v>qq</v>
          </cell>
          <cell r="Q262" t="str">
            <v>Idile</v>
          </cell>
          <cell r="R262" t="str">
            <v>qq</v>
          </cell>
          <cell r="S262" t="str">
            <v>qq</v>
          </cell>
          <cell r="T262" t="str">
            <v>qq</v>
          </cell>
          <cell r="U262" t="str">
            <v>QQ</v>
          </cell>
          <cell r="V262" t="str">
            <v>qq</v>
          </cell>
          <cell r="W262" t="str">
            <v>qq</v>
          </cell>
          <cell r="X262" t="str">
            <v>qq</v>
          </cell>
          <cell r="Y262" t="e">
            <v>#N/A</v>
          </cell>
          <cell r="Z262">
            <v>0</v>
          </cell>
          <cell r="AA262">
            <v>0</v>
          </cell>
          <cell r="AB262">
            <v>0</v>
          </cell>
          <cell r="AC262" t="str">
            <v>V.Le</v>
          </cell>
          <cell r="AD262" t="str">
            <v>blank</v>
          </cell>
          <cell r="AE262" t="str">
            <v>(SS) (12.45-5.15pm)</v>
          </cell>
          <cell r="AF262" t="str">
            <v>qq</v>
          </cell>
          <cell r="AG262" t="str">
            <v>qq</v>
          </cell>
          <cell r="AH262" t="str">
            <v>qq</v>
          </cell>
          <cell r="AI262" t="str">
            <v>qq</v>
          </cell>
          <cell r="AJ262" t="str">
            <v>qq</v>
          </cell>
          <cell r="AK262" t="str">
            <v>qq</v>
          </cell>
          <cell r="AL262" t="str">
            <v>qq</v>
          </cell>
          <cell r="AM262" t="str">
            <v>qq</v>
          </cell>
          <cell r="AN262" t="str">
            <v>qq</v>
          </cell>
          <cell r="AO262" t="str">
            <v>qq</v>
          </cell>
          <cell r="AP262" t="str">
            <v>qq</v>
          </cell>
          <cell r="AQ262" t="str">
            <v>qq</v>
          </cell>
          <cell r="AR262" t="str">
            <v>qq</v>
          </cell>
          <cell r="AS262" t="str">
            <v>qq</v>
          </cell>
          <cell r="AT262" t="str">
            <v>qq</v>
          </cell>
          <cell r="AU262" t="str">
            <v>qq</v>
          </cell>
          <cell r="AV262" t="str">
            <v>qq</v>
          </cell>
          <cell r="AW262" t="str">
            <v>qq</v>
          </cell>
          <cell r="AX262" t="str">
            <v>qq</v>
          </cell>
          <cell r="AY262" t="str">
            <v>qq</v>
          </cell>
          <cell r="AZ262" t="str">
            <v>qq</v>
          </cell>
          <cell r="BA262" t="str">
            <v>Interns 6-11</v>
          </cell>
          <cell r="BE262">
            <v>0</v>
          </cell>
          <cell r="BF262" t="str">
            <v>qq</v>
          </cell>
          <cell r="BG262" t="str">
            <v>qq</v>
          </cell>
          <cell r="BI262" t="str">
            <v>qq</v>
          </cell>
          <cell r="BJ262" t="str">
            <v>qq</v>
          </cell>
          <cell r="BL262" t="str">
            <v>qq</v>
          </cell>
          <cell r="BM262" t="str">
            <v>qq</v>
          </cell>
          <cell r="BN262" t="str">
            <v>qq</v>
          </cell>
          <cell r="BO262" t="str">
            <v>qq</v>
          </cell>
          <cell r="BQ262" t="str">
            <v>qq</v>
          </cell>
          <cell r="BR262" t="str">
            <v>qq</v>
          </cell>
          <cell r="BS262" t="str">
            <v>qq</v>
          </cell>
          <cell r="CA262" t="str">
            <v>qq</v>
          </cell>
        </row>
        <row r="263">
          <cell r="A263">
            <v>43727</v>
          </cell>
          <cell r="B263" t="str">
            <v>Thursday</v>
          </cell>
          <cell r="D263">
            <v>0</v>
          </cell>
          <cell r="E263" t="e">
            <v>#N/A</v>
          </cell>
          <cell r="F263">
            <v>0</v>
          </cell>
          <cell r="G263" t="e">
            <v>#N/A</v>
          </cell>
          <cell r="H263">
            <v>0</v>
          </cell>
          <cell r="I263" t="e">
            <v>#N/A</v>
          </cell>
          <cell r="J263" t="e">
            <v>#N/A</v>
          </cell>
          <cell r="K263">
            <v>0</v>
          </cell>
          <cell r="L263">
            <v>0</v>
          </cell>
          <cell r="M263" t="e">
            <v>#N/A</v>
          </cell>
          <cell r="P263">
            <v>0</v>
          </cell>
          <cell r="Q263" t="str">
            <v>qq</v>
          </cell>
          <cell r="R263" t="str">
            <v>qq</v>
          </cell>
          <cell r="S263" t="str">
            <v>qq</v>
          </cell>
          <cell r="T263" t="str">
            <v>qq</v>
          </cell>
          <cell r="U263" t="str">
            <v>QQ</v>
          </cell>
          <cell r="V263" t="str">
            <v>qq</v>
          </cell>
          <cell r="W263" t="str">
            <v>qq</v>
          </cell>
          <cell r="X263" t="str">
            <v>qq</v>
          </cell>
          <cell r="Y263" t="e">
            <v>#N/A</v>
          </cell>
          <cell r="Z263">
            <v>0</v>
          </cell>
          <cell r="AA263">
            <v>0</v>
          </cell>
          <cell r="AB263">
            <v>0</v>
          </cell>
          <cell r="AC263" t="str">
            <v>V.Le</v>
          </cell>
          <cell r="AD263" t="str">
            <v>qq</v>
          </cell>
          <cell r="AE263" t="str">
            <v>qq</v>
          </cell>
          <cell r="AF263" t="str">
            <v>qq</v>
          </cell>
          <cell r="AG263" t="str">
            <v>qq</v>
          </cell>
          <cell r="AH263" t="str">
            <v>qq</v>
          </cell>
          <cell r="AI263" t="str">
            <v>qq</v>
          </cell>
          <cell r="AJ263" t="str">
            <v>qq</v>
          </cell>
          <cell r="AK263" t="str">
            <v>qq</v>
          </cell>
          <cell r="AL263" t="str">
            <v>qq</v>
          </cell>
          <cell r="AM263" t="str">
            <v>qq</v>
          </cell>
          <cell r="AN263" t="str">
            <v>qq</v>
          </cell>
          <cell r="AO263" t="str">
            <v>qq</v>
          </cell>
          <cell r="AP263" t="str">
            <v>qq</v>
          </cell>
          <cell r="AQ263" t="str">
            <v>qq</v>
          </cell>
          <cell r="AR263" t="str">
            <v>qq</v>
          </cell>
          <cell r="AS263" t="str">
            <v>qq</v>
          </cell>
          <cell r="AT263" t="str">
            <v>qq</v>
          </cell>
          <cell r="AU263" t="str">
            <v>qq</v>
          </cell>
          <cell r="AV263" t="str">
            <v>qq</v>
          </cell>
          <cell r="AW263" t="str">
            <v>qq</v>
          </cell>
          <cell r="AX263" t="str">
            <v>qq</v>
          </cell>
          <cell r="AY263" t="str">
            <v>qq</v>
          </cell>
          <cell r="AZ263" t="str">
            <v>qq</v>
          </cell>
          <cell r="BA263" t="str">
            <v>Interns 6-11</v>
          </cell>
          <cell r="BB263" t="str">
            <v>Bernadette</v>
          </cell>
          <cell r="BE263">
            <v>0</v>
          </cell>
          <cell r="BF263" t="str">
            <v>qq</v>
          </cell>
          <cell r="BG263" t="str">
            <v>qq</v>
          </cell>
          <cell r="BI263" t="str">
            <v>qq</v>
          </cell>
          <cell r="BJ263" t="str">
            <v>qq</v>
          </cell>
          <cell r="BL263" t="str">
            <v>qq</v>
          </cell>
          <cell r="BM263" t="str">
            <v>qq</v>
          </cell>
          <cell r="BN263" t="str">
            <v>qq</v>
          </cell>
          <cell r="BO263" t="str">
            <v>qq</v>
          </cell>
          <cell r="BQ263" t="str">
            <v>qq</v>
          </cell>
          <cell r="BR263" t="str">
            <v>qq</v>
          </cell>
          <cell r="BS263" t="str">
            <v>qq</v>
          </cell>
          <cell r="CA263" t="str">
            <v>qq</v>
          </cell>
        </row>
        <row r="264">
          <cell r="A264">
            <v>43728</v>
          </cell>
          <cell r="B264" t="str">
            <v>Friday</v>
          </cell>
          <cell r="D264">
            <v>0</v>
          </cell>
          <cell r="E264" t="e">
            <v>#N/A</v>
          </cell>
          <cell r="F264">
            <v>0</v>
          </cell>
          <cell r="G264" t="e">
            <v>#N/A</v>
          </cell>
          <cell r="H264">
            <v>0</v>
          </cell>
          <cell r="I264" t="e">
            <v>#N/A</v>
          </cell>
          <cell r="J264" t="e">
            <v>#N/A</v>
          </cell>
          <cell r="K264">
            <v>0</v>
          </cell>
          <cell r="L264">
            <v>0</v>
          </cell>
          <cell r="M264" t="e">
            <v>#N/A</v>
          </cell>
          <cell r="P264">
            <v>0</v>
          </cell>
          <cell r="Q264" t="str">
            <v>Thao</v>
          </cell>
          <cell r="R264" t="str">
            <v>Jonathan</v>
          </cell>
          <cell r="S264" t="str">
            <v>qq</v>
          </cell>
          <cell r="T264" t="str">
            <v>qq</v>
          </cell>
          <cell r="U264" t="str">
            <v>QQ</v>
          </cell>
          <cell r="V264" t="str">
            <v>qq</v>
          </cell>
          <cell r="W264" t="str">
            <v>qq</v>
          </cell>
          <cell r="X264" t="str">
            <v>qq</v>
          </cell>
          <cell r="Y264" t="e">
            <v>#N/A</v>
          </cell>
          <cell r="Z264">
            <v>0</v>
          </cell>
          <cell r="AA264">
            <v>0</v>
          </cell>
          <cell r="AB264">
            <v>0</v>
          </cell>
          <cell r="AC264" t="str">
            <v>V.Le</v>
          </cell>
          <cell r="AD264" t="str">
            <v>qq</v>
          </cell>
          <cell r="AE264" t="str">
            <v>qq</v>
          </cell>
          <cell r="AF264" t="str">
            <v>qq</v>
          </cell>
          <cell r="AG264" t="str">
            <v>qq</v>
          </cell>
          <cell r="AH264" t="str">
            <v>qq</v>
          </cell>
          <cell r="AI264" t="str">
            <v>qq</v>
          </cell>
          <cell r="AJ264" t="str">
            <v>qq</v>
          </cell>
          <cell r="AK264" t="str">
            <v>qq</v>
          </cell>
          <cell r="AL264" t="str">
            <v>qq</v>
          </cell>
          <cell r="AM264" t="str">
            <v>qq</v>
          </cell>
          <cell r="AN264" t="str">
            <v>qq</v>
          </cell>
          <cell r="AO264" t="str">
            <v>qq</v>
          </cell>
          <cell r="AP264" t="str">
            <v>qq</v>
          </cell>
          <cell r="AQ264" t="str">
            <v>qq</v>
          </cell>
          <cell r="AR264" t="str">
            <v>qq</v>
          </cell>
          <cell r="AS264" t="str">
            <v>qq</v>
          </cell>
          <cell r="AT264" t="str">
            <v>qq</v>
          </cell>
          <cell r="AU264" t="str">
            <v>qq</v>
          </cell>
          <cell r="AV264" t="str">
            <v>qq</v>
          </cell>
          <cell r="AW264" t="str">
            <v>qq</v>
          </cell>
          <cell r="AX264" t="str">
            <v>qq</v>
          </cell>
          <cell r="AY264" t="str">
            <v>qq</v>
          </cell>
          <cell r="AZ264" t="str">
            <v>qq</v>
          </cell>
          <cell r="BA264" t="str">
            <v>Interns 6-11</v>
          </cell>
          <cell r="BB264" t="str">
            <v>Maria</v>
          </cell>
          <cell r="BE264">
            <v>0</v>
          </cell>
          <cell r="BF264" t="str">
            <v>qq</v>
          </cell>
          <cell r="BG264" t="str">
            <v>qq</v>
          </cell>
          <cell r="BI264" t="str">
            <v>qq</v>
          </cell>
          <cell r="BJ264" t="str">
            <v>qq</v>
          </cell>
          <cell r="BL264" t="str">
            <v>qq</v>
          </cell>
          <cell r="BM264" t="str">
            <v>qq</v>
          </cell>
          <cell r="BN264" t="str">
            <v>qq</v>
          </cell>
          <cell r="BO264" t="str">
            <v>qq</v>
          </cell>
          <cell r="BQ264" t="str">
            <v>qq</v>
          </cell>
          <cell r="BR264" t="str">
            <v>qq</v>
          </cell>
          <cell r="BS264" t="str">
            <v>qq</v>
          </cell>
          <cell r="CA264" t="str">
            <v>qq</v>
          </cell>
        </row>
        <row r="265">
          <cell r="A265">
            <v>43729</v>
          </cell>
          <cell r="B265" t="str">
            <v>Saturday</v>
          </cell>
          <cell r="C265" t="str">
            <v>Weekend</v>
          </cell>
          <cell r="D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P265" t="str">
            <v>qq</v>
          </cell>
          <cell r="Q265" t="str">
            <v>qq</v>
          </cell>
          <cell r="R265" t="str">
            <v>qq</v>
          </cell>
          <cell r="S265" t="str">
            <v>qq</v>
          </cell>
          <cell r="T265" t="str">
            <v>qq</v>
          </cell>
          <cell r="U265" t="str">
            <v>QQ</v>
          </cell>
          <cell r="V265" t="str">
            <v>qq</v>
          </cell>
          <cell r="W265" t="str">
            <v>qq</v>
          </cell>
          <cell r="X265" t="str">
            <v>qq</v>
          </cell>
          <cell r="Y265" t="e">
            <v>#N/A</v>
          </cell>
          <cell r="Z265">
            <v>0</v>
          </cell>
          <cell r="AA265">
            <v>0</v>
          </cell>
          <cell r="AB265">
            <v>0</v>
          </cell>
          <cell r="AC265" t="str">
            <v>V.Le</v>
          </cell>
          <cell r="AD265" t="str">
            <v>qq</v>
          </cell>
          <cell r="AE265" t="str">
            <v>qq</v>
          </cell>
          <cell r="AF265" t="str">
            <v>qq</v>
          </cell>
          <cell r="AG265" t="str">
            <v>qq</v>
          </cell>
          <cell r="AH265" t="str">
            <v>qq</v>
          </cell>
          <cell r="AI265" t="str">
            <v>qq</v>
          </cell>
          <cell r="AJ265" t="str">
            <v>qq</v>
          </cell>
          <cell r="AK265" t="str">
            <v>qq</v>
          </cell>
          <cell r="AL265" t="str">
            <v>qq</v>
          </cell>
          <cell r="AM265" t="str">
            <v>qq</v>
          </cell>
          <cell r="AN265" t="str">
            <v>qq</v>
          </cell>
          <cell r="AO265" t="str">
            <v>qq</v>
          </cell>
          <cell r="AP265" t="str">
            <v>qq</v>
          </cell>
          <cell r="AQ265" t="str">
            <v>qq</v>
          </cell>
          <cell r="AR265" t="str">
            <v>qq</v>
          </cell>
          <cell r="AS265" t="str">
            <v>qq</v>
          </cell>
          <cell r="AT265" t="str">
            <v>qq</v>
          </cell>
          <cell r="AU265" t="str">
            <v>qq</v>
          </cell>
          <cell r="AV265" t="str">
            <v>qq</v>
          </cell>
          <cell r="AW265" t="str">
            <v>qq</v>
          </cell>
          <cell r="AX265" t="str">
            <v>qq</v>
          </cell>
          <cell r="AY265" t="str">
            <v>qq</v>
          </cell>
          <cell r="AZ265" t="str">
            <v>qq</v>
          </cell>
          <cell r="BA265" t="str">
            <v>qq</v>
          </cell>
          <cell r="BB265" t="str">
            <v>Bernadette</v>
          </cell>
          <cell r="BC265" t="str">
            <v>Maria</v>
          </cell>
          <cell r="BE265">
            <v>0</v>
          </cell>
          <cell r="BF265">
            <v>0</v>
          </cell>
          <cell r="BG265" t="str">
            <v>Idile</v>
          </cell>
          <cell r="BH265" t="str">
            <v>qq</v>
          </cell>
          <cell r="BJ265" t="str">
            <v>Edward</v>
          </cell>
          <cell r="BK265" t="str">
            <v>qq</v>
          </cell>
          <cell r="BX265" t="str">
            <v>qq</v>
          </cell>
          <cell r="CA265" t="str">
            <v>Tinh</v>
          </cell>
        </row>
        <row r="266">
          <cell r="A266">
            <v>43730</v>
          </cell>
          <cell r="B266" t="str">
            <v>Sunday</v>
          </cell>
          <cell r="C266" t="str">
            <v>Weekend</v>
          </cell>
          <cell r="D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P266" t="str">
            <v>qq</v>
          </cell>
          <cell r="Q266" t="str">
            <v>qq</v>
          </cell>
          <cell r="R266" t="str">
            <v>qq</v>
          </cell>
          <cell r="S266" t="str">
            <v>qq</v>
          </cell>
          <cell r="T266" t="str">
            <v>qq</v>
          </cell>
          <cell r="U266" t="str">
            <v>QQ</v>
          </cell>
          <cell r="V266" t="str">
            <v>qq</v>
          </cell>
          <cell r="W266" t="str">
            <v>qq</v>
          </cell>
          <cell r="X266" t="str">
            <v>qq</v>
          </cell>
          <cell r="Y266" t="e">
            <v>#N/A</v>
          </cell>
          <cell r="Z266">
            <v>0</v>
          </cell>
          <cell r="AA266" t="str">
            <v>qq</v>
          </cell>
          <cell r="AB266" t="str">
            <v>qq</v>
          </cell>
          <cell r="AC266" t="str">
            <v>qq</v>
          </cell>
          <cell r="AD266" t="str">
            <v>qq</v>
          </cell>
          <cell r="AE266" t="str">
            <v>qq</v>
          </cell>
          <cell r="AF266" t="str">
            <v>qq</v>
          </cell>
          <cell r="AG266" t="str">
            <v>qq</v>
          </cell>
          <cell r="AH266" t="str">
            <v>qq</v>
          </cell>
          <cell r="AI266" t="str">
            <v>qq</v>
          </cell>
          <cell r="AJ266" t="str">
            <v>qq</v>
          </cell>
          <cell r="AK266" t="str">
            <v>qq</v>
          </cell>
          <cell r="AL266" t="str">
            <v>qq</v>
          </cell>
          <cell r="AM266" t="str">
            <v>qq</v>
          </cell>
          <cell r="AN266" t="str">
            <v>qq</v>
          </cell>
          <cell r="AO266" t="str">
            <v>qq</v>
          </cell>
          <cell r="AP266" t="str">
            <v>qq</v>
          </cell>
          <cell r="AQ266" t="str">
            <v>qq</v>
          </cell>
          <cell r="AR266" t="str">
            <v>qq</v>
          </cell>
          <cell r="AS266" t="str">
            <v>qq</v>
          </cell>
          <cell r="AT266" t="str">
            <v>qq</v>
          </cell>
          <cell r="AU266" t="str">
            <v>qq</v>
          </cell>
          <cell r="AV266" t="str">
            <v>qq</v>
          </cell>
          <cell r="AW266" t="str">
            <v>qq</v>
          </cell>
          <cell r="AX266" t="str">
            <v>qq</v>
          </cell>
          <cell r="AY266" t="str">
            <v>qq</v>
          </cell>
          <cell r="AZ266" t="str">
            <v>qq</v>
          </cell>
          <cell r="BA266" t="str">
            <v>qq</v>
          </cell>
          <cell r="BB266" t="str">
            <v>Bernadette</v>
          </cell>
          <cell r="BC266" t="str">
            <v>Maria</v>
          </cell>
          <cell r="BE266">
            <v>0</v>
          </cell>
          <cell r="BF266">
            <v>0</v>
          </cell>
          <cell r="BG266" t="str">
            <v>Jonathan</v>
          </cell>
          <cell r="BH266" t="str">
            <v>qq</v>
          </cell>
          <cell r="BJ266" t="str">
            <v>Jesslyn</v>
          </cell>
          <cell r="BK266" t="str">
            <v>qq</v>
          </cell>
          <cell r="BN266" t="str">
            <v>qq</v>
          </cell>
          <cell r="BY266" t="str">
            <v>qq</v>
          </cell>
          <cell r="BZ266" t="str">
            <v>qq</v>
          </cell>
          <cell r="CA266" t="str">
            <v>Ana</v>
          </cell>
        </row>
        <row r="267">
          <cell r="A267">
            <v>43731</v>
          </cell>
          <cell r="B267" t="str">
            <v>Monday</v>
          </cell>
          <cell r="D267">
            <v>0</v>
          </cell>
          <cell r="E267" t="e">
            <v>#N/A</v>
          </cell>
          <cell r="F267">
            <v>0</v>
          </cell>
          <cell r="G267" t="e">
            <v>#N/A</v>
          </cell>
          <cell r="H267">
            <v>0</v>
          </cell>
          <cell r="I267" t="e">
            <v>#N/A</v>
          </cell>
          <cell r="J267" t="e">
            <v>#N/A</v>
          </cell>
          <cell r="K267">
            <v>0</v>
          </cell>
          <cell r="L267">
            <v>0</v>
          </cell>
          <cell r="M267" t="e">
            <v>#N/A</v>
          </cell>
          <cell r="P267" t="str">
            <v>qq</v>
          </cell>
          <cell r="Q267" t="str">
            <v>V.Le</v>
          </cell>
          <cell r="R267" t="str">
            <v>qq</v>
          </cell>
          <cell r="S267" t="str">
            <v>Idile</v>
          </cell>
          <cell r="T267" t="str">
            <v>Edward</v>
          </cell>
          <cell r="U267" t="str">
            <v>Tinh</v>
          </cell>
          <cell r="V267" t="str">
            <v>qq</v>
          </cell>
          <cell r="W267" t="str">
            <v>qq</v>
          </cell>
          <cell r="X267" t="str">
            <v>qq</v>
          </cell>
          <cell r="Y267" t="e">
            <v>#N/A</v>
          </cell>
          <cell r="AC267" t="str">
            <v>Thao</v>
          </cell>
          <cell r="AD267" t="str">
            <v>qq</v>
          </cell>
          <cell r="AE267" t="str">
            <v>qq</v>
          </cell>
          <cell r="AF267" t="str">
            <v>qq</v>
          </cell>
          <cell r="AG267" t="str">
            <v>qq</v>
          </cell>
          <cell r="AH267" t="str">
            <v>qq</v>
          </cell>
          <cell r="AI267" t="str">
            <v>qq</v>
          </cell>
          <cell r="AJ267" t="str">
            <v>qq</v>
          </cell>
          <cell r="AK267" t="str">
            <v>qq</v>
          </cell>
          <cell r="AL267" t="str">
            <v>qq</v>
          </cell>
          <cell r="AM267" t="str">
            <v>qq</v>
          </cell>
          <cell r="AN267" t="str">
            <v>qq</v>
          </cell>
          <cell r="AO267" t="str">
            <v>qq</v>
          </cell>
          <cell r="AP267" t="str">
            <v>qq</v>
          </cell>
          <cell r="AQ267" t="str">
            <v>qq</v>
          </cell>
          <cell r="AR267" t="str">
            <v>qq</v>
          </cell>
          <cell r="AS267" t="str">
            <v>qq</v>
          </cell>
          <cell r="AT267" t="str">
            <v>qq</v>
          </cell>
          <cell r="AU267" t="str">
            <v>qq</v>
          </cell>
          <cell r="AV267" t="str">
            <v>qq</v>
          </cell>
          <cell r="AW267" t="str">
            <v>qq</v>
          </cell>
          <cell r="AX267" t="str">
            <v>qq</v>
          </cell>
          <cell r="AY267" t="str">
            <v>qq</v>
          </cell>
          <cell r="AZ267" t="str">
            <v>qq</v>
          </cell>
          <cell r="BA267" t="str">
            <v>qq</v>
          </cell>
          <cell r="BB267" t="str">
            <v>L.Janson</v>
          </cell>
          <cell r="BC267" t="str">
            <v>Maria</v>
          </cell>
          <cell r="BF267" t="str">
            <v>qq</v>
          </cell>
          <cell r="BG267" t="str">
            <v>qq</v>
          </cell>
          <cell r="BI267" t="str">
            <v>qq</v>
          </cell>
          <cell r="BJ267" t="str">
            <v>qq</v>
          </cell>
          <cell r="BL267" t="str">
            <v>qq</v>
          </cell>
          <cell r="BM267" t="str">
            <v>qq</v>
          </cell>
          <cell r="BN267" t="str">
            <v>qq</v>
          </cell>
          <cell r="BO267" t="str">
            <v>qq</v>
          </cell>
          <cell r="BQ267" t="str">
            <v>qq</v>
          </cell>
          <cell r="BR267" t="str">
            <v>qq</v>
          </cell>
          <cell r="BS267" t="str">
            <v>qq</v>
          </cell>
          <cell r="CA267" t="str">
            <v>qq</v>
          </cell>
        </row>
        <row r="268">
          <cell r="A268">
            <v>43732</v>
          </cell>
          <cell r="B268" t="str">
            <v>Tuesday</v>
          </cell>
          <cell r="D268">
            <v>0</v>
          </cell>
          <cell r="E268" t="e">
            <v>#N/A</v>
          </cell>
          <cell r="F268">
            <v>0</v>
          </cell>
          <cell r="G268" t="e">
            <v>#N/A</v>
          </cell>
          <cell r="H268">
            <v>0</v>
          </cell>
          <cell r="I268" t="e">
            <v>#N/A</v>
          </cell>
          <cell r="J268" t="e">
            <v>#N/A</v>
          </cell>
          <cell r="K268">
            <v>0</v>
          </cell>
          <cell r="L268">
            <v>0</v>
          </cell>
          <cell r="M268" t="e">
            <v>#N/A</v>
          </cell>
          <cell r="P268" t="str">
            <v>qq</v>
          </cell>
          <cell r="Q268" t="str">
            <v>Roshny</v>
          </cell>
          <cell r="R268" t="str">
            <v>qq</v>
          </cell>
          <cell r="S268" t="str">
            <v>Jonathan</v>
          </cell>
          <cell r="T268" t="str">
            <v>Jesslyn</v>
          </cell>
          <cell r="U268" t="str">
            <v>QQ</v>
          </cell>
          <cell r="V268" t="str">
            <v>Ana</v>
          </cell>
          <cell r="W268" t="str">
            <v>qq</v>
          </cell>
          <cell r="X268" t="str">
            <v>qq</v>
          </cell>
          <cell r="Y268" t="e">
            <v>#N/A</v>
          </cell>
          <cell r="Z268">
            <v>0</v>
          </cell>
          <cell r="AA268">
            <v>0</v>
          </cell>
          <cell r="AB268">
            <v>0</v>
          </cell>
          <cell r="AC268" t="str">
            <v>Thao</v>
          </cell>
          <cell r="AE268" t="str">
            <v>(TC) (5.15-8pm)</v>
          </cell>
          <cell r="AF268" t="str">
            <v>qq</v>
          </cell>
          <cell r="AG268" t="str">
            <v>qq</v>
          </cell>
          <cell r="AH268" t="str">
            <v>qq</v>
          </cell>
          <cell r="AI268" t="str">
            <v>qq</v>
          </cell>
          <cell r="AJ268" t="str">
            <v>qq</v>
          </cell>
          <cell r="AK268" t="str">
            <v>qq</v>
          </cell>
          <cell r="AL268" t="str">
            <v>qq</v>
          </cell>
          <cell r="AM268" t="str">
            <v>qq</v>
          </cell>
          <cell r="AN268" t="str">
            <v>qq</v>
          </cell>
          <cell r="AO268" t="str">
            <v>qq</v>
          </cell>
          <cell r="AP268" t="str">
            <v>qq</v>
          </cell>
          <cell r="AQ268" t="str">
            <v>qq</v>
          </cell>
          <cell r="AR268" t="str">
            <v>qq</v>
          </cell>
          <cell r="AS268" t="str">
            <v>qq</v>
          </cell>
          <cell r="AT268" t="str">
            <v>qq</v>
          </cell>
          <cell r="AU268" t="str">
            <v>qq</v>
          </cell>
          <cell r="AV268" t="str">
            <v>qq</v>
          </cell>
          <cell r="AW268" t="str">
            <v>qq</v>
          </cell>
          <cell r="AX268" t="str">
            <v>qq</v>
          </cell>
          <cell r="AY268" t="str">
            <v>qq</v>
          </cell>
          <cell r="AZ268" t="str">
            <v>qq</v>
          </cell>
          <cell r="BA268" t="str">
            <v>qq</v>
          </cell>
          <cell r="BB268" t="str">
            <v>Maria</v>
          </cell>
          <cell r="BE268">
            <v>0</v>
          </cell>
          <cell r="BF268" t="str">
            <v>qq</v>
          </cell>
          <cell r="BG268" t="str">
            <v>qq</v>
          </cell>
          <cell r="BI268" t="str">
            <v>qq</v>
          </cell>
          <cell r="BJ268" t="str">
            <v>qq</v>
          </cell>
          <cell r="BL268" t="str">
            <v>qq</v>
          </cell>
          <cell r="BM268" t="str">
            <v>qq</v>
          </cell>
          <cell r="BN268" t="str">
            <v>qq</v>
          </cell>
          <cell r="BO268" t="str">
            <v>qq</v>
          </cell>
          <cell r="BQ268" t="str">
            <v>qq</v>
          </cell>
          <cell r="BR268" t="str">
            <v>qq</v>
          </cell>
          <cell r="BS268" t="str">
            <v>qq</v>
          </cell>
          <cell r="CA268" t="str">
            <v>qq</v>
          </cell>
        </row>
        <row r="269">
          <cell r="A269">
            <v>43733</v>
          </cell>
          <cell r="B269" t="str">
            <v>Wednesday</v>
          </cell>
          <cell r="D269">
            <v>0</v>
          </cell>
          <cell r="E269" t="e">
            <v>#N/A</v>
          </cell>
          <cell r="F269">
            <v>0</v>
          </cell>
          <cell r="G269" t="e">
            <v>#N/A</v>
          </cell>
          <cell r="H269">
            <v>0</v>
          </cell>
          <cell r="I269" t="e">
            <v>#N/A</v>
          </cell>
          <cell r="J269" t="e">
            <v>#N/A</v>
          </cell>
          <cell r="K269">
            <v>0</v>
          </cell>
          <cell r="L269">
            <v>0</v>
          </cell>
          <cell r="M269" t="e">
            <v>#N/A</v>
          </cell>
          <cell r="P269" t="str">
            <v>qq</v>
          </cell>
          <cell r="Q269" t="str">
            <v>Tinh</v>
          </cell>
          <cell r="R269" t="str">
            <v>qq</v>
          </cell>
          <cell r="S269" t="str">
            <v>qq</v>
          </cell>
          <cell r="T269" t="str">
            <v>qq</v>
          </cell>
          <cell r="U269" t="str">
            <v>QQ</v>
          </cell>
          <cell r="V269" t="str">
            <v>qq</v>
          </cell>
          <cell r="W269" t="str">
            <v>qq</v>
          </cell>
          <cell r="X269" t="str">
            <v>qq</v>
          </cell>
          <cell r="Y269" t="e">
            <v>#N/A</v>
          </cell>
          <cell r="Z269">
            <v>0</v>
          </cell>
          <cell r="AA269">
            <v>0</v>
          </cell>
          <cell r="AB269">
            <v>0</v>
          </cell>
          <cell r="AC269" t="str">
            <v>Thao</v>
          </cell>
          <cell r="AD269" t="str">
            <v>V.Le</v>
          </cell>
          <cell r="AE269" t="str">
            <v>(SS) (12.45-5.15pm)</v>
          </cell>
          <cell r="AF269" t="str">
            <v>qq</v>
          </cell>
          <cell r="AG269" t="str">
            <v>qq</v>
          </cell>
          <cell r="AH269" t="str">
            <v>qq</v>
          </cell>
          <cell r="AI269" t="str">
            <v>qq</v>
          </cell>
          <cell r="AJ269" t="str">
            <v>qq</v>
          </cell>
          <cell r="AK269" t="str">
            <v>qq</v>
          </cell>
          <cell r="AL269" t="str">
            <v>qq</v>
          </cell>
          <cell r="AM269" t="str">
            <v>qq</v>
          </cell>
          <cell r="AN269" t="str">
            <v>qq</v>
          </cell>
          <cell r="AO269" t="str">
            <v>qq</v>
          </cell>
          <cell r="AP269" t="str">
            <v>qq</v>
          </cell>
          <cell r="AQ269" t="str">
            <v>qq</v>
          </cell>
          <cell r="AR269" t="str">
            <v>qq</v>
          </cell>
          <cell r="AS269" t="str">
            <v>qq</v>
          </cell>
          <cell r="AT269" t="str">
            <v>qq</v>
          </cell>
          <cell r="AU269" t="str">
            <v>qq</v>
          </cell>
          <cell r="AV269" t="str">
            <v>qq</v>
          </cell>
          <cell r="AW269" t="str">
            <v>qq</v>
          </cell>
          <cell r="AX269" t="str">
            <v>qq</v>
          </cell>
          <cell r="AY269" t="str">
            <v>qq</v>
          </cell>
          <cell r="AZ269" t="str">
            <v>qq</v>
          </cell>
          <cell r="BA269" t="str">
            <v>qq</v>
          </cell>
          <cell r="BE269">
            <v>0</v>
          </cell>
          <cell r="BF269" t="str">
            <v>qq</v>
          </cell>
          <cell r="BG269" t="str">
            <v>qq</v>
          </cell>
          <cell r="BI269" t="str">
            <v>qq</v>
          </cell>
          <cell r="BJ269" t="str">
            <v>qq</v>
          </cell>
          <cell r="BL269" t="str">
            <v>qq</v>
          </cell>
          <cell r="BM269" t="str">
            <v>qq</v>
          </cell>
          <cell r="BN269" t="str">
            <v>qq</v>
          </cell>
          <cell r="BO269" t="str">
            <v>qq</v>
          </cell>
          <cell r="BQ269" t="str">
            <v>qq</v>
          </cell>
          <cell r="BR269" t="str">
            <v>qq</v>
          </cell>
          <cell r="BS269" t="str">
            <v>qq</v>
          </cell>
          <cell r="CA269" t="str">
            <v>qq</v>
          </cell>
        </row>
        <row r="270">
          <cell r="A270">
            <v>43734</v>
          </cell>
          <cell r="B270" t="str">
            <v>Thursday</v>
          </cell>
          <cell r="D270">
            <v>0</v>
          </cell>
          <cell r="E270" t="e">
            <v>#N/A</v>
          </cell>
          <cell r="F270">
            <v>0</v>
          </cell>
          <cell r="G270" t="e">
            <v>#N/A</v>
          </cell>
          <cell r="H270">
            <v>0</v>
          </cell>
          <cell r="I270" t="e">
            <v>#N/A</v>
          </cell>
          <cell r="J270" t="e">
            <v>#N/A</v>
          </cell>
          <cell r="K270">
            <v>0</v>
          </cell>
          <cell r="L270">
            <v>0</v>
          </cell>
          <cell r="M270" t="e">
            <v>#N/A</v>
          </cell>
          <cell r="P270">
            <v>0</v>
          </cell>
          <cell r="Q270" t="str">
            <v>qq</v>
          </cell>
          <cell r="R270" t="str">
            <v>qq</v>
          </cell>
          <cell r="S270" t="str">
            <v>qq</v>
          </cell>
          <cell r="T270" t="str">
            <v>qq</v>
          </cell>
          <cell r="U270" t="str">
            <v>QQ</v>
          </cell>
          <cell r="V270" t="str">
            <v>qq</v>
          </cell>
          <cell r="W270" t="str">
            <v>qq</v>
          </cell>
          <cell r="X270" t="str">
            <v>qq</v>
          </cell>
          <cell r="Y270" t="e">
            <v>#N/A</v>
          </cell>
          <cell r="Z270">
            <v>0</v>
          </cell>
          <cell r="AA270">
            <v>0</v>
          </cell>
          <cell r="AB270">
            <v>0</v>
          </cell>
          <cell r="AC270" t="str">
            <v>Thao</v>
          </cell>
          <cell r="AD270" t="str">
            <v>qq</v>
          </cell>
          <cell r="AE270" t="str">
            <v>qq</v>
          </cell>
          <cell r="AF270" t="str">
            <v>qq</v>
          </cell>
          <cell r="AG270" t="str">
            <v>qq</v>
          </cell>
          <cell r="AH270" t="str">
            <v>qq</v>
          </cell>
          <cell r="AI270" t="str">
            <v>qq</v>
          </cell>
          <cell r="AJ270" t="str">
            <v>qq</v>
          </cell>
          <cell r="AK270" t="str">
            <v>qq</v>
          </cell>
          <cell r="AL270" t="str">
            <v>qq</v>
          </cell>
          <cell r="AM270" t="str">
            <v>qq</v>
          </cell>
          <cell r="AN270" t="str">
            <v>qq</v>
          </cell>
          <cell r="AO270" t="str">
            <v>qq</v>
          </cell>
          <cell r="AP270" t="str">
            <v>qq</v>
          </cell>
          <cell r="AQ270" t="str">
            <v>qq</v>
          </cell>
          <cell r="AR270" t="str">
            <v>qq</v>
          </cell>
          <cell r="AS270" t="str">
            <v>qq</v>
          </cell>
          <cell r="AT270" t="str">
            <v>qq</v>
          </cell>
          <cell r="AU270" t="str">
            <v>qq</v>
          </cell>
          <cell r="AV270" t="str">
            <v>qq</v>
          </cell>
          <cell r="AW270" t="str">
            <v>qq</v>
          </cell>
          <cell r="AX270" t="str">
            <v>qq</v>
          </cell>
          <cell r="AY270" t="str">
            <v>qq</v>
          </cell>
          <cell r="AZ270" t="str">
            <v>qq</v>
          </cell>
          <cell r="BA270" t="str">
            <v>qq</v>
          </cell>
          <cell r="BB270" t="str">
            <v>L.Janson</v>
          </cell>
          <cell r="BE270">
            <v>0</v>
          </cell>
          <cell r="BF270" t="str">
            <v>qq</v>
          </cell>
          <cell r="BG270" t="str">
            <v>qq</v>
          </cell>
          <cell r="BI270" t="str">
            <v>qq</v>
          </cell>
          <cell r="BJ270" t="str">
            <v>qq</v>
          </cell>
          <cell r="BL270" t="str">
            <v>qq</v>
          </cell>
          <cell r="BM270" t="str">
            <v>qq</v>
          </cell>
          <cell r="BN270" t="str">
            <v>qq</v>
          </cell>
          <cell r="BO270" t="str">
            <v>qq</v>
          </cell>
          <cell r="BQ270" t="str">
            <v>qq</v>
          </cell>
          <cell r="BR270" t="str">
            <v>qq</v>
          </cell>
          <cell r="BS270" t="str">
            <v>qq</v>
          </cell>
          <cell r="CA270" t="str">
            <v>qq</v>
          </cell>
        </row>
        <row r="271">
          <cell r="A271">
            <v>43735</v>
          </cell>
          <cell r="B271" t="str">
            <v>Friday</v>
          </cell>
          <cell r="C271" t="str">
            <v>PUBLIC HOLIDAY</v>
          </cell>
          <cell r="D271">
            <v>0</v>
          </cell>
          <cell r="E271" t="e">
            <v>#N/A</v>
          </cell>
          <cell r="F271">
            <v>0</v>
          </cell>
          <cell r="G271" t="e">
            <v>#N/A</v>
          </cell>
          <cell r="H271">
            <v>0</v>
          </cell>
          <cell r="I271" t="e">
            <v>#N/A</v>
          </cell>
          <cell r="J271" t="e">
            <v>#N/A</v>
          </cell>
          <cell r="K271">
            <v>0</v>
          </cell>
          <cell r="L271">
            <v>0</v>
          </cell>
          <cell r="M271" t="e">
            <v>#N/A</v>
          </cell>
          <cell r="P271">
            <v>0</v>
          </cell>
          <cell r="Q271" t="str">
            <v>qq</v>
          </cell>
          <cell r="R271" t="str">
            <v>qq</v>
          </cell>
          <cell r="S271" t="str">
            <v>qq</v>
          </cell>
          <cell r="T271" t="str">
            <v>qq</v>
          </cell>
          <cell r="U271" t="str">
            <v>QQ</v>
          </cell>
          <cell r="V271" t="str">
            <v>qq</v>
          </cell>
          <cell r="W271" t="str">
            <v>qq</v>
          </cell>
          <cell r="X271" t="str">
            <v>qq</v>
          </cell>
          <cell r="Y271" t="e">
            <v>#N/A</v>
          </cell>
          <cell r="AC271" t="str">
            <v>Thao</v>
          </cell>
          <cell r="AD271" t="str">
            <v>qq</v>
          </cell>
          <cell r="AE271" t="str">
            <v>qq</v>
          </cell>
          <cell r="AF271" t="str">
            <v>qq</v>
          </cell>
          <cell r="AG271" t="str">
            <v>qq</v>
          </cell>
          <cell r="AH271" t="str">
            <v>qq</v>
          </cell>
          <cell r="AI271" t="str">
            <v>qq</v>
          </cell>
          <cell r="AJ271" t="str">
            <v>qq</v>
          </cell>
          <cell r="AK271" t="str">
            <v>qq</v>
          </cell>
          <cell r="AL271" t="str">
            <v>qq</v>
          </cell>
          <cell r="AM271" t="str">
            <v>qq</v>
          </cell>
          <cell r="AN271" t="str">
            <v>qq</v>
          </cell>
          <cell r="AO271" t="str">
            <v>qq</v>
          </cell>
          <cell r="AP271" t="str">
            <v>qq</v>
          </cell>
          <cell r="AQ271" t="str">
            <v>qq</v>
          </cell>
          <cell r="AR271" t="str">
            <v>qq</v>
          </cell>
          <cell r="AS271" t="str">
            <v>qq</v>
          </cell>
          <cell r="AT271" t="str">
            <v>qq</v>
          </cell>
          <cell r="AU271" t="str">
            <v>qq</v>
          </cell>
          <cell r="AV271" t="str">
            <v>qq</v>
          </cell>
          <cell r="AW271" t="str">
            <v>qq</v>
          </cell>
          <cell r="AX271" t="str">
            <v>qq</v>
          </cell>
          <cell r="AY271" t="str">
            <v>qq</v>
          </cell>
          <cell r="AZ271" t="str">
            <v>qq</v>
          </cell>
          <cell r="BA271" t="str">
            <v>qq</v>
          </cell>
          <cell r="BB271" t="str">
            <v>Maria</v>
          </cell>
          <cell r="BF271" t="str">
            <v>qq</v>
          </cell>
          <cell r="BG271" t="str">
            <v>Jonathan</v>
          </cell>
          <cell r="BH271" t="str">
            <v>qq</v>
          </cell>
          <cell r="BI271" t="str">
            <v>qq</v>
          </cell>
          <cell r="BJ271" t="str">
            <v>Idile</v>
          </cell>
          <cell r="BK271" t="str">
            <v>qq</v>
          </cell>
          <cell r="BL271" t="str">
            <v>qq</v>
          </cell>
          <cell r="BM271" t="str">
            <v>qq</v>
          </cell>
          <cell r="BN271" t="str">
            <v>qq</v>
          </cell>
          <cell r="BO271" t="str">
            <v>qq</v>
          </cell>
          <cell r="BQ271" t="str">
            <v>qq</v>
          </cell>
          <cell r="BR271" t="str">
            <v>qq</v>
          </cell>
          <cell r="BS271" t="str">
            <v>qq</v>
          </cell>
          <cell r="CA271" t="str">
            <v>qq</v>
          </cell>
        </row>
        <row r="272">
          <cell r="A272">
            <v>43736</v>
          </cell>
          <cell r="B272" t="str">
            <v>Saturday</v>
          </cell>
          <cell r="C272" t="str">
            <v>Weekend</v>
          </cell>
          <cell r="D272" t="e">
            <v>#N/A</v>
          </cell>
          <cell r="E272" t="e">
            <v>#N/A</v>
          </cell>
          <cell r="F272" t="e">
            <v>#N/A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P272" t="str">
            <v>qq</v>
          </cell>
          <cell r="Q272" t="str">
            <v>qq</v>
          </cell>
          <cell r="R272" t="str">
            <v>qq</v>
          </cell>
          <cell r="S272" t="str">
            <v>qq</v>
          </cell>
          <cell r="T272" t="str">
            <v>qq</v>
          </cell>
          <cell r="U272" t="str">
            <v>QQ</v>
          </cell>
          <cell r="V272" t="str">
            <v>qq</v>
          </cell>
          <cell r="W272" t="str">
            <v>qq</v>
          </cell>
          <cell r="X272" t="str">
            <v>qq</v>
          </cell>
          <cell r="Y272" t="e">
            <v>#N/A</v>
          </cell>
          <cell r="Z272">
            <v>0</v>
          </cell>
          <cell r="AA272">
            <v>0</v>
          </cell>
          <cell r="AB272">
            <v>0</v>
          </cell>
          <cell r="AC272" t="str">
            <v>Thao</v>
          </cell>
          <cell r="AD272" t="str">
            <v>qq</v>
          </cell>
          <cell r="AE272" t="str">
            <v>qq</v>
          </cell>
          <cell r="AF272" t="str">
            <v>qq</v>
          </cell>
          <cell r="AG272" t="str">
            <v>qq</v>
          </cell>
          <cell r="AH272" t="str">
            <v>qq</v>
          </cell>
          <cell r="AI272" t="str">
            <v>qq</v>
          </cell>
          <cell r="AJ272" t="str">
            <v>qq</v>
          </cell>
          <cell r="AK272" t="str">
            <v>qq</v>
          </cell>
          <cell r="AL272" t="str">
            <v>qq</v>
          </cell>
          <cell r="AM272" t="str">
            <v>qq</v>
          </cell>
          <cell r="AN272" t="str">
            <v>qq</v>
          </cell>
          <cell r="AO272" t="str">
            <v>qq</v>
          </cell>
          <cell r="AP272" t="str">
            <v>qq</v>
          </cell>
          <cell r="AQ272" t="str">
            <v>qq</v>
          </cell>
          <cell r="AR272" t="str">
            <v>qq</v>
          </cell>
          <cell r="AS272" t="str">
            <v>qq</v>
          </cell>
          <cell r="AT272" t="str">
            <v>qq</v>
          </cell>
          <cell r="AU272" t="str">
            <v>qq</v>
          </cell>
          <cell r="AV272" t="str">
            <v>qq</v>
          </cell>
          <cell r="AW272" t="str">
            <v>qq</v>
          </cell>
          <cell r="AX272" t="str">
            <v>qq</v>
          </cell>
          <cell r="AY272" t="str">
            <v>qq</v>
          </cell>
          <cell r="AZ272" t="str">
            <v>qq</v>
          </cell>
          <cell r="BA272" t="str">
            <v>qq</v>
          </cell>
          <cell r="BB272" t="str">
            <v>L.Janson</v>
          </cell>
          <cell r="BC272" t="str">
            <v>Maria</v>
          </cell>
          <cell r="BE272">
            <v>0</v>
          </cell>
          <cell r="BF272">
            <v>0</v>
          </cell>
          <cell r="BG272" t="str">
            <v>Nha</v>
          </cell>
          <cell r="BH272" t="str">
            <v>qq</v>
          </cell>
          <cell r="BJ272" t="str">
            <v>Lauren</v>
          </cell>
          <cell r="BK272" t="str">
            <v>qq</v>
          </cell>
          <cell r="BX272" t="str">
            <v>qq</v>
          </cell>
          <cell r="CA272" t="str">
            <v>Tinh</v>
          </cell>
        </row>
        <row r="273">
          <cell r="A273">
            <v>43737</v>
          </cell>
          <cell r="B273" t="str">
            <v>Sunday</v>
          </cell>
          <cell r="C273" t="str">
            <v>Weekend</v>
          </cell>
          <cell r="D273" t="e">
            <v>#N/A</v>
          </cell>
          <cell r="E273" t="e">
            <v>#N/A</v>
          </cell>
          <cell r="F273" t="e">
            <v>#N/A</v>
          </cell>
          <cell r="G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P273" t="str">
            <v>qq</v>
          </cell>
          <cell r="Q273" t="str">
            <v>qq</v>
          </cell>
          <cell r="R273" t="str">
            <v>qq</v>
          </cell>
          <cell r="S273" t="str">
            <v>qq</v>
          </cell>
          <cell r="T273" t="str">
            <v>qq</v>
          </cell>
          <cell r="U273" t="str">
            <v>QQ</v>
          </cell>
          <cell r="V273" t="str">
            <v>qq</v>
          </cell>
          <cell r="W273" t="str">
            <v>qq</v>
          </cell>
          <cell r="X273" t="str">
            <v>qq</v>
          </cell>
          <cell r="Y273" t="e">
            <v>#N/A</v>
          </cell>
          <cell r="Z273">
            <v>0</v>
          </cell>
          <cell r="AA273" t="str">
            <v>qq</v>
          </cell>
          <cell r="AB273" t="str">
            <v>qq</v>
          </cell>
          <cell r="AC273" t="str">
            <v>qq</v>
          </cell>
          <cell r="AD273" t="str">
            <v>qq</v>
          </cell>
          <cell r="AE273" t="str">
            <v>qq</v>
          </cell>
          <cell r="AF273" t="str">
            <v>qq</v>
          </cell>
          <cell r="AG273" t="str">
            <v>qq</v>
          </cell>
          <cell r="AH273" t="str">
            <v>qq</v>
          </cell>
          <cell r="AI273" t="str">
            <v>qq</v>
          </cell>
          <cell r="AJ273" t="str">
            <v>qq</v>
          </cell>
          <cell r="AK273" t="str">
            <v>qq</v>
          </cell>
          <cell r="AL273" t="str">
            <v>qq</v>
          </cell>
          <cell r="AM273" t="str">
            <v>qq</v>
          </cell>
          <cell r="AN273" t="str">
            <v>qq</v>
          </cell>
          <cell r="AO273" t="str">
            <v>qq</v>
          </cell>
          <cell r="AP273" t="str">
            <v>qq</v>
          </cell>
          <cell r="AQ273" t="str">
            <v>qq</v>
          </cell>
          <cell r="AR273" t="str">
            <v>qq</v>
          </cell>
          <cell r="AS273" t="str">
            <v>qq</v>
          </cell>
          <cell r="AT273" t="str">
            <v>qq</v>
          </cell>
          <cell r="AU273" t="str">
            <v>qq</v>
          </cell>
          <cell r="AV273" t="str">
            <v>qq</v>
          </cell>
          <cell r="AW273" t="str">
            <v>qq</v>
          </cell>
          <cell r="AX273" t="str">
            <v>qq</v>
          </cell>
          <cell r="AY273" t="str">
            <v>qq</v>
          </cell>
          <cell r="AZ273" t="str">
            <v>qq</v>
          </cell>
          <cell r="BA273" t="str">
            <v>qq</v>
          </cell>
          <cell r="BB273" t="str">
            <v>L.Janson</v>
          </cell>
          <cell r="BC273" t="str">
            <v>Maria</v>
          </cell>
          <cell r="BE273">
            <v>0</v>
          </cell>
          <cell r="BF273">
            <v>0</v>
          </cell>
          <cell r="BG273" t="str">
            <v>Roshny</v>
          </cell>
          <cell r="BH273" t="str">
            <v>qq</v>
          </cell>
          <cell r="BJ273" t="str">
            <v>V.Le</v>
          </cell>
          <cell r="BK273" t="str">
            <v>qq</v>
          </cell>
          <cell r="BN273" t="str">
            <v>qq</v>
          </cell>
          <cell r="BY273" t="str">
            <v>qq</v>
          </cell>
          <cell r="BZ273" t="str">
            <v>qq</v>
          </cell>
          <cell r="CA273" t="str">
            <v>Thao</v>
          </cell>
        </row>
        <row r="274">
          <cell r="A274">
            <v>43738</v>
          </cell>
          <cell r="B274" t="str">
            <v>Monday</v>
          </cell>
          <cell r="D274">
            <v>0</v>
          </cell>
          <cell r="E274" t="e">
            <v>#N/A</v>
          </cell>
          <cell r="F274" t="str">
            <v>L.Jedwab</v>
          </cell>
          <cell r="G274" t="e">
            <v>#N/A</v>
          </cell>
          <cell r="H274">
            <v>0</v>
          </cell>
          <cell r="I274" t="e">
            <v>#N/A</v>
          </cell>
          <cell r="J274" t="e">
            <v>#N/A</v>
          </cell>
          <cell r="K274">
            <v>0</v>
          </cell>
          <cell r="L274">
            <v>0</v>
          </cell>
          <cell r="M274" t="e">
            <v>#N/A</v>
          </cell>
          <cell r="P274" t="str">
            <v>qq</v>
          </cell>
          <cell r="Q274" t="str">
            <v>All interns (study leave)</v>
          </cell>
          <cell r="R274" t="str">
            <v>qq</v>
          </cell>
          <cell r="S274" t="str">
            <v>qq</v>
          </cell>
          <cell r="T274" t="str">
            <v>qq</v>
          </cell>
          <cell r="U274" t="str">
            <v>QQ</v>
          </cell>
          <cell r="V274" t="str">
            <v>qq</v>
          </cell>
          <cell r="W274" t="str">
            <v>qq</v>
          </cell>
          <cell r="X274" t="str">
            <v>qq</v>
          </cell>
          <cell r="Y274" t="e">
            <v>#N/A</v>
          </cell>
          <cell r="AC274" t="str">
            <v>Jesslyn</v>
          </cell>
          <cell r="AD274" t="str">
            <v>qq</v>
          </cell>
          <cell r="AE274" t="str">
            <v>qq</v>
          </cell>
          <cell r="AF274" t="str">
            <v>qq</v>
          </cell>
          <cell r="AG274" t="str">
            <v>qq</v>
          </cell>
          <cell r="AH274" t="str">
            <v>qq</v>
          </cell>
          <cell r="AI274" t="str">
            <v>qq</v>
          </cell>
          <cell r="AJ274" t="str">
            <v>qq</v>
          </cell>
          <cell r="AK274" t="str">
            <v>qq</v>
          </cell>
          <cell r="AL274" t="str">
            <v>qq</v>
          </cell>
          <cell r="AM274" t="str">
            <v>qq</v>
          </cell>
          <cell r="AN274" t="str">
            <v>qq</v>
          </cell>
          <cell r="AO274" t="str">
            <v>qq</v>
          </cell>
          <cell r="AP274" t="str">
            <v>qq</v>
          </cell>
          <cell r="AQ274" t="str">
            <v>qq</v>
          </cell>
          <cell r="AR274" t="str">
            <v>qq</v>
          </cell>
          <cell r="AS274" t="str">
            <v>qq</v>
          </cell>
          <cell r="AT274" t="str">
            <v>qq</v>
          </cell>
          <cell r="AU274" t="str">
            <v>qq</v>
          </cell>
          <cell r="AV274" t="str">
            <v>qq</v>
          </cell>
          <cell r="AW274" t="str">
            <v>qq</v>
          </cell>
          <cell r="AX274" t="str">
            <v>qq</v>
          </cell>
          <cell r="AY274" t="str">
            <v>qq</v>
          </cell>
          <cell r="AZ274" t="str">
            <v>qq</v>
          </cell>
          <cell r="BA274" t="str">
            <v>qq</v>
          </cell>
          <cell r="BB274" t="str">
            <v>L.Janson</v>
          </cell>
          <cell r="BC274" t="str">
            <v>Maria</v>
          </cell>
          <cell r="BF274" t="str">
            <v>qq</v>
          </cell>
          <cell r="BG274" t="str">
            <v>qq</v>
          </cell>
          <cell r="BI274" t="str">
            <v>qq</v>
          </cell>
          <cell r="BJ274" t="str">
            <v>qq</v>
          </cell>
          <cell r="BL274" t="str">
            <v>qq</v>
          </cell>
          <cell r="BM274" t="str">
            <v>qq</v>
          </cell>
          <cell r="BN274" t="str">
            <v>qq</v>
          </cell>
          <cell r="BO274" t="str">
            <v>qq</v>
          </cell>
          <cell r="BQ274" t="str">
            <v>qq</v>
          </cell>
          <cell r="BR274" t="str">
            <v>qq</v>
          </cell>
          <cell r="BS274" t="str">
            <v>qq</v>
          </cell>
          <cell r="CA274" t="str">
            <v>qq</v>
          </cell>
        </row>
        <row r="275">
          <cell r="A275">
            <v>43739</v>
          </cell>
          <cell r="B275" t="str">
            <v>Tuesday</v>
          </cell>
          <cell r="D275">
            <v>0</v>
          </cell>
          <cell r="E275" t="e">
            <v>#N/A</v>
          </cell>
          <cell r="F275">
            <v>0</v>
          </cell>
          <cell r="G275" t="e">
            <v>#N/A</v>
          </cell>
          <cell r="H275">
            <v>0</v>
          </cell>
          <cell r="I275" t="e">
            <v>#N/A</v>
          </cell>
          <cell r="J275" t="e">
            <v>#N/A</v>
          </cell>
          <cell r="K275">
            <v>0</v>
          </cell>
          <cell r="L275">
            <v>0</v>
          </cell>
          <cell r="M275" t="e">
            <v>#N/A</v>
          </cell>
          <cell r="P275" t="str">
            <v>qq</v>
          </cell>
          <cell r="Q275" t="str">
            <v>All interns (study leave)</v>
          </cell>
          <cell r="R275" t="str">
            <v>qq</v>
          </cell>
          <cell r="S275" t="str">
            <v>qq</v>
          </cell>
          <cell r="T275" t="str">
            <v>qq</v>
          </cell>
          <cell r="U275" t="str">
            <v>QQ</v>
          </cell>
          <cell r="V275" t="str">
            <v>qq</v>
          </cell>
          <cell r="W275" t="str">
            <v>qq</v>
          </cell>
          <cell r="X275" t="str">
            <v>qq</v>
          </cell>
          <cell r="Y275" t="e">
            <v>#N/A</v>
          </cell>
          <cell r="Z275">
            <v>0</v>
          </cell>
          <cell r="AA275">
            <v>0</v>
          </cell>
          <cell r="AB275">
            <v>0</v>
          </cell>
          <cell r="AC275" t="str">
            <v>Jesslyn</v>
          </cell>
          <cell r="AE275" t="str">
            <v>(SC) (5.15-8pm)</v>
          </cell>
          <cell r="AF275" t="str">
            <v>qq</v>
          </cell>
          <cell r="AG275" t="str">
            <v>qq</v>
          </cell>
          <cell r="AH275" t="str">
            <v>qq</v>
          </cell>
          <cell r="AI275" t="str">
            <v>qq</v>
          </cell>
          <cell r="AJ275" t="str">
            <v>qq</v>
          </cell>
          <cell r="AK275" t="str">
            <v>qq</v>
          </cell>
          <cell r="AL275" t="str">
            <v>qq</v>
          </cell>
          <cell r="AM275" t="str">
            <v>qq</v>
          </cell>
          <cell r="AN275" t="str">
            <v>qq</v>
          </cell>
          <cell r="AO275" t="str">
            <v>qq</v>
          </cell>
          <cell r="AP275" t="str">
            <v>qq</v>
          </cell>
          <cell r="AQ275" t="str">
            <v>qq</v>
          </cell>
          <cell r="AR275" t="str">
            <v>qq</v>
          </cell>
          <cell r="AS275" t="str">
            <v>qq</v>
          </cell>
          <cell r="AT275" t="str">
            <v>qq</v>
          </cell>
          <cell r="AU275" t="str">
            <v>qq</v>
          </cell>
          <cell r="AV275" t="str">
            <v>qq</v>
          </cell>
          <cell r="AW275" t="str">
            <v>qq</v>
          </cell>
          <cell r="AX275" t="str">
            <v>qq</v>
          </cell>
          <cell r="AY275" t="str">
            <v>qq</v>
          </cell>
          <cell r="AZ275" t="str">
            <v>qq</v>
          </cell>
          <cell r="BA275" t="str">
            <v>qq</v>
          </cell>
          <cell r="BB275" t="str">
            <v>Maria</v>
          </cell>
          <cell r="BE275">
            <v>0</v>
          </cell>
          <cell r="BF275" t="str">
            <v>qq</v>
          </cell>
          <cell r="BG275" t="str">
            <v>qq</v>
          </cell>
          <cell r="BI275" t="str">
            <v>qq</v>
          </cell>
          <cell r="BJ275" t="str">
            <v>qq</v>
          </cell>
          <cell r="BL275" t="str">
            <v>qq</v>
          </cell>
          <cell r="BM275" t="str">
            <v>qq</v>
          </cell>
          <cell r="BN275" t="str">
            <v>qq</v>
          </cell>
          <cell r="BO275" t="str">
            <v>qq</v>
          </cell>
          <cell r="BQ275" t="str">
            <v>qq</v>
          </cell>
          <cell r="BR275" t="str">
            <v>qq</v>
          </cell>
          <cell r="BS275" t="str">
            <v>qq</v>
          </cell>
          <cell r="CA275" t="str">
            <v>qq</v>
          </cell>
        </row>
        <row r="276">
          <cell r="A276">
            <v>43740</v>
          </cell>
          <cell r="B276" t="str">
            <v>Wednesday</v>
          </cell>
          <cell r="D276">
            <v>0</v>
          </cell>
          <cell r="E276" t="e">
            <v>#N/A</v>
          </cell>
          <cell r="F276">
            <v>0</v>
          </cell>
          <cell r="G276" t="e">
            <v>#N/A</v>
          </cell>
          <cell r="H276">
            <v>0</v>
          </cell>
          <cell r="I276" t="e">
            <v>#N/A</v>
          </cell>
          <cell r="J276" t="e">
            <v>#N/A</v>
          </cell>
          <cell r="K276">
            <v>0</v>
          </cell>
          <cell r="L276">
            <v>0</v>
          </cell>
          <cell r="M276" t="e">
            <v>#N/A</v>
          </cell>
          <cell r="P276" t="str">
            <v>qq</v>
          </cell>
          <cell r="Q276" t="str">
            <v>Ana</v>
          </cell>
          <cell r="R276" t="str">
            <v>qq</v>
          </cell>
          <cell r="S276" t="str">
            <v>Nha</v>
          </cell>
          <cell r="T276" t="str">
            <v>Lauren</v>
          </cell>
          <cell r="U276" t="str">
            <v>Tinh</v>
          </cell>
          <cell r="V276" t="str">
            <v>Roshny</v>
          </cell>
          <cell r="W276" t="str">
            <v>V.Le</v>
          </cell>
          <cell r="X276" t="str">
            <v>Thao</v>
          </cell>
          <cell r="Y276" t="e">
            <v>#N/A</v>
          </cell>
          <cell r="Z276">
            <v>0</v>
          </cell>
          <cell r="AA276">
            <v>0</v>
          </cell>
          <cell r="AB276">
            <v>0</v>
          </cell>
          <cell r="AC276" t="str">
            <v>Jesslyn</v>
          </cell>
          <cell r="AD276" t="str">
            <v>blank</v>
          </cell>
          <cell r="AE276" t="str">
            <v>(SS) (12.45-5.15pm)</v>
          </cell>
          <cell r="AF276" t="str">
            <v>qq</v>
          </cell>
          <cell r="AG276" t="str">
            <v>qq</v>
          </cell>
          <cell r="AH276" t="str">
            <v>qq</v>
          </cell>
          <cell r="AI276" t="str">
            <v>qq</v>
          </cell>
          <cell r="AJ276" t="str">
            <v>qq</v>
          </cell>
          <cell r="AK276" t="str">
            <v>qq</v>
          </cell>
          <cell r="AL276" t="str">
            <v>qq</v>
          </cell>
          <cell r="AM276" t="str">
            <v>qq</v>
          </cell>
          <cell r="AN276" t="str">
            <v>qq</v>
          </cell>
          <cell r="AO276" t="str">
            <v>qq</v>
          </cell>
          <cell r="AP276" t="str">
            <v>qq</v>
          </cell>
          <cell r="AQ276" t="str">
            <v>qq</v>
          </cell>
          <cell r="AR276" t="str">
            <v>qq</v>
          </cell>
          <cell r="AS276" t="str">
            <v>qq</v>
          </cell>
          <cell r="AT276" t="str">
            <v>qq</v>
          </cell>
          <cell r="AU276" t="str">
            <v>qq</v>
          </cell>
          <cell r="AV276" t="str">
            <v>qq</v>
          </cell>
          <cell r="AW276" t="str">
            <v>qq</v>
          </cell>
          <cell r="AX276" t="str">
            <v>qq</v>
          </cell>
          <cell r="AY276" t="str">
            <v>qq</v>
          </cell>
          <cell r="AZ276" t="str">
            <v>qq</v>
          </cell>
          <cell r="BA276" t="str">
            <v>qq</v>
          </cell>
          <cell r="BE276">
            <v>0</v>
          </cell>
          <cell r="BF276" t="str">
            <v>qq</v>
          </cell>
          <cell r="BG276" t="str">
            <v>qq</v>
          </cell>
          <cell r="BI276" t="str">
            <v>qq</v>
          </cell>
          <cell r="BJ276" t="str">
            <v>qq</v>
          </cell>
          <cell r="BL276" t="str">
            <v>qq</v>
          </cell>
          <cell r="BM276" t="str">
            <v>qq</v>
          </cell>
          <cell r="BN276" t="str">
            <v>qq</v>
          </cell>
          <cell r="BO276" t="str">
            <v>qq</v>
          </cell>
          <cell r="BQ276" t="str">
            <v>qq</v>
          </cell>
          <cell r="BR276" t="str">
            <v>qq</v>
          </cell>
          <cell r="BS276" t="str">
            <v>qq</v>
          </cell>
          <cell r="CA276" t="str">
            <v>qq</v>
          </cell>
        </row>
        <row r="277">
          <cell r="A277">
            <v>43741</v>
          </cell>
          <cell r="B277" t="str">
            <v>Thursday</v>
          </cell>
          <cell r="D277">
            <v>0</v>
          </cell>
          <cell r="E277" t="e">
            <v>#N/A</v>
          </cell>
          <cell r="F277">
            <v>0</v>
          </cell>
          <cell r="G277" t="e">
            <v>#N/A</v>
          </cell>
          <cell r="H277">
            <v>0</v>
          </cell>
          <cell r="I277" t="e">
            <v>#N/A</v>
          </cell>
          <cell r="J277" t="e">
            <v>#N/A</v>
          </cell>
          <cell r="K277">
            <v>0</v>
          </cell>
          <cell r="L277">
            <v>0</v>
          </cell>
          <cell r="M277" t="e">
            <v>#N/A</v>
          </cell>
          <cell r="P277">
            <v>0</v>
          </cell>
          <cell r="Q277" t="str">
            <v>qq</v>
          </cell>
          <cell r="R277" t="str">
            <v>qq</v>
          </cell>
          <cell r="S277" t="str">
            <v>qq</v>
          </cell>
          <cell r="T277" t="str">
            <v>qq</v>
          </cell>
          <cell r="U277" t="str">
            <v>QQ</v>
          </cell>
          <cell r="V277" t="str">
            <v>qq</v>
          </cell>
          <cell r="W277" t="str">
            <v>qq</v>
          </cell>
          <cell r="X277" t="str">
            <v>qq</v>
          </cell>
          <cell r="Y277" t="e">
            <v>#N/A</v>
          </cell>
          <cell r="Z277">
            <v>0</v>
          </cell>
          <cell r="AA277">
            <v>0</v>
          </cell>
          <cell r="AB277">
            <v>0</v>
          </cell>
          <cell r="AC277" t="str">
            <v>Jesslyn</v>
          </cell>
          <cell r="AD277" t="str">
            <v>qq</v>
          </cell>
          <cell r="AE277" t="str">
            <v>qq</v>
          </cell>
          <cell r="AF277" t="str">
            <v>qq</v>
          </cell>
          <cell r="AG277" t="str">
            <v>qq</v>
          </cell>
          <cell r="AH277" t="str">
            <v>qq</v>
          </cell>
          <cell r="AI277" t="str">
            <v>qq</v>
          </cell>
          <cell r="AJ277" t="str">
            <v>qq</v>
          </cell>
          <cell r="AK277" t="str">
            <v>qq</v>
          </cell>
          <cell r="AL277" t="str">
            <v>qq</v>
          </cell>
          <cell r="AM277" t="str">
            <v>qq</v>
          </cell>
          <cell r="AN277" t="str">
            <v>qq</v>
          </cell>
          <cell r="AO277" t="str">
            <v>qq</v>
          </cell>
          <cell r="AP277" t="str">
            <v>qq</v>
          </cell>
          <cell r="AQ277" t="str">
            <v>qq</v>
          </cell>
          <cell r="AR277" t="str">
            <v>qq</v>
          </cell>
          <cell r="AS277" t="str">
            <v>qq</v>
          </cell>
          <cell r="AT277" t="str">
            <v>qq</v>
          </cell>
          <cell r="AU277" t="str">
            <v>qq</v>
          </cell>
          <cell r="AV277" t="str">
            <v>qq</v>
          </cell>
          <cell r="AW277" t="str">
            <v>qq</v>
          </cell>
          <cell r="AX277" t="str">
            <v>qq</v>
          </cell>
          <cell r="AY277" t="str">
            <v>qq</v>
          </cell>
          <cell r="AZ277" t="str">
            <v>qq</v>
          </cell>
          <cell r="BA277" t="str">
            <v>qq</v>
          </cell>
          <cell r="BB277" t="str">
            <v>L.Janson</v>
          </cell>
          <cell r="BE277">
            <v>0</v>
          </cell>
          <cell r="BF277" t="str">
            <v>qq</v>
          </cell>
          <cell r="BG277" t="str">
            <v>qq</v>
          </cell>
          <cell r="BI277" t="str">
            <v>qq</v>
          </cell>
          <cell r="BJ277" t="str">
            <v>qq</v>
          </cell>
          <cell r="BL277" t="str">
            <v>qq</v>
          </cell>
          <cell r="BM277" t="str">
            <v>qq</v>
          </cell>
          <cell r="BN277" t="str">
            <v>qq</v>
          </cell>
          <cell r="BO277" t="str">
            <v>qq</v>
          </cell>
          <cell r="BQ277" t="str">
            <v>qq</v>
          </cell>
          <cell r="BR277" t="str">
            <v>qq</v>
          </cell>
          <cell r="BS277" t="str">
            <v>qq</v>
          </cell>
          <cell r="CA277" t="str">
            <v>qq</v>
          </cell>
        </row>
        <row r="278">
          <cell r="A278">
            <v>43742</v>
          </cell>
          <cell r="B278" t="str">
            <v>Friday</v>
          </cell>
          <cell r="D278">
            <v>0</v>
          </cell>
          <cell r="E278" t="e">
            <v>#N/A</v>
          </cell>
          <cell r="F278">
            <v>0</v>
          </cell>
          <cell r="G278" t="e">
            <v>#N/A</v>
          </cell>
          <cell r="H278">
            <v>0</v>
          </cell>
          <cell r="I278" t="e">
            <v>#N/A</v>
          </cell>
          <cell r="J278" t="e">
            <v>#N/A</v>
          </cell>
          <cell r="K278">
            <v>0</v>
          </cell>
          <cell r="L278">
            <v>0</v>
          </cell>
          <cell r="M278" t="e">
            <v>#N/A</v>
          </cell>
          <cell r="P278">
            <v>0</v>
          </cell>
          <cell r="Q278" t="str">
            <v>Lauren</v>
          </cell>
          <cell r="R278" t="str">
            <v>Nha</v>
          </cell>
          <cell r="S278" t="str">
            <v>qq</v>
          </cell>
          <cell r="T278" t="str">
            <v>qq</v>
          </cell>
          <cell r="U278" t="str">
            <v>QQ</v>
          </cell>
          <cell r="V278" t="str">
            <v>qq</v>
          </cell>
          <cell r="W278" t="str">
            <v>qq</v>
          </cell>
          <cell r="X278" t="str">
            <v>qq</v>
          </cell>
          <cell r="Y278" t="e">
            <v>#N/A</v>
          </cell>
          <cell r="Z278">
            <v>0</v>
          </cell>
          <cell r="AA278">
            <v>0</v>
          </cell>
          <cell r="AB278">
            <v>0</v>
          </cell>
          <cell r="AC278" t="str">
            <v>Jesslyn</v>
          </cell>
          <cell r="AD278" t="str">
            <v>qq</v>
          </cell>
          <cell r="AE278" t="str">
            <v>qq</v>
          </cell>
          <cell r="AF278" t="str">
            <v>qq</v>
          </cell>
          <cell r="AG278" t="str">
            <v>qq</v>
          </cell>
          <cell r="AH278" t="str">
            <v>qq</v>
          </cell>
          <cell r="AI278" t="str">
            <v>qq</v>
          </cell>
          <cell r="AJ278" t="str">
            <v>qq</v>
          </cell>
          <cell r="AK278" t="str">
            <v>qq</v>
          </cell>
          <cell r="AL278" t="str">
            <v>qq</v>
          </cell>
          <cell r="AM278" t="str">
            <v>qq</v>
          </cell>
          <cell r="AN278" t="str">
            <v>qq</v>
          </cell>
          <cell r="AO278" t="str">
            <v>qq</v>
          </cell>
          <cell r="AP278" t="str">
            <v>qq</v>
          </cell>
          <cell r="AQ278" t="str">
            <v>qq</v>
          </cell>
          <cell r="AR278" t="str">
            <v>qq</v>
          </cell>
          <cell r="AS278" t="str">
            <v>qq</v>
          </cell>
          <cell r="AT278" t="str">
            <v>qq</v>
          </cell>
          <cell r="AU278" t="str">
            <v>qq</v>
          </cell>
          <cell r="AV278" t="str">
            <v>qq</v>
          </cell>
          <cell r="AW278" t="str">
            <v>qq</v>
          </cell>
          <cell r="AX278" t="str">
            <v>qq</v>
          </cell>
          <cell r="AY278" t="str">
            <v>qq</v>
          </cell>
          <cell r="AZ278" t="str">
            <v>qq</v>
          </cell>
          <cell r="BA278" t="str">
            <v>qq</v>
          </cell>
          <cell r="BB278" t="str">
            <v>Maria</v>
          </cell>
          <cell r="BE278">
            <v>0</v>
          </cell>
          <cell r="BF278" t="str">
            <v>qq</v>
          </cell>
          <cell r="BG278" t="str">
            <v>qq</v>
          </cell>
          <cell r="BI278" t="str">
            <v>qq</v>
          </cell>
          <cell r="BJ278" t="str">
            <v>qq</v>
          </cell>
          <cell r="BL278" t="str">
            <v>qq</v>
          </cell>
          <cell r="BM278" t="str">
            <v>qq</v>
          </cell>
          <cell r="BN278" t="str">
            <v>qq</v>
          </cell>
          <cell r="BO278" t="str">
            <v>qq</v>
          </cell>
          <cell r="BQ278" t="str">
            <v>qq</v>
          </cell>
          <cell r="BR278" t="str">
            <v>qq</v>
          </cell>
          <cell r="BS278" t="str">
            <v>qq</v>
          </cell>
          <cell r="CA278" t="str">
            <v>qq</v>
          </cell>
        </row>
        <row r="279">
          <cell r="A279">
            <v>43743</v>
          </cell>
          <cell r="B279" t="str">
            <v>Saturday</v>
          </cell>
          <cell r="C279" t="str">
            <v>Weekend</v>
          </cell>
          <cell r="D279" t="e">
            <v>#N/A</v>
          </cell>
          <cell r="E279" t="e">
            <v>#N/A</v>
          </cell>
          <cell r="F279" t="e">
            <v>#N/A</v>
          </cell>
          <cell r="G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P279" t="str">
            <v>qq</v>
          </cell>
          <cell r="Q279" t="str">
            <v>qq</v>
          </cell>
          <cell r="R279" t="str">
            <v>qq</v>
          </cell>
          <cell r="S279" t="str">
            <v>qq</v>
          </cell>
          <cell r="T279" t="str">
            <v>qq</v>
          </cell>
          <cell r="U279" t="str">
            <v>QQ</v>
          </cell>
          <cell r="V279" t="str">
            <v>qq</v>
          </cell>
          <cell r="W279" t="str">
            <v>qq</v>
          </cell>
          <cell r="X279" t="str">
            <v>qq</v>
          </cell>
          <cell r="Y279" t="e">
            <v>#N/A</v>
          </cell>
          <cell r="Z279">
            <v>0</v>
          </cell>
          <cell r="AA279">
            <v>0</v>
          </cell>
          <cell r="AB279">
            <v>0</v>
          </cell>
          <cell r="AC279" t="str">
            <v>Jesslyn</v>
          </cell>
          <cell r="AD279" t="str">
            <v>qq</v>
          </cell>
          <cell r="AE279" t="str">
            <v>qq</v>
          </cell>
          <cell r="AF279" t="str">
            <v>qq</v>
          </cell>
          <cell r="AG279" t="str">
            <v>qq</v>
          </cell>
          <cell r="AH279" t="str">
            <v>qq</v>
          </cell>
          <cell r="AI279" t="str">
            <v>qq</v>
          </cell>
          <cell r="AJ279" t="str">
            <v>qq</v>
          </cell>
          <cell r="AK279" t="str">
            <v>qq</v>
          </cell>
          <cell r="AL279" t="str">
            <v>qq</v>
          </cell>
          <cell r="AM279" t="str">
            <v>qq</v>
          </cell>
          <cell r="AN279" t="str">
            <v>qq</v>
          </cell>
          <cell r="AO279" t="str">
            <v>qq</v>
          </cell>
          <cell r="AP279" t="str">
            <v>qq</v>
          </cell>
          <cell r="AQ279" t="str">
            <v>qq</v>
          </cell>
          <cell r="AR279" t="str">
            <v>qq</v>
          </cell>
          <cell r="AS279" t="str">
            <v>qq</v>
          </cell>
          <cell r="AT279" t="str">
            <v>qq</v>
          </cell>
          <cell r="AU279" t="str">
            <v>qq</v>
          </cell>
          <cell r="AV279" t="str">
            <v>qq</v>
          </cell>
          <cell r="AW279" t="str">
            <v>qq</v>
          </cell>
          <cell r="AX279" t="str">
            <v>qq</v>
          </cell>
          <cell r="AY279" t="str">
            <v>qq</v>
          </cell>
          <cell r="AZ279" t="str">
            <v>qq</v>
          </cell>
          <cell r="BA279" t="str">
            <v>qq</v>
          </cell>
          <cell r="BB279" t="str">
            <v>L.Janson</v>
          </cell>
          <cell r="BC279" t="str">
            <v>Maria</v>
          </cell>
          <cell r="BD279" t="str">
            <v>Bernadette</v>
          </cell>
          <cell r="BE279">
            <v>0</v>
          </cell>
          <cell r="BF279">
            <v>0</v>
          </cell>
          <cell r="BG279" t="str">
            <v>BLANK</v>
          </cell>
          <cell r="BH279" t="str">
            <v>qq</v>
          </cell>
          <cell r="BJ279" t="str">
            <v>BLANK</v>
          </cell>
          <cell r="BK279" t="str">
            <v>qq</v>
          </cell>
          <cell r="BX279" t="str">
            <v>qq</v>
          </cell>
          <cell r="CA279" t="str">
            <v>BLANK</v>
          </cell>
        </row>
        <row r="280">
          <cell r="A280">
            <v>43744</v>
          </cell>
          <cell r="B280" t="str">
            <v>Sunday</v>
          </cell>
          <cell r="C280" t="str">
            <v>Weekend</v>
          </cell>
          <cell r="D280" t="e">
            <v>#N/A</v>
          </cell>
          <cell r="E280" t="e">
            <v>#N/A</v>
          </cell>
          <cell r="F280" t="e">
            <v>#N/A</v>
          </cell>
          <cell r="G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P280" t="str">
            <v>qq</v>
          </cell>
          <cell r="Q280" t="str">
            <v>qq</v>
          </cell>
          <cell r="R280" t="str">
            <v>qq</v>
          </cell>
          <cell r="S280" t="str">
            <v>qq</v>
          </cell>
          <cell r="T280" t="str">
            <v>qq</v>
          </cell>
          <cell r="U280" t="str">
            <v>QQ</v>
          </cell>
          <cell r="V280" t="str">
            <v>qq</v>
          </cell>
          <cell r="W280" t="str">
            <v>qq</v>
          </cell>
          <cell r="X280" t="str">
            <v>qq</v>
          </cell>
          <cell r="Y280" t="e">
            <v>#N/A</v>
          </cell>
          <cell r="Z280">
            <v>0</v>
          </cell>
          <cell r="AA280" t="str">
            <v>qq</v>
          </cell>
          <cell r="AB280" t="str">
            <v>qq</v>
          </cell>
          <cell r="AC280" t="str">
            <v>qq</v>
          </cell>
          <cell r="AD280" t="str">
            <v>qq</v>
          </cell>
          <cell r="AE280" t="str">
            <v>qq</v>
          </cell>
          <cell r="AF280" t="str">
            <v>qq</v>
          </cell>
          <cell r="AG280" t="str">
            <v>qq</v>
          </cell>
          <cell r="AH280" t="str">
            <v>qq</v>
          </cell>
          <cell r="AI280" t="str">
            <v>qq</v>
          </cell>
          <cell r="AJ280" t="str">
            <v>qq</v>
          </cell>
          <cell r="AK280" t="str">
            <v>qq</v>
          </cell>
          <cell r="AL280" t="str">
            <v>qq</v>
          </cell>
          <cell r="AM280" t="str">
            <v>qq</v>
          </cell>
          <cell r="AN280" t="str">
            <v>qq</v>
          </cell>
          <cell r="AO280" t="str">
            <v>qq</v>
          </cell>
          <cell r="AP280" t="str">
            <v>qq</v>
          </cell>
          <cell r="AQ280" t="str">
            <v>qq</v>
          </cell>
          <cell r="AR280" t="str">
            <v>qq</v>
          </cell>
          <cell r="AS280" t="str">
            <v>qq</v>
          </cell>
          <cell r="AT280" t="str">
            <v>qq</v>
          </cell>
          <cell r="AU280" t="str">
            <v>qq</v>
          </cell>
          <cell r="AV280" t="str">
            <v>qq</v>
          </cell>
          <cell r="AW280" t="str">
            <v>qq</v>
          </cell>
          <cell r="AX280" t="str">
            <v>qq</v>
          </cell>
          <cell r="AY280" t="str">
            <v>qq</v>
          </cell>
          <cell r="AZ280" t="str">
            <v>qq</v>
          </cell>
          <cell r="BA280" t="str">
            <v>qq</v>
          </cell>
          <cell r="BB280" t="str">
            <v>L.Janson</v>
          </cell>
          <cell r="BC280" t="str">
            <v>Maria</v>
          </cell>
          <cell r="BD280" t="str">
            <v>Bernadette</v>
          </cell>
          <cell r="BE280">
            <v>0</v>
          </cell>
          <cell r="BF280">
            <v>0</v>
          </cell>
          <cell r="BG280" t="str">
            <v>BLANK</v>
          </cell>
          <cell r="BH280" t="str">
            <v>qq</v>
          </cell>
          <cell r="BJ280" t="str">
            <v>BLANK</v>
          </cell>
          <cell r="BK280" t="str">
            <v>qq</v>
          </cell>
          <cell r="BN280" t="str">
            <v>qq</v>
          </cell>
          <cell r="BY280" t="str">
            <v>qq</v>
          </cell>
          <cell r="BZ280" t="str">
            <v>qq</v>
          </cell>
          <cell r="CA280" t="str">
            <v>BLANK</v>
          </cell>
        </row>
        <row r="281">
          <cell r="A281">
            <v>43745</v>
          </cell>
          <cell r="B281" t="str">
            <v>Monday</v>
          </cell>
          <cell r="D281">
            <v>0</v>
          </cell>
          <cell r="E281" t="e">
            <v>#N/A</v>
          </cell>
          <cell r="F281">
            <v>0</v>
          </cell>
          <cell r="G281" t="e">
            <v>#N/A</v>
          </cell>
          <cell r="H281">
            <v>0</v>
          </cell>
          <cell r="I281" t="e">
            <v>#N/A</v>
          </cell>
          <cell r="J281" t="e">
            <v>#N/A</v>
          </cell>
          <cell r="K281">
            <v>0</v>
          </cell>
          <cell r="L281">
            <v>0</v>
          </cell>
          <cell r="M281" t="e">
            <v>#N/A</v>
          </cell>
          <cell r="P281" t="str">
            <v>qq</v>
          </cell>
          <cell r="Q281" t="str">
            <v>Jesslyn</v>
          </cell>
          <cell r="R281" t="str">
            <v>qq</v>
          </cell>
          <cell r="S281" t="str">
            <v>qq</v>
          </cell>
          <cell r="T281" t="str">
            <v>qq</v>
          </cell>
          <cell r="U281" t="str">
            <v>QQ</v>
          </cell>
          <cell r="V281" t="str">
            <v>qq</v>
          </cell>
          <cell r="W281" t="str">
            <v>qq</v>
          </cell>
          <cell r="X281" t="str">
            <v>qq</v>
          </cell>
          <cell r="Y281" t="e">
            <v>#N/A</v>
          </cell>
          <cell r="AC281" t="str">
            <v>Idile</v>
          </cell>
          <cell r="AD281" t="str">
            <v>qq</v>
          </cell>
          <cell r="AE281" t="str">
            <v>qq</v>
          </cell>
          <cell r="AF281" t="str">
            <v>qq</v>
          </cell>
          <cell r="AG281" t="str">
            <v>qq</v>
          </cell>
          <cell r="AH281" t="str">
            <v>qq</v>
          </cell>
          <cell r="AI281" t="str">
            <v>qq</v>
          </cell>
          <cell r="AJ281" t="str">
            <v>qq</v>
          </cell>
          <cell r="AK281" t="str">
            <v>qq</v>
          </cell>
          <cell r="AL281" t="str">
            <v>qq</v>
          </cell>
          <cell r="AM281" t="str">
            <v>qq</v>
          </cell>
          <cell r="AN281" t="str">
            <v>qq</v>
          </cell>
          <cell r="AO281" t="str">
            <v>qq</v>
          </cell>
          <cell r="AP281" t="str">
            <v>qq</v>
          </cell>
          <cell r="AQ281" t="str">
            <v>qq</v>
          </cell>
          <cell r="AR281" t="str">
            <v>qq</v>
          </cell>
          <cell r="AS281" t="str">
            <v>qq</v>
          </cell>
          <cell r="AT281" t="str">
            <v>qq</v>
          </cell>
          <cell r="AU281" t="str">
            <v>qq</v>
          </cell>
          <cell r="AV281" t="str">
            <v>qq</v>
          </cell>
          <cell r="AW281" t="str">
            <v>qq</v>
          </cell>
          <cell r="AX281" t="str">
            <v>qq</v>
          </cell>
          <cell r="AY281" t="str">
            <v>qq</v>
          </cell>
          <cell r="AZ281" t="str">
            <v>qq</v>
          </cell>
          <cell r="BA281" t="str">
            <v>qq</v>
          </cell>
          <cell r="BB281" t="str">
            <v>Bernadette</v>
          </cell>
          <cell r="BC281" t="str">
            <v>Maria</v>
          </cell>
          <cell r="BF281" t="str">
            <v>qq</v>
          </cell>
          <cell r="BG281" t="str">
            <v>qq</v>
          </cell>
          <cell r="BI281" t="str">
            <v>qq</v>
          </cell>
          <cell r="BJ281" t="str">
            <v>qq</v>
          </cell>
          <cell r="BL281" t="str">
            <v>qq</v>
          </cell>
          <cell r="BM281" t="str">
            <v>qq</v>
          </cell>
          <cell r="BN281" t="str">
            <v>qq</v>
          </cell>
          <cell r="BO281" t="str">
            <v>qq</v>
          </cell>
          <cell r="BQ281" t="str">
            <v>qq</v>
          </cell>
          <cell r="BR281" t="str">
            <v>qq</v>
          </cell>
          <cell r="BS281" t="str">
            <v>qq</v>
          </cell>
          <cell r="CA281" t="str">
            <v>qq</v>
          </cell>
        </row>
        <row r="282">
          <cell r="A282">
            <v>43746</v>
          </cell>
          <cell r="B282" t="str">
            <v>Tuesday</v>
          </cell>
          <cell r="D282">
            <v>0</v>
          </cell>
          <cell r="E282" t="e">
            <v>#N/A</v>
          </cell>
          <cell r="F282">
            <v>0</v>
          </cell>
          <cell r="G282" t="e">
            <v>#N/A</v>
          </cell>
          <cell r="H282">
            <v>0</v>
          </cell>
          <cell r="I282" t="e">
            <v>#N/A</v>
          </cell>
          <cell r="J282" t="e">
            <v>#N/A</v>
          </cell>
          <cell r="K282">
            <v>0</v>
          </cell>
          <cell r="L282">
            <v>0</v>
          </cell>
          <cell r="M282" t="e">
            <v>#N/A</v>
          </cell>
          <cell r="P282" t="str">
            <v>qq</v>
          </cell>
          <cell r="Q282" t="str">
            <v>Edward</v>
          </cell>
          <cell r="R282" t="str">
            <v>qq</v>
          </cell>
          <cell r="S282" t="str">
            <v>qq</v>
          </cell>
          <cell r="T282" t="str">
            <v>qq</v>
          </cell>
          <cell r="U282" t="str">
            <v>QQ</v>
          </cell>
          <cell r="V282" t="str">
            <v>qq</v>
          </cell>
          <cell r="W282" t="str">
            <v>qq</v>
          </cell>
          <cell r="X282" t="str">
            <v>qq</v>
          </cell>
          <cell r="Y282" t="e">
            <v>#N/A</v>
          </cell>
          <cell r="Z282">
            <v>0</v>
          </cell>
          <cell r="AA282">
            <v>0</v>
          </cell>
          <cell r="AB282">
            <v>0</v>
          </cell>
          <cell r="AC282" t="str">
            <v>Idile</v>
          </cell>
          <cell r="AE282" t="str">
            <v>(TC) (5.15-8pm)</v>
          </cell>
          <cell r="AF282" t="str">
            <v>qq</v>
          </cell>
          <cell r="AG282" t="str">
            <v>qq</v>
          </cell>
          <cell r="AH282" t="str">
            <v>qq</v>
          </cell>
          <cell r="AI282" t="str">
            <v>qq</v>
          </cell>
          <cell r="AJ282" t="str">
            <v>qq</v>
          </cell>
          <cell r="AK282" t="str">
            <v>qq</v>
          </cell>
          <cell r="AL282" t="str">
            <v>qq</v>
          </cell>
          <cell r="AM282" t="str">
            <v>qq</v>
          </cell>
          <cell r="AN282" t="str">
            <v>qq</v>
          </cell>
          <cell r="AO282" t="str">
            <v>qq</v>
          </cell>
          <cell r="AP282" t="str">
            <v>qq</v>
          </cell>
          <cell r="AQ282" t="str">
            <v>qq</v>
          </cell>
          <cell r="AR282" t="str">
            <v>qq</v>
          </cell>
          <cell r="AS282" t="str">
            <v>qq</v>
          </cell>
          <cell r="AT282" t="str">
            <v>qq</v>
          </cell>
          <cell r="AU282" t="str">
            <v>qq</v>
          </cell>
          <cell r="AV282" t="str">
            <v>qq</v>
          </cell>
          <cell r="AW282" t="str">
            <v>qq</v>
          </cell>
          <cell r="AX282" t="str">
            <v>qq</v>
          </cell>
          <cell r="AY282" t="str">
            <v>qq</v>
          </cell>
          <cell r="AZ282" t="str">
            <v>qq</v>
          </cell>
          <cell r="BA282" t="str">
            <v>qq</v>
          </cell>
          <cell r="BB282" t="str">
            <v>Maria</v>
          </cell>
          <cell r="BE282">
            <v>0</v>
          </cell>
          <cell r="BF282" t="str">
            <v>qq</v>
          </cell>
          <cell r="BG282" t="str">
            <v>qq</v>
          </cell>
          <cell r="BI282" t="str">
            <v>qq</v>
          </cell>
          <cell r="BJ282" t="str">
            <v>qq</v>
          </cell>
          <cell r="BL282" t="str">
            <v>qq</v>
          </cell>
          <cell r="BM282" t="str">
            <v>qq</v>
          </cell>
          <cell r="BN282" t="str">
            <v>qq</v>
          </cell>
          <cell r="BO282" t="str">
            <v>qq</v>
          </cell>
          <cell r="BQ282" t="str">
            <v>qq</v>
          </cell>
          <cell r="BR282" t="str">
            <v>qq</v>
          </cell>
          <cell r="BS282" t="str">
            <v>qq</v>
          </cell>
          <cell r="CA282" t="str">
            <v>qq</v>
          </cell>
        </row>
        <row r="283">
          <cell r="A283">
            <v>43747</v>
          </cell>
          <cell r="B283" t="str">
            <v>Wednesday</v>
          </cell>
          <cell r="D283">
            <v>0</v>
          </cell>
          <cell r="E283" t="e">
            <v>#N/A</v>
          </cell>
          <cell r="F283">
            <v>0</v>
          </cell>
          <cell r="G283" t="e">
            <v>#N/A</v>
          </cell>
          <cell r="H283">
            <v>0</v>
          </cell>
          <cell r="I283" t="e">
            <v>#N/A</v>
          </cell>
          <cell r="J283" t="e">
            <v>#N/A</v>
          </cell>
          <cell r="K283">
            <v>0</v>
          </cell>
          <cell r="L283">
            <v>0</v>
          </cell>
          <cell r="M283" t="e">
            <v>#N/A</v>
          </cell>
          <cell r="P283" t="str">
            <v>qq</v>
          </cell>
          <cell r="Q283" t="str">
            <v>Jonathan</v>
          </cell>
          <cell r="R283" t="str">
            <v>qq</v>
          </cell>
          <cell r="S283" t="str">
            <v>qq</v>
          </cell>
          <cell r="T283" t="str">
            <v>qq</v>
          </cell>
          <cell r="U283" t="str">
            <v>QQ</v>
          </cell>
          <cell r="V283" t="str">
            <v>qq</v>
          </cell>
          <cell r="W283" t="str">
            <v>qq</v>
          </cell>
          <cell r="X283" t="str">
            <v>qq</v>
          </cell>
          <cell r="Y283" t="e">
            <v>#N/A</v>
          </cell>
          <cell r="Z283">
            <v>0</v>
          </cell>
          <cell r="AA283">
            <v>0</v>
          </cell>
          <cell r="AB283">
            <v>0</v>
          </cell>
          <cell r="AC283" t="str">
            <v>Idile</v>
          </cell>
          <cell r="AD283" t="str">
            <v>blank</v>
          </cell>
          <cell r="AE283" t="str">
            <v>(SS) (12.45-5.15pm)</v>
          </cell>
          <cell r="AF283" t="str">
            <v>qq</v>
          </cell>
          <cell r="AG283" t="str">
            <v>qq</v>
          </cell>
          <cell r="AH283" t="str">
            <v>qq</v>
          </cell>
          <cell r="AI283" t="str">
            <v>qq</v>
          </cell>
          <cell r="AJ283" t="str">
            <v>qq</v>
          </cell>
          <cell r="AK283" t="str">
            <v>qq</v>
          </cell>
          <cell r="AL283" t="str">
            <v>qq</v>
          </cell>
          <cell r="AM283" t="str">
            <v>qq</v>
          </cell>
          <cell r="AN283" t="str">
            <v>qq</v>
          </cell>
          <cell r="AO283" t="str">
            <v>qq</v>
          </cell>
          <cell r="AP283" t="str">
            <v>qq</v>
          </cell>
          <cell r="AQ283" t="str">
            <v>qq</v>
          </cell>
          <cell r="AR283" t="str">
            <v>qq</v>
          </cell>
          <cell r="AS283" t="str">
            <v>qq</v>
          </cell>
          <cell r="AT283" t="str">
            <v>qq</v>
          </cell>
          <cell r="AU283" t="str">
            <v>qq</v>
          </cell>
          <cell r="AV283" t="str">
            <v>qq</v>
          </cell>
          <cell r="AW283" t="str">
            <v>qq</v>
          </cell>
          <cell r="AX283" t="str">
            <v>qq</v>
          </cell>
          <cell r="AY283" t="str">
            <v>qq</v>
          </cell>
          <cell r="AZ283" t="str">
            <v>qq</v>
          </cell>
          <cell r="BA283" t="str">
            <v>qq</v>
          </cell>
          <cell r="BD283" t="str">
            <v>Patrick</v>
          </cell>
          <cell r="BE283">
            <v>0</v>
          </cell>
          <cell r="BF283" t="str">
            <v>qq</v>
          </cell>
          <cell r="BG283" t="str">
            <v>qq</v>
          </cell>
          <cell r="BI283" t="str">
            <v>qq</v>
          </cell>
          <cell r="BJ283" t="str">
            <v>qq</v>
          </cell>
          <cell r="BL283" t="str">
            <v>qq</v>
          </cell>
          <cell r="BM283" t="str">
            <v>qq</v>
          </cell>
          <cell r="BN283" t="str">
            <v>qq</v>
          </cell>
          <cell r="BO283" t="str">
            <v>qq</v>
          </cell>
          <cell r="BQ283" t="str">
            <v>qq</v>
          </cell>
          <cell r="BR283" t="str">
            <v>qq</v>
          </cell>
          <cell r="BS283" t="str">
            <v>qq</v>
          </cell>
          <cell r="CA283" t="str">
            <v>qq</v>
          </cell>
        </row>
        <row r="284">
          <cell r="A284">
            <v>43748</v>
          </cell>
          <cell r="B284" t="str">
            <v>Thursday</v>
          </cell>
          <cell r="D284">
            <v>0</v>
          </cell>
          <cell r="E284" t="e">
            <v>#N/A</v>
          </cell>
          <cell r="F284">
            <v>0</v>
          </cell>
          <cell r="G284" t="e">
            <v>#N/A</v>
          </cell>
          <cell r="H284">
            <v>0</v>
          </cell>
          <cell r="I284" t="e">
            <v>#N/A</v>
          </cell>
          <cell r="J284" t="e">
            <v>#N/A</v>
          </cell>
          <cell r="K284">
            <v>0</v>
          </cell>
          <cell r="L284">
            <v>0</v>
          </cell>
          <cell r="M284" t="e">
            <v>#N/A</v>
          </cell>
          <cell r="P284">
            <v>0</v>
          </cell>
          <cell r="Q284" t="str">
            <v>qq</v>
          </cell>
          <cell r="R284" t="str">
            <v>qq</v>
          </cell>
          <cell r="S284" t="str">
            <v>qq</v>
          </cell>
          <cell r="T284" t="str">
            <v>qq</v>
          </cell>
          <cell r="U284" t="str">
            <v>QQ</v>
          </cell>
          <cell r="V284" t="str">
            <v>qq</v>
          </cell>
          <cell r="W284" t="str">
            <v>qq</v>
          </cell>
          <cell r="X284" t="str">
            <v>qq</v>
          </cell>
          <cell r="Y284" t="e">
            <v>#N/A</v>
          </cell>
          <cell r="Z284">
            <v>0</v>
          </cell>
          <cell r="AA284">
            <v>0</v>
          </cell>
          <cell r="AB284">
            <v>0</v>
          </cell>
          <cell r="AC284" t="str">
            <v>Idile</v>
          </cell>
          <cell r="AD284" t="str">
            <v>qq</v>
          </cell>
          <cell r="AE284" t="str">
            <v>qq</v>
          </cell>
          <cell r="AF284" t="str">
            <v>qq</v>
          </cell>
          <cell r="AG284" t="str">
            <v>qq</v>
          </cell>
          <cell r="AH284" t="str">
            <v>qq</v>
          </cell>
          <cell r="AI284" t="str">
            <v>qq</v>
          </cell>
          <cell r="AJ284" t="str">
            <v>qq</v>
          </cell>
          <cell r="AK284" t="str">
            <v>qq</v>
          </cell>
          <cell r="AL284" t="str">
            <v>qq</v>
          </cell>
          <cell r="AM284" t="str">
            <v>qq</v>
          </cell>
          <cell r="AN284" t="str">
            <v>qq</v>
          </cell>
          <cell r="AO284" t="str">
            <v>qq</v>
          </cell>
          <cell r="AP284" t="str">
            <v>qq</v>
          </cell>
          <cell r="AQ284" t="str">
            <v>qq</v>
          </cell>
          <cell r="AR284" t="str">
            <v>qq</v>
          </cell>
          <cell r="AS284" t="str">
            <v>qq</v>
          </cell>
          <cell r="AT284" t="str">
            <v>qq</v>
          </cell>
          <cell r="AU284" t="str">
            <v>qq</v>
          </cell>
          <cell r="AV284" t="str">
            <v>qq</v>
          </cell>
          <cell r="AW284" t="str">
            <v>qq</v>
          </cell>
          <cell r="AX284" t="str">
            <v>qq</v>
          </cell>
          <cell r="AY284" t="str">
            <v>qq</v>
          </cell>
          <cell r="AZ284" t="str">
            <v>qq</v>
          </cell>
          <cell r="BA284" t="str">
            <v>qq</v>
          </cell>
          <cell r="BB284" t="str">
            <v>Bernadette</v>
          </cell>
          <cell r="BD284" t="str">
            <v>Patrick</v>
          </cell>
          <cell r="BE284">
            <v>0</v>
          </cell>
          <cell r="BF284" t="str">
            <v>qq</v>
          </cell>
          <cell r="BG284" t="str">
            <v>qq</v>
          </cell>
          <cell r="BI284" t="str">
            <v>qq</v>
          </cell>
          <cell r="BJ284" t="str">
            <v>qq</v>
          </cell>
          <cell r="BL284" t="str">
            <v>qq</v>
          </cell>
          <cell r="BM284" t="str">
            <v>qq</v>
          </cell>
          <cell r="BN284" t="str">
            <v>qq</v>
          </cell>
          <cell r="BO284" t="str">
            <v>qq</v>
          </cell>
          <cell r="BQ284" t="str">
            <v>qq</v>
          </cell>
          <cell r="BR284" t="str">
            <v>qq</v>
          </cell>
          <cell r="BS284" t="str">
            <v>qq</v>
          </cell>
          <cell r="CA284" t="str">
            <v>qq</v>
          </cell>
        </row>
        <row r="285">
          <cell r="A285">
            <v>43749</v>
          </cell>
          <cell r="B285" t="str">
            <v>Friday</v>
          </cell>
          <cell r="D285">
            <v>0</v>
          </cell>
          <cell r="E285" t="e">
            <v>#N/A</v>
          </cell>
          <cell r="F285">
            <v>0</v>
          </cell>
          <cell r="G285" t="e">
            <v>#N/A</v>
          </cell>
          <cell r="H285">
            <v>0</v>
          </cell>
          <cell r="I285" t="e">
            <v>#N/A</v>
          </cell>
          <cell r="J285" t="e">
            <v>#N/A</v>
          </cell>
          <cell r="K285">
            <v>0</v>
          </cell>
          <cell r="L285">
            <v>0</v>
          </cell>
          <cell r="M285" t="e">
            <v>#N/A</v>
          </cell>
          <cell r="P285">
            <v>0</v>
          </cell>
          <cell r="Q285" t="str">
            <v>Thao</v>
          </cell>
          <cell r="R285" t="str">
            <v>qq</v>
          </cell>
          <cell r="S285" t="str">
            <v>qq</v>
          </cell>
          <cell r="T285" t="str">
            <v>qq</v>
          </cell>
          <cell r="U285" t="str">
            <v>QQ</v>
          </cell>
          <cell r="V285" t="str">
            <v>qq</v>
          </cell>
          <cell r="W285" t="str">
            <v>qq</v>
          </cell>
          <cell r="X285" t="str">
            <v>qq</v>
          </cell>
          <cell r="Y285" t="e">
            <v>#N/A</v>
          </cell>
          <cell r="Z285">
            <v>0</v>
          </cell>
          <cell r="AA285">
            <v>0</v>
          </cell>
          <cell r="AB285">
            <v>0</v>
          </cell>
          <cell r="AC285" t="str">
            <v>Idile</v>
          </cell>
          <cell r="AD285" t="str">
            <v>qq</v>
          </cell>
          <cell r="AE285" t="str">
            <v>qq</v>
          </cell>
          <cell r="AF285" t="str">
            <v>qq</v>
          </cell>
          <cell r="AG285" t="str">
            <v>qq</v>
          </cell>
          <cell r="AH285" t="str">
            <v>qq</v>
          </cell>
          <cell r="AI285" t="str">
            <v>qq</v>
          </cell>
          <cell r="AJ285" t="str">
            <v>qq</v>
          </cell>
          <cell r="AK285" t="str">
            <v>qq</v>
          </cell>
          <cell r="AL285" t="str">
            <v>qq</v>
          </cell>
          <cell r="AM285" t="str">
            <v>qq</v>
          </cell>
          <cell r="AN285" t="str">
            <v>qq</v>
          </cell>
          <cell r="AO285" t="str">
            <v>qq</v>
          </cell>
          <cell r="AP285" t="str">
            <v>qq</v>
          </cell>
          <cell r="AQ285" t="str">
            <v>qq</v>
          </cell>
          <cell r="AR285" t="str">
            <v>qq</v>
          </cell>
          <cell r="AS285" t="str">
            <v>qq</v>
          </cell>
          <cell r="AT285" t="str">
            <v>qq</v>
          </cell>
          <cell r="AU285" t="str">
            <v>qq</v>
          </cell>
          <cell r="AV285" t="str">
            <v>qq</v>
          </cell>
          <cell r="AW285" t="str">
            <v>qq</v>
          </cell>
          <cell r="AX285" t="str">
            <v>qq</v>
          </cell>
          <cell r="AY285" t="str">
            <v>qq</v>
          </cell>
          <cell r="AZ285" t="str">
            <v>qq</v>
          </cell>
          <cell r="BA285" t="str">
            <v>qq</v>
          </cell>
          <cell r="BB285" t="str">
            <v>Maria</v>
          </cell>
          <cell r="BE285">
            <v>0</v>
          </cell>
          <cell r="BF285" t="str">
            <v>qq</v>
          </cell>
          <cell r="BG285" t="str">
            <v>qq</v>
          </cell>
          <cell r="BI285" t="str">
            <v>qq</v>
          </cell>
          <cell r="BJ285" t="str">
            <v>qq</v>
          </cell>
          <cell r="BL285" t="str">
            <v>qq</v>
          </cell>
          <cell r="BM285" t="str">
            <v>qq</v>
          </cell>
          <cell r="BN285" t="str">
            <v>qq</v>
          </cell>
          <cell r="BO285" t="str">
            <v>qq</v>
          </cell>
          <cell r="BQ285" t="str">
            <v>qq</v>
          </cell>
          <cell r="BR285" t="str">
            <v>qq</v>
          </cell>
          <cell r="BS285" t="str">
            <v>qq</v>
          </cell>
          <cell r="CA285" t="str">
            <v>qq</v>
          </cell>
        </row>
        <row r="286">
          <cell r="A286">
            <v>43750</v>
          </cell>
          <cell r="B286" t="str">
            <v>Saturday</v>
          </cell>
          <cell r="C286" t="str">
            <v>Weekend</v>
          </cell>
          <cell r="D286" t="e">
            <v>#N/A</v>
          </cell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P286" t="str">
            <v>qq</v>
          </cell>
          <cell r="Q286" t="str">
            <v>qq</v>
          </cell>
          <cell r="R286" t="str">
            <v>qq</v>
          </cell>
          <cell r="S286" t="str">
            <v>qq</v>
          </cell>
          <cell r="T286" t="str">
            <v>qq</v>
          </cell>
          <cell r="U286" t="str">
            <v>QQ</v>
          </cell>
          <cell r="V286" t="str">
            <v>qq</v>
          </cell>
          <cell r="W286" t="str">
            <v>qq</v>
          </cell>
          <cell r="X286" t="str">
            <v>qq</v>
          </cell>
          <cell r="Y286" t="e">
            <v>#N/A</v>
          </cell>
          <cell r="Z286">
            <v>0</v>
          </cell>
          <cell r="AA286">
            <v>0</v>
          </cell>
          <cell r="AB286">
            <v>0</v>
          </cell>
          <cell r="AC286" t="str">
            <v>Idile</v>
          </cell>
          <cell r="AD286" t="str">
            <v>qq</v>
          </cell>
          <cell r="AE286" t="str">
            <v>qq</v>
          </cell>
          <cell r="AF286" t="str">
            <v>qq</v>
          </cell>
          <cell r="AG286" t="str">
            <v>qq</v>
          </cell>
          <cell r="AH286" t="str">
            <v>qq</v>
          </cell>
          <cell r="AI286" t="str">
            <v>qq</v>
          </cell>
          <cell r="AJ286" t="str">
            <v>qq</v>
          </cell>
          <cell r="AK286" t="str">
            <v>qq</v>
          </cell>
          <cell r="AL286" t="str">
            <v>qq</v>
          </cell>
          <cell r="AM286" t="str">
            <v>qq</v>
          </cell>
          <cell r="AN286" t="str">
            <v>qq</v>
          </cell>
          <cell r="AO286" t="str">
            <v>qq</v>
          </cell>
          <cell r="AP286" t="str">
            <v>qq</v>
          </cell>
          <cell r="AQ286" t="str">
            <v>qq</v>
          </cell>
          <cell r="AR286" t="str">
            <v>qq</v>
          </cell>
          <cell r="AS286" t="str">
            <v>qq</v>
          </cell>
          <cell r="AT286" t="str">
            <v>qq</v>
          </cell>
          <cell r="AU286" t="str">
            <v>qq</v>
          </cell>
          <cell r="AV286" t="str">
            <v>qq</v>
          </cell>
          <cell r="AW286" t="str">
            <v>qq</v>
          </cell>
          <cell r="AX286" t="str">
            <v>qq</v>
          </cell>
          <cell r="AY286" t="str">
            <v>qq</v>
          </cell>
          <cell r="AZ286" t="str">
            <v>qq</v>
          </cell>
          <cell r="BA286" t="str">
            <v>qq</v>
          </cell>
          <cell r="BB286" t="str">
            <v>Bernadette</v>
          </cell>
          <cell r="BC286" t="str">
            <v>Maria</v>
          </cell>
          <cell r="BD286" t="str">
            <v>Mark</v>
          </cell>
          <cell r="BE286">
            <v>0</v>
          </cell>
          <cell r="BF286">
            <v>0</v>
          </cell>
          <cell r="BG286" t="str">
            <v>BLANK</v>
          </cell>
          <cell r="BH286" t="str">
            <v>qq</v>
          </cell>
          <cell r="BJ286" t="str">
            <v>BLANK</v>
          </cell>
          <cell r="BK286" t="str">
            <v>qq</v>
          </cell>
          <cell r="BX286" t="str">
            <v>qq</v>
          </cell>
          <cell r="CA286" t="str">
            <v>BLANK</v>
          </cell>
        </row>
        <row r="287">
          <cell r="A287">
            <v>43751</v>
          </cell>
          <cell r="B287" t="str">
            <v>Sunday</v>
          </cell>
          <cell r="C287" t="str">
            <v>Weekend</v>
          </cell>
          <cell r="D287" t="e">
            <v>#N/A</v>
          </cell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P287" t="str">
            <v>qq</v>
          </cell>
          <cell r="Q287" t="str">
            <v>qq</v>
          </cell>
          <cell r="R287" t="str">
            <v>qq</v>
          </cell>
          <cell r="S287" t="str">
            <v>qq</v>
          </cell>
          <cell r="T287" t="str">
            <v>qq</v>
          </cell>
          <cell r="U287" t="str">
            <v>QQ</v>
          </cell>
          <cell r="V287" t="str">
            <v>qq</v>
          </cell>
          <cell r="W287" t="str">
            <v>qq</v>
          </cell>
          <cell r="X287" t="str">
            <v>qq</v>
          </cell>
          <cell r="Y287" t="e">
            <v>#N/A</v>
          </cell>
          <cell r="Z287">
            <v>0</v>
          </cell>
          <cell r="AA287" t="str">
            <v>qq</v>
          </cell>
          <cell r="AB287" t="str">
            <v>qq</v>
          </cell>
          <cell r="AC287" t="str">
            <v>qq</v>
          </cell>
          <cell r="AD287" t="str">
            <v>qq</v>
          </cell>
          <cell r="AE287" t="str">
            <v>qq</v>
          </cell>
          <cell r="AF287" t="str">
            <v>qq</v>
          </cell>
          <cell r="AG287" t="str">
            <v>qq</v>
          </cell>
          <cell r="AH287" t="str">
            <v>qq</v>
          </cell>
          <cell r="AI287" t="str">
            <v>qq</v>
          </cell>
          <cell r="AJ287" t="str">
            <v>qq</v>
          </cell>
          <cell r="AK287" t="str">
            <v>qq</v>
          </cell>
          <cell r="AL287" t="str">
            <v>qq</v>
          </cell>
          <cell r="AM287" t="str">
            <v>qq</v>
          </cell>
          <cell r="AN287" t="str">
            <v>qq</v>
          </cell>
          <cell r="AO287" t="str">
            <v>qq</v>
          </cell>
          <cell r="AP287" t="str">
            <v>qq</v>
          </cell>
          <cell r="AQ287" t="str">
            <v>qq</v>
          </cell>
          <cell r="AR287" t="str">
            <v>qq</v>
          </cell>
          <cell r="AS287" t="str">
            <v>qq</v>
          </cell>
          <cell r="AT287" t="str">
            <v>qq</v>
          </cell>
          <cell r="AU287" t="str">
            <v>qq</v>
          </cell>
          <cell r="AV287" t="str">
            <v>qq</v>
          </cell>
          <cell r="AW287" t="str">
            <v>qq</v>
          </cell>
          <cell r="AX287" t="str">
            <v>qq</v>
          </cell>
          <cell r="AY287" t="str">
            <v>qq</v>
          </cell>
          <cell r="AZ287" t="str">
            <v>qq</v>
          </cell>
          <cell r="BA287" t="str">
            <v>qq</v>
          </cell>
          <cell r="BB287" t="str">
            <v>Bernadette</v>
          </cell>
          <cell r="BC287" t="str">
            <v>Maria</v>
          </cell>
          <cell r="BD287" t="str">
            <v>Mark</v>
          </cell>
          <cell r="BE287">
            <v>0</v>
          </cell>
          <cell r="BF287">
            <v>0</v>
          </cell>
          <cell r="BG287" t="str">
            <v>BLANK</v>
          </cell>
          <cell r="BH287" t="str">
            <v>qq</v>
          </cell>
          <cell r="BJ287" t="str">
            <v>BLANK</v>
          </cell>
          <cell r="BK287" t="str">
            <v>qq</v>
          </cell>
          <cell r="BN287" t="str">
            <v>qq</v>
          </cell>
          <cell r="BY287" t="str">
            <v>qq</v>
          </cell>
          <cell r="BZ287" t="str">
            <v>qq</v>
          </cell>
          <cell r="CA287" t="str">
            <v>BLANK</v>
          </cell>
        </row>
        <row r="288">
          <cell r="A288">
            <v>43752</v>
          </cell>
          <cell r="B288" t="str">
            <v>Monday</v>
          </cell>
          <cell r="D288">
            <v>0</v>
          </cell>
          <cell r="E288" t="e">
            <v>#N/A</v>
          </cell>
          <cell r="F288" t="str">
            <v>L.Jedwab</v>
          </cell>
          <cell r="G288" t="e">
            <v>#N/A</v>
          </cell>
          <cell r="H288">
            <v>0</v>
          </cell>
          <cell r="I288" t="e">
            <v>#N/A</v>
          </cell>
          <cell r="J288" t="e">
            <v>#N/A</v>
          </cell>
          <cell r="K288">
            <v>0</v>
          </cell>
          <cell r="L288">
            <v>0</v>
          </cell>
          <cell r="M288" t="e">
            <v>#N/A</v>
          </cell>
          <cell r="P288" t="str">
            <v>qq</v>
          </cell>
          <cell r="Q288" t="str">
            <v>Idile</v>
          </cell>
          <cell r="R288" t="str">
            <v>qq</v>
          </cell>
          <cell r="S288" t="str">
            <v>qq</v>
          </cell>
          <cell r="T288" t="str">
            <v>qq</v>
          </cell>
          <cell r="U288" t="str">
            <v>QQ</v>
          </cell>
          <cell r="V288" t="str">
            <v>qq</v>
          </cell>
          <cell r="W288" t="str">
            <v>qq</v>
          </cell>
          <cell r="X288" t="str">
            <v>qq</v>
          </cell>
          <cell r="Y288" t="e">
            <v>#N/A</v>
          </cell>
          <cell r="Z288" t="str">
            <v>Stuart</v>
          </cell>
          <cell r="AC288" t="str">
            <v>Roshny</v>
          </cell>
          <cell r="AD288" t="str">
            <v>qq</v>
          </cell>
          <cell r="AE288" t="str">
            <v>qq</v>
          </cell>
          <cell r="AF288" t="str">
            <v>qq</v>
          </cell>
          <cell r="AG288" t="str">
            <v>qq</v>
          </cell>
          <cell r="AH288" t="str">
            <v>qq</v>
          </cell>
          <cell r="AI288" t="str">
            <v>qq</v>
          </cell>
          <cell r="AJ288" t="str">
            <v>qq</v>
          </cell>
          <cell r="AK288" t="str">
            <v>qq</v>
          </cell>
          <cell r="AL288" t="str">
            <v>qq</v>
          </cell>
          <cell r="AM288" t="str">
            <v>qq</v>
          </cell>
          <cell r="AN288" t="str">
            <v>qq</v>
          </cell>
          <cell r="AO288" t="str">
            <v>qq</v>
          </cell>
          <cell r="AP288" t="str">
            <v>qq</v>
          </cell>
          <cell r="AQ288" t="str">
            <v>qq</v>
          </cell>
          <cell r="AR288" t="str">
            <v>qq</v>
          </cell>
          <cell r="AS288" t="str">
            <v>qq</v>
          </cell>
          <cell r="AT288" t="str">
            <v>qq</v>
          </cell>
          <cell r="AU288" t="str">
            <v>qq</v>
          </cell>
          <cell r="AV288" t="str">
            <v>qq</v>
          </cell>
          <cell r="AW288" t="str">
            <v>qq</v>
          </cell>
          <cell r="AX288" t="str">
            <v>qq</v>
          </cell>
          <cell r="AY288" t="str">
            <v>qq</v>
          </cell>
          <cell r="AZ288" t="str">
            <v>qq</v>
          </cell>
          <cell r="BA288" t="str">
            <v>qq</v>
          </cell>
          <cell r="BB288" t="str">
            <v>Mark</v>
          </cell>
          <cell r="BC288" t="str">
            <v>Bernadette</v>
          </cell>
          <cell r="BE288" t="str">
            <v>Stuart</v>
          </cell>
          <cell r="BF288" t="str">
            <v>qq</v>
          </cell>
          <cell r="BG288" t="str">
            <v>qq</v>
          </cell>
          <cell r="BI288" t="str">
            <v>qq</v>
          </cell>
          <cell r="BJ288" t="str">
            <v>qq</v>
          </cell>
          <cell r="BL288" t="str">
            <v>qq</v>
          </cell>
          <cell r="BM288" t="str">
            <v>qq</v>
          </cell>
          <cell r="BN288" t="str">
            <v>qq</v>
          </cell>
          <cell r="BO288" t="str">
            <v>qq</v>
          </cell>
          <cell r="BQ288" t="str">
            <v>qq</v>
          </cell>
          <cell r="BR288" t="str">
            <v>qq</v>
          </cell>
          <cell r="BS288" t="str">
            <v>qq</v>
          </cell>
          <cell r="CA288" t="str">
            <v>qq</v>
          </cell>
        </row>
        <row r="289">
          <cell r="A289">
            <v>43753</v>
          </cell>
          <cell r="B289" t="str">
            <v>Tuesday</v>
          </cell>
          <cell r="D289">
            <v>0</v>
          </cell>
          <cell r="E289" t="e">
            <v>#N/A</v>
          </cell>
          <cell r="F289">
            <v>0</v>
          </cell>
          <cell r="G289" t="e">
            <v>#N/A</v>
          </cell>
          <cell r="H289">
            <v>0</v>
          </cell>
          <cell r="I289" t="e">
            <v>#N/A</v>
          </cell>
          <cell r="J289" t="e">
            <v>#N/A</v>
          </cell>
          <cell r="K289">
            <v>0</v>
          </cell>
          <cell r="L289">
            <v>0</v>
          </cell>
          <cell r="M289" t="e">
            <v>#N/A</v>
          </cell>
          <cell r="P289" t="str">
            <v>qq</v>
          </cell>
          <cell r="Q289" t="str">
            <v>V.Le</v>
          </cell>
          <cell r="R289" t="str">
            <v>qq</v>
          </cell>
          <cell r="S289" t="str">
            <v>qq</v>
          </cell>
          <cell r="T289" t="str">
            <v>qq</v>
          </cell>
          <cell r="U289" t="str">
            <v>QQ</v>
          </cell>
          <cell r="V289" t="str">
            <v>qq</v>
          </cell>
          <cell r="W289" t="str">
            <v>qq</v>
          </cell>
          <cell r="X289" t="str">
            <v>qq</v>
          </cell>
          <cell r="Y289" t="e">
            <v>#N/A</v>
          </cell>
          <cell r="Z289" t="str">
            <v>Stuart</v>
          </cell>
          <cell r="AA289">
            <v>0</v>
          </cell>
          <cell r="AB289">
            <v>0</v>
          </cell>
          <cell r="AC289" t="str">
            <v>Roshny</v>
          </cell>
          <cell r="AE289" t="str">
            <v>(SC) (5.15-8pm)</v>
          </cell>
          <cell r="AF289" t="str">
            <v>qq</v>
          </cell>
          <cell r="AG289" t="str">
            <v>qq</v>
          </cell>
          <cell r="AH289" t="str">
            <v>qq</v>
          </cell>
          <cell r="AI289" t="str">
            <v>qq</v>
          </cell>
          <cell r="AJ289" t="str">
            <v>qq</v>
          </cell>
          <cell r="AK289" t="str">
            <v>qq</v>
          </cell>
          <cell r="AL289" t="str">
            <v>qq</v>
          </cell>
          <cell r="AM289" t="str">
            <v>qq</v>
          </cell>
          <cell r="AN289" t="str">
            <v>qq</v>
          </cell>
          <cell r="AO289" t="str">
            <v>qq</v>
          </cell>
          <cell r="AP289" t="str">
            <v>qq</v>
          </cell>
          <cell r="AQ289" t="str">
            <v>qq</v>
          </cell>
          <cell r="AR289" t="str">
            <v>qq</v>
          </cell>
          <cell r="AS289" t="str">
            <v>qq</v>
          </cell>
          <cell r="AT289" t="str">
            <v>qq</v>
          </cell>
          <cell r="AU289" t="str">
            <v>qq</v>
          </cell>
          <cell r="AV289" t="str">
            <v>qq</v>
          </cell>
          <cell r="AW289" t="str">
            <v>qq</v>
          </cell>
          <cell r="AX289" t="str">
            <v>qq</v>
          </cell>
          <cell r="AY289" t="str">
            <v>qq</v>
          </cell>
          <cell r="AZ289" t="str">
            <v>qq</v>
          </cell>
          <cell r="BA289" t="str">
            <v>qq</v>
          </cell>
          <cell r="BB289" t="str">
            <v>Mark</v>
          </cell>
          <cell r="BE289" t="str">
            <v>Stuart</v>
          </cell>
          <cell r="BF289" t="str">
            <v>qq</v>
          </cell>
          <cell r="BG289" t="str">
            <v>qq</v>
          </cell>
          <cell r="BI289" t="str">
            <v>qq</v>
          </cell>
          <cell r="BJ289" t="str">
            <v>qq</v>
          </cell>
          <cell r="BL289" t="str">
            <v>qq</v>
          </cell>
          <cell r="BM289" t="str">
            <v>qq</v>
          </cell>
          <cell r="BN289" t="str">
            <v>qq</v>
          </cell>
          <cell r="BO289" t="str">
            <v>qq</v>
          </cell>
          <cell r="BQ289" t="str">
            <v>qq</v>
          </cell>
          <cell r="BR289" t="str">
            <v>qq</v>
          </cell>
          <cell r="BS289" t="str">
            <v>qq</v>
          </cell>
          <cell r="CA289" t="str">
            <v>qq</v>
          </cell>
        </row>
        <row r="290">
          <cell r="A290">
            <v>43754</v>
          </cell>
          <cell r="B290" t="str">
            <v>Wednesday</v>
          </cell>
          <cell r="D290">
            <v>0</v>
          </cell>
          <cell r="E290" t="e">
            <v>#N/A</v>
          </cell>
          <cell r="F290">
            <v>0</v>
          </cell>
          <cell r="G290" t="e">
            <v>#N/A</v>
          </cell>
          <cell r="H290">
            <v>0</v>
          </cell>
          <cell r="I290" t="e">
            <v>#N/A</v>
          </cell>
          <cell r="J290" t="e">
            <v>#N/A</v>
          </cell>
          <cell r="K290">
            <v>0</v>
          </cell>
          <cell r="L290">
            <v>0</v>
          </cell>
          <cell r="M290" t="e">
            <v>#N/A</v>
          </cell>
          <cell r="P290" t="str">
            <v>qq</v>
          </cell>
          <cell r="R290" t="str">
            <v>qq</v>
          </cell>
          <cell r="S290" t="str">
            <v>qq</v>
          </cell>
          <cell r="T290" t="str">
            <v>qq</v>
          </cell>
          <cell r="U290" t="str">
            <v>QQ</v>
          </cell>
          <cell r="V290" t="str">
            <v>qq</v>
          </cell>
          <cell r="W290" t="str">
            <v>qq</v>
          </cell>
          <cell r="X290" t="str">
            <v>qq</v>
          </cell>
          <cell r="Y290" t="e">
            <v>#N/A</v>
          </cell>
          <cell r="Z290" t="str">
            <v>Stuart</v>
          </cell>
          <cell r="AA290">
            <v>0</v>
          </cell>
          <cell r="AB290">
            <v>0</v>
          </cell>
          <cell r="AC290" t="str">
            <v>Roshny</v>
          </cell>
          <cell r="AD290" t="str">
            <v>Idile</v>
          </cell>
          <cell r="AE290" t="str">
            <v>(SS) (12.45-5.15pm)</v>
          </cell>
          <cell r="AF290" t="str">
            <v>qq</v>
          </cell>
          <cell r="AG290" t="str">
            <v>qq</v>
          </cell>
          <cell r="AH290" t="str">
            <v>qq</v>
          </cell>
          <cell r="AI290" t="str">
            <v>qq</v>
          </cell>
          <cell r="AJ290" t="str">
            <v>qq</v>
          </cell>
          <cell r="AK290" t="str">
            <v>qq</v>
          </cell>
          <cell r="AL290" t="str">
            <v>qq</v>
          </cell>
          <cell r="AM290" t="str">
            <v>qq</v>
          </cell>
          <cell r="AN290" t="str">
            <v>qq</v>
          </cell>
          <cell r="AO290" t="str">
            <v>qq</v>
          </cell>
          <cell r="AP290" t="str">
            <v>qq</v>
          </cell>
          <cell r="AQ290" t="str">
            <v>qq</v>
          </cell>
          <cell r="AR290" t="str">
            <v>qq</v>
          </cell>
          <cell r="AS290" t="str">
            <v>qq</v>
          </cell>
          <cell r="AT290" t="str">
            <v>qq</v>
          </cell>
          <cell r="AU290" t="str">
            <v>qq</v>
          </cell>
          <cell r="AV290" t="str">
            <v>qq</v>
          </cell>
          <cell r="AW290" t="str">
            <v>qq</v>
          </cell>
          <cell r="AX290" t="str">
            <v>qq</v>
          </cell>
          <cell r="AY290" t="str">
            <v>qq</v>
          </cell>
          <cell r="AZ290" t="str">
            <v>qq</v>
          </cell>
          <cell r="BA290" t="str">
            <v>qq</v>
          </cell>
          <cell r="BB290" t="str">
            <v>Mark</v>
          </cell>
          <cell r="BD290" t="str">
            <v>Patrick</v>
          </cell>
          <cell r="BE290" t="str">
            <v>Stuart</v>
          </cell>
          <cell r="BF290" t="str">
            <v>qq</v>
          </cell>
          <cell r="BG290" t="str">
            <v>qq</v>
          </cell>
          <cell r="BI290" t="str">
            <v>qq</v>
          </cell>
          <cell r="BJ290" t="str">
            <v>qq</v>
          </cell>
          <cell r="BL290" t="str">
            <v>qq</v>
          </cell>
          <cell r="BM290" t="str">
            <v>qq</v>
          </cell>
          <cell r="BN290" t="str">
            <v>qq</v>
          </cell>
          <cell r="BO290" t="str">
            <v>qq</v>
          </cell>
          <cell r="BQ290" t="str">
            <v>qq</v>
          </cell>
          <cell r="BR290" t="str">
            <v>qq</v>
          </cell>
          <cell r="BS290" t="str">
            <v>qq</v>
          </cell>
          <cell r="CA290" t="str">
            <v>qq</v>
          </cell>
        </row>
        <row r="291">
          <cell r="A291">
            <v>43755</v>
          </cell>
          <cell r="B291" t="str">
            <v>Thursday</v>
          </cell>
          <cell r="D291">
            <v>0</v>
          </cell>
          <cell r="E291" t="e">
            <v>#N/A</v>
          </cell>
          <cell r="F291">
            <v>0</v>
          </cell>
          <cell r="G291" t="e">
            <v>#N/A</v>
          </cell>
          <cell r="H291">
            <v>0</v>
          </cell>
          <cell r="I291" t="e">
            <v>#N/A</v>
          </cell>
          <cell r="J291" t="e">
            <v>#N/A</v>
          </cell>
          <cell r="K291">
            <v>0</v>
          </cell>
          <cell r="L291">
            <v>0</v>
          </cell>
          <cell r="M291" t="e">
            <v>#N/A</v>
          </cell>
          <cell r="P291">
            <v>0</v>
          </cell>
          <cell r="Q291" t="str">
            <v>qq</v>
          </cell>
          <cell r="R291" t="str">
            <v>qq</v>
          </cell>
          <cell r="S291" t="str">
            <v>qq</v>
          </cell>
          <cell r="T291" t="str">
            <v>qq</v>
          </cell>
          <cell r="U291" t="str">
            <v>QQ</v>
          </cell>
          <cell r="V291" t="str">
            <v>qq</v>
          </cell>
          <cell r="W291" t="str">
            <v>qq</v>
          </cell>
          <cell r="X291" t="str">
            <v>qq</v>
          </cell>
          <cell r="Y291" t="e">
            <v>#N/A</v>
          </cell>
          <cell r="Z291" t="str">
            <v>Stuart</v>
          </cell>
          <cell r="AA291">
            <v>0</v>
          </cell>
          <cell r="AB291">
            <v>0</v>
          </cell>
          <cell r="AC291" t="str">
            <v>Roshny</v>
          </cell>
          <cell r="AD291" t="str">
            <v>qq</v>
          </cell>
          <cell r="AE291" t="str">
            <v>qq</v>
          </cell>
          <cell r="AF291" t="str">
            <v>qq</v>
          </cell>
          <cell r="AG291" t="str">
            <v>qq</v>
          </cell>
          <cell r="AH291" t="str">
            <v>qq</v>
          </cell>
          <cell r="AI291" t="str">
            <v>qq</v>
          </cell>
          <cell r="AJ291" t="str">
            <v>qq</v>
          </cell>
          <cell r="AK291" t="str">
            <v>qq</v>
          </cell>
          <cell r="AL291" t="str">
            <v>qq</v>
          </cell>
          <cell r="AM291" t="str">
            <v>qq</v>
          </cell>
          <cell r="AN291" t="str">
            <v>qq</v>
          </cell>
          <cell r="AO291" t="str">
            <v>qq</v>
          </cell>
          <cell r="AP291" t="str">
            <v>qq</v>
          </cell>
          <cell r="AQ291" t="str">
            <v>qq</v>
          </cell>
          <cell r="AR291" t="str">
            <v>qq</v>
          </cell>
          <cell r="AS291" t="str">
            <v>qq</v>
          </cell>
          <cell r="AT291" t="str">
            <v>qq</v>
          </cell>
          <cell r="AU291" t="str">
            <v>qq</v>
          </cell>
          <cell r="AV291" t="str">
            <v>qq</v>
          </cell>
          <cell r="AW291" t="str">
            <v>qq</v>
          </cell>
          <cell r="AX291" t="str">
            <v>qq</v>
          </cell>
          <cell r="AY291" t="str">
            <v>qq</v>
          </cell>
          <cell r="AZ291" t="str">
            <v>qq</v>
          </cell>
          <cell r="BA291" t="str">
            <v>qq</v>
          </cell>
          <cell r="BB291" t="str">
            <v>Mark</v>
          </cell>
          <cell r="BC291" t="str">
            <v>Bernadette</v>
          </cell>
          <cell r="BD291" t="str">
            <v>Patrick</v>
          </cell>
          <cell r="BE291" t="str">
            <v>Stuart</v>
          </cell>
          <cell r="BF291" t="str">
            <v>qq</v>
          </cell>
          <cell r="BG291" t="str">
            <v>qq</v>
          </cell>
          <cell r="BI291" t="str">
            <v>qq</v>
          </cell>
          <cell r="BJ291" t="str">
            <v>qq</v>
          </cell>
          <cell r="BL291" t="str">
            <v>qq</v>
          </cell>
          <cell r="BM291" t="str">
            <v>qq</v>
          </cell>
          <cell r="BN291" t="str">
            <v>qq</v>
          </cell>
          <cell r="BO291" t="str">
            <v>qq</v>
          </cell>
          <cell r="BQ291" t="str">
            <v>qq</v>
          </cell>
          <cell r="BR291" t="str">
            <v>qq</v>
          </cell>
          <cell r="BS291" t="str">
            <v>qq</v>
          </cell>
          <cell r="CA291" t="str">
            <v>qq</v>
          </cell>
        </row>
        <row r="292">
          <cell r="A292">
            <v>43756</v>
          </cell>
          <cell r="B292" t="str">
            <v>Friday</v>
          </cell>
          <cell r="D292">
            <v>0</v>
          </cell>
          <cell r="E292" t="e">
            <v>#N/A</v>
          </cell>
          <cell r="F292">
            <v>0</v>
          </cell>
          <cell r="G292" t="e">
            <v>#N/A</v>
          </cell>
          <cell r="H292">
            <v>0</v>
          </cell>
          <cell r="I292" t="e">
            <v>#N/A</v>
          </cell>
          <cell r="J292" t="e">
            <v>#N/A</v>
          </cell>
          <cell r="K292">
            <v>0</v>
          </cell>
          <cell r="L292">
            <v>0</v>
          </cell>
          <cell r="M292" t="e">
            <v>#N/A</v>
          </cell>
          <cell r="P292">
            <v>0</v>
          </cell>
          <cell r="R292" t="str">
            <v>qq</v>
          </cell>
          <cell r="S292" t="str">
            <v>qq</v>
          </cell>
          <cell r="T292" t="str">
            <v>qq</v>
          </cell>
          <cell r="U292" t="str">
            <v>QQ</v>
          </cell>
          <cell r="V292" t="str">
            <v>qq</v>
          </cell>
          <cell r="W292" t="str">
            <v>qq</v>
          </cell>
          <cell r="X292" t="str">
            <v>qq</v>
          </cell>
          <cell r="Y292" t="e">
            <v>#N/A</v>
          </cell>
          <cell r="Z292" t="str">
            <v>Stuart</v>
          </cell>
          <cell r="AA292">
            <v>0</v>
          </cell>
          <cell r="AB292">
            <v>0</v>
          </cell>
          <cell r="AC292" t="str">
            <v>Roshny</v>
          </cell>
          <cell r="AD292" t="str">
            <v>qq</v>
          </cell>
          <cell r="AE292" t="str">
            <v>qq</v>
          </cell>
          <cell r="AF292" t="str">
            <v>qq</v>
          </cell>
          <cell r="AG292" t="str">
            <v>qq</v>
          </cell>
          <cell r="AH292" t="str">
            <v>qq</v>
          </cell>
          <cell r="AI292" t="str">
            <v>qq</v>
          </cell>
          <cell r="AJ292" t="str">
            <v>qq</v>
          </cell>
          <cell r="AK292" t="str">
            <v>qq</v>
          </cell>
          <cell r="AL292" t="str">
            <v>qq</v>
          </cell>
          <cell r="AM292" t="str">
            <v>qq</v>
          </cell>
          <cell r="AN292" t="str">
            <v>qq</v>
          </cell>
          <cell r="AO292" t="str">
            <v>qq</v>
          </cell>
          <cell r="AP292" t="str">
            <v>qq</v>
          </cell>
          <cell r="AQ292" t="str">
            <v>qq</v>
          </cell>
          <cell r="AR292" t="str">
            <v>qq</v>
          </cell>
          <cell r="AS292" t="str">
            <v>qq</v>
          </cell>
          <cell r="AT292" t="str">
            <v>qq</v>
          </cell>
          <cell r="AU292" t="str">
            <v>qq</v>
          </cell>
          <cell r="AV292" t="str">
            <v>qq</v>
          </cell>
          <cell r="AW292" t="str">
            <v>qq</v>
          </cell>
          <cell r="AX292" t="str">
            <v>qq</v>
          </cell>
          <cell r="AY292" t="str">
            <v>qq</v>
          </cell>
          <cell r="AZ292" t="str">
            <v>qq</v>
          </cell>
          <cell r="BA292" t="str">
            <v>qq</v>
          </cell>
          <cell r="BB292" t="str">
            <v>Mark</v>
          </cell>
          <cell r="BE292" t="str">
            <v>Stuart</v>
          </cell>
          <cell r="BF292" t="str">
            <v>qq</v>
          </cell>
          <cell r="BG292" t="str">
            <v>qq</v>
          </cell>
          <cell r="BI292" t="str">
            <v>qq</v>
          </cell>
          <cell r="BJ292" t="str">
            <v>qq</v>
          </cell>
          <cell r="BL292" t="str">
            <v>qq</v>
          </cell>
          <cell r="BM292" t="str">
            <v>qq</v>
          </cell>
          <cell r="BN292" t="str">
            <v>qq</v>
          </cell>
          <cell r="BO292" t="str">
            <v>qq</v>
          </cell>
          <cell r="BQ292" t="str">
            <v>qq</v>
          </cell>
          <cell r="BR292" t="str">
            <v>qq</v>
          </cell>
          <cell r="BS292" t="str">
            <v>qq</v>
          </cell>
          <cell r="CA292" t="str">
            <v>qq</v>
          </cell>
        </row>
        <row r="293">
          <cell r="A293">
            <v>43757</v>
          </cell>
          <cell r="B293" t="str">
            <v>Saturday</v>
          </cell>
          <cell r="C293" t="str">
            <v>Weekend</v>
          </cell>
          <cell r="D293" t="e">
            <v>#N/A</v>
          </cell>
          <cell r="E293" t="e">
            <v>#N/A</v>
          </cell>
          <cell r="F293" t="e">
            <v>#N/A</v>
          </cell>
          <cell r="G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P293" t="str">
            <v>qq</v>
          </cell>
          <cell r="Q293" t="str">
            <v>qq</v>
          </cell>
          <cell r="R293" t="str">
            <v>qq</v>
          </cell>
          <cell r="S293" t="str">
            <v>qq</v>
          </cell>
          <cell r="T293" t="str">
            <v>qq</v>
          </cell>
          <cell r="U293" t="str">
            <v>QQ</v>
          </cell>
          <cell r="V293" t="str">
            <v>qq</v>
          </cell>
          <cell r="W293" t="str">
            <v>qq</v>
          </cell>
          <cell r="X293" t="str">
            <v>qq</v>
          </cell>
          <cell r="Y293" t="e">
            <v>#N/A</v>
          </cell>
          <cell r="Z293" t="str">
            <v>Stuart</v>
          </cell>
          <cell r="AA293">
            <v>0</v>
          </cell>
          <cell r="AB293">
            <v>0</v>
          </cell>
          <cell r="AC293" t="str">
            <v>Roshny</v>
          </cell>
          <cell r="AD293" t="str">
            <v>qq</v>
          </cell>
          <cell r="AE293" t="str">
            <v>qq</v>
          </cell>
          <cell r="AF293" t="str">
            <v>qq</v>
          </cell>
          <cell r="AG293" t="str">
            <v>qq</v>
          </cell>
          <cell r="AH293" t="str">
            <v>qq</v>
          </cell>
          <cell r="AI293" t="str">
            <v>qq</v>
          </cell>
          <cell r="AJ293" t="str">
            <v>qq</v>
          </cell>
          <cell r="AK293" t="str">
            <v>qq</v>
          </cell>
          <cell r="AL293" t="str">
            <v>qq</v>
          </cell>
          <cell r="AM293" t="str">
            <v>qq</v>
          </cell>
          <cell r="AN293" t="str">
            <v>qq</v>
          </cell>
          <cell r="AO293" t="str">
            <v>qq</v>
          </cell>
          <cell r="AP293" t="str">
            <v>qq</v>
          </cell>
          <cell r="AQ293" t="str">
            <v>qq</v>
          </cell>
          <cell r="AR293" t="str">
            <v>qq</v>
          </cell>
          <cell r="AS293" t="str">
            <v>qq</v>
          </cell>
          <cell r="AT293" t="str">
            <v>qq</v>
          </cell>
          <cell r="AU293" t="str">
            <v>qq</v>
          </cell>
          <cell r="AV293" t="str">
            <v>qq</v>
          </cell>
          <cell r="AW293" t="str">
            <v>qq</v>
          </cell>
          <cell r="AX293" t="str">
            <v>qq</v>
          </cell>
          <cell r="AY293" t="str">
            <v>qq</v>
          </cell>
          <cell r="AZ293" t="str">
            <v>qq</v>
          </cell>
          <cell r="BA293" t="str">
            <v>qq</v>
          </cell>
          <cell r="BB293" t="str">
            <v>Mark</v>
          </cell>
          <cell r="BC293" t="str">
            <v>Bernadette</v>
          </cell>
          <cell r="BD293" t="str">
            <v>A.Chen</v>
          </cell>
          <cell r="BE293" t="str">
            <v>Stuart</v>
          </cell>
          <cell r="BF293" t="str">
            <v>Stuart</v>
          </cell>
          <cell r="BG293" t="str">
            <v>BLANK</v>
          </cell>
          <cell r="BH293" t="str">
            <v>qq</v>
          </cell>
          <cell r="BJ293" t="str">
            <v>BLANK</v>
          </cell>
          <cell r="BK293" t="str">
            <v>qq</v>
          </cell>
          <cell r="BX293" t="str">
            <v>qq</v>
          </cell>
          <cell r="CA293" t="str">
            <v>BLANK</v>
          </cell>
        </row>
        <row r="294">
          <cell r="A294">
            <v>43758</v>
          </cell>
          <cell r="B294" t="str">
            <v>Sunday</v>
          </cell>
          <cell r="C294" t="str">
            <v>Weekend</v>
          </cell>
          <cell r="D294" t="e">
            <v>#N/A</v>
          </cell>
          <cell r="E294" t="e">
            <v>#N/A</v>
          </cell>
          <cell r="F294" t="e">
            <v>#N/A</v>
          </cell>
          <cell r="G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P294" t="str">
            <v>qq</v>
          </cell>
          <cell r="Q294" t="str">
            <v>qq</v>
          </cell>
          <cell r="R294" t="str">
            <v>qq</v>
          </cell>
          <cell r="S294" t="str">
            <v>qq</v>
          </cell>
          <cell r="T294" t="str">
            <v>qq</v>
          </cell>
          <cell r="U294" t="str">
            <v>QQ</v>
          </cell>
          <cell r="V294" t="str">
            <v>qq</v>
          </cell>
          <cell r="W294" t="str">
            <v>qq</v>
          </cell>
          <cell r="X294" t="str">
            <v>qq</v>
          </cell>
          <cell r="Y294" t="e">
            <v>#N/A</v>
          </cell>
          <cell r="Z294" t="str">
            <v>Stuart</v>
          </cell>
          <cell r="AA294" t="str">
            <v>qq</v>
          </cell>
          <cell r="AB294" t="str">
            <v>qq</v>
          </cell>
          <cell r="AC294" t="str">
            <v>qq</v>
          </cell>
          <cell r="AD294" t="str">
            <v>qq</v>
          </cell>
          <cell r="AE294" t="str">
            <v>qq</v>
          </cell>
          <cell r="AF294" t="str">
            <v>qq</v>
          </cell>
          <cell r="AG294" t="str">
            <v>qq</v>
          </cell>
          <cell r="AH294" t="str">
            <v>qq</v>
          </cell>
          <cell r="AI294" t="str">
            <v>qq</v>
          </cell>
          <cell r="AJ294" t="str">
            <v>qq</v>
          </cell>
          <cell r="AK294" t="str">
            <v>qq</v>
          </cell>
          <cell r="AL294" t="str">
            <v>qq</v>
          </cell>
          <cell r="AM294" t="str">
            <v>qq</v>
          </cell>
          <cell r="AN294" t="str">
            <v>qq</v>
          </cell>
          <cell r="AO294" t="str">
            <v>qq</v>
          </cell>
          <cell r="AP294" t="str">
            <v>qq</v>
          </cell>
          <cell r="AQ294" t="str">
            <v>qq</v>
          </cell>
          <cell r="AR294" t="str">
            <v>qq</v>
          </cell>
          <cell r="AS294" t="str">
            <v>qq</v>
          </cell>
          <cell r="AT294" t="str">
            <v>qq</v>
          </cell>
          <cell r="AU294" t="str">
            <v>qq</v>
          </cell>
          <cell r="AV294" t="str">
            <v>qq</v>
          </cell>
          <cell r="AW294" t="str">
            <v>qq</v>
          </cell>
          <cell r="AX294" t="str">
            <v>qq</v>
          </cell>
          <cell r="AY294" t="str">
            <v>qq</v>
          </cell>
          <cell r="AZ294" t="str">
            <v>qq</v>
          </cell>
          <cell r="BA294" t="str">
            <v>qq</v>
          </cell>
          <cell r="BB294" t="str">
            <v>Mark</v>
          </cell>
          <cell r="BC294" t="str">
            <v>Bernadette</v>
          </cell>
          <cell r="BD294" t="str">
            <v>A.Chen</v>
          </cell>
          <cell r="BE294" t="str">
            <v>Stuart</v>
          </cell>
          <cell r="BF294" t="str">
            <v>Stuart</v>
          </cell>
          <cell r="BG294" t="str">
            <v>BLANK</v>
          </cell>
          <cell r="BH294" t="str">
            <v>qq</v>
          </cell>
          <cell r="BJ294" t="str">
            <v>BLANK</v>
          </cell>
          <cell r="BK294" t="str">
            <v>qq</v>
          </cell>
          <cell r="BN294" t="str">
            <v>qq</v>
          </cell>
          <cell r="BY294" t="str">
            <v>qq</v>
          </cell>
          <cell r="BZ294" t="str">
            <v>qq</v>
          </cell>
          <cell r="CA294" t="str">
            <v>BLANK</v>
          </cell>
        </row>
        <row r="295">
          <cell r="A295">
            <v>43759</v>
          </cell>
          <cell r="B295" t="str">
            <v>Monday</v>
          </cell>
          <cell r="D295">
            <v>0</v>
          </cell>
          <cell r="E295" t="e">
            <v>#N/A</v>
          </cell>
          <cell r="F295" t="str">
            <v>L.Jedwab</v>
          </cell>
          <cell r="G295" t="e">
            <v>#N/A</v>
          </cell>
          <cell r="H295">
            <v>0</v>
          </cell>
          <cell r="I295" t="e">
            <v>#N/A</v>
          </cell>
          <cell r="J295" t="e">
            <v>#N/A</v>
          </cell>
          <cell r="K295">
            <v>0</v>
          </cell>
          <cell r="L295">
            <v>0</v>
          </cell>
          <cell r="M295" t="e">
            <v>#N/A</v>
          </cell>
          <cell r="P295" t="str">
            <v>qq</v>
          </cell>
          <cell r="Q295" t="str">
            <v>Roshny</v>
          </cell>
          <cell r="R295" t="str">
            <v>qq</v>
          </cell>
          <cell r="S295" t="str">
            <v>qq</v>
          </cell>
          <cell r="T295" t="str">
            <v>qq</v>
          </cell>
          <cell r="U295" t="str">
            <v>QQ</v>
          </cell>
          <cell r="V295" t="str">
            <v>qq</v>
          </cell>
          <cell r="W295" t="str">
            <v>qq</v>
          </cell>
          <cell r="X295" t="str">
            <v>qq</v>
          </cell>
          <cell r="Y295" t="e">
            <v>#N/A</v>
          </cell>
          <cell r="AC295" t="str">
            <v>Lauren</v>
          </cell>
          <cell r="AD295" t="str">
            <v>qq</v>
          </cell>
          <cell r="AE295" t="str">
            <v>qq</v>
          </cell>
          <cell r="AF295" t="str">
            <v>qq</v>
          </cell>
          <cell r="AG295" t="str">
            <v>qq</v>
          </cell>
          <cell r="AH295" t="str">
            <v>qq</v>
          </cell>
          <cell r="AI295" t="str">
            <v>qq</v>
          </cell>
          <cell r="AJ295" t="str">
            <v>qq</v>
          </cell>
          <cell r="AK295" t="str">
            <v>qq</v>
          </cell>
          <cell r="AL295" t="str">
            <v>qq</v>
          </cell>
          <cell r="AM295" t="str">
            <v>qq</v>
          </cell>
          <cell r="AN295" t="str">
            <v>qq</v>
          </cell>
          <cell r="AO295" t="str">
            <v>qq</v>
          </cell>
          <cell r="AP295" t="str">
            <v>qq</v>
          </cell>
          <cell r="AQ295" t="str">
            <v>qq</v>
          </cell>
          <cell r="AR295" t="str">
            <v>qq</v>
          </cell>
          <cell r="AS295" t="str">
            <v>qq</v>
          </cell>
          <cell r="AT295" t="str">
            <v>qq</v>
          </cell>
          <cell r="AU295" t="str">
            <v>qq</v>
          </cell>
          <cell r="AV295" t="str">
            <v>qq</v>
          </cell>
          <cell r="AW295" t="str">
            <v>qq</v>
          </cell>
          <cell r="AX295" t="str">
            <v>qq</v>
          </cell>
          <cell r="AY295" t="str">
            <v>qq</v>
          </cell>
          <cell r="AZ295" t="str">
            <v>qq</v>
          </cell>
          <cell r="BA295" t="str">
            <v>qq</v>
          </cell>
          <cell r="BB295" t="str">
            <v>A.Chen</v>
          </cell>
          <cell r="BC295" t="str">
            <v>Bernadette</v>
          </cell>
          <cell r="BF295" t="str">
            <v>qq</v>
          </cell>
          <cell r="BG295" t="str">
            <v>qq</v>
          </cell>
          <cell r="BI295" t="str">
            <v>qq</v>
          </cell>
          <cell r="BJ295" t="str">
            <v>qq</v>
          </cell>
          <cell r="BL295" t="str">
            <v>qq</v>
          </cell>
          <cell r="BM295" t="str">
            <v>qq</v>
          </cell>
          <cell r="BN295" t="str">
            <v>qq</v>
          </cell>
          <cell r="BO295" t="str">
            <v>qq</v>
          </cell>
          <cell r="BQ295" t="str">
            <v>qq</v>
          </cell>
          <cell r="BR295" t="str">
            <v>qq</v>
          </cell>
          <cell r="BS295" t="str">
            <v>qq</v>
          </cell>
          <cell r="CA295" t="str">
            <v>qq</v>
          </cell>
        </row>
        <row r="296">
          <cell r="A296">
            <v>43760</v>
          </cell>
          <cell r="B296" t="str">
            <v>Tuesday</v>
          </cell>
          <cell r="D296">
            <v>0</v>
          </cell>
          <cell r="E296" t="e">
            <v>#N/A</v>
          </cell>
          <cell r="F296">
            <v>0</v>
          </cell>
          <cell r="G296" t="e">
            <v>#N/A</v>
          </cell>
          <cell r="H296">
            <v>0</v>
          </cell>
          <cell r="I296" t="e">
            <v>#N/A</v>
          </cell>
          <cell r="J296" t="e">
            <v>#N/A</v>
          </cell>
          <cell r="K296">
            <v>0</v>
          </cell>
          <cell r="L296">
            <v>0</v>
          </cell>
          <cell r="M296" t="e">
            <v>#N/A</v>
          </cell>
          <cell r="P296" t="str">
            <v>qq</v>
          </cell>
          <cell r="R296" t="str">
            <v>qq</v>
          </cell>
          <cell r="S296" t="str">
            <v>qq</v>
          </cell>
          <cell r="T296" t="str">
            <v>qq</v>
          </cell>
          <cell r="U296" t="str">
            <v>QQ</v>
          </cell>
          <cell r="V296" t="str">
            <v>qq</v>
          </cell>
          <cell r="W296" t="str">
            <v>qq</v>
          </cell>
          <cell r="X296" t="str">
            <v>qq</v>
          </cell>
          <cell r="Y296" t="e">
            <v>#N/A</v>
          </cell>
          <cell r="Z296">
            <v>0</v>
          </cell>
          <cell r="AA296">
            <v>0</v>
          </cell>
          <cell r="AB296">
            <v>0</v>
          </cell>
          <cell r="AC296" t="str">
            <v>Lauren</v>
          </cell>
          <cell r="AE296" t="str">
            <v>(TC) (5.15-8pm)</v>
          </cell>
          <cell r="AF296" t="str">
            <v>qq</v>
          </cell>
          <cell r="AG296" t="str">
            <v>qq</v>
          </cell>
          <cell r="AH296" t="str">
            <v>qq</v>
          </cell>
          <cell r="AI296" t="str">
            <v>qq</v>
          </cell>
          <cell r="AJ296" t="str">
            <v>qq</v>
          </cell>
          <cell r="AK296" t="str">
            <v>qq</v>
          </cell>
          <cell r="AL296" t="str">
            <v>qq</v>
          </cell>
          <cell r="AM296" t="str">
            <v>qq</v>
          </cell>
          <cell r="AN296" t="str">
            <v>qq</v>
          </cell>
          <cell r="AO296" t="str">
            <v>qq</v>
          </cell>
          <cell r="AP296" t="str">
            <v>qq</v>
          </cell>
          <cell r="AQ296" t="str">
            <v>qq</v>
          </cell>
          <cell r="AR296" t="str">
            <v>qq</v>
          </cell>
          <cell r="AS296" t="str">
            <v>qq</v>
          </cell>
          <cell r="AT296" t="str">
            <v>qq</v>
          </cell>
          <cell r="AU296" t="str">
            <v>qq</v>
          </cell>
          <cell r="AV296" t="str">
            <v>qq</v>
          </cell>
          <cell r="AW296" t="str">
            <v>qq</v>
          </cell>
          <cell r="AX296" t="str">
            <v>qq</v>
          </cell>
          <cell r="AY296" t="str">
            <v>qq</v>
          </cell>
          <cell r="AZ296" t="str">
            <v>qq</v>
          </cell>
          <cell r="BA296" t="str">
            <v>qq</v>
          </cell>
          <cell r="BB296" t="str">
            <v>A.Chen</v>
          </cell>
          <cell r="BE296">
            <v>0</v>
          </cell>
          <cell r="BF296" t="str">
            <v>qq</v>
          </cell>
          <cell r="BG296" t="str">
            <v>qq</v>
          </cell>
          <cell r="BI296" t="str">
            <v>qq</v>
          </cell>
          <cell r="BJ296" t="str">
            <v>qq</v>
          </cell>
          <cell r="BL296" t="str">
            <v>qq</v>
          </cell>
          <cell r="BM296" t="str">
            <v>qq</v>
          </cell>
          <cell r="BN296" t="str">
            <v>qq</v>
          </cell>
          <cell r="BO296" t="str">
            <v>qq</v>
          </cell>
          <cell r="BQ296" t="str">
            <v>qq</v>
          </cell>
          <cell r="BR296" t="str">
            <v>qq</v>
          </cell>
          <cell r="BS296" t="str">
            <v>qq</v>
          </cell>
          <cell r="CA296" t="str">
            <v>qq</v>
          </cell>
        </row>
        <row r="297">
          <cell r="A297">
            <v>43761</v>
          </cell>
          <cell r="B297" t="str">
            <v>Wednesday</v>
          </cell>
          <cell r="D297">
            <v>0</v>
          </cell>
          <cell r="E297" t="e">
            <v>#N/A</v>
          </cell>
          <cell r="F297">
            <v>0</v>
          </cell>
          <cell r="G297" t="e">
            <v>#N/A</v>
          </cell>
          <cell r="H297">
            <v>0</v>
          </cell>
          <cell r="I297" t="e">
            <v>#N/A</v>
          </cell>
          <cell r="J297" t="e">
            <v>#N/A</v>
          </cell>
          <cell r="K297">
            <v>0</v>
          </cell>
          <cell r="L297">
            <v>0</v>
          </cell>
          <cell r="M297" t="e">
            <v>#N/A</v>
          </cell>
          <cell r="P297" t="str">
            <v>qq</v>
          </cell>
          <cell r="Q297" t="str">
            <v>Ana</v>
          </cell>
          <cell r="R297" t="str">
            <v>qq</v>
          </cell>
          <cell r="S297" t="str">
            <v>qq</v>
          </cell>
          <cell r="T297" t="str">
            <v>qq</v>
          </cell>
          <cell r="U297" t="str">
            <v>QQ</v>
          </cell>
          <cell r="V297" t="str">
            <v>qq</v>
          </cell>
          <cell r="W297" t="str">
            <v>qq</v>
          </cell>
          <cell r="X297" t="str">
            <v>qq</v>
          </cell>
          <cell r="Y297" t="e">
            <v>#N/A</v>
          </cell>
          <cell r="Z297">
            <v>0</v>
          </cell>
          <cell r="AA297">
            <v>0</v>
          </cell>
          <cell r="AB297">
            <v>0</v>
          </cell>
          <cell r="AC297" t="str">
            <v>Lauren</v>
          </cell>
          <cell r="AD297" t="str">
            <v>blank</v>
          </cell>
          <cell r="AE297" t="str">
            <v>(SS) (12.45-5.15pm)</v>
          </cell>
          <cell r="AF297" t="str">
            <v>qq</v>
          </cell>
          <cell r="AG297" t="str">
            <v>qq</v>
          </cell>
          <cell r="AH297" t="str">
            <v>qq</v>
          </cell>
          <cell r="AI297" t="str">
            <v>qq</v>
          </cell>
          <cell r="AJ297" t="str">
            <v>qq</v>
          </cell>
          <cell r="AK297" t="str">
            <v>qq</v>
          </cell>
          <cell r="AL297" t="str">
            <v>qq</v>
          </cell>
          <cell r="AM297" t="str">
            <v>qq</v>
          </cell>
          <cell r="AN297" t="str">
            <v>qq</v>
          </cell>
          <cell r="AO297" t="str">
            <v>qq</v>
          </cell>
          <cell r="AP297" t="str">
            <v>qq</v>
          </cell>
          <cell r="AQ297" t="str">
            <v>qq</v>
          </cell>
          <cell r="AR297" t="str">
            <v>qq</v>
          </cell>
          <cell r="AS297" t="str">
            <v>qq</v>
          </cell>
          <cell r="AT297" t="str">
            <v>qq</v>
          </cell>
          <cell r="AU297" t="str">
            <v>qq</v>
          </cell>
          <cell r="AV297" t="str">
            <v>qq</v>
          </cell>
          <cell r="AW297" t="str">
            <v>qq</v>
          </cell>
          <cell r="AX297" t="str">
            <v>qq</v>
          </cell>
          <cell r="AY297" t="str">
            <v>qq</v>
          </cell>
          <cell r="AZ297" t="str">
            <v>qq</v>
          </cell>
          <cell r="BA297" t="str">
            <v>qq</v>
          </cell>
          <cell r="BB297" t="str">
            <v>A.Chen</v>
          </cell>
          <cell r="BE297">
            <v>0</v>
          </cell>
          <cell r="BF297" t="str">
            <v>qq</v>
          </cell>
          <cell r="BG297" t="str">
            <v>qq</v>
          </cell>
          <cell r="BI297" t="str">
            <v>qq</v>
          </cell>
          <cell r="BJ297" t="str">
            <v>qq</v>
          </cell>
          <cell r="BL297" t="str">
            <v>qq</v>
          </cell>
          <cell r="BM297" t="str">
            <v>qq</v>
          </cell>
          <cell r="BN297" t="str">
            <v>qq</v>
          </cell>
          <cell r="BO297" t="str">
            <v>qq</v>
          </cell>
          <cell r="BQ297" t="str">
            <v>qq</v>
          </cell>
          <cell r="BR297" t="str">
            <v>qq</v>
          </cell>
          <cell r="BS297" t="str">
            <v>qq</v>
          </cell>
          <cell r="CA297" t="str">
            <v>qq</v>
          </cell>
        </row>
        <row r="298">
          <cell r="A298">
            <v>43762</v>
          </cell>
          <cell r="B298" t="str">
            <v>Thursday</v>
          </cell>
          <cell r="D298">
            <v>0</v>
          </cell>
          <cell r="E298" t="e">
            <v>#N/A</v>
          </cell>
          <cell r="F298" t="str">
            <v>Stuart</v>
          </cell>
          <cell r="G298" t="e">
            <v>#N/A</v>
          </cell>
          <cell r="H298">
            <v>0</v>
          </cell>
          <cell r="I298" t="e">
            <v>#N/A</v>
          </cell>
          <cell r="J298" t="e">
            <v>#N/A</v>
          </cell>
          <cell r="K298">
            <v>0</v>
          </cell>
          <cell r="L298">
            <v>0</v>
          </cell>
          <cell r="M298" t="e">
            <v>#N/A</v>
          </cell>
          <cell r="P298" t="str">
            <v>Stuart</v>
          </cell>
          <cell r="Q298" t="str">
            <v>qq</v>
          </cell>
          <cell r="R298" t="str">
            <v>qq</v>
          </cell>
          <cell r="S298" t="str">
            <v>qq</v>
          </cell>
          <cell r="T298" t="str">
            <v>qq</v>
          </cell>
          <cell r="U298" t="str">
            <v>QQ</v>
          </cell>
          <cell r="V298" t="str">
            <v>qq</v>
          </cell>
          <cell r="W298" t="str">
            <v>qq</v>
          </cell>
          <cell r="X298" t="str">
            <v>qq</v>
          </cell>
          <cell r="Y298" t="e">
            <v>#N/A</v>
          </cell>
          <cell r="Z298">
            <v>0</v>
          </cell>
          <cell r="AA298">
            <v>0</v>
          </cell>
          <cell r="AB298">
            <v>0</v>
          </cell>
          <cell r="AC298" t="str">
            <v>Lauren</v>
          </cell>
          <cell r="AD298" t="str">
            <v>qq</v>
          </cell>
          <cell r="AE298" t="str">
            <v>qq</v>
          </cell>
          <cell r="AF298" t="str">
            <v>qq</v>
          </cell>
          <cell r="AG298" t="str">
            <v>qq</v>
          </cell>
          <cell r="AH298" t="str">
            <v>qq</v>
          </cell>
          <cell r="AI298" t="str">
            <v>qq</v>
          </cell>
          <cell r="AJ298" t="str">
            <v>qq</v>
          </cell>
          <cell r="AK298" t="str">
            <v>qq</v>
          </cell>
          <cell r="AL298" t="str">
            <v>qq</v>
          </cell>
          <cell r="AM298" t="str">
            <v>qq</v>
          </cell>
          <cell r="AN298" t="str">
            <v>qq</v>
          </cell>
          <cell r="AO298" t="str">
            <v>qq</v>
          </cell>
          <cell r="AP298" t="str">
            <v>qq</v>
          </cell>
          <cell r="AQ298" t="str">
            <v>qq</v>
          </cell>
          <cell r="AR298" t="str">
            <v>qq</v>
          </cell>
          <cell r="AS298" t="str">
            <v>qq</v>
          </cell>
          <cell r="AT298" t="str">
            <v>qq</v>
          </cell>
          <cell r="AU298" t="str">
            <v>qq</v>
          </cell>
          <cell r="AV298" t="str">
            <v>qq</v>
          </cell>
          <cell r="AW298" t="str">
            <v>qq</v>
          </cell>
          <cell r="AX298" t="str">
            <v>qq</v>
          </cell>
          <cell r="AY298" t="str">
            <v>qq</v>
          </cell>
          <cell r="AZ298" t="str">
            <v>qq</v>
          </cell>
          <cell r="BA298" t="str">
            <v>qq</v>
          </cell>
          <cell r="BB298" t="str">
            <v>A.Chen</v>
          </cell>
          <cell r="BC298" t="str">
            <v>Bernadette</v>
          </cell>
          <cell r="BE298">
            <v>0</v>
          </cell>
          <cell r="BF298" t="str">
            <v>qq</v>
          </cell>
          <cell r="BG298" t="str">
            <v>qq</v>
          </cell>
          <cell r="BI298" t="str">
            <v>qq</v>
          </cell>
          <cell r="BJ298" t="str">
            <v>qq</v>
          </cell>
          <cell r="BL298" t="str">
            <v>qq</v>
          </cell>
          <cell r="BM298" t="str">
            <v>qq</v>
          </cell>
          <cell r="BN298" t="str">
            <v>qq</v>
          </cell>
          <cell r="BO298" t="str">
            <v>qq</v>
          </cell>
          <cell r="BQ298" t="str">
            <v>qq</v>
          </cell>
          <cell r="BR298" t="str">
            <v>qq</v>
          </cell>
          <cell r="BS298" t="str">
            <v>qq</v>
          </cell>
          <cell r="CA298" t="str">
            <v>qq</v>
          </cell>
        </row>
        <row r="299">
          <cell r="A299">
            <v>43763</v>
          </cell>
          <cell r="B299" t="str">
            <v>Friday</v>
          </cell>
          <cell r="D299">
            <v>0</v>
          </cell>
          <cell r="E299" t="e">
            <v>#N/A</v>
          </cell>
          <cell r="F299">
            <v>0</v>
          </cell>
          <cell r="G299" t="e">
            <v>#N/A</v>
          </cell>
          <cell r="H299">
            <v>0</v>
          </cell>
          <cell r="I299" t="e">
            <v>#N/A</v>
          </cell>
          <cell r="J299" t="e">
            <v>#N/A</v>
          </cell>
          <cell r="K299">
            <v>0</v>
          </cell>
          <cell r="L299">
            <v>0</v>
          </cell>
          <cell r="M299" t="e">
            <v>#N/A</v>
          </cell>
          <cell r="P299" t="str">
            <v>Stuart</v>
          </cell>
          <cell r="Q299" t="str">
            <v>Tinh</v>
          </cell>
          <cell r="R299" t="str">
            <v>qq</v>
          </cell>
          <cell r="S299" t="str">
            <v>qq</v>
          </cell>
          <cell r="T299" t="str">
            <v>qq</v>
          </cell>
          <cell r="U299" t="str">
            <v>QQ</v>
          </cell>
          <cell r="V299" t="str">
            <v>qq</v>
          </cell>
          <cell r="W299" t="str">
            <v>qq</v>
          </cell>
          <cell r="X299" t="str">
            <v>qq</v>
          </cell>
          <cell r="Y299" t="e">
            <v>#N/A</v>
          </cell>
          <cell r="Z299">
            <v>0</v>
          </cell>
          <cell r="AA299">
            <v>0</v>
          </cell>
          <cell r="AB299">
            <v>0</v>
          </cell>
          <cell r="AC299" t="str">
            <v>Lauren</v>
          </cell>
          <cell r="AD299" t="str">
            <v>qq</v>
          </cell>
          <cell r="AE299" t="str">
            <v>qq</v>
          </cell>
          <cell r="AF299" t="str">
            <v>qq</v>
          </cell>
          <cell r="AG299" t="str">
            <v>qq</v>
          </cell>
          <cell r="AH299" t="str">
            <v>qq</v>
          </cell>
          <cell r="AI299" t="str">
            <v>qq</v>
          </cell>
          <cell r="AJ299" t="str">
            <v>qq</v>
          </cell>
          <cell r="AK299" t="str">
            <v>qq</v>
          </cell>
          <cell r="AL299" t="str">
            <v>qq</v>
          </cell>
          <cell r="AM299" t="str">
            <v>qq</v>
          </cell>
          <cell r="AN299" t="str">
            <v>qq</v>
          </cell>
          <cell r="AO299" t="str">
            <v>qq</v>
          </cell>
          <cell r="AP299" t="str">
            <v>qq</v>
          </cell>
          <cell r="AQ299" t="str">
            <v>qq</v>
          </cell>
          <cell r="AR299" t="str">
            <v>qq</v>
          </cell>
          <cell r="AS299" t="str">
            <v>qq</v>
          </cell>
          <cell r="AT299" t="str">
            <v>qq</v>
          </cell>
          <cell r="AU299" t="str">
            <v>qq</v>
          </cell>
          <cell r="AV299" t="str">
            <v>qq</v>
          </cell>
          <cell r="AW299" t="str">
            <v>qq</v>
          </cell>
          <cell r="AX299" t="str">
            <v>qq</v>
          </cell>
          <cell r="AY299" t="str">
            <v>qq</v>
          </cell>
          <cell r="AZ299" t="str">
            <v>qq</v>
          </cell>
          <cell r="BA299" t="str">
            <v>qq</v>
          </cell>
          <cell r="BB299" t="str">
            <v>A.Chen</v>
          </cell>
          <cell r="BE299">
            <v>0</v>
          </cell>
          <cell r="BF299" t="str">
            <v>qq</v>
          </cell>
          <cell r="BG299" t="str">
            <v>qq</v>
          </cell>
          <cell r="BI299" t="str">
            <v>qq</v>
          </cell>
          <cell r="BJ299" t="str">
            <v>qq</v>
          </cell>
          <cell r="BL299" t="str">
            <v>qq</v>
          </cell>
          <cell r="BM299" t="str">
            <v>qq</v>
          </cell>
          <cell r="BN299" t="str">
            <v>qq</v>
          </cell>
          <cell r="BO299" t="str">
            <v>qq</v>
          </cell>
          <cell r="BQ299" t="str">
            <v>qq</v>
          </cell>
          <cell r="BR299" t="str">
            <v>qq</v>
          </cell>
          <cell r="BS299" t="str">
            <v>qq</v>
          </cell>
          <cell r="CA299" t="str">
            <v>qq</v>
          </cell>
        </row>
        <row r="300">
          <cell r="A300">
            <v>43764</v>
          </cell>
          <cell r="B300" t="str">
            <v>Saturday</v>
          </cell>
          <cell r="C300" t="str">
            <v>Weekend</v>
          </cell>
          <cell r="D300" t="e">
            <v>#N/A</v>
          </cell>
          <cell r="E300" t="e">
            <v>#N/A</v>
          </cell>
          <cell r="F300" t="e">
            <v>#N/A</v>
          </cell>
          <cell r="G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P300" t="str">
            <v>qq</v>
          </cell>
          <cell r="Q300" t="str">
            <v>qq</v>
          </cell>
          <cell r="R300" t="str">
            <v>qq</v>
          </cell>
          <cell r="S300" t="str">
            <v>qq</v>
          </cell>
          <cell r="T300" t="str">
            <v>qq</v>
          </cell>
          <cell r="U300" t="str">
            <v>QQ</v>
          </cell>
          <cell r="V300" t="str">
            <v>qq</v>
          </cell>
          <cell r="W300" t="str">
            <v>qq</v>
          </cell>
          <cell r="X300" t="str">
            <v>qq</v>
          </cell>
          <cell r="Y300" t="e">
            <v>#N/A</v>
          </cell>
          <cell r="Z300">
            <v>0</v>
          </cell>
          <cell r="AA300">
            <v>0</v>
          </cell>
          <cell r="AB300">
            <v>0</v>
          </cell>
          <cell r="AC300" t="str">
            <v>Lauren</v>
          </cell>
          <cell r="AD300" t="str">
            <v>qq</v>
          </cell>
          <cell r="AE300" t="str">
            <v>qq</v>
          </cell>
          <cell r="AF300" t="str">
            <v>qq</v>
          </cell>
          <cell r="AG300" t="str">
            <v>qq</v>
          </cell>
          <cell r="AH300" t="str">
            <v>qq</v>
          </cell>
          <cell r="AI300" t="str">
            <v>qq</v>
          </cell>
          <cell r="AJ300" t="str">
            <v>qq</v>
          </cell>
          <cell r="AK300" t="str">
            <v>qq</v>
          </cell>
          <cell r="AL300" t="str">
            <v>qq</v>
          </cell>
          <cell r="AM300" t="str">
            <v>qq</v>
          </cell>
          <cell r="AN300" t="str">
            <v>qq</v>
          </cell>
          <cell r="AO300" t="str">
            <v>qq</v>
          </cell>
          <cell r="AP300" t="str">
            <v>qq</v>
          </cell>
          <cell r="AQ300" t="str">
            <v>qq</v>
          </cell>
          <cell r="AR300" t="str">
            <v>qq</v>
          </cell>
          <cell r="AS300" t="str">
            <v>qq</v>
          </cell>
          <cell r="AT300" t="str">
            <v>qq</v>
          </cell>
          <cell r="AU300" t="str">
            <v>qq</v>
          </cell>
          <cell r="AV300" t="str">
            <v>qq</v>
          </cell>
          <cell r="AW300" t="str">
            <v>qq</v>
          </cell>
          <cell r="AX300" t="str">
            <v>qq</v>
          </cell>
          <cell r="AY300" t="str">
            <v>qq</v>
          </cell>
          <cell r="AZ300" t="str">
            <v>qq</v>
          </cell>
          <cell r="BA300" t="str">
            <v>qq</v>
          </cell>
          <cell r="BB300" t="str">
            <v>A.Chen</v>
          </cell>
          <cell r="BC300" t="str">
            <v>Bernadette</v>
          </cell>
          <cell r="BE300">
            <v>0</v>
          </cell>
          <cell r="BF300">
            <v>0</v>
          </cell>
          <cell r="BG300" t="str">
            <v>Edward</v>
          </cell>
          <cell r="BH300" t="str">
            <v>qq</v>
          </cell>
          <cell r="BJ300" t="str">
            <v>Idile</v>
          </cell>
          <cell r="BK300" t="str">
            <v>qq</v>
          </cell>
          <cell r="BX300" t="str">
            <v>qq</v>
          </cell>
          <cell r="CA300" t="str">
            <v>Tinh</v>
          </cell>
        </row>
        <row r="301">
          <cell r="A301">
            <v>43765</v>
          </cell>
          <cell r="B301" t="str">
            <v>Sunday</v>
          </cell>
          <cell r="C301" t="str">
            <v>Weekend</v>
          </cell>
          <cell r="D301" t="e">
            <v>#N/A</v>
          </cell>
          <cell r="E301" t="e">
            <v>#N/A</v>
          </cell>
          <cell r="F301" t="e">
            <v>#N/A</v>
          </cell>
          <cell r="G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P301" t="str">
            <v>qq</v>
          </cell>
          <cell r="Q301" t="str">
            <v>qq</v>
          </cell>
          <cell r="R301" t="str">
            <v>qq</v>
          </cell>
          <cell r="S301" t="str">
            <v>qq</v>
          </cell>
          <cell r="T301" t="str">
            <v>qq</v>
          </cell>
          <cell r="U301" t="str">
            <v>QQ</v>
          </cell>
          <cell r="V301" t="str">
            <v>qq</v>
          </cell>
          <cell r="W301" t="str">
            <v>qq</v>
          </cell>
          <cell r="X301" t="str">
            <v>qq</v>
          </cell>
          <cell r="Y301" t="e">
            <v>#N/A</v>
          </cell>
          <cell r="Z301">
            <v>0</v>
          </cell>
          <cell r="AA301" t="str">
            <v>qq</v>
          </cell>
          <cell r="AB301" t="str">
            <v>qq</v>
          </cell>
          <cell r="AC301" t="str">
            <v>qq</v>
          </cell>
          <cell r="AD301" t="str">
            <v>qq</v>
          </cell>
          <cell r="AE301" t="str">
            <v>qq</v>
          </cell>
          <cell r="AF301" t="str">
            <v>qq</v>
          </cell>
          <cell r="AG301" t="str">
            <v>qq</v>
          </cell>
          <cell r="AH301" t="str">
            <v>qq</v>
          </cell>
          <cell r="AI301" t="str">
            <v>qq</v>
          </cell>
          <cell r="AJ301" t="str">
            <v>qq</v>
          </cell>
          <cell r="AK301" t="str">
            <v>qq</v>
          </cell>
          <cell r="AL301" t="str">
            <v>qq</v>
          </cell>
          <cell r="AM301" t="str">
            <v>qq</v>
          </cell>
          <cell r="AN301" t="str">
            <v>qq</v>
          </cell>
          <cell r="AO301" t="str">
            <v>qq</v>
          </cell>
          <cell r="AP301" t="str">
            <v>qq</v>
          </cell>
          <cell r="AQ301" t="str">
            <v>qq</v>
          </cell>
          <cell r="AR301" t="str">
            <v>qq</v>
          </cell>
          <cell r="AS301" t="str">
            <v>qq</v>
          </cell>
          <cell r="AT301" t="str">
            <v>qq</v>
          </cell>
          <cell r="AU301" t="str">
            <v>qq</v>
          </cell>
          <cell r="AV301" t="str">
            <v>qq</v>
          </cell>
          <cell r="AW301" t="str">
            <v>qq</v>
          </cell>
          <cell r="AX301" t="str">
            <v>qq</v>
          </cell>
          <cell r="AY301" t="str">
            <v>qq</v>
          </cell>
          <cell r="AZ301" t="str">
            <v>qq</v>
          </cell>
          <cell r="BA301" t="str">
            <v>qq</v>
          </cell>
          <cell r="BB301" t="str">
            <v>A.Chen</v>
          </cell>
          <cell r="BC301" t="str">
            <v>Bernadette</v>
          </cell>
          <cell r="BE301">
            <v>0</v>
          </cell>
          <cell r="BF301">
            <v>0</v>
          </cell>
          <cell r="BG301" t="str">
            <v>V.Le</v>
          </cell>
          <cell r="BH301" t="str">
            <v>qq</v>
          </cell>
          <cell r="BJ301" t="str">
            <v>Edward</v>
          </cell>
          <cell r="BK301" t="str">
            <v>qq</v>
          </cell>
          <cell r="BN301" t="str">
            <v>qq</v>
          </cell>
          <cell r="BY301" t="str">
            <v>qq</v>
          </cell>
          <cell r="BZ301" t="str">
            <v>qq</v>
          </cell>
          <cell r="CA301" t="str">
            <v>Ana</v>
          </cell>
        </row>
        <row r="302">
          <cell r="A302">
            <v>43766</v>
          </cell>
          <cell r="B302" t="str">
            <v>Monday</v>
          </cell>
          <cell r="D302">
            <v>0</v>
          </cell>
          <cell r="E302" t="e">
            <v>#N/A</v>
          </cell>
          <cell r="F302">
            <v>0</v>
          </cell>
          <cell r="G302" t="e">
            <v>#N/A</v>
          </cell>
          <cell r="H302">
            <v>0</v>
          </cell>
          <cell r="I302" t="e">
            <v>#N/A</v>
          </cell>
          <cell r="J302" t="e">
            <v>#N/A</v>
          </cell>
          <cell r="K302">
            <v>0</v>
          </cell>
          <cell r="L302">
            <v>0</v>
          </cell>
          <cell r="M302" t="e">
            <v>#N/A</v>
          </cell>
          <cell r="P302" t="str">
            <v>qq</v>
          </cell>
          <cell r="R302" t="str">
            <v>qq</v>
          </cell>
          <cell r="S302" t="str">
            <v>Edward</v>
          </cell>
          <cell r="T302" t="str">
            <v>Idile</v>
          </cell>
          <cell r="U302" t="str">
            <v>Tinh</v>
          </cell>
          <cell r="V302" t="str">
            <v>qq</v>
          </cell>
          <cell r="W302" t="str">
            <v>qq</v>
          </cell>
          <cell r="X302" t="str">
            <v>qq</v>
          </cell>
          <cell r="Y302" t="e">
            <v>#N/A</v>
          </cell>
          <cell r="AC302" t="str">
            <v>Jonathan</v>
          </cell>
          <cell r="AD302" t="str">
            <v>qq</v>
          </cell>
          <cell r="AE302" t="str">
            <v>qq</v>
          </cell>
          <cell r="AF302" t="str">
            <v>qq</v>
          </cell>
          <cell r="AG302" t="str">
            <v>qq</v>
          </cell>
          <cell r="AH302" t="str">
            <v>qq</v>
          </cell>
          <cell r="AI302" t="str">
            <v>qq</v>
          </cell>
          <cell r="AJ302" t="str">
            <v>qq</v>
          </cell>
          <cell r="AK302" t="str">
            <v>qq</v>
          </cell>
          <cell r="AL302" t="str">
            <v>qq</v>
          </cell>
          <cell r="AM302" t="str">
            <v>qq</v>
          </cell>
          <cell r="AN302" t="str">
            <v>qq</v>
          </cell>
          <cell r="AO302" t="str">
            <v>qq</v>
          </cell>
          <cell r="AP302" t="str">
            <v>qq</v>
          </cell>
          <cell r="AQ302" t="str">
            <v>qq</v>
          </cell>
          <cell r="AR302" t="str">
            <v>qq</v>
          </cell>
          <cell r="AS302" t="str">
            <v>qq</v>
          </cell>
          <cell r="AT302" t="str">
            <v>qq</v>
          </cell>
          <cell r="AU302" t="str">
            <v>qq</v>
          </cell>
          <cell r="AV302" t="str">
            <v>qq</v>
          </cell>
          <cell r="AW302" t="str">
            <v>qq</v>
          </cell>
          <cell r="AX302" t="str">
            <v>qq</v>
          </cell>
          <cell r="AY302" t="str">
            <v>qq</v>
          </cell>
          <cell r="AZ302" t="str">
            <v>qq</v>
          </cell>
          <cell r="BA302" t="str">
            <v>qq</v>
          </cell>
          <cell r="BB302" t="str">
            <v>A.Chen</v>
          </cell>
          <cell r="BC302" t="str">
            <v>Bernadette</v>
          </cell>
          <cell r="BF302" t="str">
            <v>qq</v>
          </cell>
          <cell r="BG302" t="str">
            <v>qq</v>
          </cell>
          <cell r="BI302" t="str">
            <v>qq</v>
          </cell>
          <cell r="BJ302" t="str">
            <v>qq</v>
          </cell>
          <cell r="BL302" t="str">
            <v>qq</v>
          </cell>
          <cell r="BM302" t="str">
            <v>qq</v>
          </cell>
          <cell r="BN302" t="str">
            <v>qq</v>
          </cell>
          <cell r="BO302" t="str">
            <v>qq</v>
          </cell>
          <cell r="BQ302" t="str">
            <v>qq</v>
          </cell>
          <cell r="BR302" t="str">
            <v>qq</v>
          </cell>
          <cell r="BS302" t="str">
            <v>qq</v>
          </cell>
          <cell r="CA302" t="str">
            <v>qq</v>
          </cell>
        </row>
        <row r="303">
          <cell r="A303">
            <v>43767</v>
          </cell>
          <cell r="B303" t="str">
            <v>Tuesday</v>
          </cell>
          <cell r="D303">
            <v>0</v>
          </cell>
          <cell r="E303" t="e">
            <v>#N/A</v>
          </cell>
          <cell r="F303">
            <v>0</v>
          </cell>
          <cell r="G303" t="e">
            <v>#N/A</v>
          </cell>
          <cell r="H303">
            <v>0</v>
          </cell>
          <cell r="I303" t="e">
            <v>#N/A</v>
          </cell>
          <cell r="J303" t="e">
            <v>#N/A</v>
          </cell>
          <cell r="K303">
            <v>0</v>
          </cell>
          <cell r="L303">
            <v>0</v>
          </cell>
          <cell r="M303" t="e">
            <v>#N/A</v>
          </cell>
          <cell r="P303" t="str">
            <v>qq</v>
          </cell>
          <cell r="R303" t="str">
            <v>qq</v>
          </cell>
          <cell r="S303" t="str">
            <v>V.Le</v>
          </cell>
          <cell r="T303" t="str">
            <v>Edward</v>
          </cell>
          <cell r="U303" t="str">
            <v>QQ</v>
          </cell>
          <cell r="V303" t="str">
            <v>Ana</v>
          </cell>
          <cell r="W303" t="str">
            <v>qq</v>
          </cell>
          <cell r="X303" t="str">
            <v>qq</v>
          </cell>
          <cell r="Y303" t="e">
            <v>#N/A</v>
          </cell>
          <cell r="Z303">
            <v>0</v>
          </cell>
          <cell r="AA303">
            <v>0</v>
          </cell>
          <cell r="AB303">
            <v>0</v>
          </cell>
          <cell r="AC303" t="str">
            <v>Jonathan</v>
          </cell>
          <cell r="AE303" t="str">
            <v>(SC) (5.15-8pm)</v>
          </cell>
          <cell r="AF303" t="str">
            <v>qq</v>
          </cell>
          <cell r="AG303" t="str">
            <v>qq</v>
          </cell>
          <cell r="AH303" t="str">
            <v>qq</v>
          </cell>
          <cell r="AI303" t="str">
            <v>qq</v>
          </cell>
          <cell r="AJ303" t="str">
            <v>qq</v>
          </cell>
          <cell r="AK303" t="str">
            <v>qq</v>
          </cell>
          <cell r="AL303" t="str">
            <v>qq</v>
          </cell>
          <cell r="AM303" t="str">
            <v>qq</v>
          </cell>
          <cell r="AN303" t="str">
            <v>qq</v>
          </cell>
          <cell r="AO303" t="str">
            <v>qq</v>
          </cell>
          <cell r="AP303" t="str">
            <v>qq</v>
          </cell>
          <cell r="AQ303" t="str">
            <v>qq</v>
          </cell>
          <cell r="AR303" t="str">
            <v>qq</v>
          </cell>
          <cell r="AS303" t="str">
            <v>qq</v>
          </cell>
          <cell r="AT303" t="str">
            <v>qq</v>
          </cell>
          <cell r="AU303" t="str">
            <v>qq</v>
          </cell>
          <cell r="AV303" t="str">
            <v>qq</v>
          </cell>
          <cell r="AW303" t="str">
            <v>qq</v>
          </cell>
          <cell r="AX303" t="str">
            <v>qq</v>
          </cell>
          <cell r="AY303" t="str">
            <v>qq</v>
          </cell>
          <cell r="AZ303" t="str">
            <v>qq</v>
          </cell>
          <cell r="BA303" t="str">
            <v>qq</v>
          </cell>
          <cell r="BB303" t="str">
            <v>A.Chen</v>
          </cell>
          <cell r="BE303">
            <v>0</v>
          </cell>
          <cell r="BF303" t="str">
            <v>qq</v>
          </cell>
          <cell r="BG303" t="str">
            <v>qq</v>
          </cell>
          <cell r="BI303" t="str">
            <v>qq</v>
          </cell>
          <cell r="BJ303" t="str">
            <v>qq</v>
          </cell>
          <cell r="BL303" t="str">
            <v>qq</v>
          </cell>
          <cell r="BM303" t="str">
            <v>qq</v>
          </cell>
          <cell r="BN303" t="str">
            <v>qq</v>
          </cell>
          <cell r="BO303" t="str">
            <v>qq</v>
          </cell>
          <cell r="BQ303" t="str">
            <v>qq</v>
          </cell>
          <cell r="BR303" t="str">
            <v>qq</v>
          </cell>
          <cell r="BS303" t="str">
            <v>qq</v>
          </cell>
          <cell r="CA303" t="str">
            <v>qq</v>
          </cell>
        </row>
        <row r="304">
          <cell r="A304">
            <v>43768</v>
          </cell>
          <cell r="B304" t="str">
            <v>Wednesday</v>
          </cell>
          <cell r="D304">
            <v>0</v>
          </cell>
          <cell r="E304" t="e">
            <v>#N/A</v>
          </cell>
          <cell r="F304">
            <v>0</v>
          </cell>
          <cell r="G304" t="e">
            <v>#N/A</v>
          </cell>
          <cell r="H304">
            <v>0</v>
          </cell>
          <cell r="I304" t="e">
            <v>#N/A</v>
          </cell>
          <cell r="J304" t="e">
            <v>#N/A</v>
          </cell>
          <cell r="K304">
            <v>0</v>
          </cell>
          <cell r="L304">
            <v>0</v>
          </cell>
          <cell r="M304" t="e">
            <v>#N/A</v>
          </cell>
          <cell r="P304" t="str">
            <v>qq</v>
          </cell>
          <cell r="Q304" t="str">
            <v>Nha</v>
          </cell>
          <cell r="R304" t="str">
            <v>qq</v>
          </cell>
          <cell r="S304" t="str">
            <v>qq</v>
          </cell>
          <cell r="T304" t="str">
            <v>qq</v>
          </cell>
          <cell r="U304" t="str">
            <v>QQ</v>
          </cell>
          <cell r="V304" t="str">
            <v>qq</v>
          </cell>
          <cell r="W304" t="str">
            <v>qq</v>
          </cell>
          <cell r="X304" t="str">
            <v>qq</v>
          </cell>
          <cell r="Y304" t="e">
            <v>#N/A</v>
          </cell>
          <cell r="Z304">
            <v>0</v>
          </cell>
          <cell r="AA304">
            <v>0</v>
          </cell>
          <cell r="AB304">
            <v>0</v>
          </cell>
          <cell r="AC304" t="str">
            <v>Jonathan</v>
          </cell>
          <cell r="AD304" t="str">
            <v>blank</v>
          </cell>
          <cell r="AE304" t="str">
            <v>(SS) (12.45-5.15pm)</v>
          </cell>
          <cell r="AF304" t="str">
            <v>qq</v>
          </cell>
          <cell r="AG304" t="str">
            <v>qq</v>
          </cell>
          <cell r="AH304" t="str">
            <v>qq</v>
          </cell>
          <cell r="AI304" t="str">
            <v>qq</v>
          </cell>
          <cell r="AJ304" t="str">
            <v>qq</v>
          </cell>
          <cell r="AK304" t="str">
            <v>qq</v>
          </cell>
          <cell r="AL304" t="str">
            <v>qq</v>
          </cell>
          <cell r="AM304" t="str">
            <v>qq</v>
          </cell>
          <cell r="AN304" t="str">
            <v>qq</v>
          </cell>
          <cell r="AO304" t="str">
            <v>qq</v>
          </cell>
          <cell r="AP304" t="str">
            <v>qq</v>
          </cell>
          <cell r="AQ304" t="str">
            <v>qq</v>
          </cell>
          <cell r="AR304" t="str">
            <v>qq</v>
          </cell>
          <cell r="AS304" t="str">
            <v>qq</v>
          </cell>
          <cell r="AT304" t="str">
            <v>qq</v>
          </cell>
          <cell r="AU304" t="str">
            <v>qq</v>
          </cell>
          <cell r="AV304" t="str">
            <v>qq</v>
          </cell>
          <cell r="AW304" t="str">
            <v>qq</v>
          </cell>
          <cell r="AX304" t="str">
            <v>qq</v>
          </cell>
          <cell r="AY304" t="str">
            <v>qq</v>
          </cell>
          <cell r="AZ304" t="str">
            <v>qq</v>
          </cell>
          <cell r="BA304" t="str">
            <v>qq</v>
          </cell>
          <cell r="BB304" t="str">
            <v>A.Chen</v>
          </cell>
          <cell r="BE304">
            <v>0</v>
          </cell>
          <cell r="BF304" t="str">
            <v>qq</v>
          </cell>
          <cell r="BG304" t="str">
            <v>qq</v>
          </cell>
          <cell r="BI304" t="str">
            <v>qq</v>
          </cell>
          <cell r="BJ304" t="str">
            <v>qq</v>
          </cell>
          <cell r="BL304" t="str">
            <v>qq</v>
          </cell>
          <cell r="BM304" t="str">
            <v>qq</v>
          </cell>
          <cell r="BN304" t="str">
            <v>qq</v>
          </cell>
          <cell r="BO304" t="str">
            <v>qq</v>
          </cell>
          <cell r="BQ304" t="str">
            <v>qq</v>
          </cell>
          <cell r="BR304" t="str">
            <v>qq</v>
          </cell>
          <cell r="BS304" t="str">
            <v>qq</v>
          </cell>
          <cell r="CA304" t="str">
            <v>qq</v>
          </cell>
        </row>
        <row r="305">
          <cell r="A305">
            <v>43769</v>
          </cell>
          <cell r="B305" t="str">
            <v>Thursday</v>
          </cell>
          <cell r="D305">
            <v>0</v>
          </cell>
          <cell r="E305" t="e">
            <v>#N/A</v>
          </cell>
          <cell r="F305">
            <v>0</v>
          </cell>
          <cell r="G305" t="e">
            <v>#N/A</v>
          </cell>
          <cell r="H305">
            <v>0</v>
          </cell>
          <cell r="I305" t="e">
            <v>#N/A</v>
          </cell>
          <cell r="J305" t="e">
            <v>#N/A</v>
          </cell>
          <cell r="K305">
            <v>0</v>
          </cell>
          <cell r="L305">
            <v>0</v>
          </cell>
          <cell r="M305" t="e">
            <v>#N/A</v>
          </cell>
          <cell r="P305">
            <v>0</v>
          </cell>
          <cell r="Q305" t="str">
            <v>qq</v>
          </cell>
          <cell r="R305" t="str">
            <v>qq</v>
          </cell>
          <cell r="S305" t="str">
            <v>qq</v>
          </cell>
          <cell r="T305" t="str">
            <v>qq</v>
          </cell>
          <cell r="U305" t="str">
            <v>QQ</v>
          </cell>
          <cell r="V305" t="str">
            <v>qq</v>
          </cell>
          <cell r="W305" t="str">
            <v>qq</v>
          </cell>
          <cell r="X305" t="str">
            <v>qq</v>
          </cell>
          <cell r="Y305" t="e">
            <v>#N/A</v>
          </cell>
          <cell r="Z305">
            <v>0</v>
          </cell>
          <cell r="AA305">
            <v>0</v>
          </cell>
          <cell r="AB305">
            <v>0</v>
          </cell>
          <cell r="AC305" t="str">
            <v>Jonathan</v>
          </cell>
          <cell r="AD305" t="str">
            <v>qq</v>
          </cell>
          <cell r="AE305" t="str">
            <v>qq</v>
          </cell>
          <cell r="AF305" t="str">
            <v>qq</v>
          </cell>
          <cell r="AG305" t="str">
            <v>qq</v>
          </cell>
          <cell r="AH305" t="str">
            <v>qq</v>
          </cell>
          <cell r="AI305" t="str">
            <v>qq</v>
          </cell>
          <cell r="AJ305" t="str">
            <v>qq</v>
          </cell>
          <cell r="AK305" t="str">
            <v>qq</v>
          </cell>
          <cell r="AL305" t="str">
            <v>qq</v>
          </cell>
          <cell r="AM305" t="str">
            <v>qq</v>
          </cell>
          <cell r="AN305" t="str">
            <v>qq</v>
          </cell>
          <cell r="AO305" t="str">
            <v>qq</v>
          </cell>
          <cell r="AP305" t="str">
            <v>qq</v>
          </cell>
          <cell r="AQ305" t="str">
            <v>qq</v>
          </cell>
          <cell r="AR305" t="str">
            <v>qq</v>
          </cell>
          <cell r="AS305" t="str">
            <v>qq</v>
          </cell>
          <cell r="AT305" t="str">
            <v>qq</v>
          </cell>
          <cell r="AU305" t="str">
            <v>qq</v>
          </cell>
          <cell r="AV305" t="str">
            <v>qq</v>
          </cell>
          <cell r="AW305" t="str">
            <v>qq</v>
          </cell>
          <cell r="AX305" t="str">
            <v>qq</v>
          </cell>
          <cell r="AY305" t="str">
            <v>qq</v>
          </cell>
          <cell r="AZ305" t="str">
            <v>qq</v>
          </cell>
          <cell r="BA305" t="str">
            <v>qq</v>
          </cell>
          <cell r="BB305" t="str">
            <v>A.Chen</v>
          </cell>
          <cell r="BC305" t="str">
            <v>Bernadette</v>
          </cell>
          <cell r="BE305">
            <v>0</v>
          </cell>
          <cell r="BF305" t="str">
            <v>qq</v>
          </cell>
          <cell r="BG305" t="str">
            <v>qq</v>
          </cell>
          <cell r="BI305" t="str">
            <v>qq</v>
          </cell>
          <cell r="BJ305" t="str">
            <v>qq</v>
          </cell>
          <cell r="BL305" t="str">
            <v>qq</v>
          </cell>
          <cell r="BM305" t="str">
            <v>qq</v>
          </cell>
          <cell r="BN305" t="str">
            <v>qq</v>
          </cell>
          <cell r="BO305" t="str">
            <v>qq</v>
          </cell>
          <cell r="BQ305" t="str">
            <v>qq</v>
          </cell>
          <cell r="BR305" t="str">
            <v>qq</v>
          </cell>
          <cell r="BS305" t="str">
            <v>qq</v>
          </cell>
          <cell r="CA305" t="str">
            <v>qq</v>
          </cell>
        </row>
        <row r="306">
          <cell r="A306">
            <v>43770</v>
          </cell>
          <cell r="B306" t="str">
            <v>Friday</v>
          </cell>
          <cell r="D306">
            <v>0</v>
          </cell>
          <cell r="E306" t="e">
            <v>#N/A</v>
          </cell>
          <cell r="F306">
            <v>0</v>
          </cell>
          <cell r="G306" t="e">
            <v>#N/A</v>
          </cell>
          <cell r="H306">
            <v>0</v>
          </cell>
          <cell r="I306" t="e">
            <v>#N/A</v>
          </cell>
          <cell r="J306" t="e">
            <v>#N/A</v>
          </cell>
          <cell r="K306">
            <v>0</v>
          </cell>
          <cell r="L306">
            <v>0</v>
          </cell>
          <cell r="M306" t="e">
            <v>#N/A</v>
          </cell>
          <cell r="P306">
            <v>0</v>
          </cell>
          <cell r="Q306" t="str">
            <v>Lauren</v>
          </cell>
          <cell r="R306" t="str">
            <v>qq</v>
          </cell>
          <cell r="S306" t="str">
            <v>qq</v>
          </cell>
          <cell r="T306" t="str">
            <v>qq</v>
          </cell>
          <cell r="U306" t="str">
            <v>QQ</v>
          </cell>
          <cell r="V306" t="str">
            <v>qq</v>
          </cell>
          <cell r="W306" t="str">
            <v>qq</v>
          </cell>
          <cell r="X306" t="str">
            <v>qq</v>
          </cell>
          <cell r="Y306" t="e">
            <v>#N/A</v>
          </cell>
          <cell r="Z306">
            <v>0</v>
          </cell>
          <cell r="AA306">
            <v>0</v>
          </cell>
          <cell r="AB306">
            <v>0</v>
          </cell>
          <cell r="AC306" t="str">
            <v>Jonathan</v>
          </cell>
          <cell r="AD306" t="str">
            <v>qq</v>
          </cell>
          <cell r="AE306" t="str">
            <v>qq</v>
          </cell>
          <cell r="AF306" t="str">
            <v>qq</v>
          </cell>
          <cell r="AG306" t="str">
            <v>qq</v>
          </cell>
          <cell r="AH306" t="str">
            <v>qq</v>
          </cell>
          <cell r="AI306" t="str">
            <v>qq</v>
          </cell>
          <cell r="AJ306" t="str">
            <v>qq</v>
          </cell>
          <cell r="AK306" t="str">
            <v>qq</v>
          </cell>
          <cell r="AL306" t="str">
            <v>qq</v>
          </cell>
          <cell r="AM306" t="str">
            <v>qq</v>
          </cell>
          <cell r="AN306" t="str">
            <v>qq</v>
          </cell>
          <cell r="AO306" t="str">
            <v>qq</v>
          </cell>
          <cell r="AP306" t="str">
            <v>qq</v>
          </cell>
          <cell r="AQ306" t="str">
            <v>qq</v>
          </cell>
          <cell r="AR306" t="str">
            <v>qq</v>
          </cell>
          <cell r="AS306" t="str">
            <v>qq</v>
          </cell>
          <cell r="AT306" t="str">
            <v>qq</v>
          </cell>
          <cell r="AU306" t="str">
            <v>qq</v>
          </cell>
          <cell r="AV306" t="str">
            <v>qq</v>
          </cell>
          <cell r="AW306" t="str">
            <v>qq</v>
          </cell>
          <cell r="AX306" t="str">
            <v>qq</v>
          </cell>
          <cell r="AY306" t="str">
            <v>qq</v>
          </cell>
          <cell r="AZ306" t="str">
            <v>qq</v>
          </cell>
          <cell r="BA306" t="str">
            <v>qq</v>
          </cell>
          <cell r="BB306" t="str">
            <v>A.Chen</v>
          </cell>
          <cell r="BE306">
            <v>0</v>
          </cell>
          <cell r="BF306" t="str">
            <v>qq</v>
          </cell>
          <cell r="BG306" t="str">
            <v>qq</v>
          </cell>
          <cell r="BI306" t="str">
            <v>qq</v>
          </cell>
          <cell r="BJ306" t="str">
            <v>qq</v>
          </cell>
          <cell r="BL306" t="str">
            <v>qq</v>
          </cell>
          <cell r="BM306" t="str">
            <v>qq</v>
          </cell>
          <cell r="BN306" t="str">
            <v>qq</v>
          </cell>
          <cell r="BO306" t="str">
            <v>qq</v>
          </cell>
          <cell r="BQ306" t="str">
            <v>qq</v>
          </cell>
          <cell r="BR306" t="str">
            <v>qq</v>
          </cell>
          <cell r="BS306" t="str">
            <v>qq</v>
          </cell>
          <cell r="CA306" t="str">
            <v>qq</v>
          </cell>
        </row>
        <row r="307">
          <cell r="A307">
            <v>43771</v>
          </cell>
          <cell r="B307" t="str">
            <v>Saturday</v>
          </cell>
          <cell r="C307" t="str">
            <v>Weekend</v>
          </cell>
          <cell r="D307" t="e">
            <v>#N/A</v>
          </cell>
          <cell r="E307" t="e">
            <v>#N/A</v>
          </cell>
          <cell r="F307" t="e">
            <v>#N/A</v>
          </cell>
          <cell r="G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P307" t="str">
            <v>qq</v>
          </cell>
          <cell r="Q307" t="str">
            <v>qq</v>
          </cell>
          <cell r="R307" t="str">
            <v>qq</v>
          </cell>
          <cell r="S307" t="str">
            <v>qq</v>
          </cell>
          <cell r="T307" t="str">
            <v>qq</v>
          </cell>
          <cell r="U307" t="str">
            <v>QQ</v>
          </cell>
          <cell r="V307" t="str">
            <v>qq</v>
          </cell>
          <cell r="W307" t="str">
            <v>qq</v>
          </cell>
          <cell r="X307" t="str">
            <v>qq</v>
          </cell>
          <cell r="Y307" t="e">
            <v>#N/A</v>
          </cell>
          <cell r="Z307">
            <v>0</v>
          </cell>
          <cell r="AA307">
            <v>0</v>
          </cell>
          <cell r="AB307">
            <v>0</v>
          </cell>
          <cell r="AC307" t="str">
            <v>Jonathan</v>
          </cell>
          <cell r="AD307" t="str">
            <v>qq</v>
          </cell>
          <cell r="AE307" t="str">
            <v>qq</v>
          </cell>
          <cell r="AF307" t="str">
            <v>qq</v>
          </cell>
          <cell r="AG307" t="str">
            <v>qq</v>
          </cell>
          <cell r="AH307" t="str">
            <v>qq</v>
          </cell>
          <cell r="AI307" t="str">
            <v>qq</v>
          </cell>
          <cell r="AJ307" t="str">
            <v>qq</v>
          </cell>
          <cell r="AK307" t="str">
            <v>qq</v>
          </cell>
          <cell r="AL307" t="str">
            <v>qq</v>
          </cell>
          <cell r="AM307" t="str">
            <v>qq</v>
          </cell>
          <cell r="AN307" t="str">
            <v>qq</v>
          </cell>
          <cell r="AO307" t="str">
            <v>qq</v>
          </cell>
          <cell r="AP307" t="str">
            <v>qq</v>
          </cell>
          <cell r="AQ307" t="str">
            <v>qq</v>
          </cell>
          <cell r="AR307" t="str">
            <v>qq</v>
          </cell>
          <cell r="AS307" t="str">
            <v>qq</v>
          </cell>
          <cell r="AT307" t="str">
            <v>qq</v>
          </cell>
          <cell r="AU307" t="str">
            <v>qq</v>
          </cell>
          <cell r="AV307" t="str">
            <v>qq</v>
          </cell>
          <cell r="AW307" t="str">
            <v>qq</v>
          </cell>
          <cell r="AX307" t="str">
            <v>qq</v>
          </cell>
          <cell r="AY307" t="str">
            <v>qq</v>
          </cell>
          <cell r="AZ307" t="str">
            <v>qq</v>
          </cell>
          <cell r="BA307" t="str">
            <v>qq</v>
          </cell>
          <cell r="BB307" t="str">
            <v>A.Chen</v>
          </cell>
          <cell r="BC307" t="str">
            <v>Bernadette</v>
          </cell>
          <cell r="BD307" t="str">
            <v>Li-Ling</v>
          </cell>
          <cell r="BE307">
            <v>0</v>
          </cell>
          <cell r="BF307">
            <v>0</v>
          </cell>
          <cell r="BG307" t="str">
            <v>Roshny</v>
          </cell>
          <cell r="BH307" t="str">
            <v>qq</v>
          </cell>
          <cell r="BJ307" t="str">
            <v>Jesslyn</v>
          </cell>
          <cell r="BK307" t="str">
            <v>qq</v>
          </cell>
          <cell r="BX307" t="str">
            <v>qq</v>
          </cell>
          <cell r="CA307" t="str">
            <v>Nha</v>
          </cell>
        </row>
        <row r="308">
          <cell r="A308">
            <v>43772</v>
          </cell>
          <cell r="B308" t="str">
            <v>Sunday</v>
          </cell>
          <cell r="C308" t="str">
            <v>Weekend</v>
          </cell>
          <cell r="D308" t="e">
            <v>#N/A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P308" t="str">
            <v>qq</v>
          </cell>
          <cell r="Q308" t="str">
            <v>qq</v>
          </cell>
          <cell r="R308" t="str">
            <v>qq</v>
          </cell>
          <cell r="S308" t="str">
            <v>qq</v>
          </cell>
          <cell r="T308" t="str">
            <v>qq</v>
          </cell>
          <cell r="U308" t="str">
            <v>QQ</v>
          </cell>
          <cell r="V308" t="str">
            <v>qq</v>
          </cell>
          <cell r="W308" t="str">
            <v>qq</v>
          </cell>
          <cell r="X308" t="str">
            <v>qq</v>
          </cell>
          <cell r="Y308" t="e">
            <v>#N/A</v>
          </cell>
          <cell r="Z308">
            <v>0</v>
          </cell>
          <cell r="AA308" t="str">
            <v>qq</v>
          </cell>
          <cell r="AB308" t="str">
            <v>qq</v>
          </cell>
          <cell r="AC308" t="str">
            <v>qq</v>
          </cell>
          <cell r="AD308" t="str">
            <v>qq</v>
          </cell>
          <cell r="AE308" t="str">
            <v>qq</v>
          </cell>
          <cell r="AF308" t="str">
            <v>qq</v>
          </cell>
          <cell r="AG308" t="str">
            <v>qq</v>
          </cell>
          <cell r="AH308" t="str">
            <v>qq</v>
          </cell>
          <cell r="AI308" t="str">
            <v>qq</v>
          </cell>
          <cell r="AJ308" t="str">
            <v>qq</v>
          </cell>
          <cell r="AK308" t="str">
            <v>qq</v>
          </cell>
          <cell r="AL308" t="str">
            <v>qq</v>
          </cell>
          <cell r="AM308" t="str">
            <v>qq</v>
          </cell>
          <cell r="AN308" t="str">
            <v>qq</v>
          </cell>
          <cell r="AO308" t="str">
            <v>qq</v>
          </cell>
          <cell r="AP308" t="str">
            <v>qq</v>
          </cell>
          <cell r="AQ308" t="str">
            <v>qq</v>
          </cell>
          <cell r="AR308" t="str">
            <v>qq</v>
          </cell>
          <cell r="AS308" t="str">
            <v>qq</v>
          </cell>
          <cell r="AT308" t="str">
            <v>qq</v>
          </cell>
          <cell r="AU308" t="str">
            <v>qq</v>
          </cell>
          <cell r="AV308" t="str">
            <v>qq</v>
          </cell>
          <cell r="AW308" t="str">
            <v>qq</v>
          </cell>
          <cell r="AX308" t="str">
            <v>qq</v>
          </cell>
          <cell r="AY308" t="str">
            <v>qq</v>
          </cell>
          <cell r="AZ308" t="str">
            <v>qq</v>
          </cell>
          <cell r="BA308" t="str">
            <v>qq</v>
          </cell>
          <cell r="BB308" t="str">
            <v>A.Chen</v>
          </cell>
          <cell r="BC308" t="str">
            <v>Bernadette</v>
          </cell>
          <cell r="BD308" t="str">
            <v>Li-Ling</v>
          </cell>
          <cell r="BE308">
            <v>0</v>
          </cell>
          <cell r="BF308">
            <v>0</v>
          </cell>
          <cell r="BG308" t="str">
            <v>Jonathan</v>
          </cell>
          <cell r="BH308" t="str">
            <v>qq</v>
          </cell>
          <cell r="BJ308" t="str">
            <v>V.Le</v>
          </cell>
          <cell r="BK308" t="str">
            <v>qq</v>
          </cell>
          <cell r="BN308" t="str">
            <v>qq</v>
          </cell>
          <cell r="BY308" t="str">
            <v>qq</v>
          </cell>
          <cell r="BZ308" t="str">
            <v>qq</v>
          </cell>
          <cell r="CA308" t="str">
            <v>Tinh</v>
          </cell>
        </row>
        <row r="309">
          <cell r="A309">
            <v>43773</v>
          </cell>
          <cell r="B309" t="str">
            <v>Monday</v>
          </cell>
          <cell r="D309">
            <v>0</v>
          </cell>
          <cell r="E309" t="e">
            <v>#N/A</v>
          </cell>
          <cell r="F309">
            <v>0</v>
          </cell>
          <cell r="G309" t="e">
            <v>#N/A</v>
          </cell>
          <cell r="H309">
            <v>0</v>
          </cell>
          <cell r="I309" t="e">
            <v>#N/A</v>
          </cell>
          <cell r="J309" t="e">
            <v>#N/A</v>
          </cell>
          <cell r="K309">
            <v>0</v>
          </cell>
          <cell r="L309">
            <v>0</v>
          </cell>
          <cell r="M309" t="e">
            <v>#N/A</v>
          </cell>
          <cell r="P309" t="str">
            <v>qq</v>
          </cell>
          <cell r="Q309" t="str">
            <v>Jonathan</v>
          </cell>
          <cell r="R309" t="str">
            <v>qq</v>
          </cell>
          <cell r="S309" t="str">
            <v>Roshny</v>
          </cell>
          <cell r="T309" t="str">
            <v>Jesslyn</v>
          </cell>
          <cell r="U309" t="str">
            <v>Nha</v>
          </cell>
          <cell r="V309" t="str">
            <v>qq</v>
          </cell>
          <cell r="W309" t="str">
            <v>qq</v>
          </cell>
          <cell r="X309" t="str">
            <v>qq</v>
          </cell>
          <cell r="Y309" t="e">
            <v>#N/A</v>
          </cell>
          <cell r="AC309" t="str">
            <v>Edward</v>
          </cell>
          <cell r="AD309" t="str">
            <v>qq</v>
          </cell>
          <cell r="AE309" t="str">
            <v>qq</v>
          </cell>
          <cell r="AF309" t="str">
            <v>qq</v>
          </cell>
          <cell r="AG309" t="str">
            <v>qq</v>
          </cell>
          <cell r="AH309" t="str">
            <v>qq</v>
          </cell>
          <cell r="AI309" t="str">
            <v>qq</v>
          </cell>
          <cell r="AJ309" t="str">
            <v>qq</v>
          </cell>
          <cell r="AK309" t="str">
            <v>qq</v>
          </cell>
          <cell r="AL309" t="str">
            <v>qq</v>
          </cell>
          <cell r="AM309" t="str">
            <v>qq</v>
          </cell>
          <cell r="AN309" t="str">
            <v>qq</v>
          </cell>
          <cell r="AO309" t="str">
            <v>qq</v>
          </cell>
          <cell r="AP309" t="str">
            <v>qq</v>
          </cell>
          <cell r="AQ309" t="str">
            <v>qq</v>
          </cell>
          <cell r="AR309" t="str">
            <v>qq</v>
          </cell>
          <cell r="AS309" t="str">
            <v>qq</v>
          </cell>
          <cell r="AT309" t="str">
            <v>qq</v>
          </cell>
          <cell r="AU309" t="str">
            <v>qq</v>
          </cell>
          <cell r="AV309" t="str">
            <v>qq</v>
          </cell>
          <cell r="AW309" t="str">
            <v>qq</v>
          </cell>
          <cell r="AX309" t="str">
            <v>qq</v>
          </cell>
          <cell r="AY309" t="str">
            <v>qq</v>
          </cell>
          <cell r="AZ309" t="str">
            <v>qq</v>
          </cell>
          <cell r="BA309" t="str">
            <v>qq</v>
          </cell>
          <cell r="BB309" t="str">
            <v>Li-Ling</v>
          </cell>
          <cell r="BC309" t="str">
            <v>Bernadette</v>
          </cell>
          <cell r="BF309" t="str">
            <v>qq</v>
          </cell>
          <cell r="BG309" t="str">
            <v>qq</v>
          </cell>
          <cell r="BI309" t="str">
            <v>qq</v>
          </cell>
          <cell r="BJ309" t="str">
            <v>qq</v>
          </cell>
          <cell r="BL309" t="str">
            <v>qq</v>
          </cell>
          <cell r="BM309" t="str">
            <v>qq</v>
          </cell>
          <cell r="BN309" t="str">
            <v>qq</v>
          </cell>
          <cell r="BO309" t="str">
            <v>qq</v>
          </cell>
          <cell r="BQ309" t="str">
            <v>qq</v>
          </cell>
          <cell r="BR309" t="str">
            <v>qq</v>
          </cell>
          <cell r="BS309" t="str">
            <v>qq</v>
          </cell>
          <cell r="CA309" t="str">
            <v>qq</v>
          </cell>
        </row>
        <row r="310">
          <cell r="A310">
            <v>43774</v>
          </cell>
          <cell r="B310" t="str">
            <v>Tuesday</v>
          </cell>
          <cell r="C310" t="str">
            <v>PUBLIC HOLIDAY</v>
          </cell>
          <cell r="D310">
            <v>0</v>
          </cell>
          <cell r="E310" t="e">
            <v>#N/A</v>
          </cell>
          <cell r="F310">
            <v>0</v>
          </cell>
          <cell r="G310" t="e">
            <v>#N/A</v>
          </cell>
          <cell r="H310">
            <v>0</v>
          </cell>
          <cell r="I310" t="e">
            <v>#N/A</v>
          </cell>
          <cell r="J310" t="e">
            <v>#N/A</v>
          </cell>
          <cell r="K310">
            <v>0</v>
          </cell>
          <cell r="L310">
            <v>0</v>
          </cell>
          <cell r="M310" t="e">
            <v>#N/A</v>
          </cell>
          <cell r="P310" t="str">
            <v>qq</v>
          </cell>
          <cell r="Q310" t="str">
            <v>qq</v>
          </cell>
          <cell r="R310" t="str">
            <v>qq</v>
          </cell>
          <cell r="S310" t="str">
            <v>qq</v>
          </cell>
          <cell r="T310" t="str">
            <v>qq</v>
          </cell>
          <cell r="U310" t="str">
            <v>QQ</v>
          </cell>
          <cell r="V310" t="str">
            <v>qq</v>
          </cell>
          <cell r="W310" t="str">
            <v>qq</v>
          </cell>
          <cell r="X310" t="str">
            <v>qq</v>
          </cell>
          <cell r="Y310" t="e">
            <v>#N/A</v>
          </cell>
          <cell r="Z310">
            <v>0</v>
          </cell>
          <cell r="AA310">
            <v>0</v>
          </cell>
          <cell r="AB310">
            <v>0</v>
          </cell>
          <cell r="AC310" t="str">
            <v>Edward</v>
          </cell>
          <cell r="AD310" t="str">
            <v>Public Holiday</v>
          </cell>
          <cell r="AE310" t="str">
            <v>(TC) (5.15-8pm)</v>
          </cell>
          <cell r="AF310" t="str">
            <v>qq</v>
          </cell>
          <cell r="AG310" t="str">
            <v>qq</v>
          </cell>
          <cell r="AH310" t="str">
            <v>qq</v>
          </cell>
          <cell r="AI310" t="str">
            <v>qq</v>
          </cell>
          <cell r="AJ310" t="str">
            <v>qq</v>
          </cell>
          <cell r="AK310" t="str">
            <v>qq</v>
          </cell>
          <cell r="AL310" t="str">
            <v>qq</v>
          </cell>
          <cell r="AM310" t="str">
            <v>qq</v>
          </cell>
          <cell r="AN310" t="str">
            <v>qq</v>
          </cell>
          <cell r="AO310" t="str">
            <v>qq</v>
          </cell>
          <cell r="AP310" t="str">
            <v>qq</v>
          </cell>
          <cell r="AQ310" t="str">
            <v>qq</v>
          </cell>
          <cell r="AR310" t="str">
            <v>qq</v>
          </cell>
          <cell r="AS310" t="str">
            <v>qq</v>
          </cell>
          <cell r="AT310" t="str">
            <v>qq</v>
          </cell>
          <cell r="AU310" t="str">
            <v>qq</v>
          </cell>
          <cell r="AV310" t="str">
            <v>qq</v>
          </cell>
          <cell r="AW310" t="str">
            <v>qq</v>
          </cell>
          <cell r="AX310" t="str">
            <v>qq</v>
          </cell>
          <cell r="AY310" t="str">
            <v>qq</v>
          </cell>
          <cell r="AZ310" t="str">
            <v>qq</v>
          </cell>
          <cell r="BA310" t="str">
            <v>qq</v>
          </cell>
          <cell r="BE310">
            <v>0</v>
          </cell>
          <cell r="BF310">
            <v>0</v>
          </cell>
          <cell r="BG310" t="str">
            <v>Edward</v>
          </cell>
          <cell r="BH310" t="str">
            <v>qq</v>
          </cell>
          <cell r="BJ310" t="str">
            <v>Idile</v>
          </cell>
          <cell r="BK310" t="str">
            <v>qq</v>
          </cell>
          <cell r="CA310" t="str">
            <v>qq</v>
          </cell>
        </row>
        <row r="311">
          <cell r="A311">
            <v>43775</v>
          </cell>
          <cell r="B311" t="str">
            <v>Wednesday</v>
          </cell>
          <cell r="D311">
            <v>0</v>
          </cell>
          <cell r="E311" t="e">
            <v>#N/A</v>
          </cell>
          <cell r="F311">
            <v>0</v>
          </cell>
          <cell r="G311" t="e">
            <v>#N/A</v>
          </cell>
          <cell r="H311">
            <v>0</v>
          </cell>
          <cell r="I311" t="e">
            <v>#N/A</v>
          </cell>
          <cell r="J311" t="e">
            <v>#N/A</v>
          </cell>
          <cell r="K311">
            <v>0</v>
          </cell>
          <cell r="L311">
            <v>0</v>
          </cell>
          <cell r="M311" t="e">
            <v>#N/A</v>
          </cell>
          <cell r="P311" t="str">
            <v>qq</v>
          </cell>
          <cell r="Q311" t="str">
            <v>Thao</v>
          </cell>
          <cell r="R311" t="str">
            <v>qq</v>
          </cell>
          <cell r="S311" t="str">
            <v>Jonathan</v>
          </cell>
          <cell r="T311" t="str">
            <v>V.Le</v>
          </cell>
          <cell r="U311" t="str">
            <v>QQ</v>
          </cell>
          <cell r="V311" t="str">
            <v>Tinh</v>
          </cell>
          <cell r="W311" t="str">
            <v>qq</v>
          </cell>
          <cell r="X311" t="str">
            <v>qq</v>
          </cell>
          <cell r="Y311" t="e">
            <v>#N/A</v>
          </cell>
          <cell r="Z311">
            <v>0</v>
          </cell>
          <cell r="AA311">
            <v>0</v>
          </cell>
          <cell r="AB311">
            <v>0</v>
          </cell>
          <cell r="AC311" t="str">
            <v>Edward</v>
          </cell>
          <cell r="AD311" t="str">
            <v>Jesslyn</v>
          </cell>
          <cell r="AE311" t="str">
            <v>(SS) (12.45-5.15pm)</v>
          </cell>
          <cell r="AF311" t="str">
            <v>qq</v>
          </cell>
          <cell r="AG311" t="str">
            <v>qq</v>
          </cell>
          <cell r="AH311" t="str">
            <v>qq</v>
          </cell>
          <cell r="AI311" t="str">
            <v>qq</v>
          </cell>
          <cell r="AJ311" t="str">
            <v>qq</v>
          </cell>
          <cell r="AK311" t="str">
            <v>qq</v>
          </cell>
          <cell r="AL311" t="str">
            <v>qq</v>
          </cell>
          <cell r="AM311" t="str">
            <v>qq</v>
          </cell>
          <cell r="AN311" t="str">
            <v>qq</v>
          </cell>
          <cell r="AO311" t="str">
            <v>qq</v>
          </cell>
          <cell r="AP311" t="str">
            <v>qq</v>
          </cell>
          <cell r="AQ311" t="str">
            <v>qq</v>
          </cell>
          <cell r="AR311" t="str">
            <v>qq</v>
          </cell>
          <cell r="AS311" t="str">
            <v>qq</v>
          </cell>
          <cell r="AT311" t="str">
            <v>qq</v>
          </cell>
          <cell r="AU311" t="str">
            <v>qq</v>
          </cell>
          <cell r="AV311" t="str">
            <v>qq</v>
          </cell>
          <cell r="AW311" t="str">
            <v>qq</v>
          </cell>
          <cell r="AX311" t="str">
            <v>qq</v>
          </cell>
          <cell r="AY311" t="str">
            <v>qq</v>
          </cell>
          <cell r="AZ311" t="str">
            <v>qq</v>
          </cell>
          <cell r="BA311" t="str">
            <v>qq</v>
          </cell>
          <cell r="BB311" t="str">
            <v>Li-Ling</v>
          </cell>
          <cell r="BE311">
            <v>0</v>
          </cell>
          <cell r="BF311" t="str">
            <v>qq</v>
          </cell>
          <cell r="BG311" t="str">
            <v>qq</v>
          </cell>
          <cell r="BI311" t="str">
            <v>qq</v>
          </cell>
          <cell r="BJ311" t="str">
            <v>qq</v>
          </cell>
          <cell r="BL311" t="str">
            <v>qq</v>
          </cell>
          <cell r="BM311" t="str">
            <v>qq</v>
          </cell>
          <cell r="BN311" t="str">
            <v>qq</v>
          </cell>
          <cell r="BO311" t="str">
            <v>qq</v>
          </cell>
          <cell r="BQ311" t="str">
            <v>qq</v>
          </cell>
          <cell r="BR311" t="str">
            <v>qq</v>
          </cell>
          <cell r="BS311" t="str">
            <v>qq</v>
          </cell>
          <cell r="CA311" t="str">
            <v>qq</v>
          </cell>
        </row>
        <row r="312">
          <cell r="A312">
            <v>43776</v>
          </cell>
          <cell r="B312" t="str">
            <v>Thursday</v>
          </cell>
          <cell r="D312">
            <v>0</v>
          </cell>
          <cell r="E312" t="e">
            <v>#N/A</v>
          </cell>
          <cell r="F312">
            <v>0</v>
          </cell>
          <cell r="G312" t="e">
            <v>#N/A</v>
          </cell>
          <cell r="H312">
            <v>0</v>
          </cell>
          <cell r="I312" t="e">
            <v>#N/A</v>
          </cell>
          <cell r="J312" t="e">
            <v>#N/A</v>
          </cell>
          <cell r="K312">
            <v>0</v>
          </cell>
          <cell r="L312">
            <v>0</v>
          </cell>
          <cell r="M312" t="e">
            <v>#N/A</v>
          </cell>
          <cell r="P312">
            <v>0</v>
          </cell>
          <cell r="Q312" t="str">
            <v>qq</v>
          </cell>
          <cell r="R312" t="str">
            <v>qq</v>
          </cell>
          <cell r="S312" t="str">
            <v>qq</v>
          </cell>
          <cell r="T312" t="str">
            <v>qq</v>
          </cell>
          <cell r="U312" t="str">
            <v>QQ</v>
          </cell>
          <cell r="V312" t="str">
            <v>qq</v>
          </cell>
          <cell r="W312" t="str">
            <v>qq</v>
          </cell>
          <cell r="X312" t="str">
            <v>qq</v>
          </cell>
          <cell r="Y312" t="e">
            <v>#N/A</v>
          </cell>
          <cell r="Z312">
            <v>0</v>
          </cell>
          <cell r="AA312">
            <v>0</v>
          </cell>
          <cell r="AB312">
            <v>0</v>
          </cell>
          <cell r="AC312" t="str">
            <v>Edward</v>
          </cell>
          <cell r="AD312" t="str">
            <v>qq</v>
          </cell>
          <cell r="AE312" t="str">
            <v>qq</v>
          </cell>
          <cell r="AF312" t="str">
            <v>qq</v>
          </cell>
          <cell r="AG312" t="str">
            <v>qq</v>
          </cell>
          <cell r="AH312" t="str">
            <v>qq</v>
          </cell>
          <cell r="AI312" t="str">
            <v>qq</v>
          </cell>
          <cell r="AJ312" t="str">
            <v>qq</v>
          </cell>
          <cell r="AK312" t="str">
            <v>qq</v>
          </cell>
          <cell r="AL312" t="str">
            <v>qq</v>
          </cell>
          <cell r="AM312" t="str">
            <v>qq</v>
          </cell>
          <cell r="AN312" t="str">
            <v>qq</v>
          </cell>
          <cell r="AO312" t="str">
            <v>qq</v>
          </cell>
          <cell r="AP312" t="str">
            <v>qq</v>
          </cell>
          <cell r="AQ312" t="str">
            <v>qq</v>
          </cell>
          <cell r="AR312" t="str">
            <v>qq</v>
          </cell>
          <cell r="AS312" t="str">
            <v>qq</v>
          </cell>
          <cell r="AT312" t="str">
            <v>qq</v>
          </cell>
          <cell r="AU312" t="str">
            <v>qq</v>
          </cell>
          <cell r="AV312" t="str">
            <v>qq</v>
          </cell>
          <cell r="AW312" t="str">
            <v>qq</v>
          </cell>
          <cell r="AX312" t="str">
            <v>qq</v>
          </cell>
          <cell r="AY312" t="str">
            <v>qq</v>
          </cell>
          <cell r="AZ312" t="str">
            <v>qq</v>
          </cell>
          <cell r="BA312" t="str">
            <v>qq</v>
          </cell>
          <cell r="BB312" t="str">
            <v>Li-Ling</v>
          </cell>
          <cell r="BC312" t="str">
            <v>Bernadette</v>
          </cell>
          <cell r="BE312">
            <v>0</v>
          </cell>
          <cell r="BF312" t="str">
            <v>qq</v>
          </cell>
          <cell r="BG312" t="str">
            <v>qq</v>
          </cell>
          <cell r="BI312" t="str">
            <v>qq</v>
          </cell>
          <cell r="BJ312" t="str">
            <v>qq</v>
          </cell>
          <cell r="BL312" t="str">
            <v>qq</v>
          </cell>
          <cell r="BM312" t="str">
            <v>qq</v>
          </cell>
          <cell r="BN312" t="str">
            <v>qq</v>
          </cell>
          <cell r="BO312" t="str">
            <v>qq</v>
          </cell>
          <cell r="BQ312" t="str">
            <v>qq</v>
          </cell>
          <cell r="BR312" t="str">
            <v>qq</v>
          </cell>
          <cell r="BS312" t="str">
            <v>qq</v>
          </cell>
          <cell r="CA312" t="str">
            <v>qq</v>
          </cell>
        </row>
        <row r="313">
          <cell r="A313">
            <v>43777</v>
          </cell>
          <cell r="B313" t="str">
            <v>Friday</v>
          </cell>
          <cell r="D313">
            <v>0</v>
          </cell>
          <cell r="E313" t="e">
            <v>#N/A</v>
          </cell>
          <cell r="F313">
            <v>0</v>
          </cell>
          <cell r="G313" t="e">
            <v>#N/A</v>
          </cell>
          <cell r="H313">
            <v>0</v>
          </cell>
          <cell r="I313" t="e">
            <v>#N/A</v>
          </cell>
          <cell r="J313" t="e">
            <v>#N/A</v>
          </cell>
          <cell r="K313">
            <v>0</v>
          </cell>
          <cell r="L313">
            <v>0</v>
          </cell>
          <cell r="M313" t="e">
            <v>#N/A</v>
          </cell>
          <cell r="P313">
            <v>0</v>
          </cell>
          <cell r="Q313" t="str">
            <v>Jesslyn</v>
          </cell>
          <cell r="R313" t="str">
            <v>qq</v>
          </cell>
          <cell r="S313" t="str">
            <v>qq</v>
          </cell>
          <cell r="T313" t="str">
            <v>qq</v>
          </cell>
          <cell r="U313" t="str">
            <v>QQ</v>
          </cell>
          <cell r="V313" t="str">
            <v>qq</v>
          </cell>
          <cell r="W313" t="str">
            <v>qq</v>
          </cell>
          <cell r="X313" t="str">
            <v>qq</v>
          </cell>
          <cell r="Y313" t="e">
            <v>#N/A</v>
          </cell>
          <cell r="Z313">
            <v>0</v>
          </cell>
          <cell r="AA313">
            <v>0</v>
          </cell>
          <cell r="AB313">
            <v>0</v>
          </cell>
          <cell r="AC313" t="str">
            <v>Edward</v>
          </cell>
          <cell r="AD313" t="str">
            <v>qq</v>
          </cell>
          <cell r="AE313" t="str">
            <v>qq</v>
          </cell>
          <cell r="AF313" t="str">
            <v>qq</v>
          </cell>
          <cell r="AG313" t="str">
            <v>qq</v>
          </cell>
          <cell r="AH313" t="str">
            <v>qq</v>
          </cell>
          <cell r="AI313" t="str">
            <v>qq</v>
          </cell>
          <cell r="AJ313" t="str">
            <v>qq</v>
          </cell>
          <cell r="AK313" t="str">
            <v>qq</v>
          </cell>
          <cell r="AL313" t="str">
            <v>qq</v>
          </cell>
          <cell r="AM313" t="str">
            <v>qq</v>
          </cell>
          <cell r="AN313" t="str">
            <v>qq</v>
          </cell>
          <cell r="AO313" t="str">
            <v>qq</v>
          </cell>
          <cell r="AP313" t="str">
            <v>qq</v>
          </cell>
          <cell r="AQ313" t="str">
            <v>qq</v>
          </cell>
          <cell r="AR313" t="str">
            <v>qq</v>
          </cell>
          <cell r="AS313" t="str">
            <v>qq</v>
          </cell>
          <cell r="AT313" t="str">
            <v>qq</v>
          </cell>
          <cell r="AU313" t="str">
            <v>qq</v>
          </cell>
          <cell r="AV313" t="str">
            <v>qq</v>
          </cell>
          <cell r="AW313" t="str">
            <v>qq</v>
          </cell>
          <cell r="AX313" t="str">
            <v>qq</v>
          </cell>
          <cell r="AY313" t="str">
            <v>qq</v>
          </cell>
          <cell r="AZ313" t="str">
            <v>qq</v>
          </cell>
          <cell r="BA313" t="str">
            <v>qq</v>
          </cell>
          <cell r="BE313">
            <v>0</v>
          </cell>
          <cell r="BF313" t="str">
            <v>qq</v>
          </cell>
          <cell r="BG313" t="str">
            <v>qq</v>
          </cell>
          <cell r="BI313" t="str">
            <v>qq</v>
          </cell>
          <cell r="BJ313" t="str">
            <v>qq</v>
          </cell>
          <cell r="BL313" t="str">
            <v>qq</v>
          </cell>
          <cell r="BM313" t="str">
            <v>qq</v>
          </cell>
          <cell r="BN313" t="str">
            <v>qq</v>
          </cell>
          <cell r="BO313" t="str">
            <v>qq</v>
          </cell>
          <cell r="BQ313" t="str">
            <v>qq</v>
          </cell>
          <cell r="BR313" t="str">
            <v>qq</v>
          </cell>
          <cell r="BS313" t="str">
            <v>qq</v>
          </cell>
          <cell r="CA313" t="str">
            <v>qq</v>
          </cell>
        </row>
        <row r="314">
          <cell r="A314">
            <v>43778</v>
          </cell>
          <cell r="B314" t="str">
            <v>Saturday</v>
          </cell>
          <cell r="C314" t="str">
            <v>Weekend</v>
          </cell>
          <cell r="D314" t="e">
            <v>#N/A</v>
          </cell>
          <cell r="E314" t="e">
            <v>#N/A</v>
          </cell>
          <cell r="F314" t="e">
            <v>#N/A</v>
          </cell>
          <cell r="G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P314" t="str">
            <v>qq</v>
          </cell>
          <cell r="Q314" t="str">
            <v>qq</v>
          </cell>
          <cell r="R314" t="str">
            <v>qq</v>
          </cell>
          <cell r="S314" t="str">
            <v>qq</v>
          </cell>
          <cell r="T314" t="str">
            <v>qq</v>
          </cell>
          <cell r="U314" t="str">
            <v>QQ</v>
          </cell>
          <cell r="V314" t="str">
            <v>qq</v>
          </cell>
          <cell r="W314" t="str">
            <v>qq</v>
          </cell>
          <cell r="X314" t="str">
            <v>qq</v>
          </cell>
          <cell r="Y314" t="e">
            <v>#N/A</v>
          </cell>
          <cell r="Z314">
            <v>0</v>
          </cell>
          <cell r="AA314">
            <v>0</v>
          </cell>
          <cell r="AB314">
            <v>0</v>
          </cell>
          <cell r="AC314" t="str">
            <v>Edward</v>
          </cell>
          <cell r="AD314" t="str">
            <v>qq</v>
          </cell>
          <cell r="AE314" t="str">
            <v>qq</v>
          </cell>
          <cell r="AF314" t="str">
            <v>qq</v>
          </cell>
          <cell r="AG314" t="str">
            <v>qq</v>
          </cell>
          <cell r="AH314" t="str">
            <v>qq</v>
          </cell>
          <cell r="AI314" t="str">
            <v>qq</v>
          </cell>
          <cell r="AJ314" t="str">
            <v>qq</v>
          </cell>
          <cell r="AK314" t="str">
            <v>qq</v>
          </cell>
          <cell r="AL314" t="str">
            <v>qq</v>
          </cell>
          <cell r="AM314" t="str">
            <v>qq</v>
          </cell>
          <cell r="AN314" t="str">
            <v>qq</v>
          </cell>
          <cell r="AO314" t="str">
            <v>qq</v>
          </cell>
          <cell r="AP314" t="str">
            <v>qq</v>
          </cell>
          <cell r="AQ314" t="str">
            <v>qq</v>
          </cell>
          <cell r="AR314" t="str">
            <v>qq</v>
          </cell>
          <cell r="AS314" t="str">
            <v>qq</v>
          </cell>
          <cell r="AT314" t="str">
            <v>qq</v>
          </cell>
          <cell r="AU314" t="str">
            <v>qq</v>
          </cell>
          <cell r="AV314" t="str">
            <v>qq</v>
          </cell>
          <cell r="AW314" t="str">
            <v>qq</v>
          </cell>
          <cell r="AX314" t="str">
            <v>qq</v>
          </cell>
          <cell r="AY314" t="str">
            <v>qq</v>
          </cell>
          <cell r="AZ314" t="str">
            <v>qq</v>
          </cell>
          <cell r="BA314" t="str">
            <v>qq</v>
          </cell>
          <cell r="BB314" t="str">
            <v>Li-Ling</v>
          </cell>
          <cell r="BC314" t="str">
            <v>Bernadette</v>
          </cell>
          <cell r="BE314">
            <v>0</v>
          </cell>
          <cell r="BF314">
            <v>0</v>
          </cell>
          <cell r="BG314" t="str">
            <v>Lauren</v>
          </cell>
          <cell r="BH314" t="str">
            <v>qq</v>
          </cell>
          <cell r="BJ314" t="str">
            <v>Jonathan</v>
          </cell>
          <cell r="BK314" t="str">
            <v>qq</v>
          </cell>
          <cell r="BX314" t="str">
            <v>qq</v>
          </cell>
          <cell r="CA314" t="str">
            <v>Ana</v>
          </cell>
        </row>
        <row r="315">
          <cell r="A315">
            <v>43779</v>
          </cell>
          <cell r="B315" t="str">
            <v>Sunday</v>
          </cell>
          <cell r="C315" t="str">
            <v>Weekend</v>
          </cell>
          <cell r="D315" t="e">
            <v>#N/A</v>
          </cell>
          <cell r="E315" t="e">
            <v>#N/A</v>
          </cell>
          <cell r="F315" t="e">
            <v>#N/A</v>
          </cell>
          <cell r="G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P315" t="str">
            <v>qq</v>
          </cell>
          <cell r="Q315" t="str">
            <v>qq</v>
          </cell>
          <cell r="R315" t="str">
            <v>qq</v>
          </cell>
          <cell r="S315" t="str">
            <v>qq</v>
          </cell>
          <cell r="T315" t="str">
            <v>qq</v>
          </cell>
          <cell r="U315" t="str">
            <v>QQ</v>
          </cell>
          <cell r="V315" t="str">
            <v>qq</v>
          </cell>
          <cell r="W315" t="str">
            <v>qq</v>
          </cell>
          <cell r="X315" t="str">
            <v>qq</v>
          </cell>
          <cell r="Y315" t="e">
            <v>#N/A</v>
          </cell>
          <cell r="Z315">
            <v>0</v>
          </cell>
          <cell r="AA315" t="str">
            <v>qq</v>
          </cell>
          <cell r="AB315" t="str">
            <v>qq</v>
          </cell>
          <cell r="AC315" t="str">
            <v>qq</v>
          </cell>
          <cell r="AD315" t="str">
            <v>qq</v>
          </cell>
          <cell r="AE315" t="str">
            <v>qq</v>
          </cell>
          <cell r="AF315" t="str">
            <v>qq</v>
          </cell>
          <cell r="AG315" t="str">
            <v>qq</v>
          </cell>
          <cell r="AH315" t="str">
            <v>qq</v>
          </cell>
          <cell r="AI315" t="str">
            <v>qq</v>
          </cell>
          <cell r="AJ315" t="str">
            <v>qq</v>
          </cell>
          <cell r="AK315" t="str">
            <v>qq</v>
          </cell>
          <cell r="AL315" t="str">
            <v>qq</v>
          </cell>
          <cell r="AM315" t="str">
            <v>qq</v>
          </cell>
          <cell r="AN315" t="str">
            <v>qq</v>
          </cell>
          <cell r="AO315" t="str">
            <v>qq</v>
          </cell>
          <cell r="AP315" t="str">
            <v>qq</v>
          </cell>
          <cell r="AQ315" t="str">
            <v>qq</v>
          </cell>
          <cell r="AR315" t="str">
            <v>qq</v>
          </cell>
          <cell r="AS315" t="str">
            <v>qq</v>
          </cell>
          <cell r="AT315" t="str">
            <v>qq</v>
          </cell>
          <cell r="AU315" t="str">
            <v>qq</v>
          </cell>
          <cell r="AV315" t="str">
            <v>qq</v>
          </cell>
          <cell r="AW315" t="str">
            <v>qq</v>
          </cell>
          <cell r="AX315" t="str">
            <v>qq</v>
          </cell>
          <cell r="AY315" t="str">
            <v>qq</v>
          </cell>
          <cell r="AZ315" t="str">
            <v>qq</v>
          </cell>
          <cell r="BA315" t="str">
            <v>qq</v>
          </cell>
          <cell r="BB315" t="str">
            <v>Li-Ling</v>
          </cell>
          <cell r="BC315" t="str">
            <v>Bernadette</v>
          </cell>
          <cell r="BE315">
            <v>0</v>
          </cell>
          <cell r="BF315">
            <v>0</v>
          </cell>
          <cell r="BG315" t="str">
            <v>Thao</v>
          </cell>
          <cell r="BH315" t="str">
            <v>qq</v>
          </cell>
          <cell r="BJ315" t="str">
            <v>Edward</v>
          </cell>
          <cell r="BK315" t="str">
            <v>qq</v>
          </cell>
          <cell r="BN315" t="str">
            <v>qq</v>
          </cell>
          <cell r="BY315" t="str">
            <v>qq</v>
          </cell>
          <cell r="BZ315" t="str">
            <v>qq</v>
          </cell>
          <cell r="CA315" t="str">
            <v>Nha</v>
          </cell>
        </row>
        <row r="316">
          <cell r="A316">
            <v>43780</v>
          </cell>
          <cell r="B316" t="str">
            <v>Monday</v>
          </cell>
          <cell r="D316">
            <v>0</v>
          </cell>
          <cell r="E316" t="e">
            <v>#N/A</v>
          </cell>
          <cell r="F316">
            <v>0</v>
          </cell>
          <cell r="G316" t="e">
            <v>#N/A</v>
          </cell>
          <cell r="H316">
            <v>0</v>
          </cell>
          <cell r="I316" t="e">
            <v>#N/A</v>
          </cell>
          <cell r="J316" t="e">
            <v>#N/A</v>
          </cell>
          <cell r="K316">
            <v>0</v>
          </cell>
          <cell r="L316">
            <v>0</v>
          </cell>
          <cell r="M316" t="e">
            <v>#N/A</v>
          </cell>
          <cell r="P316" t="str">
            <v>qq</v>
          </cell>
          <cell r="Q316" t="str">
            <v>Idile</v>
          </cell>
          <cell r="R316" t="str">
            <v>qq</v>
          </cell>
          <cell r="S316" t="str">
            <v>Lauren</v>
          </cell>
          <cell r="T316" t="str">
            <v>Jonathan</v>
          </cell>
          <cell r="U316" t="str">
            <v>Ana</v>
          </cell>
          <cell r="V316" t="str">
            <v>qq</v>
          </cell>
          <cell r="W316" t="str">
            <v>qq</v>
          </cell>
          <cell r="X316" t="str">
            <v>qq</v>
          </cell>
          <cell r="Y316" t="e">
            <v>#N/A</v>
          </cell>
          <cell r="AC316" t="str">
            <v>Jesslyn</v>
          </cell>
          <cell r="AD316" t="str">
            <v>qq</v>
          </cell>
          <cell r="AE316" t="str">
            <v>qq</v>
          </cell>
          <cell r="AF316" t="str">
            <v>qq</v>
          </cell>
          <cell r="AG316" t="str">
            <v>qq</v>
          </cell>
          <cell r="AH316" t="str">
            <v>qq</v>
          </cell>
          <cell r="AI316" t="str">
            <v>qq</v>
          </cell>
          <cell r="AJ316" t="str">
            <v>qq</v>
          </cell>
          <cell r="AK316" t="str">
            <v>qq</v>
          </cell>
          <cell r="AL316" t="str">
            <v>qq</v>
          </cell>
          <cell r="AM316" t="str">
            <v>qq</v>
          </cell>
          <cell r="AN316" t="str">
            <v>qq</v>
          </cell>
          <cell r="AO316" t="str">
            <v>qq</v>
          </cell>
          <cell r="AP316" t="str">
            <v>qq</v>
          </cell>
          <cell r="AQ316" t="str">
            <v>qq</v>
          </cell>
          <cell r="AR316" t="str">
            <v>qq</v>
          </cell>
          <cell r="AS316" t="str">
            <v>qq</v>
          </cell>
          <cell r="AT316" t="str">
            <v>qq</v>
          </cell>
          <cell r="AU316" t="str">
            <v>qq</v>
          </cell>
          <cell r="AV316" t="str">
            <v>qq</v>
          </cell>
          <cell r="AW316" t="str">
            <v>qq</v>
          </cell>
          <cell r="AX316" t="str">
            <v>qq</v>
          </cell>
          <cell r="AY316" t="str">
            <v>qq</v>
          </cell>
          <cell r="AZ316" t="str">
            <v>qq</v>
          </cell>
          <cell r="BA316" t="str">
            <v>qq</v>
          </cell>
          <cell r="BB316" t="str">
            <v>Li-Ling</v>
          </cell>
          <cell r="BC316" t="str">
            <v>Bernadette</v>
          </cell>
          <cell r="BF316" t="str">
            <v>qq</v>
          </cell>
          <cell r="BG316" t="str">
            <v>qq</v>
          </cell>
          <cell r="BI316" t="str">
            <v>qq</v>
          </cell>
          <cell r="BJ316" t="str">
            <v>qq</v>
          </cell>
          <cell r="BL316" t="str">
            <v>qq</v>
          </cell>
          <cell r="BM316" t="str">
            <v>qq</v>
          </cell>
          <cell r="BN316" t="str">
            <v>qq</v>
          </cell>
          <cell r="BO316" t="str">
            <v>qq</v>
          </cell>
          <cell r="BQ316" t="str">
            <v>qq</v>
          </cell>
          <cell r="BR316" t="str">
            <v>qq</v>
          </cell>
          <cell r="BS316" t="str">
            <v>qq</v>
          </cell>
          <cell r="CA316" t="str">
            <v>qq</v>
          </cell>
        </row>
        <row r="317">
          <cell r="A317">
            <v>43781</v>
          </cell>
          <cell r="B317" t="str">
            <v>Tuesday</v>
          </cell>
          <cell r="D317">
            <v>0</v>
          </cell>
          <cell r="E317" t="e">
            <v>#N/A</v>
          </cell>
          <cell r="F317">
            <v>0</v>
          </cell>
          <cell r="G317" t="e">
            <v>#N/A</v>
          </cell>
          <cell r="H317">
            <v>0</v>
          </cell>
          <cell r="I317" t="e">
            <v>#N/A</v>
          </cell>
          <cell r="J317" t="e">
            <v>#N/A</v>
          </cell>
          <cell r="K317">
            <v>0</v>
          </cell>
          <cell r="L317">
            <v>0</v>
          </cell>
          <cell r="M317" t="e">
            <v>#N/A</v>
          </cell>
          <cell r="P317" t="str">
            <v>qq</v>
          </cell>
          <cell r="Q317" t="str">
            <v>V.Le</v>
          </cell>
          <cell r="R317" t="str">
            <v>qq</v>
          </cell>
          <cell r="S317" t="str">
            <v>Thao</v>
          </cell>
          <cell r="T317" t="str">
            <v>Edward</v>
          </cell>
          <cell r="U317" t="str">
            <v>QQ</v>
          </cell>
          <cell r="V317" t="str">
            <v>Nha</v>
          </cell>
          <cell r="W317" t="str">
            <v>qq</v>
          </cell>
          <cell r="X317" t="str">
            <v>qq</v>
          </cell>
          <cell r="Y317" t="e">
            <v>#N/A</v>
          </cell>
          <cell r="Z317">
            <v>0</v>
          </cell>
          <cell r="AA317">
            <v>0</v>
          </cell>
          <cell r="AB317">
            <v>0</v>
          </cell>
          <cell r="AC317" t="str">
            <v>Jesslyn</v>
          </cell>
          <cell r="AE317" t="str">
            <v>(SC) (5.15-8pm)</v>
          </cell>
          <cell r="AF317" t="str">
            <v>qq</v>
          </cell>
          <cell r="AG317" t="str">
            <v>qq</v>
          </cell>
          <cell r="AH317" t="str">
            <v>qq</v>
          </cell>
          <cell r="AI317" t="str">
            <v>qq</v>
          </cell>
          <cell r="AJ317" t="str">
            <v>qq</v>
          </cell>
          <cell r="AK317" t="str">
            <v>qq</v>
          </cell>
          <cell r="AL317" t="str">
            <v>qq</v>
          </cell>
          <cell r="AM317" t="str">
            <v>qq</v>
          </cell>
          <cell r="AN317" t="str">
            <v>qq</v>
          </cell>
          <cell r="AO317" t="str">
            <v>qq</v>
          </cell>
          <cell r="AP317" t="str">
            <v>qq</v>
          </cell>
          <cell r="AQ317" t="str">
            <v>qq</v>
          </cell>
          <cell r="AR317" t="str">
            <v>qq</v>
          </cell>
          <cell r="AS317" t="str">
            <v>qq</v>
          </cell>
          <cell r="AT317" t="str">
            <v>qq</v>
          </cell>
          <cell r="AU317" t="str">
            <v>qq</v>
          </cell>
          <cell r="AV317" t="str">
            <v>qq</v>
          </cell>
          <cell r="AW317" t="str">
            <v>qq</v>
          </cell>
          <cell r="AX317" t="str">
            <v>qq</v>
          </cell>
          <cell r="AY317" t="str">
            <v>qq</v>
          </cell>
          <cell r="AZ317" t="str">
            <v>qq</v>
          </cell>
          <cell r="BA317" t="str">
            <v>qq</v>
          </cell>
          <cell r="BE317">
            <v>0</v>
          </cell>
          <cell r="BF317" t="str">
            <v>qq</v>
          </cell>
          <cell r="BG317" t="str">
            <v>qq</v>
          </cell>
          <cell r="BI317" t="str">
            <v>qq</v>
          </cell>
          <cell r="BJ317" t="str">
            <v>qq</v>
          </cell>
          <cell r="BL317" t="str">
            <v>qq</v>
          </cell>
          <cell r="BM317" t="str">
            <v>qq</v>
          </cell>
          <cell r="BN317" t="str">
            <v>qq</v>
          </cell>
          <cell r="BO317" t="str">
            <v>qq</v>
          </cell>
          <cell r="BQ317" t="str">
            <v>qq</v>
          </cell>
          <cell r="BR317" t="str">
            <v>qq</v>
          </cell>
          <cell r="BS317" t="str">
            <v>qq</v>
          </cell>
          <cell r="CA317" t="str">
            <v>qq</v>
          </cell>
        </row>
        <row r="318">
          <cell r="A318">
            <v>43782</v>
          </cell>
          <cell r="B318" t="str">
            <v>Wednesday</v>
          </cell>
          <cell r="D318">
            <v>0</v>
          </cell>
          <cell r="E318" t="e">
            <v>#N/A</v>
          </cell>
          <cell r="F318">
            <v>0</v>
          </cell>
          <cell r="G318" t="e">
            <v>#N/A</v>
          </cell>
          <cell r="H318" t="str">
            <v>no ado</v>
          </cell>
          <cell r="I318" t="e">
            <v>#N/A</v>
          </cell>
          <cell r="J318" t="e">
            <v>#N/A</v>
          </cell>
          <cell r="K318">
            <v>0</v>
          </cell>
          <cell r="L318">
            <v>0</v>
          </cell>
          <cell r="M318" t="e">
            <v>#N/A</v>
          </cell>
          <cell r="P318" t="str">
            <v>qq</v>
          </cell>
          <cell r="Q318" t="str">
            <v>Edward</v>
          </cell>
          <cell r="R318" t="str">
            <v>qq</v>
          </cell>
          <cell r="S318" t="str">
            <v>qq</v>
          </cell>
          <cell r="T318" t="str">
            <v>qq</v>
          </cell>
          <cell r="U318" t="str">
            <v>QQ</v>
          </cell>
          <cell r="V318" t="str">
            <v>qq</v>
          </cell>
          <cell r="W318" t="str">
            <v>qq</v>
          </cell>
          <cell r="X318" t="str">
            <v>qq</v>
          </cell>
          <cell r="Y318" t="e">
            <v>#N/A</v>
          </cell>
          <cell r="Z318">
            <v>0</v>
          </cell>
          <cell r="AA318">
            <v>0</v>
          </cell>
          <cell r="AB318">
            <v>0</v>
          </cell>
          <cell r="AC318" t="str">
            <v>Jesslyn</v>
          </cell>
          <cell r="AD318" t="str">
            <v>blank</v>
          </cell>
          <cell r="AE318" t="str">
            <v>(SS) (12.45-5.15pm)</v>
          </cell>
          <cell r="AF318" t="str">
            <v>qq</v>
          </cell>
          <cell r="AG318" t="str">
            <v>qq</v>
          </cell>
          <cell r="AH318" t="str">
            <v>qq</v>
          </cell>
          <cell r="AI318" t="str">
            <v>qq</v>
          </cell>
          <cell r="AJ318" t="str">
            <v>qq</v>
          </cell>
          <cell r="AK318" t="str">
            <v>qq</v>
          </cell>
          <cell r="AL318" t="str">
            <v>qq</v>
          </cell>
          <cell r="AM318" t="str">
            <v>qq</v>
          </cell>
          <cell r="AN318" t="str">
            <v>qq</v>
          </cell>
          <cell r="AO318" t="str">
            <v>qq</v>
          </cell>
          <cell r="AP318" t="str">
            <v>qq</v>
          </cell>
          <cell r="AQ318" t="str">
            <v>qq</v>
          </cell>
          <cell r="AR318" t="str">
            <v>qq</v>
          </cell>
          <cell r="AS318" t="str">
            <v>qq</v>
          </cell>
          <cell r="AT318" t="str">
            <v>qq</v>
          </cell>
          <cell r="AU318" t="str">
            <v>qq</v>
          </cell>
          <cell r="AV318" t="str">
            <v>qq</v>
          </cell>
          <cell r="AW318" t="str">
            <v>qq</v>
          </cell>
          <cell r="AX318" t="str">
            <v>qq</v>
          </cell>
          <cell r="AY318" t="str">
            <v>qq</v>
          </cell>
          <cell r="AZ318" t="str">
            <v>qq</v>
          </cell>
          <cell r="BA318" t="str">
            <v>qq</v>
          </cell>
          <cell r="BB318" t="str">
            <v>Li-Ling</v>
          </cell>
          <cell r="BE318">
            <v>0</v>
          </cell>
          <cell r="BF318" t="str">
            <v>qq</v>
          </cell>
          <cell r="BG318" t="str">
            <v>qq</v>
          </cell>
          <cell r="BI318" t="str">
            <v>qq</v>
          </cell>
          <cell r="BJ318" t="str">
            <v>qq</v>
          </cell>
          <cell r="BL318" t="str">
            <v>qq</v>
          </cell>
          <cell r="BM318" t="str">
            <v>qq</v>
          </cell>
          <cell r="BN318" t="str">
            <v>qq</v>
          </cell>
          <cell r="BO318" t="str">
            <v>qq</v>
          </cell>
          <cell r="BQ318" t="str">
            <v>qq</v>
          </cell>
          <cell r="BR318" t="str">
            <v>qq</v>
          </cell>
          <cell r="BS318" t="str">
            <v>qq</v>
          </cell>
          <cell r="CA318" t="str">
            <v>qq</v>
          </cell>
        </row>
        <row r="319">
          <cell r="A319">
            <v>43783</v>
          </cell>
          <cell r="B319" t="str">
            <v>Thursday</v>
          </cell>
          <cell r="D319">
            <v>0</v>
          </cell>
          <cell r="E319" t="e">
            <v>#N/A</v>
          </cell>
          <cell r="F319">
            <v>0</v>
          </cell>
          <cell r="G319" t="e">
            <v>#N/A</v>
          </cell>
          <cell r="H319" t="str">
            <v>no ado</v>
          </cell>
          <cell r="I319" t="e">
            <v>#N/A</v>
          </cell>
          <cell r="J319" t="e">
            <v>#N/A</v>
          </cell>
          <cell r="K319">
            <v>0</v>
          </cell>
          <cell r="L319">
            <v>0</v>
          </cell>
          <cell r="M319" t="e">
            <v>#N/A</v>
          </cell>
          <cell r="P319">
            <v>0</v>
          </cell>
          <cell r="Q319" t="str">
            <v>qq</v>
          </cell>
          <cell r="R319" t="str">
            <v>qq</v>
          </cell>
          <cell r="S319" t="str">
            <v>qq</v>
          </cell>
          <cell r="T319" t="str">
            <v>qq</v>
          </cell>
          <cell r="U319" t="str">
            <v>QQ</v>
          </cell>
          <cell r="V319" t="str">
            <v>qq</v>
          </cell>
          <cell r="W319" t="str">
            <v>qq</v>
          </cell>
          <cell r="X319" t="str">
            <v>qq</v>
          </cell>
          <cell r="Y319" t="e">
            <v>#N/A</v>
          </cell>
          <cell r="Z319">
            <v>0</v>
          </cell>
          <cell r="AA319">
            <v>0</v>
          </cell>
          <cell r="AB319">
            <v>0</v>
          </cell>
          <cell r="AC319" t="str">
            <v>Jesslyn</v>
          </cell>
          <cell r="AD319" t="str">
            <v>qq</v>
          </cell>
          <cell r="AE319" t="str">
            <v>qq</v>
          </cell>
          <cell r="AF319" t="str">
            <v>qq</v>
          </cell>
          <cell r="AG319" t="str">
            <v>qq</v>
          </cell>
          <cell r="AH319" t="str">
            <v>qq</v>
          </cell>
          <cell r="AI319" t="str">
            <v>qq</v>
          </cell>
          <cell r="AJ319" t="str">
            <v>qq</v>
          </cell>
          <cell r="AK319" t="str">
            <v>qq</v>
          </cell>
          <cell r="AL319" t="str">
            <v>qq</v>
          </cell>
          <cell r="AM319" t="str">
            <v>qq</v>
          </cell>
          <cell r="AN319" t="str">
            <v>qq</v>
          </cell>
          <cell r="AO319" t="str">
            <v>qq</v>
          </cell>
          <cell r="AP319" t="str">
            <v>qq</v>
          </cell>
          <cell r="AQ319" t="str">
            <v>qq</v>
          </cell>
          <cell r="AR319" t="str">
            <v>qq</v>
          </cell>
          <cell r="AS319" t="str">
            <v>qq</v>
          </cell>
          <cell r="AT319" t="str">
            <v>qq</v>
          </cell>
          <cell r="AU319" t="str">
            <v>qq</v>
          </cell>
          <cell r="AV319" t="str">
            <v>qq</v>
          </cell>
          <cell r="AW319" t="str">
            <v>qq</v>
          </cell>
          <cell r="AX319" t="str">
            <v>qq</v>
          </cell>
          <cell r="AY319" t="str">
            <v>qq</v>
          </cell>
          <cell r="AZ319" t="str">
            <v>qq</v>
          </cell>
          <cell r="BA319" t="str">
            <v>qq</v>
          </cell>
          <cell r="BB319" t="str">
            <v>Li-Ling</v>
          </cell>
          <cell r="BC319" t="str">
            <v>Bernadette</v>
          </cell>
          <cell r="BE319">
            <v>0</v>
          </cell>
          <cell r="BF319" t="str">
            <v>qq</v>
          </cell>
          <cell r="BG319" t="str">
            <v>qq</v>
          </cell>
          <cell r="BI319" t="str">
            <v>qq</v>
          </cell>
          <cell r="BJ319" t="str">
            <v>qq</v>
          </cell>
          <cell r="BL319" t="str">
            <v>qq</v>
          </cell>
          <cell r="BM319" t="str">
            <v>qq</v>
          </cell>
          <cell r="BN319" t="str">
            <v>qq</v>
          </cell>
          <cell r="BO319" t="str">
            <v>qq</v>
          </cell>
          <cell r="BQ319" t="str">
            <v>qq</v>
          </cell>
          <cell r="BR319" t="str">
            <v>qq</v>
          </cell>
          <cell r="BS319" t="str">
            <v>qq</v>
          </cell>
          <cell r="CA319" t="str">
            <v>qq</v>
          </cell>
        </row>
        <row r="320">
          <cell r="A320">
            <v>43784</v>
          </cell>
          <cell r="B320" t="str">
            <v>Friday</v>
          </cell>
          <cell r="D320">
            <v>0</v>
          </cell>
          <cell r="E320" t="e">
            <v>#N/A</v>
          </cell>
          <cell r="F320">
            <v>0</v>
          </cell>
          <cell r="G320" t="e">
            <v>#N/A</v>
          </cell>
          <cell r="H320" t="str">
            <v>no ado</v>
          </cell>
          <cell r="I320" t="e">
            <v>#N/A</v>
          </cell>
          <cell r="J320" t="e">
            <v>#N/A</v>
          </cell>
          <cell r="K320">
            <v>0</v>
          </cell>
          <cell r="L320">
            <v>0</v>
          </cell>
          <cell r="M320" t="e">
            <v>#N/A</v>
          </cell>
          <cell r="P320">
            <v>0</v>
          </cell>
          <cell r="R320" t="str">
            <v>qq</v>
          </cell>
          <cell r="S320" t="str">
            <v>qq</v>
          </cell>
          <cell r="T320" t="str">
            <v>qq</v>
          </cell>
          <cell r="U320" t="str">
            <v>QQ</v>
          </cell>
          <cell r="V320" t="str">
            <v>qq</v>
          </cell>
          <cell r="W320" t="str">
            <v>qq</v>
          </cell>
          <cell r="X320" t="str">
            <v>qq</v>
          </cell>
          <cell r="Y320" t="e">
            <v>#N/A</v>
          </cell>
          <cell r="Z320">
            <v>0</v>
          </cell>
          <cell r="AA320">
            <v>0</v>
          </cell>
          <cell r="AB320">
            <v>0</v>
          </cell>
          <cell r="AC320" t="str">
            <v>Jesslyn</v>
          </cell>
          <cell r="AD320" t="str">
            <v>qq</v>
          </cell>
          <cell r="AE320" t="str">
            <v>qq</v>
          </cell>
          <cell r="AF320" t="str">
            <v>qq</v>
          </cell>
          <cell r="AG320" t="str">
            <v>qq</v>
          </cell>
          <cell r="AH320" t="str">
            <v>qq</v>
          </cell>
          <cell r="AI320" t="str">
            <v>qq</v>
          </cell>
          <cell r="AJ320" t="str">
            <v>qq</v>
          </cell>
          <cell r="AK320" t="str">
            <v>qq</v>
          </cell>
          <cell r="AL320" t="str">
            <v>qq</v>
          </cell>
          <cell r="AM320" t="str">
            <v>qq</v>
          </cell>
          <cell r="AN320" t="str">
            <v>qq</v>
          </cell>
          <cell r="AO320" t="str">
            <v>qq</v>
          </cell>
          <cell r="AP320" t="str">
            <v>qq</v>
          </cell>
          <cell r="AQ320" t="str">
            <v>qq</v>
          </cell>
          <cell r="AR320" t="str">
            <v>qq</v>
          </cell>
          <cell r="AS320" t="str">
            <v>qq</v>
          </cell>
          <cell r="AT320" t="str">
            <v>qq</v>
          </cell>
          <cell r="AU320" t="str">
            <v>qq</v>
          </cell>
          <cell r="AV320" t="str">
            <v>qq</v>
          </cell>
          <cell r="AW320" t="str">
            <v>qq</v>
          </cell>
          <cell r="AX320" t="str">
            <v>qq</v>
          </cell>
          <cell r="AY320" t="str">
            <v>qq</v>
          </cell>
          <cell r="AZ320" t="str">
            <v>qq</v>
          </cell>
          <cell r="BA320" t="str">
            <v>qq</v>
          </cell>
          <cell r="BE320">
            <v>0</v>
          </cell>
          <cell r="BF320" t="str">
            <v>qq</v>
          </cell>
          <cell r="BG320" t="str">
            <v>qq</v>
          </cell>
          <cell r="BI320" t="str">
            <v>qq</v>
          </cell>
          <cell r="BJ320" t="str">
            <v>qq</v>
          </cell>
          <cell r="BL320" t="str">
            <v>qq</v>
          </cell>
          <cell r="BM320" t="str">
            <v>qq</v>
          </cell>
          <cell r="BN320" t="str">
            <v>qq</v>
          </cell>
          <cell r="BO320" t="str">
            <v>qq</v>
          </cell>
          <cell r="BQ320" t="str">
            <v>qq</v>
          </cell>
          <cell r="BR320" t="str">
            <v>qq</v>
          </cell>
          <cell r="BS320" t="str">
            <v>qq</v>
          </cell>
          <cell r="CA320" t="str">
            <v>qq</v>
          </cell>
        </row>
        <row r="321">
          <cell r="A321">
            <v>43785</v>
          </cell>
          <cell r="B321" t="str">
            <v>Saturday</v>
          </cell>
          <cell r="C321" t="str">
            <v>Weekend</v>
          </cell>
          <cell r="D321" t="e">
            <v>#N/A</v>
          </cell>
          <cell r="E321" t="e">
            <v>#N/A</v>
          </cell>
          <cell r="F321" t="e">
            <v>#N/A</v>
          </cell>
          <cell r="G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P321" t="str">
            <v>qq</v>
          </cell>
          <cell r="Q321" t="str">
            <v>qq</v>
          </cell>
          <cell r="R321" t="str">
            <v>qq</v>
          </cell>
          <cell r="S321" t="str">
            <v>qq</v>
          </cell>
          <cell r="T321" t="str">
            <v>qq</v>
          </cell>
          <cell r="U321" t="str">
            <v>QQ</v>
          </cell>
          <cell r="V321" t="str">
            <v>qq</v>
          </cell>
          <cell r="W321" t="str">
            <v>qq</v>
          </cell>
          <cell r="X321" t="str">
            <v>qq</v>
          </cell>
          <cell r="Y321" t="e">
            <v>#N/A</v>
          </cell>
          <cell r="Z321">
            <v>0</v>
          </cell>
          <cell r="AA321">
            <v>0</v>
          </cell>
          <cell r="AB321">
            <v>0</v>
          </cell>
          <cell r="AC321" t="str">
            <v>Jesslyn</v>
          </cell>
          <cell r="AD321" t="str">
            <v>qq</v>
          </cell>
          <cell r="AE321" t="str">
            <v>qq</v>
          </cell>
          <cell r="AF321" t="str">
            <v>qq</v>
          </cell>
          <cell r="AG321" t="str">
            <v>qq</v>
          </cell>
          <cell r="AH321" t="str">
            <v>qq</v>
          </cell>
          <cell r="AI321" t="str">
            <v>qq</v>
          </cell>
          <cell r="AJ321" t="str">
            <v>qq</v>
          </cell>
          <cell r="AK321" t="str">
            <v>qq</v>
          </cell>
          <cell r="AL321" t="str">
            <v>qq</v>
          </cell>
          <cell r="AM321" t="str">
            <v>qq</v>
          </cell>
          <cell r="AN321" t="str">
            <v>qq</v>
          </cell>
          <cell r="AO321" t="str">
            <v>qq</v>
          </cell>
          <cell r="AP321" t="str">
            <v>qq</v>
          </cell>
          <cell r="AQ321" t="str">
            <v>qq</v>
          </cell>
          <cell r="AR321" t="str">
            <v>qq</v>
          </cell>
          <cell r="AS321" t="str">
            <v>qq</v>
          </cell>
          <cell r="AT321" t="str">
            <v>qq</v>
          </cell>
          <cell r="AU321" t="str">
            <v>qq</v>
          </cell>
          <cell r="AV321" t="str">
            <v>qq</v>
          </cell>
          <cell r="AW321" t="str">
            <v>qq</v>
          </cell>
          <cell r="AX321" t="str">
            <v>qq</v>
          </cell>
          <cell r="AY321" t="str">
            <v>qq</v>
          </cell>
          <cell r="AZ321" t="str">
            <v>qq</v>
          </cell>
          <cell r="BA321" t="str">
            <v>qq</v>
          </cell>
          <cell r="BB321" t="str">
            <v>Li-Ling</v>
          </cell>
          <cell r="BC321" t="str">
            <v>Bernadette</v>
          </cell>
          <cell r="BD321" t="str">
            <v>Mark</v>
          </cell>
          <cell r="BE321">
            <v>0</v>
          </cell>
          <cell r="BF321">
            <v>0</v>
          </cell>
          <cell r="BG321" t="str">
            <v>Roshny</v>
          </cell>
          <cell r="BH321" t="str">
            <v>qq</v>
          </cell>
          <cell r="BJ321" t="str">
            <v>V.Le</v>
          </cell>
          <cell r="BK321" t="str">
            <v>qq</v>
          </cell>
          <cell r="BX321" t="str">
            <v>qq</v>
          </cell>
          <cell r="CA321" t="str">
            <v>Nha</v>
          </cell>
        </row>
        <row r="322">
          <cell r="A322">
            <v>43786</v>
          </cell>
          <cell r="B322" t="str">
            <v>Sunday</v>
          </cell>
          <cell r="C322" t="str">
            <v>Weekend</v>
          </cell>
          <cell r="D322" t="e">
            <v>#N/A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P322" t="str">
            <v>qq</v>
          </cell>
          <cell r="Q322" t="str">
            <v>qq</v>
          </cell>
          <cell r="R322" t="str">
            <v>qq</v>
          </cell>
          <cell r="S322" t="str">
            <v>qq</v>
          </cell>
          <cell r="T322" t="str">
            <v>qq</v>
          </cell>
          <cell r="U322" t="str">
            <v>QQ</v>
          </cell>
          <cell r="V322" t="str">
            <v>qq</v>
          </cell>
          <cell r="W322" t="str">
            <v>qq</v>
          </cell>
          <cell r="X322" t="str">
            <v>qq</v>
          </cell>
          <cell r="Y322" t="e">
            <v>#N/A</v>
          </cell>
          <cell r="Z322">
            <v>0</v>
          </cell>
          <cell r="AA322" t="str">
            <v>qq</v>
          </cell>
          <cell r="AB322" t="str">
            <v>qq</v>
          </cell>
          <cell r="AC322" t="str">
            <v>qq</v>
          </cell>
          <cell r="AD322" t="str">
            <v>qq</v>
          </cell>
          <cell r="AE322" t="str">
            <v>qq</v>
          </cell>
          <cell r="AF322" t="str">
            <v>qq</v>
          </cell>
          <cell r="AG322" t="str">
            <v>qq</v>
          </cell>
          <cell r="AH322" t="str">
            <v>qq</v>
          </cell>
          <cell r="AI322" t="str">
            <v>qq</v>
          </cell>
          <cell r="AJ322" t="str">
            <v>qq</v>
          </cell>
          <cell r="AK322" t="str">
            <v>qq</v>
          </cell>
          <cell r="AL322" t="str">
            <v>qq</v>
          </cell>
          <cell r="AM322" t="str">
            <v>qq</v>
          </cell>
          <cell r="AN322" t="str">
            <v>qq</v>
          </cell>
          <cell r="AO322" t="str">
            <v>qq</v>
          </cell>
          <cell r="AP322" t="str">
            <v>qq</v>
          </cell>
          <cell r="AQ322" t="str">
            <v>qq</v>
          </cell>
          <cell r="AR322" t="str">
            <v>qq</v>
          </cell>
          <cell r="AS322" t="str">
            <v>qq</v>
          </cell>
          <cell r="AT322" t="str">
            <v>qq</v>
          </cell>
          <cell r="AU322" t="str">
            <v>qq</v>
          </cell>
          <cell r="AV322" t="str">
            <v>qq</v>
          </cell>
          <cell r="AW322" t="str">
            <v>qq</v>
          </cell>
          <cell r="AX322" t="str">
            <v>qq</v>
          </cell>
          <cell r="AY322" t="str">
            <v>qq</v>
          </cell>
          <cell r="AZ322" t="str">
            <v>qq</v>
          </cell>
          <cell r="BA322" t="str">
            <v>qq</v>
          </cell>
          <cell r="BB322" t="str">
            <v>Li-Ling</v>
          </cell>
          <cell r="BC322" t="str">
            <v>Bernadette</v>
          </cell>
          <cell r="BD322" t="str">
            <v>Mark</v>
          </cell>
          <cell r="BE322">
            <v>0</v>
          </cell>
          <cell r="BF322">
            <v>0</v>
          </cell>
          <cell r="BG322" t="str">
            <v>Jesslyn</v>
          </cell>
          <cell r="BH322" t="str">
            <v>qq</v>
          </cell>
          <cell r="BJ322" t="str">
            <v>Idile</v>
          </cell>
          <cell r="BK322" t="str">
            <v>qq</v>
          </cell>
          <cell r="BN322" t="str">
            <v>qq</v>
          </cell>
          <cell r="BY322" t="str">
            <v>qq</v>
          </cell>
          <cell r="BZ322" t="str">
            <v>qq</v>
          </cell>
          <cell r="CA322" t="str">
            <v>Ana</v>
          </cell>
        </row>
        <row r="323">
          <cell r="A323">
            <v>43787</v>
          </cell>
          <cell r="B323" t="str">
            <v>Monday</v>
          </cell>
          <cell r="D323">
            <v>0</v>
          </cell>
          <cell r="E323" t="e">
            <v>#N/A</v>
          </cell>
          <cell r="F323">
            <v>0</v>
          </cell>
          <cell r="G323" t="e">
            <v>#N/A</v>
          </cell>
          <cell r="H323" t="str">
            <v>no ado</v>
          </cell>
          <cell r="I323" t="e">
            <v>#N/A</v>
          </cell>
          <cell r="J323" t="e">
            <v>#N/A</v>
          </cell>
          <cell r="K323">
            <v>0</v>
          </cell>
          <cell r="L323">
            <v>0</v>
          </cell>
          <cell r="M323" t="e">
            <v>#N/A</v>
          </cell>
          <cell r="P323" t="str">
            <v>qq</v>
          </cell>
          <cell r="R323" t="str">
            <v>qq</v>
          </cell>
          <cell r="S323" t="str">
            <v>Roshny</v>
          </cell>
          <cell r="T323" t="str">
            <v>V.Le</v>
          </cell>
          <cell r="U323" t="str">
            <v>Nha</v>
          </cell>
          <cell r="V323" t="str">
            <v>qq</v>
          </cell>
          <cell r="W323" t="str">
            <v>qq</v>
          </cell>
          <cell r="X323" t="str">
            <v>qq</v>
          </cell>
          <cell r="Y323" t="e">
            <v>#N/A</v>
          </cell>
          <cell r="AC323" t="str">
            <v>Tinh</v>
          </cell>
          <cell r="AD323" t="str">
            <v>qq</v>
          </cell>
          <cell r="AE323" t="str">
            <v>qq</v>
          </cell>
          <cell r="AF323" t="str">
            <v>qq</v>
          </cell>
          <cell r="AG323" t="str">
            <v>qq</v>
          </cell>
          <cell r="AH323" t="str">
            <v>qq</v>
          </cell>
          <cell r="AI323" t="str">
            <v>qq</v>
          </cell>
          <cell r="AJ323" t="str">
            <v>qq</v>
          </cell>
          <cell r="AK323" t="str">
            <v>qq</v>
          </cell>
          <cell r="AL323" t="str">
            <v>qq</v>
          </cell>
          <cell r="AM323" t="str">
            <v>qq</v>
          </cell>
          <cell r="AN323" t="str">
            <v>qq</v>
          </cell>
          <cell r="AO323" t="str">
            <v>qq</v>
          </cell>
          <cell r="AP323" t="str">
            <v>qq</v>
          </cell>
          <cell r="AQ323" t="str">
            <v>qq</v>
          </cell>
          <cell r="AR323" t="str">
            <v>qq</v>
          </cell>
          <cell r="AS323" t="str">
            <v>qq</v>
          </cell>
          <cell r="AT323" t="str">
            <v>qq</v>
          </cell>
          <cell r="AU323" t="str">
            <v>qq</v>
          </cell>
          <cell r="AV323" t="str">
            <v>qq</v>
          </cell>
          <cell r="AW323" t="str">
            <v>qq</v>
          </cell>
          <cell r="AX323" t="str">
            <v>qq</v>
          </cell>
          <cell r="AY323" t="str">
            <v>qq</v>
          </cell>
          <cell r="AZ323" t="str">
            <v>qq</v>
          </cell>
          <cell r="BA323" t="str">
            <v>qq</v>
          </cell>
          <cell r="BB323" t="str">
            <v>Mark</v>
          </cell>
          <cell r="BC323" t="str">
            <v>Bernadette</v>
          </cell>
          <cell r="BF323" t="str">
            <v>qq</v>
          </cell>
          <cell r="BG323" t="str">
            <v>qq</v>
          </cell>
          <cell r="BI323" t="str">
            <v>qq</v>
          </cell>
          <cell r="BJ323" t="str">
            <v>qq</v>
          </cell>
          <cell r="BL323" t="str">
            <v>qq</v>
          </cell>
          <cell r="BM323" t="str">
            <v>qq</v>
          </cell>
          <cell r="BN323" t="str">
            <v>qq</v>
          </cell>
          <cell r="BO323" t="str">
            <v>qq</v>
          </cell>
          <cell r="BQ323" t="str">
            <v>qq</v>
          </cell>
          <cell r="BR323" t="str">
            <v>qq</v>
          </cell>
          <cell r="BS323" t="str">
            <v>qq</v>
          </cell>
          <cell r="CA323" t="str">
            <v>qq</v>
          </cell>
        </row>
        <row r="324">
          <cell r="A324">
            <v>43788</v>
          </cell>
          <cell r="B324" t="str">
            <v>Tuesday</v>
          </cell>
          <cell r="D324">
            <v>0</v>
          </cell>
          <cell r="E324" t="e">
            <v>#N/A</v>
          </cell>
          <cell r="F324">
            <v>0</v>
          </cell>
          <cell r="G324" t="e">
            <v>#N/A</v>
          </cell>
          <cell r="H324">
            <v>0</v>
          </cell>
          <cell r="I324" t="e">
            <v>#N/A</v>
          </cell>
          <cell r="J324" t="e">
            <v>#N/A</v>
          </cell>
          <cell r="K324">
            <v>0</v>
          </cell>
          <cell r="L324">
            <v>0</v>
          </cell>
          <cell r="M324" t="e">
            <v>#N/A</v>
          </cell>
          <cell r="P324" t="str">
            <v>qq</v>
          </cell>
          <cell r="Q324" t="str">
            <v>Roshny</v>
          </cell>
          <cell r="R324" t="str">
            <v>qq</v>
          </cell>
          <cell r="S324" t="str">
            <v>Jesslyn</v>
          </cell>
          <cell r="T324" t="str">
            <v>Idile</v>
          </cell>
          <cell r="U324" t="str">
            <v>QQ</v>
          </cell>
          <cell r="V324" t="str">
            <v>Ana</v>
          </cell>
          <cell r="W324" t="str">
            <v>qq</v>
          </cell>
          <cell r="X324" t="str">
            <v>qq</v>
          </cell>
          <cell r="Y324" t="e">
            <v>#N/A</v>
          </cell>
          <cell r="Z324">
            <v>0</v>
          </cell>
          <cell r="AA324">
            <v>0</v>
          </cell>
          <cell r="AB324">
            <v>0</v>
          </cell>
          <cell r="AC324" t="str">
            <v>Tinh</v>
          </cell>
          <cell r="AE324" t="str">
            <v>(TC) (5.15-8pm)</v>
          </cell>
          <cell r="AF324" t="str">
            <v>qq</v>
          </cell>
          <cell r="AG324" t="str">
            <v>qq</v>
          </cell>
          <cell r="AH324" t="str">
            <v>qq</v>
          </cell>
          <cell r="AI324" t="str">
            <v>qq</v>
          </cell>
          <cell r="AJ324" t="str">
            <v>qq</v>
          </cell>
          <cell r="AK324" t="str">
            <v>qq</v>
          </cell>
          <cell r="AL324" t="str">
            <v>qq</v>
          </cell>
          <cell r="AM324" t="str">
            <v>qq</v>
          </cell>
          <cell r="AN324" t="str">
            <v>qq</v>
          </cell>
          <cell r="AO324" t="str">
            <v>qq</v>
          </cell>
          <cell r="AP324" t="str">
            <v>qq</v>
          </cell>
          <cell r="AQ324" t="str">
            <v>qq</v>
          </cell>
          <cell r="AR324" t="str">
            <v>qq</v>
          </cell>
          <cell r="AS324" t="str">
            <v>qq</v>
          </cell>
          <cell r="AT324" t="str">
            <v>qq</v>
          </cell>
          <cell r="AU324" t="str">
            <v>qq</v>
          </cell>
          <cell r="AV324" t="str">
            <v>qq</v>
          </cell>
          <cell r="AW324" t="str">
            <v>qq</v>
          </cell>
          <cell r="AX324" t="str">
            <v>qq</v>
          </cell>
          <cell r="AY324" t="str">
            <v>qq</v>
          </cell>
          <cell r="AZ324" t="str">
            <v>qq</v>
          </cell>
          <cell r="BA324" t="str">
            <v>qq</v>
          </cell>
          <cell r="BB324" t="str">
            <v>Mark</v>
          </cell>
          <cell r="BE324">
            <v>0</v>
          </cell>
          <cell r="BF324" t="str">
            <v>qq</v>
          </cell>
          <cell r="BG324" t="str">
            <v>qq</v>
          </cell>
          <cell r="BI324" t="str">
            <v>qq</v>
          </cell>
          <cell r="BJ324" t="str">
            <v>qq</v>
          </cell>
          <cell r="BL324" t="str">
            <v>qq</v>
          </cell>
          <cell r="BM324" t="str">
            <v>qq</v>
          </cell>
          <cell r="BN324" t="str">
            <v>qq</v>
          </cell>
          <cell r="BO324" t="str">
            <v>qq</v>
          </cell>
          <cell r="BQ324" t="str">
            <v>qq</v>
          </cell>
          <cell r="BR324" t="str">
            <v>qq</v>
          </cell>
          <cell r="BS324" t="str">
            <v>qq</v>
          </cell>
          <cell r="CA324" t="str">
            <v>qq</v>
          </cell>
        </row>
        <row r="325">
          <cell r="A325">
            <v>43789</v>
          </cell>
          <cell r="B325" t="str">
            <v>Wednesday</v>
          </cell>
          <cell r="D325">
            <v>0</v>
          </cell>
          <cell r="E325" t="e">
            <v>#N/A</v>
          </cell>
          <cell r="F325">
            <v>0</v>
          </cell>
          <cell r="G325" t="e">
            <v>#N/A</v>
          </cell>
          <cell r="H325">
            <v>0</v>
          </cell>
          <cell r="I325" t="e">
            <v>#N/A</v>
          </cell>
          <cell r="J325" t="e">
            <v>#N/A</v>
          </cell>
          <cell r="K325">
            <v>0</v>
          </cell>
          <cell r="L325">
            <v>0</v>
          </cell>
          <cell r="M325" t="e">
            <v>#N/A</v>
          </cell>
          <cell r="P325" t="str">
            <v>qq</v>
          </cell>
          <cell r="Q325" t="str">
            <v>Lauren</v>
          </cell>
          <cell r="R325" t="str">
            <v>qq</v>
          </cell>
          <cell r="S325" t="str">
            <v>qq</v>
          </cell>
          <cell r="T325" t="str">
            <v>qq</v>
          </cell>
          <cell r="U325" t="str">
            <v>QQ</v>
          </cell>
          <cell r="V325" t="str">
            <v>qq</v>
          </cell>
          <cell r="W325" t="str">
            <v>qq</v>
          </cell>
          <cell r="X325" t="str">
            <v>qq</v>
          </cell>
          <cell r="Y325" t="e">
            <v>#N/A</v>
          </cell>
          <cell r="Z325">
            <v>0</v>
          </cell>
          <cell r="AA325">
            <v>0</v>
          </cell>
          <cell r="AB325">
            <v>0</v>
          </cell>
          <cell r="AC325" t="str">
            <v>Tinh</v>
          </cell>
          <cell r="AD325" t="str">
            <v>Ana</v>
          </cell>
          <cell r="AE325" t="str">
            <v>(SS) (12.45-5.15pm)</v>
          </cell>
          <cell r="AF325" t="str">
            <v>qq</v>
          </cell>
          <cell r="AG325" t="str">
            <v>qq</v>
          </cell>
          <cell r="AH325" t="str">
            <v>qq</v>
          </cell>
          <cell r="AI325" t="str">
            <v>qq</v>
          </cell>
          <cell r="AJ325" t="str">
            <v>qq</v>
          </cell>
          <cell r="AK325" t="str">
            <v>qq</v>
          </cell>
          <cell r="AL325" t="str">
            <v>qq</v>
          </cell>
          <cell r="AM325" t="str">
            <v>qq</v>
          </cell>
          <cell r="AN325" t="str">
            <v>qq</v>
          </cell>
          <cell r="AO325" t="str">
            <v>qq</v>
          </cell>
          <cell r="AP325" t="str">
            <v>qq</v>
          </cell>
          <cell r="AQ325" t="str">
            <v>qq</v>
          </cell>
          <cell r="AR325" t="str">
            <v>qq</v>
          </cell>
          <cell r="AS325" t="str">
            <v>qq</v>
          </cell>
          <cell r="AT325" t="str">
            <v>qq</v>
          </cell>
          <cell r="AU325" t="str">
            <v>qq</v>
          </cell>
          <cell r="AV325" t="str">
            <v>qq</v>
          </cell>
          <cell r="AW325" t="str">
            <v>qq</v>
          </cell>
          <cell r="AX325" t="str">
            <v>qq</v>
          </cell>
          <cell r="AY325" t="str">
            <v>qq</v>
          </cell>
          <cell r="AZ325" t="str">
            <v>qq</v>
          </cell>
          <cell r="BA325" t="str">
            <v>qq</v>
          </cell>
          <cell r="BB325" t="str">
            <v>Mark</v>
          </cell>
          <cell r="BE325">
            <v>0</v>
          </cell>
          <cell r="BF325" t="str">
            <v>qq</v>
          </cell>
          <cell r="BG325" t="str">
            <v>qq</v>
          </cell>
          <cell r="BI325" t="str">
            <v>qq</v>
          </cell>
          <cell r="BJ325" t="str">
            <v>qq</v>
          </cell>
          <cell r="BL325" t="str">
            <v>qq</v>
          </cell>
          <cell r="BM325" t="str">
            <v>qq</v>
          </cell>
          <cell r="BN325" t="str">
            <v>qq</v>
          </cell>
          <cell r="BO325" t="str">
            <v>qq</v>
          </cell>
          <cell r="BQ325" t="str">
            <v>qq</v>
          </cell>
          <cell r="BR325" t="str">
            <v>qq</v>
          </cell>
          <cell r="BS325" t="str">
            <v>qq</v>
          </cell>
          <cell r="CA325" t="str">
            <v>qq</v>
          </cell>
        </row>
        <row r="326">
          <cell r="A326">
            <v>43790</v>
          </cell>
          <cell r="B326" t="str">
            <v>Thursday</v>
          </cell>
          <cell r="D326">
            <v>0</v>
          </cell>
          <cell r="E326" t="e">
            <v>#N/A</v>
          </cell>
          <cell r="F326">
            <v>0</v>
          </cell>
          <cell r="G326" t="e">
            <v>#N/A</v>
          </cell>
          <cell r="H326">
            <v>0</v>
          </cell>
          <cell r="I326" t="e">
            <v>#N/A</v>
          </cell>
          <cell r="J326" t="e">
            <v>#N/A</v>
          </cell>
          <cell r="K326">
            <v>0</v>
          </cell>
          <cell r="L326">
            <v>0</v>
          </cell>
          <cell r="M326" t="e">
            <v>#N/A</v>
          </cell>
          <cell r="P326">
            <v>0</v>
          </cell>
          <cell r="Q326" t="str">
            <v>qq</v>
          </cell>
          <cell r="R326" t="str">
            <v>qq</v>
          </cell>
          <cell r="S326" t="str">
            <v>qq</v>
          </cell>
          <cell r="T326" t="str">
            <v>qq</v>
          </cell>
          <cell r="U326" t="str">
            <v>QQ</v>
          </cell>
          <cell r="V326" t="str">
            <v>qq</v>
          </cell>
          <cell r="W326" t="str">
            <v>qq</v>
          </cell>
          <cell r="X326" t="str">
            <v>qq</v>
          </cell>
          <cell r="Y326" t="e">
            <v>#N/A</v>
          </cell>
          <cell r="Z326">
            <v>0</v>
          </cell>
          <cell r="AA326">
            <v>0</v>
          </cell>
          <cell r="AB326">
            <v>0</v>
          </cell>
          <cell r="AC326" t="str">
            <v>Tinh</v>
          </cell>
          <cell r="AD326" t="str">
            <v>qq</v>
          </cell>
          <cell r="AE326" t="str">
            <v>qq</v>
          </cell>
          <cell r="AF326" t="str">
            <v>qq</v>
          </cell>
          <cell r="AG326" t="str">
            <v>qq</v>
          </cell>
          <cell r="AH326" t="str">
            <v>qq</v>
          </cell>
          <cell r="AI326" t="str">
            <v>qq</v>
          </cell>
          <cell r="AJ326" t="str">
            <v>qq</v>
          </cell>
          <cell r="AK326" t="str">
            <v>qq</v>
          </cell>
          <cell r="AL326" t="str">
            <v>qq</v>
          </cell>
          <cell r="AM326" t="str">
            <v>qq</v>
          </cell>
          <cell r="AN326" t="str">
            <v>qq</v>
          </cell>
          <cell r="AO326" t="str">
            <v>qq</v>
          </cell>
          <cell r="AP326" t="str">
            <v>qq</v>
          </cell>
          <cell r="AQ326" t="str">
            <v>qq</v>
          </cell>
          <cell r="AR326" t="str">
            <v>qq</v>
          </cell>
          <cell r="AS326" t="str">
            <v>qq</v>
          </cell>
          <cell r="AT326" t="str">
            <v>qq</v>
          </cell>
          <cell r="AU326" t="str">
            <v>qq</v>
          </cell>
          <cell r="AV326" t="str">
            <v>qq</v>
          </cell>
          <cell r="AW326" t="str">
            <v>qq</v>
          </cell>
          <cell r="AX326" t="str">
            <v>qq</v>
          </cell>
          <cell r="AY326" t="str">
            <v>qq</v>
          </cell>
          <cell r="AZ326" t="str">
            <v>qq</v>
          </cell>
          <cell r="BA326" t="str">
            <v>qq</v>
          </cell>
          <cell r="BB326" t="str">
            <v>Mark</v>
          </cell>
          <cell r="BC326" t="str">
            <v>Bernadette</v>
          </cell>
          <cell r="BE326">
            <v>0</v>
          </cell>
          <cell r="BF326" t="str">
            <v>qq</v>
          </cell>
          <cell r="BG326" t="str">
            <v>qq</v>
          </cell>
          <cell r="BI326" t="str">
            <v>qq</v>
          </cell>
          <cell r="BJ326" t="str">
            <v>qq</v>
          </cell>
          <cell r="BL326" t="str">
            <v>qq</v>
          </cell>
          <cell r="BM326" t="str">
            <v>qq</v>
          </cell>
          <cell r="BN326" t="str">
            <v>qq</v>
          </cell>
          <cell r="BO326" t="str">
            <v>qq</v>
          </cell>
          <cell r="BQ326" t="str">
            <v>qq</v>
          </cell>
          <cell r="BR326" t="str">
            <v>qq</v>
          </cell>
          <cell r="BS326" t="str">
            <v>qq</v>
          </cell>
          <cell r="CA326" t="str">
            <v>qq</v>
          </cell>
        </row>
        <row r="327">
          <cell r="A327">
            <v>43791</v>
          </cell>
          <cell r="B327" t="str">
            <v>Friday</v>
          </cell>
          <cell r="D327">
            <v>0</v>
          </cell>
          <cell r="E327" t="e">
            <v>#N/A</v>
          </cell>
          <cell r="F327">
            <v>0</v>
          </cell>
          <cell r="G327" t="e">
            <v>#N/A</v>
          </cell>
          <cell r="H327">
            <v>0</v>
          </cell>
          <cell r="I327" t="e">
            <v>#N/A</v>
          </cell>
          <cell r="J327" t="e">
            <v>#N/A</v>
          </cell>
          <cell r="K327">
            <v>0</v>
          </cell>
          <cell r="L327">
            <v>0</v>
          </cell>
          <cell r="M327" t="e">
            <v>#N/A</v>
          </cell>
          <cell r="P327">
            <v>0</v>
          </cell>
          <cell r="Q327" t="str">
            <v>Ana</v>
          </cell>
          <cell r="R327" t="str">
            <v>qq</v>
          </cell>
          <cell r="S327" t="str">
            <v>qq</v>
          </cell>
          <cell r="T327" t="str">
            <v>qq</v>
          </cell>
          <cell r="U327" t="str">
            <v>QQ</v>
          </cell>
          <cell r="V327" t="str">
            <v>qq</v>
          </cell>
          <cell r="W327" t="str">
            <v>qq</v>
          </cell>
          <cell r="X327" t="str">
            <v>qq</v>
          </cell>
          <cell r="Y327" t="e">
            <v>#N/A</v>
          </cell>
          <cell r="Z327">
            <v>0</v>
          </cell>
          <cell r="AA327">
            <v>0</v>
          </cell>
          <cell r="AB327">
            <v>0</v>
          </cell>
          <cell r="AC327" t="str">
            <v>Tinh</v>
          </cell>
          <cell r="AD327" t="str">
            <v>qq</v>
          </cell>
          <cell r="AE327" t="str">
            <v>qq</v>
          </cell>
          <cell r="AF327" t="str">
            <v>qq</v>
          </cell>
          <cell r="AG327" t="str">
            <v>qq</v>
          </cell>
          <cell r="AH327" t="str">
            <v>qq</v>
          </cell>
          <cell r="AI327" t="str">
            <v>qq</v>
          </cell>
          <cell r="AJ327" t="str">
            <v>qq</v>
          </cell>
          <cell r="AK327" t="str">
            <v>qq</v>
          </cell>
          <cell r="AL327" t="str">
            <v>qq</v>
          </cell>
          <cell r="AM327" t="str">
            <v>qq</v>
          </cell>
          <cell r="AN327" t="str">
            <v>qq</v>
          </cell>
          <cell r="AO327" t="str">
            <v>qq</v>
          </cell>
          <cell r="AP327" t="str">
            <v>qq</v>
          </cell>
          <cell r="AQ327" t="str">
            <v>qq</v>
          </cell>
          <cell r="AR327" t="str">
            <v>qq</v>
          </cell>
          <cell r="AS327" t="str">
            <v>qq</v>
          </cell>
          <cell r="AT327" t="str">
            <v>qq</v>
          </cell>
          <cell r="AU327" t="str">
            <v>qq</v>
          </cell>
          <cell r="AV327" t="str">
            <v>qq</v>
          </cell>
          <cell r="AW327" t="str">
            <v>qq</v>
          </cell>
          <cell r="AX327" t="str">
            <v>qq</v>
          </cell>
          <cell r="AY327" t="str">
            <v>qq</v>
          </cell>
          <cell r="AZ327" t="str">
            <v>qq</v>
          </cell>
          <cell r="BA327" t="str">
            <v>qq</v>
          </cell>
          <cell r="BB327" t="str">
            <v>Mark</v>
          </cell>
          <cell r="BE327">
            <v>0</v>
          </cell>
          <cell r="BF327" t="str">
            <v>qq</v>
          </cell>
          <cell r="BG327" t="str">
            <v>qq</v>
          </cell>
          <cell r="BI327" t="str">
            <v>qq</v>
          </cell>
          <cell r="BJ327" t="str">
            <v>qq</v>
          </cell>
          <cell r="BL327" t="str">
            <v>qq</v>
          </cell>
          <cell r="BM327" t="str">
            <v>qq</v>
          </cell>
          <cell r="BN327" t="str">
            <v>qq</v>
          </cell>
          <cell r="BO327" t="str">
            <v>qq</v>
          </cell>
          <cell r="BQ327" t="str">
            <v>qq</v>
          </cell>
          <cell r="BR327" t="str">
            <v>qq</v>
          </cell>
          <cell r="BS327" t="str">
            <v>qq</v>
          </cell>
          <cell r="CA327" t="str">
            <v>qq</v>
          </cell>
        </row>
        <row r="328">
          <cell r="A328">
            <v>43792</v>
          </cell>
          <cell r="B328" t="str">
            <v>Saturday</v>
          </cell>
          <cell r="C328" t="str">
            <v>Weekend</v>
          </cell>
          <cell r="D328" t="e">
            <v>#N/A</v>
          </cell>
          <cell r="E328" t="e">
            <v>#N/A</v>
          </cell>
          <cell r="F328" t="e">
            <v>#N/A</v>
          </cell>
          <cell r="G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P328" t="str">
            <v>qq</v>
          </cell>
          <cell r="Q328" t="str">
            <v>qq</v>
          </cell>
          <cell r="R328" t="str">
            <v>qq</v>
          </cell>
          <cell r="S328" t="str">
            <v>qq</v>
          </cell>
          <cell r="T328" t="str">
            <v>qq</v>
          </cell>
          <cell r="U328" t="str">
            <v>QQ</v>
          </cell>
          <cell r="V328" t="str">
            <v>qq</v>
          </cell>
          <cell r="W328" t="str">
            <v>qq</v>
          </cell>
          <cell r="X328" t="str">
            <v>qq</v>
          </cell>
          <cell r="Y328" t="e">
            <v>#N/A</v>
          </cell>
          <cell r="Z328">
            <v>0</v>
          </cell>
          <cell r="AA328">
            <v>0</v>
          </cell>
          <cell r="AB328">
            <v>0</v>
          </cell>
          <cell r="AC328" t="str">
            <v>Tinh</v>
          </cell>
          <cell r="AD328" t="str">
            <v>qq</v>
          </cell>
          <cell r="AE328" t="str">
            <v>qq</v>
          </cell>
          <cell r="AF328" t="str">
            <v>qq</v>
          </cell>
          <cell r="AG328" t="str">
            <v>qq</v>
          </cell>
          <cell r="AH328" t="str">
            <v>qq</v>
          </cell>
          <cell r="AI328" t="str">
            <v>qq</v>
          </cell>
          <cell r="AJ328" t="str">
            <v>qq</v>
          </cell>
          <cell r="AK328" t="str">
            <v>qq</v>
          </cell>
          <cell r="AL328" t="str">
            <v>qq</v>
          </cell>
          <cell r="AM328" t="str">
            <v>qq</v>
          </cell>
          <cell r="AN328" t="str">
            <v>qq</v>
          </cell>
          <cell r="AO328" t="str">
            <v>qq</v>
          </cell>
          <cell r="AP328" t="str">
            <v>qq</v>
          </cell>
          <cell r="AQ328" t="str">
            <v>qq</v>
          </cell>
          <cell r="AR328" t="str">
            <v>qq</v>
          </cell>
          <cell r="AS328" t="str">
            <v>qq</v>
          </cell>
          <cell r="AT328" t="str">
            <v>qq</v>
          </cell>
          <cell r="AU328" t="str">
            <v>qq</v>
          </cell>
          <cell r="AV328" t="str">
            <v>qq</v>
          </cell>
          <cell r="AW328" t="str">
            <v>qq</v>
          </cell>
          <cell r="AX328" t="str">
            <v>qq</v>
          </cell>
          <cell r="AY328" t="str">
            <v>qq</v>
          </cell>
          <cell r="AZ328" t="str">
            <v>qq</v>
          </cell>
          <cell r="BA328" t="str">
            <v>qq</v>
          </cell>
          <cell r="BB328" t="str">
            <v>Mark</v>
          </cell>
          <cell r="BC328" t="str">
            <v>Bernadette</v>
          </cell>
          <cell r="BD328" t="str">
            <v>K.Chin</v>
          </cell>
          <cell r="BE328">
            <v>0</v>
          </cell>
          <cell r="BF328">
            <v>0</v>
          </cell>
          <cell r="BG328" t="str">
            <v>Thao</v>
          </cell>
          <cell r="BH328" t="str">
            <v>qq</v>
          </cell>
          <cell r="BJ328" t="str">
            <v>Jonathan</v>
          </cell>
          <cell r="BK328" t="str">
            <v>qq</v>
          </cell>
          <cell r="BX328" t="str">
            <v>qq</v>
          </cell>
          <cell r="CA328" t="str">
            <v>Nha</v>
          </cell>
        </row>
        <row r="329">
          <cell r="A329">
            <v>43793</v>
          </cell>
          <cell r="B329" t="str">
            <v>Sunday</v>
          </cell>
          <cell r="C329" t="str">
            <v>Weekend</v>
          </cell>
          <cell r="D329" t="e">
            <v>#N/A</v>
          </cell>
          <cell r="E329" t="e">
            <v>#N/A</v>
          </cell>
          <cell r="F329" t="e">
            <v>#N/A</v>
          </cell>
          <cell r="G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P329" t="str">
            <v>qq</v>
          </cell>
          <cell r="Q329" t="str">
            <v>qq</v>
          </cell>
          <cell r="R329" t="str">
            <v>qq</v>
          </cell>
          <cell r="S329" t="str">
            <v>qq</v>
          </cell>
          <cell r="T329" t="str">
            <v>qq</v>
          </cell>
          <cell r="U329" t="str">
            <v>QQ</v>
          </cell>
          <cell r="V329" t="str">
            <v>qq</v>
          </cell>
          <cell r="W329" t="str">
            <v>qq</v>
          </cell>
          <cell r="X329" t="str">
            <v>qq</v>
          </cell>
          <cell r="Y329" t="e">
            <v>#N/A</v>
          </cell>
          <cell r="Z329">
            <v>0</v>
          </cell>
          <cell r="AA329" t="str">
            <v>qq</v>
          </cell>
          <cell r="AB329" t="str">
            <v>qq</v>
          </cell>
          <cell r="AC329" t="str">
            <v>qq</v>
          </cell>
          <cell r="AD329" t="str">
            <v>qq</v>
          </cell>
          <cell r="AE329" t="str">
            <v>qq</v>
          </cell>
          <cell r="AF329" t="str">
            <v>qq</v>
          </cell>
          <cell r="AG329" t="str">
            <v>qq</v>
          </cell>
          <cell r="AH329" t="str">
            <v>qq</v>
          </cell>
          <cell r="AI329" t="str">
            <v>qq</v>
          </cell>
          <cell r="AJ329" t="str">
            <v>qq</v>
          </cell>
          <cell r="AK329" t="str">
            <v>qq</v>
          </cell>
          <cell r="AL329" t="str">
            <v>qq</v>
          </cell>
          <cell r="AM329" t="str">
            <v>qq</v>
          </cell>
          <cell r="AN329" t="str">
            <v>qq</v>
          </cell>
          <cell r="AO329" t="str">
            <v>qq</v>
          </cell>
          <cell r="AP329" t="str">
            <v>qq</v>
          </cell>
          <cell r="AQ329" t="str">
            <v>qq</v>
          </cell>
          <cell r="AR329" t="str">
            <v>qq</v>
          </cell>
          <cell r="AS329" t="str">
            <v>qq</v>
          </cell>
          <cell r="AT329" t="str">
            <v>qq</v>
          </cell>
          <cell r="AU329" t="str">
            <v>qq</v>
          </cell>
          <cell r="AV329" t="str">
            <v>qq</v>
          </cell>
          <cell r="AW329" t="str">
            <v>qq</v>
          </cell>
          <cell r="AX329" t="str">
            <v>qq</v>
          </cell>
          <cell r="AY329" t="str">
            <v>qq</v>
          </cell>
          <cell r="AZ329" t="str">
            <v>qq</v>
          </cell>
          <cell r="BA329" t="str">
            <v>qq</v>
          </cell>
          <cell r="BB329" t="str">
            <v>Mark</v>
          </cell>
          <cell r="BC329" t="str">
            <v>Bernadette</v>
          </cell>
          <cell r="BD329" t="str">
            <v>K.Chin</v>
          </cell>
          <cell r="BE329">
            <v>0</v>
          </cell>
          <cell r="BF329">
            <v>0</v>
          </cell>
          <cell r="BG329" t="str">
            <v>Tinh</v>
          </cell>
          <cell r="BH329" t="str">
            <v>qq</v>
          </cell>
          <cell r="BJ329" t="str">
            <v>Edward</v>
          </cell>
          <cell r="BK329" t="str">
            <v>qq</v>
          </cell>
          <cell r="BN329" t="str">
            <v>qq</v>
          </cell>
          <cell r="BY329" t="str">
            <v>qq</v>
          </cell>
          <cell r="BZ329" t="str">
            <v>qq</v>
          </cell>
          <cell r="CA329" t="str">
            <v>Ana</v>
          </cell>
        </row>
        <row r="330">
          <cell r="A330">
            <v>43794</v>
          </cell>
          <cell r="B330" t="str">
            <v>Monday</v>
          </cell>
          <cell r="D330">
            <v>0</v>
          </cell>
          <cell r="E330" t="e">
            <v>#N/A</v>
          </cell>
          <cell r="F330">
            <v>0</v>
          </cell>
          <cell r="G330" t="e">
            <v>#N/A</v>
          </cell>
          <cell r="H330">
            <v>0</v>
          </cell>
          <cell r="I330" t="e">
            <v>#N/A</v>
          </cell>
          <cell r="J330" t="e">
            <v>#N/A</v>
          </cell>
          <cell r="K330">
            <v>0</v>
          </cell>
          <cell r="L330">
            <v>0</v>
          </cell>
          <cell r="M330" t="e">
            <v>#N/A</v>
          </cell>
          <cell r="P330" t="str">
            <v>qq</v>
          </cell>
          <cell r="Q330" t="str">
            <v>Tinh</v>
          </cell>
          <cell r="R330" t="str">
            <v>qq</v>
          </cell>
          <cell r="S330" t="str">
            <v>Thao</v>
          </cell>
          <cell r="T330" t="str">
            <v>Jonathan</v>
          </cell>
          <cell r="U330" t="str">
            <v>Nha</v>
          </cell>
          <cell r="V330" t="str">
            <v>qq</v>
          </cell>
          <cell r="W330" t="str">
            <v>qq</v>
          </cell>
          <cell r="X330" t="str">
            <v>qq</v>
          </cell>
          <cell r="Y330" t="e">
            <v>#N/A</v>
          </cell>
          <cell r="AC330" t="str">
            <v>Roshny</v>
          </cell>
          <cell r="AD330" t="str">
            <v>qq</v>
          </cell>
          <cell r="AE330" t="str">
            <v>qq</v>
          </cell>
          <cell r="AF330" t="str">
            <v>qq</v>
          </cell>
          <cell r="AG330" t="str">
            <v>qq</v>
          </cell>
          <cell r="AH330" t="str">
            <v>qq</v>
          </cell>
          <cell r="AI330" t="str">
            <v>qq</v>
          </cell>
          <cell r="AJ330" t="str">
            <v>qq</v>
          </cell>
          <cell r="AK330" t="str">
            <v>qq</v>
          </cell>
          <cell r="AL330" t="str">
            <v>qq</v>
          </cell>
          <cell r="AM330" t="str">
            <v>qq</v>
          </cell>
          <cell r="AN330" t="str">
            <v>qq</v>
          </cell>
          <cell r="AO330" t="str">
            <v>qq</v>
          </cell>
          <cell r="AP330" t="str">
            <v>qq</v>
          </cell>
          <cell r="AQ330" t="str">
            <v>qq</v>
          </cell>
          <cell r="AR330" t="str">
            <v>qq</v>
          </cell>
          <cell r="AS330" t="str">
            <v>qq</v>
          </cell>
          <cell r="AT330" t="str">
            <v>qq</v>
          </cell>
          <cell r="AU330" t="str">
            <v>qq</v>
          </cell>
          <cell r="AV330" t="str">
            <v>qq</v>
          </cell>
          <cell r="AW330" t="str">
            <v>qq</v>
          </cell>
          <cell r="AX330" t="str">
            <v>qq</v>
          </cell>
          <cell r="AY330" t="str">
            <v>qq</v>
          </cell>
          <cell r="AZ330" t="str">
            <v>qq</v>
          </cell>
          <cell r="BA330" t="str">
            <v>qq</v>
          </cell>
          <cell r="BB330" t="str">
            <v>K.Chin</v>
          </cell>
          <cell r="BC330" t="str">
            <v>Bernadette</v>
          </cell>
          <cell r="BF330" t="str">
            <v>qq</v>
          </cell>
          <cell r="BG330" t="str">
            <v>qq</v>
          </cell>
          <cell r="BI330" t="str">
            <v>qq</v>
          </cell>
          <cell r="BJ330" t="str">
            <v>qq</v>
          </cell>
          <cell r="BL330" t="str">
            <v>qq</v>
          </cell>
          <cell r="BM330" t="str">
            <v>qq</v>
          </cell>
          <cell r="BN330" t="str">
            <v>qq</v>
          </cell>
          <cell r="BO330" t="str">
            <v>qq</v>
          </cell>
          <cell r="BQ330" t="str">
            <v>qq</v>
          </cell>
          <cell r="BR330" t="str">
            <v>qq</v>
          </cell>
          <cell r="BS330" t="str">
            <v>qq</v>
          </cell>
          <cell r="CA330" t="str">
            <v>qq</v>
          </cell>
        </row>
        <row r="331">
          <cell r="A331">
            <v>43795</v>
          </cell>
          <cell r="B331" t="str">
            <v>Tuesday</v>
          </cell>
          <cell r="D331">
            <v>0</v>
          </cell>
          <cell r="E331" t="e">
            <v>#N/A</v>
          </cell>
          <cell r="F331">
            <v>0</v>
          </cell>
          <cell r="G331" t="e">
            <v>#N/A</v>
          </cell>
          <cell r="H331">
            <v>0</v>
          </cell>
          <cell r="I331" t="e">
            <v>#N/A</v>
          </cell>
          <cell r="J331" t="e">
            <v>#N/A</v>
          </cell>
          <cell r="K331">
            <v>0</v>
          </cell>
          <cell r="L331">
            <v>0</v>
          </cell>
          <cell r="M331" t="e">
            <v>#N/A</v>
          </cell>
          <cell r="P331" t="str">
            <v>qq</v>
          </cell>
          <cell r="Q331" t="str">
            <v>Nha</v>
          </cell>
          <cell r="R331" t="str">
            <v>qq</v>
          </cell>
          <cell r="S331" t="str">
            <v>Tinh</v>
          </cell>
          <cell r="T331" t="str">
            <v>Edward</v>
          </cell>
          <cell r="U331" t="str">
            <v>QQ</v>
          </cell>
          <cell r="V331" t="str">
            <v>Ana</v>
          </cell>
          <cell r="W331" t="str">
            <v>qq</v>
          </cell>
          <cell r="X331" t="str">
            <v>qq</v>
          </cell>
          <cell r="Y331" t="e">
            <v>#N/A</v>
          </cell>
          <cell r="Z331">
            <v>0</v>
          </cell>
          <cell r="AA331">
            <v>0</v>
          </cell>
          <cell r="AB331">
            <v>0</v>
          </cell>
          <cell r="AC331" t="str">
            <v>Roshny</v>
          </cell>
          <cell r="AE331" t="str">
            <v>(SC) (5.15-8pm)</v>
          </cell>
          <cell r="AF331" t="str">
            <v>qq</v>
          </cell>
          <cell r="AG331" t="str">
            <v>qq</v>
          </cell>
          <cell r="AH331" t="str">
            <v>qq</v>
          </cell>
          <cell r="AI331" t="str">
            <v>qq</v>
          </cell>
          <cell r="AJ331" t="str">
            <v>qq</v>
          </cell>
          <cell r="AK331" t="str">
            <v>qq</v>
          </cell>
          <cell r="AL331" t="str">
            <v>qq</v>
          </cell>
          <cell r="AM331" t="str">
            <v>qq</v>
          </cell>
          <cell r="AN331" t="str">
            <v>qq</v>
          </cell>
          <cell r="AO331" t="str">
            <v>qq</v>
          </cell>
          <cell r="AP331" t="str">
            <v>qq</v>
          </cell>
          <cell r="AQ331" t="str">
            <v>qq</v>
          </cell>
          <cell r="AR331" t="str">
            <v>qq</v>
          </cell>
          <cell r="AS331" t="str">
            <v>qq</v>
          </cell>
          <cell r="AT331" t="str">
            <v>qq</v>
          </cell>
          <cell r="AU331" t="str">
            <v>qq</v>
          </cell>
          <cell r="AV331" t="str">
            <v>qq</v>
          </cell>
          <cell r="AW331" t="str">
            <v>qq</v>
          </cell>
          <cell r="AX331" t="str">
            <v>qq</v>
          </cell>
          <cell r="AY331" t="str">
            <v>qq</v>
          </cell>
          <cell r="AZ331" t="str">
            <v>qq</v>
          </cell>
          <cell r="BA331" t="str">
            <v>qq</v>
          </cell>
          <cell r="BB331" t="str">
            <v>K.Chin</v>
          </cell>
          <cell r="BE331">
            <v>0</v>
          </cell>
          <cell r="BF331" t="str">
            <v>qq</v>
          </cell>
          <cell r="BG331" t="str">
            <v>qq</v>
          </cell>
          <cell r="BI331" t="str">
            <v>qq</v>
          </cell>
          <cell r="BJ331" t="str">
            <v>qq</v>
          </cell>
          <cell r="BL331" t="str">
            <v>qq</v>
          </cell>
          <cell r="BM331" t="str">
            <v>qq</v>
          </cell>
          <cell r="BN331" t="str">
            <v>qq</v>
          </cell>
          <cell r="BO331" t="str">
            <v>qq</v>
          </cell>
          <cell r="BQ331" t="str">
            <v>qq</v>
          </cell>
          <cell r="BR331" t="str">
            <v>qq</v>
          </cell>
          <cell r="BS331" t="str">
            <v>qq</v>
          </cell>
          <cell r="CA331" t="str">
            <v>qq</v>
          </cell>
        </row>
        <row r="332">
          <cell r="A332">
            <v>43796</v>
          </cell>
          <cell r="B332" t="str">
            <v>Wednesday</v>
          </cell>
          <cell r="D332">
            <v>0</v>
          </cell>
          <cell r="E332" t="e">
            <v>#N/A</v>
          </cell>
          <cell r="F332">
            <v>0</v>
          </cell>
          <cell r="G332" t="e">
            <v>#N/A</v>
          </cell>
          <cell r="H332">
            <v>0</v>
          </cell>
          <cell r="I332" t="e">
            <v>#N/A</v>
          </cell>
          <cell r="J332" t="e">
            <v>#N/A</v>
          </cell>
          <cell r="K332">
            <v>0</v>
          </cell>
          <cell r="L332">
            <v>0</v>
          </cell>
          <cell r="M332" t="e">
            <v>#N/A</v>
          </cell>
          <cell r="P332" t="str">
            <v>qq</v>
          </cell>
          <cell r="R332" t="str">
            <v>qq</v>
          </cell>
          <cell r="S332" t="str">
            <v>qq</v>
          </cell>
          <cell r="T332" t="str">
            <v>qq</v>
          </cell>
          <cell r="U332" t="str">
            <v>QQ</v>
          </cell>
          <cell r="V332" t="str">
            <v>qq</v>
          </cell>
          <cell r="W332" t="str">
            <v>qq</v>
          </cell>
          <cell r="X332" t="str">
            <v>qq</v>
          </cell>
          <cell r="Y332" t="e">
            <v>#N/A</v>
          </cell>
          <cell r="Z332">
            <v>0</v>
          </cell>
          <cell r="AA332">
            <v>0</v>
          </cell>
          <cell r="AB332">
            <v>0</v>
          </cell>
          <cell r="AC332" t="str">
            <v>Roshny</v>
          </cell>
          <cell r="AD332" t="str">
            <v>Tinh</v>
          </cell>
          <cell r="AE332" t="str">
            <v>(SS) (12.45-5.15pm)</v>
          </cell>
          <cell r="AF332" t="str">
            <v>qq</v>
          </cell>
          <cell r="AG332" t="str">
            <v>qq</v>
          </cell>
          <cell r="AH332" t="str">
            <v>qq</v>
          </cell>
          <cell r="AI332" t="str">
            <v>qq</v>
          </cell>
          <cell r="AJ332" t="str">
            <v>qq</v>
          </cell>
          <cell r="AK332" t="str">
            <v>qq</v>
          </cell>
          <cell r="AL332" t="str">
            <v>qq</v>
          </cell>
          <cell r="AM332" t="str">
            <v>qq</v>
          </cell>
          <cell r="AN332" t="str">
            <v>qq</v>
          </cell>
          <cell r="AO332" t="str">
            <v>qq</v>
          </cell>
          <cell r="AP332" t="str">
            <v>qq</v>
          </cell>
          <cell r="AQ332" t="str">
            <v>qq</v>
          </cell>
          <cell r="AR332" t="str">
            <v>qq</v>
          </cell>
          <cell r="AS332" t="str">
            <v>qq</v>
          </cell>
          <cell r="AT332" t="str">
            <v>qq</v>
          </cell>
          <cell r="AU332" t="str">
            <v>qq</v>
          </cell>
          <cell r="AV332" t="str">
            <v>qq</v>
          </cell>
          <cell r="AW332" t="str">
            <v>qq</v>
          </cell>
          <cell r="AX332" t="str">
            <v>qq</v>
          </cell>
          <cell r="AY332" t="str">
            <v>qq</v>
          </cell>
          <cell r="AZ332" t="str">
            <v>qq</v>
          </cell>
          <cell r="BA332" t="str">
            <v>qq</v>
          </cell>
          <cell r="BB332" t="str">
            <v>K.Chin</v>
          </cell>
          <cell r="BE332">
            <v>0</v>
          </cell>
          <cell r="BF332" t="str">
            <v>qq</v>
          </cell>
          <cell r="BG332" t="str">
            <v>qq</v>
          </cell>
          <cell r="BI332" t="str">
            <v>qq</v>
          </cell>
          <cell r="BJ332" t="str">
            <v>qq</v>
          </cell>
          <cell r="BL332" t="str">
            <v>qq</v>
          </cell>
          <cell r="BM332" t="str">
            <v>qq</v>
          </cell>
          <cell r="BN332" t="str">
            <v>qq</v>
          </cell>
          <cell r="BO332" t="str">
            <v>qq</v>
          </cell>
          <cell r="BQ332" t="str">
            <v>qq</v>
          </cell>
          <cell r="BR332" t="str">
            <v>qq</v>
          </cell>
          <cell r="BS332" t="str">
            <v>qq</v>
          </cell>
          <cell r="CA332" t="str">
            <v>qq</v>
          </cell>
        </row>
        <row r="333">
          <cell r="A333">
            <v>43797</v>
          </cell>
          <cell r="B333" t="str">
            <v>Thursday</v>
          </cell>
          <cell r="D333">
            <v>0</v>
          </cell>
          <cell r="E333" t="e">
            <v>#N/A</v>
          </cell>
          <cell r="F333">
            <v>0</v>
          </cell>
          <cell r="G333" t="e">
            <v>#N/A</v>
          </cell>
          <cell r="H333">
            <v>0</v>
          </cell>
          <cell r="I333" t="e">
            <v>#N/A</v>
          </cell>
          <cell r="J333" t="e">
            <v>#N/A</v>
          </cell>
          <cell r="K333">
            <v>0</v>
          </cell>
          <cell r="L333">
            <v>0</v>
          </cell>
          <cell r="M333" t="e">
            <v>#N/A</v>
          </cell>
          <cell r="P333">
            <v>0</v>
          </cell>
          <cell r="Q333" t="str">
            <v>qq</v>
          </cell>
          <cell r="R333" t="str">
            <v>qq</v>
          </cell>
          <cell r="S333" t="str">
            <v>qq</v>
          </cell>
          <cell r="T333" t="str">
            <v>qq</v>
          </cell>
          <cell r="U333" t="str">
            <v>QQ</v>
          </cell>
          <cell r="V333" t="str">
            <v>qq</v>
          </cell>
          <cell r="W333" t="str">
            <v>qq</v>
          </cell>
          <cell r="X333" t="str">
            <v>qq</v>
          </cell>
          <cell r="Y333" t="e">
            <v>#N/A</v>
          </cell>
          <cell r="Z333">
            <v>0</v>
          </cell>
          <cell r="AA333">
            <v>0</v>
          </cell>
          <cell r="AB333">
            <v>0</v>
          </cell>
          <cell r="AC333" t="str">
            <v>Roshny</v>
          </cell>
          <cell r="AD333" t="str">
            <v>qq</v>
          </cell>
          <cell r="AE333" t="str">
            <v>qq</v>
          </cell>
          <cell r="AF333" t="str">
            <v>qq</v>
          </cell>
          <cell r="AG333" t="str">
            <v>qq</v>
          </cell>
          <cell r="AH333" t="str">
            <v>qq</v>
          </cell>
          <cell r="AI333" t="str">
            <v>qq</v>
          </cell>
          <cell r="AJ333" t="str">
            <v>qq</v>
          </cell>
          <cell r="AK333" t="str">
            <v>qq</v>
          </cell>
          <cell r="AL333" t="str">
            <v>qq</v>
          </cell>
          <cell r="AM333" t="str">
            <v>qq</v>
          </cell>
          <cell r="AN333" t="str">
            <v>qq</v>
          </cell>
          <cell r="AO333" t="str">
            <v>qq</v>
          </cell>
          <cell r="AP333" t="str">
            <v>qq</v>
          </cell>
          <cell r="AQ333" t="str">
            <v>qq</v>
          </cell>
          <cell r="AR333" t="str">
            <v>qq</v>
          </cell>
          <cell r="AS333" t="str">
            <v>qq</v>
          </cell>
          <cell r="AT333" t="str">
            <v>qq</v>
          </cell>
          <cell r="AU333" t="str">
            <v>qq</v>
          </cell>
          <cell r="AV333" t="str">
            <v>qq</v>
          </cell>
          <cell r="AW333" t="str">
            <v>qq</v>
          </cell>
          <cell r="AX333" t="str">
            <v>qq</v>
          </cell>
          <cell r="AY333" t="str">
            <v>qq</v>
          </cell>
          <cell r="AZ333" t="str">
            <v>qq</v>
          </cell>
          <cell r="BA333" t="str">
            <v>qq</v>
          </cell>
          <cell r="BB333" t="str">
            <v>K.Chin</v>
          </cell>
          <cell r="BC333" t="str">
            <v>Bernadette</v>
          </cell>
          <cell r="BE333">
            <v>0</v>
          </cell>
          <cell r="BF333" t="str">
            <v>qq</v>
          </cell>
          <cell r="BG333" t="str">
            <v>qq</v>
          </cell>
          <cell r="BI333" t="str">
            <v>qq</v>
          </cell>
          <cell r="BJ333" t="str">
            <v>qq</v>
          </cell>
          <cell r="BL333" t="str">
            <v>qq</v>
          </cell>
          <cell r="BM333" t="str">
            <v>qq</v>
          </cell>
          <cell r="BN333" t="str">
            <v>qq</v>
          </cell>
          <cell r="BO333" t="str">
            <v>qq</v>
          </cell>
          <cell r="BQ333" t="str">
            <v>qq</v>
          </cell>
          <cell r="BR333" t="str">
            <v>qq</v>
          </cell>
          <cell r="BS333" t="str">
            <v>qq</v>
          </cell>
          <cell r="CA333" t="str">
            <v>qq</v>
          </cell>
        </row>
        <row r="334">
          <cell r="A334">
            <v>43798</v>
          </cell>
          <cell r="B334" t="str">
            <v>Friday</v>
          </cell>
          <cell r="D334">
            <v>0</v>
          </cell>
          <cell r="E334" t="e">
            <v>#N/A</v>
          </cell>
          <cell r="F334">
            <v>0</v>
          </cell>
          <cell r="G334" t="e">
            <v>#N/A</v>
          </cell>
          <cell r="H334">
            <v>0</v>
          </cell>
          <cell r="I334" t="e">
            <v>#N/A</v>
          </cell>
          <cell r="J334" t="e">
            <v>#N/A</v>
          </cell>
          <cell r="K334">
            <v>0</v>
          </cell>
          <cell r="L334">
            <v>0</v>
          </cell>
          <cell r="M334" t="e">
            <v>#N/A</v>
          </cell>
          <cell r="P334">
            <v>0</v>
          </cell>
          <cell r="R334" t="str">
            <v>qq</v>
          </cell>
          <cell r="S334" t="str">
            <v>qq</v>
          </cell>
          <cell r="T334" t="str">
            <v>qq</v>
          </cell>
          <cell r="U334" t="str">
            <v>QQ</v>
          </cell>
          <cell r="V334" t="str">
            <v>qq</v>
          </cell>
          <cell r="W334" t="str">
            <v>qq</v>
          </cell>
          <cell r="X334" t="str">
            <v>qq</v>
          </cell>
          <cell r="Y334" t="e">
            <v>#N/A</v>
          </cell>
          <cell r="Z334">
            <v>0</v>
          </cell>
          <cell r="AA334">
            <v>0</v>
          </cell>
          <cell r="AB334">
            <v>0</v>
          </cell>
          <cell r="AC334" t="str">
            <v>Roshny</v>
          </cell>
          <cell r="AD334" t="str">
            <v>qq</v>
          </cell>
          <cell r="AE334" t="str">
            <v>qq</v>
          </cell>
          <cell r="AF334" t="str">
            <v>qq</v>
          </cell>
          <cell r="AG334" t="str">
            <v>qq</v>
          </cell>
          <cell r="AH334" t="str">
            <v>qq</v>
          </cell>
          <cell r="AI334" t="str">
            <v>qq</v>
          </cell>
          <cell r="AJ334" t="str">
            <v>qq</v>
          </cell>
          <cell r="AK334" t="str">
            <v>qq</v>
          </cell>
          <cell r="AL334" t="str">
            <v>qq</v>
          </cell>
          <cell r="AM334" t="str">
            <v>qq</v>
          </cell>
          <cell r="AN334" t="str">
            <v>qq</v>
          </cell>
          <cell r="AO334" t="str">
            <v>qq</v>
          </cell>
          <cell r="AP334" t="str">
            <v>qq</v>
          </cell>
          <cell r="AQ334" t="str">
            <v>qq</v>
          </cell>
          <cell r="AR334" t="str">
            <v>qq</v>
          </cell>
          <cell r="AS334" t="str">
            <v>qq</v>
          </cell>
          <cell r="AT334" t="str">
            <v>qq</v>
          </cell>
          <cell r="AU334" t="str">
            <v>qq</v>
          </cell>
          <cell r="AV334" t="str">
            <v>qq</v>
          </cell>
          <cell r="AW334" t="str">
            <v>qq</v>
          </cell>
          <cell r="AX334" t="str">
            <v>qq</v>
          </cell>
          <cell r="AY334" t="str">
            <v>qq</v>
          </cell>
          <cell r="AZ334" t="str">
            <v>qq</v>
          </cell>
          <cell r="BA334" t="str">
            <v>qq</v>
          </cell>
          <cell r="BB334" t="str">
            <v>K.Chin</v>
          </cell>
          <cell r="BE334">
            <v>0</v>
          </cell>
          <cell r="BF334" t="str">
            <v>qq</v>
          </cell>
          <cell r="BG334" t="str">
            <v>qq</v>
          </cell>
          <cell r="BI334" t="str">
            <v>qq</v>
          </cell>
          <cell r="BJ334" t="str">
            <v>qq</v>
          </cell>
          <cell r="BL334" t="str">
            <v>qq</v>
          </cell>
          <cell r="BM334" t="str">
            <v>qq</v>
          </cell>
          <cell r="BN334" t="str">
            <v>qq</v>
          </cell>
          <cell r="BO334" t="str">
            <v>qq</v>
          </cell>
          <cell r="BQ334" t="str">
            <v>qq</v>
          </cell>
          <cell r="BR334" t="str">
            <v>qq</v>
          </cell>
          <cell r="BS334" t="str">
            <v>qq</v>
          </cell>
          <cell r="CA334" t="str">
            <v>qq</v>
          </cell>
        </row>
        <row r="335">
          <cell r="A335">
            <v>43799</v>
          </cell>
          <cell r="B335" t="str">
            <v>Saturday</v>
          </cell>
          <cell r="C335" t="str">
            <v>Weekend</v>
          </cell>
          <cell r="D335" t="e">
            <v>#N/A</v>
          </cell>
          <cell r="E335" t="e">
            <v>#N/A</v>
          </cell>
          <cell r="F335" t="e">
            <v>#N/A</v>
          </cell>
          <cell r="G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P335" t="str">
            <v>qq</v>
          </cell>
          <cell r="Q335" t="str">
            <v>qq</v>
          </cell>
          <cell r="R335" t="str">
            <v>qq</v>
          </cell>
          <cell r="S335" t="str">
            <v>qq</v>
          </cell>
          <cell r="T335" t="str">
            <v>qq</v>
          </cell>
          <cell r="U335" t="str">
            <v>QQ</v>
          </cell>
          <cell r="V335" t="str">
            <v>qq</v>
          </cell>
          <cell r="W335" t="str">
            <v>qq</v>
          </cell>
          <cell r="X335" t="str">
            <v>qq</v>
          </cell>
          <cell r="Y335" t="e">
            <v>#N/A</v>
          </cell>
          <cell r="Z335">
            <v>0</v>
          </cell>
          <cell r="AA335">
            <v>0</v>
          </cell>
          <cell r="AB335">
            <v>0</v>
          </cell>
          <cell r="AC335" t="str">
            <v>Roshny</v>
          </cell>
          <cell r="AD335" t="str">
            <v>qq</v>
          </cell>
          <cell r="AE335" t="str">
            <v>qq</v>
          </cell>
          <cell r="AF335" t="str">
            <v>qq</v>
          </cell>
          <cell r="AG335" t="str">
            <v>qq</v>
          </cell>
          <cell r="AH335" t="str">
            <v>qq</v>
          </cell>
          <cell r="AI335" t="str">
            <v>qq</v>
          </cell>
          <cell r="AJ335" t="str">
            <v>qq</v>
          </cell>
          <cell r="AK335" t="str">
            <v>qq</v>
          </cell>
          <cell r="AL335" t="str">
            <v>qq</v>
          </cell>
          <cell r="AM335" t="str">
            <v>qq</v>
          </cell>
          <cell r="AN335" t="str">
            <v>qq</v>
          </cell>
          <cell r="AO335" t="str">
            <v>qq</v>
          </cell>
          <cell r="AP335" t="str">
            <v>qq</v>
          </cell>
          <cell r="AQ335" t="str">
            <v>qq</v>
          </cell>
          <cell r="AR335" t="str">
            <v>qq</v>
          </cell>
          <cell r="AS335" t="str">
            <v>qq</v>
          </cell>
          <cell r="AT335" t="str">
            <v>qq</v>
          </cell>
          <cell r="AU335" t="str">
            <v>qq</v>
          </cell>
          <cell r="AV335" t="str">
            <v>qq</v>
          </cell>
          <cell r="AW335" t="str">
            <v>qq</v>
          </cell>
          <cell r="AX335" t="str">
            <v>qq</v>
          </cell>
          <cell r="AY335" t="str">
            <v>qq</v>
          </cell>
          <cell r="AZ335" t="str">
            <v>qq</v>
          </cell>
          <cell r="BA335" t="str">
            <v>qq</v>
          </cell>
          <cell r="BB335" t="str">
            <v>K.Chin</v>
          </cell>
          <cell r="BC335" t="str">
            <v>Bernadette</v>
          </cell>
          <cell r="BE335">
            <v>0</v>
          </cell>
          <cell r="BF335">
            <v>0</v>
          </cell>
          <cell r="BG335" t="str">
            <v>V.Le</v>
          </cell>
          <cell r="BH335" t="str">
            <v>qq</v>
          </cell>
          <cell r="BJ335" t="str">
            <v>Jesslyn</v>
          </cell>
          <cell r="BK335" t="str">
            <v>qq</v>
          </cell>
          <cell r="BX335" t="str">
            <v>qq</v>
          </cell>
          <cell r="CA335" t="str">
            <v>Tinh</v>
          </cell>
        </row>
        <row r="336">
          <cell r="A336">
            <v>43800</v>
          </cell>
          <cell r="B336" t="str">
            <v>Sunday</v>
          </cell>
          <cell r="C336" t="str">
            <v>Weekend</v>
          </cell>
          <cell r="D336" t="e">
            <v>#N/A</v>
          </cell>
          <cell r="E336" t="e">
            <v>#N/A</v>
          </cell>
          <cell r="F336" t="e">
            <v>#N/A</v>
          </cell>
          <cell r="G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P336" t="str">
            <v>qq</v>
          </cell>
          <cell r="Q336" t="str">
            <v>qq</v>
          </cell>
          <cell r="R336" t="str">
            <v>qq</v>
          </cell>
          <cell r="S336" t="str">
            <v>qq</v>
          </cell>
          <cell r="T336" t="str">
            <v>qq</v>
          </cell>
          <cell r="U336" t="str">
            <v>QQ</v>
          </cell>
          <cell r="V336" t="str">
            <v>qq</v>
          </cell>
          <cell r="W336" t="str">
            <v>qq</v>
          </cell>
          <cell r="X336" t="str">
            <v>qq</v>
          </cell>
          <cell r="Y336" t="e">
            <v>#N/A</v>
          </cell>
          <cell r="Z336">
            <v>0</v>
          </cell>
          <cell r="AA336" t="str">
            <v>qq</v>
          </cell>
          <cell r="AB336" t="str">
            <v>qq</v>
          </cell>
          <cell r="AC336" t="str">
            <v>qq</v>
          </cell>
          <cell r="AD336" t="str">
            <v>qq</v>
          </cell>
          <cell r="AE336" t="str">
            <v>qq</v>
          </cell>
          <cell r="AF336" t="str">
            <v>qq</v>
          </cell>
          <cell r="AG336" t="str">
            <v>qq</v>
          </cell>
          <cell r="AH336" t="str">
            <v>qq</v>
          </cell>
          <cell r="AI336" t="str">
            <v>qq</v>
          </cell>
          <cell r="AJ336" t="str">
            <v>qq</v>
          </cell>
          <cell r="AK336" t="str">
            <v>qq</v>
          </cell>
          <cell r="AL336" t="str">
            <v>qq</v>
          </cell>
          <cell r="AM336" t="str">
            <v>qq</v>
          </cell>
          <cell r="AN336" t="str">
            <v>qq</v>
          </cell>
          <cell r="AO336" t="str">
            <v>qq</v>
          </cell>
          <cell r="AP336" t="str">
            <v>qq</v>
          </cell>
          <cell r="AQ336" t="str">
            <v>qq</v>
          </cell>
          <cell r="AR336" t="str">
            <v>qq</v>
          </cell>
          <cell r="AS336" t="str">
            <v>qq</v>
          </cell>
          <cell r="AT336" t="str">
            <v>qq</v>
          </cell>
          <cell r="AU336" t="str">
            <v>qq</v>
          </cell>
          <cell r="AV336" t="str">
            <v>qq</v>
          </cell>
          <cell r="AW336" t="str">
            <v>qq</v>
          </cell>
          <cell r="AX336" t="str">
            <v>qq</v>
          </cell>
          <cell r="AY336" t="str">
            <v>qq</v>
          </cell>
          <cell r="AZ336" t="str">
            <v>qq</v>
          </cell>
          <cell r="BA336" t="str">
            <v>qq</v>
          </cell>
          <cell r="BB336" t="str">
            <v>K.Chin</v>
          </cell>
          <cell r="BC336" t="str">
            <v>Bernadette</v>
          </cell>
          <cell r="BE336">
            <v>0</v>
          </cell>
          <cell r="BF336">
            <v>0</v>
          </cell>
          <cell r="BG336" t="str">
            <v>Roshny</v>
          </cell>
          <cell r="BH336" t="str">
            <v>qq</v>
          </cell>
          <cell r="BJ336" t="str">
            <v>Lauren</v>
          </cell>
          <cell r="BK336" t="str">
            <v>qq</v>
          </cell>
          <cell r="BN336" t="str">
            <v>qq</v>
          </cell>
          <cell r="BY336" t="str">
            <v>qq</v>
          </cell>
          <cell r="BZ336" t="str">
            <v>qq</v>
          </cell>
          <cell r="CA336" t="str">
            <v>Nha</v>
          </cell>
        </row>
        <row r="337">
          <cell r="A337">
            <v>43801</v>
          </cell>
          <cell r="B337" t="str">
            <v>Monday</v>
          </cell>
          <cell r="D337">
            <v>0</v>
          </cell>
          <cell r="E337" t="e">
            <v>#N/A</v>
          </cell>
          <cell r="F337">
            <v>0</v>
          </cell>
          <cell r="G337" t="e">
            <v>#N/A</v>
          </cell>
          <cell r="H337">
            <v>0</v>
          </cell>
          <cell r="I337" t="e">
            <v>#N/A</v>
          </cell>
          <cell r="J337" t="e">
            <v>#N/A</v>
          </cell>
          <cell r="K337">
            <v>0</v>
          </cell>
          <cell r="L337">
            <v>0</v>
          </cell>
          <cell r="M337" t="e">
            <v>#N/A</v>
          </cell>
          <cell r="P337" t="str">
            <v>qq</v>
          </cell>
          <cell r="Q337" t="str">
            <v>Jonathan</v>
          </cell>
          <cell r="R337" t="str">
            <v>qq</v>
          </cell>
          <cell r="S337" t="str">
            <v>V.Le</v>
          </cell>
          <cell r="T337" t="str">
            <v>Jesslyn</v>
          </cell>
          <cell r="U337" t="str">
            <v>Tinh</v>
          </cell>
          <cell r="V337" t="str">
            <v>qq</v>
          </cell>
          <cell r="W337" t="str">
            <v>qq</v>
          </cell>
          <cell r="X337" t="str">
            <v>qq</v>
          </cell>
          <cell r="Y337" t="e">
            <v>#N/A</v>
          </cell>
          <cell r="AC337" t="str">
            <v>Ana</v>
          </cell>
          <cell r="AD337" t="str">
            <v>qq</v>
          </cell>
          <cell r="AE337" t="str">
            <v>qq</v>
          </cell>
          <cell r="AF337" t="str">
            <v>qq</v>
          </cell>
          <cell r="AG337" t="str">
            <v>qq</v>
          </cell>
          <cell r="AH337" t="str">
            <v>qq</v>
          </cell>
          <cell r="AI337" t="str">
            <v>qq</v>
          </cell>
          <cell r="AJ337" t="str">
            <v>qq</v>
          </cell>
          <cell r="AK337" t="str">
            <v>qq</v>
          </cell>
          <cell r="AL337" t="str">
            <v>qq</v>
          </cell>
          <cell r="AM337" t="str">
            <v>qq</v>
          </cell>
          <cell r="AN337" t="str">
            <v>qq</v>
          </cell>
          <cell r="AO337" t="str">
            <v>qq</v>
          </cell>
          <cell r="AP337" t="str">
            <v>qq</v>
          </cell>
          <cell r="AQ337" t="str">
            <v>qq</v>
          </cell>
          <cell r="AR337" t="str">
            <v>qq</v>
          </cell>
          <cell r="AS337" t="str">
            <v>qq</v>
          </cell>
          <cell r="AT337" t="str">
            <v>qq</v>
          </cell>
          <cell r="AU337" t="str">
            <v>qq</v>
          </cell>
          <cell r="AV337" t="str">
            <v>qq</v>
          </cell>
          <cell r="AW337" t="str">
            <v>qq</v>
          </cell>
          <cell r="AX337" t="str">
            <v>qq</v>
          </cell>
          <cell r="AY337" t="str">
            <v>qq</v>
          </cell>
          <cell r="AZ337" t="str">
            <v>qq</v>
          </cell>
          <cell r="BA337" t="str">
            <v>qq</v>
          </cell>
          <cell r="BB337" t="str">
            <v>K.Chin</v>
          </cell>
          <cell r="BC337" t="str">
            <v>Bernadette</v>
          </cell>
          <cell r="BF337" t="str">
            <v>qq</v>
          </cell>
          <cell r="BG337" t="str">
            <v>qq</v>
          </cell>
          <cell r="BI337" t="str">
            <v>qq</v>
          </cell>
          <cell r="BJ337" t="str">
            <v>qq</v>
          </cell>
          <cell r="BL337" t="str">
            <v>qq</v>
          </cell>
          <cell r="BM337" t="str">
            <v>qq</v>
          </cell>
          <cell r="BN337" t="str">
            <v>qq</v>
          </cell>
          <cell r="BO337" t="str">
            <v>qq</v>
          </cell>
          <cell r="BQ337" t="str">
            <v>qq</v>
          </cell>
          <cell r="BR337" t="str">
            <v>qq</v>
          </cell>
          <cell r="BS337" t="str">
            <v>qq</v>
          </cell>
          <cell r="CA337" t="str">
            <v>qq</v>
          </cell>
        </row>
        <row r="338">
          <cell r="A338">
            <v>43802</v>
          </cell>
          <cell r="B338" t="str">
            <v>Tuesday</v>
          </cell>
          <cell r="D338">
            <v>0</v>
          </cell>
          <cell r="E338" t="e">
            <v>#N/A</v>
          </cell>
          <cell r="F338">
            <v>0</v>
          </cell>
          <cell r="G338" t="e">
            <v>#N/A</v>
          </cell>
          <cell r="H338">
            <v>0</v>
          </cell>
          <cell r="I338" t="e">
            <v>#N/A</v>
          </cell>
          <cell r="J338" t="e">
            <v>#N/A</v>
          </cell>
          <cell r="K338">
            <v>0</v>
          </cell>
          <cell r="L338">
            <v>0</v>
          </cell>
          <cell r="M338" t="e">
            <v>#N/A</v>
          </cell>
          <cell r="P338" t="str">
            <v>qq</v>
          </cell>
          <cell r="Q338" t="str">
            <v>V.Le</v>
          </cell>
          <cell r="R338" t="str">
            <v>qq</v>
          </cell>
          <cell r="S338" t="str">
            <v>Roshny</v>
          </cell>
          <cell r="T338" t="str">
            <v>Lauren</v>
          </cell>
          <cell r="U338" t="str">
            <v>QQ</v>
          </cell>
          <cell r="V338" t="str">
            <v>Nha</v>
          </cell>
          <cell r="W338" t="str">
            <v>qq</v>
          </cell>
          <cell r="X338" t="str">
            <v>qq</v>
          </cell>
          <cell r="Y338" t="e">
            <v>#N/A</v>
          </cell>
          <cell r="Z338">
            <v>0</v>
          </cell>
          <cell r="AA338">
            <v>0</v>
          </cell>
          <cell r="AB338">
            <v>0</v>
          </cell>
          <cell r="AC338" t="str">
            <v>Ana</v>
          </cell>
          <cell r="AE338" t="str">
            <v>(TC) (5.15-8pm)</v>
          </cell>
          <cell r="AF338" t="str">
            <v>qq</v>
          </cell>
          <cell r="AG338" t="str">
            <v>qq</v>
          </cell>
          <cell r="AH338" t="str">
            <v>qq</v>
          </cell>
          <cell r="AI338" t="str">
            <v>qq</v>
          </cell>
          <cell r="AJ338" t="str">
            <v>qq</v>
          </cell>
          <cell r="AK338" t="str">
            <v>qq</v>
          </cell>
          <cell r="AL338" t="str">
            <v>qq</v>
          </cell>
          <cell r="AM338" t="str">
            <v>qq</v>
          </cell>
          <cell r="AN338" t="str">
            <v>qq</v>
          </cell>
          <cell r="AO338" t="str">
            <v>qq</v>
          </cell>
          <cell r="AP338" t="str">
            <v>qq</v>
          </cell>
          <cell r="AQ338" t="str">
            <v>qq</v>
          </cell>
          <cell r="AR338" t="str">
            <v>qq</v>
          </cell>
          <cell r="AS338" t="str">
            <v>qq</v>
          </cell>
          <cell r="AT338" t="str">
            <v>qq</v>
          </cell>
          <cell r="AU338" t="str">
            <v>qq</v>
          </cell>
          <cell r="AV338" t="str">
            <v>qq</v>
          </cell>
          <cell r="AW338" t="str">
            <v>qq</v>
          </cell>
          <cell r="AX338" t="str">
            <v>qq</v>
          </cell>
          <cell r="AY338" t="str">
            <v>qq</v>
          </cell>
          <cell r="AZ338" t="str">
            <v>qq</v>
          </cell>
          <cell r="BA338" t="str">
            <v>qq</v>
          </cell>
          <cell r="BB338" t="str">
            <v>K.Chin</v>
          </cell>
          <cell r="BE338">
            <v>0</v>
          </cell>
          <cell r="BF338" t="str">
            <v>qq</v>
          </cell>
          <cell r="BG338" t="str">
            <v>qq</v>
          </cell>
          <cell r="BI338" t="str">
            <v>qq</v>
          </cell>
          <cell r="BJ338" t="str">
            <v>qq</v>
          </cell>
          <cell r="BL338" t="str">
            <v>qq</v>
          </cell>
          <cell r="BM338" t="str">
            <v>qq</v>
          </cell>
          <cell r="BN338" t="str">
            <v>qq</v>
          </cell>
          <cell r="BO338" t="str">
            <v>qq</v>
          </cell>
          <cell r="BQ338" t="str">
            <v>qq</v>
          </cell>
          <cell r="BR338" t="str">
            <v>qq</v>
          </cell>
          <cell r="BS338" t="str">
            <v>qq</v>
          </cell>
          <cell r="CA338" t="str">
            <v>qq</v>
          </cell>
        </row>
        <row r="339">
          <cell r="A339">
            <v>43803</v>
          </cell>
          <cell r="B339" t="str">
            <v>Wednesday</v>
          </cell>
          <cell r="D339">
            <v>0</v>
          </cell>
          <cell r="E339" t="e">
            <v>#N/A</v>
          </cell>
          <cell r="F339">
            <v>0</v>
          </cell>
          <cell r="G339" t="e">
            <v>#N/A</v>
          </cell>
          <cell r="H339">
            <v>0</v>
          </cell>
          <cell r="I339" t="e">
            <v>#N/A</v>
          </cell>
          <cell r="J339" t="e">
            <v>#N/A</v>
          </cell>
          <cell r="K339">
            <v>0</v>
          </cell>
          <cell r="L339">
            <v>0</v>
          </cell>
          <cell r="M339" t="e">
            <v>#N/A</v>
          </cell>
          <cell r="P339" t="str">
            <v>qq</v>
          </cell>
          <cell r="Q339" t="str">
            <v>Thao</v>
          </cell>
          <cell r="R339" t="str">
            <v>qq</v>
          </cell>
          <cell r="S339" t="str">
            <v>qq</v>
          </cell>
          <cell r="T339" t="str">
            <v>qq</v>
          </cell>
          <cell r="U339" t="str">
            <v>QQ</v>
          </cell>
          <cell r="V339" t="str">
            <v>qq</v>
          </cell>
          <cell r="W339" t="str">
            <v>qq</v>
          </cell>
          <cell r="X339" t="str">
            <v>qq</v>
          </cell>
          <cell r="Y339" t="e">
            <v>#N/A</v>
          </cell>
          <cell r="Z339">
            <v>0</v>
          </cell>
          <cell r="AA339">
            <v>0</v>
          </cell>
          <cell r="AB339">
            <v>0</v>
          </cell>
          <cell r="AC339" t="str">
            <v>Ana</v>
          </cell>
          <cell r="AD339" t="str">
            <v>blank</v>
          </cell>
          <cell r="AE339" t="str">
            <v>(SS) (12.45-5.15pm)</v>
          </cell>
          <cell r="AF339" t="str">
            <v>qq</v>
          </cell>
          <cell r="AG339" t="str">
            <v>qq</v>
          </cell>
          <cell r="AH339" t="str">
            <v>qq</v>
          </cell>
          <cell r="AI339" t="str">
            <v>qq</v>
          </cell>
          <cell r="AJ339" t="str">
            <v>qq</v>
          </cell>
          <cell r="AK339" t="str">
            <v>qq</v>
          </cell>
          <cell r="AL339" t="str">
            <v>qq</v>
          </cell>
          <cell r="AM339" t="str">
            <v>qq</v>
          </cell>
          <cell r="AN339" t="str">
            <v>qq</v>
          </cell>
          <cell r="AO339" t="str">
            <v>qq</v>
          </cell>
          <cell r="AP339" t="str">
            <v>qq</v>
          </cell>
          <cell r="AQ339" t="str">
            <v>qq</v>
          </cell>
          <cell r="AR339" t="str">
            <v>qq</v>
          </cell>
          <cell r="AS339" t="str">
            <v>qq</v>
          </cell>
          <cell r="AT339" t="str">
            <v>qq</v>
          </cell>
          <cell r="AU339" t="str">
            <v>qq</v>
          </cell>
          <cell r="AV339" t="str">
            <v>qq</v>
          </cell>
          <cell r="AW339" t="str">
            <v>qq</v>
          </cell>
          <cell r="AX339" t="str">
            <v>qq</v>
          </cell>
          <cell r="AY339" t="str">
            <v>qq</v>
          </cell>
          <cell r="AZ339" t="str">
            <v>qq</v>
          </cell>
          <cell r="BA339" t="str">
            <v>qq</v>
          </cell>
          <cell r="BB339" t="str">
            <v>K.Chin</v>
          </cell>
          <cell r="BE339">
            <v>0</v>
          </cell>
          <cell r="BF339" t="str">
            <v>qq</v>
          </cell>
          <cell r="BG339" t="str">
            <v>qq</v>
          </cell>
          <cell r="BI339" t="str">
            <v>qq</v>
          </cell>
          <cell r="BJ339" t="str">
            <v>qq</v>
          </cell>
          <cell r="BL339" t="str">
            <v>qq</v>
          </cell>
          <cell r="BM339" t="str">
            <v>qq</v>
          </cell>
          <cell r="BN339" t="str">
            <v>qq</v>
          </cell>
          <cell r="BO339" t="str">
            <v>qq</v>
          </cell>
          <cell r="BQ339" t="str">
            <v>qq</v>
          </cell>
          <cell r="BR339" t="str">
            <v>qq</v>
          </cell>
          <cell r="BS339" t="str">
            <v>qq</v>
          </cell>
          <cell r="CA339" t="str">
            <v>qq</v>
          </cell>
        </row>
        <row r="340">
          <cell r="A340">
            <v>43804</v>
          </cell>
          <cell r="B340" t="str">
            <v>Thursday</v>
          </cell>
          <cell r="D340">
            <v>0</v>
          </cell>
          <cell r="E340" t="e">
            <v>#N/A</v>
          </cell>
          <cell r="F340">
            <v>0</v>
          </cell>
          <cell r="G340" t="e">
            <v>#N/A</v>
          </cell>
          <cell r="H340">
            <v>0</v>
          </cell>
          <cell r="I340" t="e">
            <v>#N/A</v>
          </cell>
          <cell r="J340" t="e">
            <v>#N/A</v>
          </cell>
          <cell r="K340">
            <v>0</v>
          </cell>
          <cell r="L340">
            <v>0</v>
          </cell>
          <cell r="M340" t="e">
            <v>#N/A</v>
          </cell>
          <cell r="P340">
            <v>0</v>
          </cell>
          <cell r="Q340" t="str">
            <v>qq</v>
          </cell>
          <cell r="R340" t="str">
            <v>qq</v>
          </cell>
          <cell r="S340" t="str">
            <v>qq</v>
          </cell>
          <cell r="T340" t="str">
            <v>qq</v>
          </cell>
          <cell r="U340" t="str">
            <v>QQ</v>
          </cell>
          <cell r="V340" t="str">
            <v>qq</v>
          </cell>
          <cell r="W340" t="str">
            <v>qq</v>
          </cell>
          <cell r="X340" t="str">
            <v>qq</v>
          </cell>
          <cell r="Y340" t="e">
            <v>#N/A</v>
          </cell>
          <cell r="Z340">
            <v>0</v>
          </cell>
          <cell r="AA340">
            <v>0</v>
          </cell>
          <cell r="AB340">
            <v>0</v>
          </cell>
          <cell r="AC340" t="str">
            <v>Ana</v>
          </cell>
          <cell r="AD340" t="str">
            <v>qq</v>
          </cell>
          <cell r="AE340" t="str">
            <v>qq</v>
          </cell>
          <cell r="AF340" t="str">
            <v>qq</v>
          </cell>
          <cell r="AG340" t="str">
            <v>qq</v>
          </cell>
          <cell r="AH340" t="str">
            <v>qq</v>
          </cell>
          <cell r="AI340" t="str">
            <v>qq</v>
          </cell>
          <cell r="AJ340" t="str">
            <v>qq</v>
          </cell>
          <cell r="AK340" t="str">
            <v>qq</v>
          </cell>
          <cell r="AL340" t="str">
            <v>qq</v>
          </cell>
          <cell r="AM340" t="str">
            <v>qq</v>
          </cell>
          <cell r="AN340" t="str">
            <v>qq</v>
          </cell>
          <cell r="AO340" t="str">
            <v>qq</v>
          </cell>
          <cell r="AP340" t="str">
            <v>qq</v>
          </cell>
          <cell r="AQ340" t="str">
            <v>qq</v>
          </cell>
          <cell r="AR340" t="str">
            <v>qq</v>
          </cell>
          <cell r="AS340" t="str">
            <v>qq</v>
          </cell>
          <cell r="AT340" t="str">
            <v>qq</v>
          </cell>
          <cell r="AU340" t="str">
            <v>qq</v>
          </cell>
          <cell r="AV340" t="str">
            <v>qq</v>
          </cell>
          <cell r="AW340" t="str">
            <v>qq</v>
          </cell>
          <cell r="AX340" t="str">
            <v>qq</v>
          </cell>
          <cell r="AY340" t="str">
            <v>qq</v>
          </cell>
          <cell r="AZ340" t="str">
            <v>qq</v>
          </cell>
          <cell r="BA340" t="str">
            <v>qq</v>
          </cell>
          <cell r="BB340" t="str">
            <v>K.Chin</v>
          </cell>
          <cell r="BC340" t="str">
            <v>Bernadette</v>
          </cell>
          <cell r="BE340">
            <v>0</v>
          </cell>
          <cell r="BF340" t="str">
            <v>qq</v>
          </cell>
          <cell r="BG340" t="str">
            <v>qq</v>
          </cell>
          <cell r="BI340" t="str">
            <v>qq</v>
          </cell>
          <cell r="BJ340" t="str">
            <v>qq</v>
          </cell>
          <cell r="BL340" t="str">
            <v>qq</v>
          </cell>
          <cell r="BM340" t="str">
            <v>qq</v>
          </cell>
          <cell r="BN340" t="str">
            <v>qq</v>
          </cell>
          <cell r="BO340" t="str">
            <v>qq</v>
          </cell>
          <cell r="BQ340" t="str">
            <v>qq</v>
          </cell>
          <cell r="BR340" t="str">
            <v>qq</v>
          </cell>
          <cell r="BS340" t="str">
            <v>qq</v>
          </cell>
          <cell r="CA340" t="str">
            <v>qq</v>
          </cell>
        </row>
        <row r="341">
          <cell r="A341">
            <v>43805</v>
          </cell>
          <cell r="B341" t="str">
            <v>Friday</v>
          </cell>
          <cell r="D341">
            <v>0</v>
          </cell>
          <cell r="E341" t="e">
            <v>#N/A</v>
          </cell>
          <cell r="F341">
            <v>0</v>
          </cell>
          <cell r="G341" t="e">
            <v>#N/A</v>
          </cell>
          <cell r="H341">
            <v>0</v>
          </cell>
          <cell r="I341" t="e">
            <v>#N/A</v>
          </cell>
          <cell r="J341" t="e">
            <v>#N/A</v>
          </cell>
          <cell r="K341">
            <v>0</v>
          </cell>
          <cell r="L341">
            <v>0</v>
          </cell>
          <cell r="M341" t="e">
            <v>#N/A</v>
          </cell>
          <cell r="P341">
            <v>0</v>
          </cell>
          <cell r="Q341" t="str">
            <v>Idile</v>
          </cell>
          <cell r="R341" t="str">
            <v>qq</v>
          </cell>
          <cell r="S341" t="str">
            <v>qq</v>
          </cell>
          <cell r="T341" t="str">
            <v>qq</v>
          </cell>
          <cell r="U341" t="str">
            <v>QQ</v>
          </cell>
          <cell r="V341" t="str">
            <v>qq</v>
          </cell>
          <cell r="W341" t="str">
            <v>qq</v>
          </cell>
          <cell r="X341" t="str">
            <v>qq</v>
          </cell>
          <cell r="Y341" t="e">
            <v>#N/A</v>
          </cell>
          <cell r="Z341">
            <v>0</v>
          </cell>
          <cell r="AA341">
            <v>0</v>
          </cell>
          <cell r="AB341">
            <v>0</v>
          </cell>
          <cell r="AC341" t="str">
            <v>Ana</v>
          </cell>
          <cell r="AD341" t="str">
            <v>qq</v>
          </cell>
          <cell r="AE341" t="str">
            <v>qq</v>
          </cell>
          <cell r="AF341" t="str">
            <v>qq</v>
          </cell>
          <cell r="AG341" t="str">
            <v>qq</v>
          </cell>
          <cell r="AH341" t="str">
            <v>qq</v>
          </cell>
          <cell r="AI341" t="str">
            <v>qq</v>
          </cell>
          <cell r="AJ341" t="str">
            <v>qq</v>
          </cell>
          <cell r="AK341" t="str">
            <v>qq</v>
          </cell>
          <cell r="AL341" t="str">
            <v>qq</v>
          </cell>
          <cell r="AM341" t="str">
            <v>qq</v>
          </cell>
          <cell r="AN341" t="str">
            <v>qq</v>
          </cell>
          <cell r="AO341" t="str">
            <v>qq</v>
          </cell>
          <cell r="AP341" t="str">
            <v>qq</v>
          </cell>
          <cell r="AQ341" t="str">
            <v>qq</v>
          </cell>
          <cell r="AR341" t="str">
            <v>qq</v>
          </cell>
          <cell r="AS341" t="str">
            <v>qq</v>
          </cell>
          <cell r="AT341" t="str">
            <v>qq</v>
          </cell>
          <cell r="AU341" t="str">
            <v>qq</v>
          </cell>
          <cell r="AV341" t="str">
            <v>qq</v>
          </cell>
          <cell r="AW341" t="str">
            <v>qq</v>
          </cell>
          <cell r="AX341" t="str">
            <v>qq</v>
          </cell>
          <cell r="AY341" t="str">
            <v>qq</v>
          </cell>
          <cell r="AZ341" t="str">
            <v>qq</v>
          </cell>
          <cell r="BA341" t="str">
            <v>qq</v>
          </cell>
          <cell r="BB341" t="str">
            <v>K.Chin</v>
          </cell>
          <cell r="BE341">
            <v>0</v>
          </cell>
          <cell r="BF341" t="str">
            <v>qq</v>
          </cell>
          <cell r="BG341" t="str">
            <v>qq</v>
          </cell>
          <cell r="BI341" t="str">
            <v>qq</v>
          </cell>
          <cell r="BJ341" t="str">
            <v>qq</v>
          </cell>
          <cell r="BL341" t="str">
            <v>qq</v>
          </cell>
          <cell r="BM341" t="str">
            <v>qq</v>
          </cell>
          <cell r="BN341" t="str">
            <v>qq</v>
          </cell>
          <cell r="BO341" t="str">
            <v>qq</v>
          </cell>
          <cell r="BQ341" t="str">
            <v>qq</v>
          </cell>
          <cell r="BR341" t="str">
            <v>qq</v>
          </cell>
          <cell r="BS341" t="str">
            <v>qq</v>
          </cell>
          <cell r="CA341" t="str">
            <v>qq</v>
          </cell>
        </row>
        <row r="342">
          <cell r="A342">
            <v>43806</v>
          </cell>
          <cell r="B342" t="str">
            <v>Saturday</v>
          </cell>
          <cell r="C342" t="str">
            <v>Weekend</v>
          </cell>
          <cell r="D342" t="e">
            <v>#N/A</v>
          </cell>
          <cell r="E342" t="e">
            <v>#N/A</v>
          </cell>
          <cell r="F342" t="e">
            <v>#N/A</v>
          </cell>
          <cell r="G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P342" t="str">
            <v>qq</v>
          </cell>
          <cell r="Q342" t="str">
            <v>qq</v>
          </cell>
          <cell r="R342" t="str">
            <v>qq</v>
          </cell>
          <cell r="S342" t="str">
            <v>qq</v>
          </cell>
          <cell r="T342" t="str">
            <v>qq</v>
          </cell>
          <cell r="U342" t="str">
            <v>QQ</v>
          </cell>
          <cell r="V342" t="str">
            <v>qq</v>
          </cell>
          <cell r="W342" t="str">
            <v>qq</v>
          </cell>
          <cell r="X342" t="str">
            <v>qq</v>
          </cell>
          <cell r="Y342" t="e">
            <v>#N/A</v>
          </cell>
          <cell r="Z342">
            <v>0</v>
          </cell>
          <cell r="AA342">
            <v>0</v>
          </cell>
          <cell r="AB342">
            <v>0</v>
          </cell>
          <cell r="AC342" t="str">
            <v>Ana</v>
          </cell>
          <cell r="AD342" t="str">
            <v>qq</v>
          </cell>
          <cell r="AE342" t="str">
            <v>qq</v>
          </cell>
          <cell r="AF342" t="str">
            <v>qq</v>
          </cell>
          <cell r="AG342" t="str">
            <v>qq</v>
          </cell>
          <cell r="AH342" t="str">
            <v>qq</v>
          </cell>
          <cell r="AI342" t="str">
            <v>qq</v>
          </cell>
          <cell r="AJ342" t="str">
            <v>qq</v>
          </cell>
          <cell r="AK342" t="str">
            <v>qq</v>
          </cell>
          <cell r="AL342" t="str">
            <v>qq</v>
          </cell>
          <cell r="AM342" t="str">
            <v>qq</v>
          </cell>
          <cell r="AN342" t="str">
            <v>qq</v>
          </cell>
          <cell r="AO342" t="str">
            <v>qq</v>
          </cell>
          <cell r="AP342" t="str">
            <v>qq</v>
          </cell>
          <cell r="AQ342" t="str">
            <v>qq</v>
          </cell>
          <cell r="AR342" t="str">
            <v>qq</v>
          </cell>
          <cell r="AS342" t="str">
            <v>qq</v>
          </cell>
          <cell r="AT342" t="str">
            <v>qq</v>
          </cell>
          <cell r="AU342" t="str">
            <v>qq</v>
          </cell>
          <cell r="AV342" t="str">
            <v>qq</v>
          </cell>
          <cell r="AW342" t="str">
            <v>qq</v>
          </cell>
          <cell r="AX342" t="str">
            <v>qq</v>
          </cell>
          <cell r="AY342" t="str">
            <v>qq</v>
          </cell>
          <cell r="AZ342" t="str">
            <v>qq</v>
          </cell>
          <cell r="BA342" t="str">
            <v>qq</v>
          </cell>
          <cell r="BB342" t="str">
            <v>K.Chin</v>
          </cell>
          <cell r="BC342" t="str">
            <v>Bernadette</v>
          </cell>
          <cell r="BE342">
            <v>0</v>
          </cell>
          <cell r="BF342">
            <v>0</v>
          </cell>
          <cell r="BG342" t="str">
            <v>Edward</v>
          </cell>
          <cell r="BH342" t="str">
            <v>qq</v>
          </cell>
          <cell r="BJ342" t="str">
            <v>Roshny</v>
          </cell>
          <cell r="BK342" t="str">
            <v>qq</v>
          </cell>
          <cell r="BX342" t="str">
            <v>qq</v>
          </cell>
          <cell r="CA342" t="str">
            <v>Nha</v>
          </cell>
        </row>
        <row r="343">
          <cell r="A343">
            <v>43807</v>
          </cell>
          <cell r="B343" t="str">
            <v>Sunday</v>
          </cell>
          <cell r="C343" t="str">
            <v>Weekend</v>
          </cell>
          <cell r="D343" t="e">
            <v>#N/A</v>
          </cell>
          <cell r="E343" t="e">
            <v>#N/A</v>
          </cell>
          <cell r="F343" t="e">
            <v>#N/A</v>
          </cell>
          <cell r="G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P343" t="str">
            <v>qq</v>
          </cell>
          <cell r="Q343" t="str">
            <v>qq</v>
          </cell>
          <cell r="R343" t="str">
            <v>qq</v>
          </cell>
          <cell r="S343" t="str">
            <v>qq</v>
          </cell>
          <cell r="T343" t="str">
            <v>qq</v>
          </cell>
          <cell r="U343" t="str">
            <v>QQ</v>
          </cell>
          <cell r="V343" t="str">
            <v>qq</v>
          </cell>
          <cell r="W343" t="str">
            <v>qq</v>
          </cell>
          <cell r="X343" t="str">
            <v>qq</v>
          </cell>
          <cell r="Y343" t="e">
            <v>#N/A</v>
          </cell>
          <cell r="Z343">
            <v>0</v>
          </cell>
          <cell r="AA343" t="str">
            <v>qq</v>
          </cell>
          <cell r="AB343" t="str">
            <v>qq</v>
          </cell>
          <cell r="AC343" t="str">
            <v>qq</v>
          </cell>
          <cell r="AD343" t="str">
            <v>qq</v>
          </cell>
          <cell r="AE343" t="str">
            <v>qq</v>
          </cell>
          <cell r="AF343" t="str">
            <v>qq</v>
          </cell>
          <cell r="AG343" t="str">
            <v>qq</v>
          </cell>
          <cell r="AH343" t="str">
            <v>qq</v>
          </cell>
          <cell r="AI343" t="str">
            <v>qq</v>
          </cell>
          <cell r="AJ343" t="str">
            <v>qq</v>
          </cell>
          <cell r="AK343" t="str">
            <v>qq</v>
          </cell>
          <cell r="AL343" t="str">
            <v>qq</v>
          </cell>
          <cell r="AM343" t="str">
            <v>qq</v>
          </cell>
          <cell r="AN343" t="str">
            <v>qq</v>
          </cell>
          <cell r="AO343" t="str">
            <v>qq</v>
          </cell>
          <cell r="AP343" t="str">
            <v>qq</v>
          </cell>
          <cell r="AQ343" t="str">
            <v>qq</v>
          </cell>
          <cell r="AR343" t="str">
            <v>qq</v>
          </cell>
          <cell r="AS343" t="str">
            <v>qq</v>
          </cell>
          <cell r="AT343" t="str">
            <v>qq</v>
          </cell>
          <cell r="AU343" t="str">
            <v>qq</v>
          </cell>
          <cell r="AV343" t="str">
            <v>qq</v>
          </cell>
          <cell r="AW343" t="str">
            <v>qq</v>
          </cell>
          <cell r="AX343" t="str">
            <v>qq</v>
          </cell>
          <cell r="AY343" t="str">
            <v>qq</v>
          </cell>
          <cell r="AZ343" t="str">
            <v>qq</v>
          </cell>
          <cell r="BA343" t="str">
            <v>qq</v>
          </cell>
          <cell r="BB343" t="str">
            <v>K.Chin</v>
          </cell>
          <cell r="BC343" t="str">
            <v>Bernadette</v>
          </cell>
          <cell r="BE343">
            <v>0</v>
          </cell>
          <cell r="BF343">
            <v>0</v>
          </cell>
          <cell r="BG343" t="str">
            <v>Jonathan</v>
          </cell>
          <cell r="BH343" t="str">
            <v>qq</v>
          </cell>
          <cell r="BJ343" t="str">
            <v>Thao</v>
          </cell>
          <cell r="BK343" t="str">
            <v>qq</v>
          </cell>
          <cell r="BN343" t="str">
            <v>qq</v>
          </cell>
          <cell r="BY343" t="str">
            <v>qq</v>
          </cell>
          <cell r="BZ343" t="str">
            <v>qq</v>
          </cell>
          <cell r="CA343" t="str">
            <v>Ana</v>
          </cell>
        </row>
        <row r="344">
          <cell r="A344">
            <v>43808</v>
          </cell>
          <cell r="B344" t="str">
            <v>Monday</v>
          </cell>
          <cell r="D344">
            <v>0</v>
          </cell>
          <cell r="E344" t="e">
            <v>#N/A</v>
          </cell>
          <cell r="F344">
            <v>0</v>
          </cell>
          <cell r="G344" t="e">
            <v>#N/A</v>
          </cell>
          <cell r="H344">
            <v>0</v>
          </cell>
          <cell r="I344" t="e">
            <v>#N/A</v>
          </cell>
          <cell r="J344" t="e">
            <v>#N/A</v>
          </cell>
          <cell r="K344">
            <v>0</v>
          </cell>
          <cell r="L344">
            <v>0</v>
          </cell>
          <cell r="M344" t="e">
            <v>#N/A</v>
          </cell>
          <cell r="P344" t="str">
            <v>qq</v>
          </cell>
          <cell r="R344" t="str">
            <v>qq</v>
          </cell>
          <cell r="S344" t="str">
            <v>Edward</v>
          </cell>
          <cell r="T344" t="str">
            <v>Roshny</v>
          </cell>
          <cell r="U344" t="str">
            <v>Nha</v>
          </cell>
          <cell r="V344" t="str">
            <v>qq</v>
          </cell>
          <cell r="W344" t="str">
            <v>qq</v>
          </cell>
          <cell r="X344" t="str">
            <v>qq</v>
          </cell>
          <cell r="Y344" t="e">
            <v>#N/A</v>
          </cell>
          <cell r="AC344" t="str">
            <v>Lauren</v>
          </cell>
          <cell r="AD344" t="str">
            <v>qq</v>
          </cell>
          <cell r="AE344" t="str">
            <v>qq</v>
          </cell>
          <cell r="AF344" t="str">
            <v>qq</v>
          </cell>
          <cell r="AG344" t="str">
            <v>qq</v>
          </cell>
          <cell r="AH344" t="str">
            <v>qq</v>
          </cell>
          <cell r="AI344" t="str">
            <v>qq</v>
          </cell>
          <cell r="AJ344" t="str">
            <v>qq</v>
          </cell>
          <cell r="AK344" t="str">
            <v>qq</v>
          </cell>
          <cell r="AL344" t="str">
            <v>qq</v>
          </cell>
          <cell r="AM344" t="str">
            <v>qq</v>
          </cell>
          <cell r="AN344" t="str">
            <v>qq</v>
          </cell>
          <cell r="AO344" t="str">
            <v>qq</v>
          </cell>
          <cell r="AP344" t="str">
            <v>qq</v>
          </cell>
          <cell r="AQ344" t="str">
            <v>qq</v>
          </cell>
          <cell r="AR344" t="str">
            <v>qq</v>
          </cell>
          <cell r="AS344" t="str">
            <v>qq</v>
          </cell>
          <cell r="AT344" t="str">
            <v>qq</v>
          </cell>
          <cell r="AU344" t="str">
            <v>qq</v>
          </cell>
          <cell r="AV344" t="str">
            <v>qq</v>
          </cell>
          <cell r="AW344" t="str">
            <v>qq</v>
          </cell>
          <cell r="AX344" t="str">
            <v>qq</v>
          </cell>
          <cell r="AY344" t="str">
            <v>qq</v>
          </cell>
          <cell r="AZ344" t="str">
            <v>qq</v>
          </cell>
          <cell r="BA344" t="str">
            <v>qq</v>
          </cell>
          <cell r="BB344" t="str">
            <v>K.Chin</v>
          </cell>
          <cell r="BC344" t="str">
            <v>Bernadette</v>
          </cell>
          <cell r="BF344" t="str">
            <v>qq</v>
          </cell>
          <cell r="BG344" t="str">
            <v>qq</v>
          </cell>
          <cell r="BI344" t="str">
            <v>qq</v>
          </cell>
          <cell r="BJ344" t="str">
            <v>qq</v>
          </cell>
          <cell r="BL344" t="str">
            <v>qq</v>
          </cell>
          <cell r="BM344" t="str">
            <v>qq</v>
          </cell>
          <cell r="BN344" t="str">
            <v>qq</v>
          </cell>
          <cell r="BO344" t="str">
            <v>qq</v>
          </cell>
          <cell r="BQ344" t="str">
            <v>qq</v>
          </cell>
          <cell r="BR344" t="str">
            <v>qq</v>
          </cell>
          <cell r="BS344" t="str">
            <v>qq</v>
          </cell>
          <cell r="CA344" t="str">
            <v>qq</v>
          </cell>
        </row>
        <row r="345">
          <cell r="A345">
            <v>43809</v>
          </cell>
          <cell r="B345" t="str">
            <v>Tuesday</v>
          </cell>
          <cell r="D345">
            <v>0</v>
          </cell>
          <cell r="E345" t="e">
            <v>#N/A</v>
          </cell>
          <cell r="F345">
            <v>0</v>
          </cell>
          <cell r="G345" t="e">
            <v>#N/A</v>
          </cell>
          <cell r="H345">
            <v>0</v>
          </cell>
          <cell r="I345" t="e">
            <v>#N/A</v>
          </cell>
          <cell r="J345" t="e">
            <v>#N/A</v>
          </cell>
          <cell r="K345">
            <v>0</v>
          </cell>
          <cell r="L345">
            <v>0</v>
          </cell>
          <cell r="M345" t="e">
            <v>#N/A</v>
          </cell>
          <cell r="P345" t="str">
            <v>qq</v>
          </cell>
          <cell r="Q345" t="str">
            <v>Edward</v>
          </cell>
          <cell r="R345" t="str">
            <v>qq</v>
          </cell>
          <cell r="S345" t="str">
            <v>Jonathan</v>
          </cell>
          <cell r="T345" t="str">
            <v>Thao</v>
          </cell>
          <cell r="U345" t="str">
            <v>QQ</v>
          </cell>
          <cell r="V345" t="str">
            <v>Ana</v>
          </cell>
          <cell r="W345" t="str">
            <v>qq</v>
          </cell>
          <cell r="X345" t="str">
            <v>qq</v>
          </cell>
          <cell r="Y345" t="e">
            <v>#N/A</v>
          </cell>
          <cell r="Z345">
            <v>0</v>
          </cell>
          <cell r="AA345">
            <v>0</v>
          </cell>
          <cell r="AB345">
            <v>0</v>
          </cell>
          <cell r="AC345" t="str">
            <v>Lauren</v>
          </cell>
          <cell r="AE345" t="str">
            <v>(SC) (5.15-8pm)</v>
          </cell>
          <cell r="AF345" t="str">
            <v>qq</v>
          </cell>
          <cell r="AG345" t="str">
            <v>qq</v>
          </cell>
          <cell r="AH345" t="str">
            <v>qq</v>
          </cell>
          <cell r="AI345" t="str">
            <v>qq</v>
          </cell>
          <cell r="AJ345" t="str">
            <v>qq</v>
          </cell>
          <cell r="AK345" t="str">
            <v>qq</v>
          </cell>
          <cell r="AL345" t="str">
            <v>qq</v>
          </cell>
          <cell r="AM345" t="str">
            <v>qq</v>
          </cell>
          <cell r="AN345" t="str">
            <v>qq</v>
          </cell>
          <cell r="AO345" t="str">
            <v>qq</v>
          </cell>
          <cell r="AP345" t="str">
            <v>qq</v>
          </cell>
          <cell r="AQ345" t="str">
            <v>qq</v>
          </cell>
          <cell r="AR345" t="str">
            <v>qq</v>
          </cell>
          <cell r="AS345" t="str">
            <v>qq</v>
          </cell>
          <cell r="AT345" t="str">
            <v>qq</v>
          </cell>
          <cell r="AU345" t="str">
            <v>qq</v>
          </cell>
          <cell r="AV345" t="str">
            <v>qq</v>
          </cell>
          <cell r="AW345" t="str">
            <v>qq</v>
          </cell>
          <cell r="AX345" t="str">
            <v>qq</v>
          </cell>
          <cell r="AY345" t="str">
            <v>qq</v>
          </cell>
          <cell r="AZ345" t="str">
            <v>qq</v>
          </cell>
          <cell r="BA345" t="str">
            <v>qq</v>
          </cell>
          <cell r="BB345" t="str">
            <v>K.Chin</v>
          </cell>
          <cell r="BE345">
            <v>0</v>
          </cell>
          <cell r="BF345" t="str">
            <v>qq</v>
          </cell>
          <cell r="BG345" t="str">
            <v>qq</v>
          </cell>
          <cell r="BI345" t="str">
            <v>qq</v>
          </cell>
          <cell r="BJ345" t="str">
            <v>qq</v>
          </cell>
          <cell r="BL345" t="str">
            <v>qq</v>
          </cell>
          <cell r="BM345" t="str">
            <v>qq</v>
          </cell>
          <cell r="BN345" t="str">
            <v>qq</v>
          </cell>
          <cell r="BO345" t="str">
            <v>qq</v>
          </cell>
          <cell r="BQ345" t="str">
            <v>qq</v>
          </cell>
          <cell r="BR345" t="str">
            <v>qq</v>
          </cell>
          <cell r="BS345" t="str">
            <v>qq</v>
          </cell>
          <cell r="CA345" t="str">
            <v>qq</v>
          </cell>
        </row>
        <row r="346">
          <cell r="A346">
            <v>43810</v>
          </cell>
          <cell r="B346" t="str">
            <v>Wednesday</v>
          </cell>
          <cell r="D346">
            <v>0</v>
          </cell>
          <cell r="E346" t="e">
            <v>#N/A</v>
          </cell>
          <cell r="F346">
            <v>0</v>
          </cell>
          <cell r="G346" t="e">
            <v>#N/A</v>
          </cell>
          <cell r="H346">
            <v>0</v>
          </cell>
          <cell r="I346" t="e">
            <v>#N/A</v>
          </cell>
          <cell r="J346" t="e">
            <v>#N/A</v>
          </cell>
          <cell r="K346">
            <v>0</v>
          </cell>
          <cell r="L346">
            <v>0</v>
          </cell>
          <cell r="M346" t="e">
            <v>#N/A</v>
          </cell>
          <cell r="P346" t="str">
            <v>qq</v>
          </cell>
          <cell r="Q346" t="str">
            <v>Jesslyn</v>
          </cell>
          <cell r="R346" t="str">
            <v>qq</v>
          </cell>
          <cell r="S346" t="str">
            <v>qq</v>
          </cell>
          <cell r="T346" t="str">
            <v>qq</v>
          </cell>
          <cell r="U346" t="str">
            <v>QQ</v>
          </cell>
          <cell r="V346" t="str">
            <v>qq</v>
          </cell>
          <cell r="W346" t="str">
            <v>qq</v>
          </cell>
          <cell r="X346" t="str">
            <v>qq</v>
          </cell>
          <cell r="Y346" t="e">
            <v>#N/A</v>
          </cell>
          <cell r="Z346">
            <v>0</v>
          </cell>
          <cell r="AA346">
            <v>0</v>
          </cell>
          <cell r="AB346">
            <v>0</v>
          </cell>
          <cell r="AC346" t="str">
            <v>Lauren</v>
          </cell>
          <cell r="AD346" t="str">
            <v>blank</v>
          </cell>
          <cell r="AE346" t="str">
            <v>(SS) (12.45-5.15pm)</v>
          </cell>
          <cell r="AF346" t="str">
            <v>qq</v>
          </cell>
          <cell r="AG346" t="str">
            <v>qq</v>
          </cell>
          <cell r="AH346" t="str">
            <v>qq</v>
          </cell>
          <cell r="AI346" t="str">
            <v>qq</v>
          </cell>
          <cell r="AJ346" t="str">
            <v>qq</v>
          </cell>
          <cell r="AK346" t="str">
            <v>qq</v>
          </cell>
          <cell r="AL346" t="str">
            <v>qq</v>
          </cell>
          <cell r="AM346" t="str">
            <v>qq</v>
          </cell>
          <cell r="AN346" t="str">
            <v>qq</v>
          </cell>
          <cell r="AO346" t="str">
            <v>qq</v>
          </cell>
          <cell r="AP346" t="str">
            <v>qq</v>
          </cell>
          <cell r="AQ346" t="str">
            <v>qq</v>
          </cell>
          <cell r="AR346" t="str">
            <v>qq</v>
          </cell>
          <cell r="AS346" t="str">
            <v>qq</v>
          </cell>
          <cell r="AT346" t="str">
            <v>qq</v>
          </cell>
          <cell r="AU346" t="str">
            <v>qq</v>
          </cell>
          <cell r="AV346" t="str">
            <v>qq</v>
          </cell>
          <cell r="AW346" t="str">
            <v>qq</v>
          </cell>
          <cell r="AX346" t="str">
            <v>qq</v>
          </cell>
          <cell r="AY346" t="str">
            <v>qq</v>
          </cell>
          <cell r="AZ346" t="str">
            <v>qq</v>
          </cell>
          <cell r="BA346" t="str">
            <v>qq</v>
          </cell>
          <cell r="BB346" t="str">
            <v>K.Chin</v>
          </cell>
          <cell r="BE346">
            <v>0</v>
          </cell>
          <cell r="BF346" t="str">
            <v>qq</v>
          </cell>
          <cell r="BG346" t="str">
            <v>qq</v>
          </cell>
          <cell r="BI346" t="str">
            <v>qq</v>
          </cell>
          <cell r="BJ346" t="str">
            <v>qq</v>
          </cell>
          <cell r="BL346" t="str">
            <v>qq</v>
          </cell>
          <cell r="BM346" t="str">
            <v>qq</v>
          </cell>
          <cell r="BN346" t="str">
            <v>qq</v>
          </cell>
          <cell r="BO346" t="str">
            <v>qq</v>
          </cell>
          <cell r="BQ346" t="str">
            <v>qq</v>
          </cell>
          <cell r="BR346" t="str">
            <v>qq</v>
          </cell>
          <cell r="BS346" t="str">
            <v>qq</v>
          </cell>
          <cell r="CA346" t="str">
            <v>qq</v>
          </cell>
        </row>
        <row r="347">
          <cell r="A347">
            <v>43811</v>
          </cell>
          <cell r="B347" t="str">
            <v>Thursday</v>
          </cell>
          <cell r="D347">
            <v>0</v>
          </cell>
          <cell r="E347" t="e">
            <v>#N/A</v>
          </cell>
          <cell r="F347">
            <v>0</v>
          </cell>
          <cell r="G347" t="e">
            <v>#N/A</v>
          </cell>
          <cell r="H347">
            <v>0</v>
          </cell>
          <cell r="I347" t="e">
            <v>#N/A</v>
          </cell>
          <cell r="J347" t="e">
            <v>#N/A</v>
          </cell>
          <cell r="K347">
            <v>0</v>
          </cell>
          <cell r="L347">
            <v>0</v>
          </cell>
          <cell r="M347" t="e">
            <v>#N/A</v>
          </cell>
          <cell r="P347">
            <v>0</v>
          </cell>
          <cell r="Q347" t="str">
            <v>qq</v>
          </cell>
          <cell r="R347" t="str">
            <v>qq</v>
          </cell>
          <cell r="S347" t="str">
            <v>qq</v>
          </cell>
          <cell r="T347" t="str">
            <v>qq</v>
          </cell>
          <cell r="U347" t="str">
            <v>QQ</v>
          </cell>
          <cell r="V347" t="str">
            <v>qq</v>
          </cell>
          <cell r="W347" t="str">
            <v>qq</v>
          </cell>
          <cell r="X347" t="str">
            <v>qq</v>
          </cell>
          <cell r="Y347" t="e">
            <v>#N/A</v>
          </cell>
          <cell r="Z347">
            <v>0</v>
          </cell>
          <cell r="AA347">
            <v>0</v>
          </cell>
          <cell r="AB347">
            <v>0</v>
          </cell>
          <cell r="AC347" t="str">
            <v>Lauren</v>
          </cell>
          <cell r="AD347" t="str">
            <v>qq</v>
          </cell>
          <cell r="AE347" t="str">
            <v>qq</v>
          </cell>
          <cell r="AF347" t="str">
            <v>qq</v>
          </cell>
          <cell r="AG347" t="str">
            <v>qq</v>
          </cell>
          <cell r="AH347" t="str">
            <v>qq</v>
          </cell>
          <cell r="AI347" t="str">
            <v>qq</v>
          </cell>
          <cell r="AJ347" t="str">
            <v>qq</v>
          </cell>
          <cell r="AK347" t="str">
            <v>qq</v>
          </cell>
          <cell r="AL347" t="str">
            <v>qq</v>
          </cell>
          <cell r="AM347" t="str">
            <v>qq</v>
          </cell>
          <cell r="AN347" t="str">
            <v>qq</v>
          </cell>
          <cell r="AO347" t="str">
            <v>qq</v>
          </cell>
          <cell r="AP347" t="str">
            <v>qq</v>
          </cell>
          <cell r="AQ347" t="str">
            <v>qq</v>
          </cell>
          <cell r="AR347" t="str">
            <v>qq</v>
          </cell>
          <cell r="AS347" t="str">
            <v>qq</v>
          </cell>
          <cell r="AT347" t="str">
            <v>qq</v>
          </cell>
          <cell r="AU347" t="str">
            <v>qq</v>
          </cell>
          <cell r="AV347" t="str">
            <v>qq</v>
          </cell>
          <cell r="AW347" t="str">
            <v>qq</v>
          </cell>
          <cell r="AX347" t="str">
            <v>qq</v>
          </cell>
          <cell r="AY347" t="str">
            <v>qq</v>
          </cell>
          <cell r="AZ347" t="str">
            <v>qq</v>
          </cell>
          <cell r="BA347" t="str">
            <v>qq</v>
          </cell>
          <cell r="BB347" t="str">
            <v>K.Chin</v>
          </cell>
          <cell r="BC347" t="str">
            <v>Bernadette</v>
          </cell>
          <cell r="BE347">
            <v>0</v>
          </cell>
          <cell r="BF347" t="str">
            <v>qq</v>
          </cell>
          <cell r="BG347" t="str">
            <v>qq</v>
          </cell>
          <cell r="BI347" t="str">
            <v>qq</v>
          </cell>
          <cell r="BJ347" t="str">
            <v>qq</v>
          </cell>
          <cell r="BL347" t="str">
            <v>qq</v>
          </cell>
          <cell r="BM347" t="str">
            <v>qq</v>
          </cell>
          <cell r="BN347" t="str">
            <v>qq</v>
          </cell>
          <cell r="BO347" t="str">
            <v>qq</v>
          </cell>
          <cell r="BQ347" t="str">
            <v>qq</v>
          </cell>
          <cell r="BR347" t="str">
            <v>qq</v>
          </cell>
          <cell r="BS347" t="str">
            <v>qq</v>
          </cell>
          <cell r="CA347" t="str">
            <v>qq</v>
          </cell>
        </row>
        <row r="348">
          <cell r="A348">
            <v>43812</v>
          </cell>
          <cell r="B348" t="str">
            <v>Friday</v>
          </cell>
          <cell r="D348">
            <v>0</v>
          </cell>
          <cell r="E348" t="e">
            <v>#N/A</v>
          </cell>
          <cell r="F348">
            <v>0</v>
          </cell>
          <cell r="G348" t="e">
            <v>#N/A</v>
          </cell>
          <cell r="H348">
            <v>0</v>
          </cell>
          <cell r="I348" t="e">
            <v>#N/A</v>
          </cell>
          <cell r="J348" t="e">
            <v>#N/A</v>
          </cell>
          <cell r="K348">
            <v>0</v>
          </cell>
          <cell r="L348">
            <v>0</v>
          </cell>
          <cell r="M348" t="e">
            <v>#N/A</v>
          </cell>
          <cell r="P348">
            <v>0</v>
          </cell>
          <cell r="Q348" t="str">
            <v>Roshny</v>
          </cell>
          <cell r="R348" t="str">
            <v>qq</v>
          </cell>
          <cell r="S348" t="str">
            <v>qq</v>
          </cell>
          <cell r="T348" t="str">
            <v>qq</v>
          </cell>
          <cell r="U348" t="str">
            <v>QQ</v>
          </cell>
          <cell r="V348" t="str">
            <v>qq</v>
          </cell>
          <cell r="W348" t="str">
            <v>qq</v>
          </cell>
          <cell r="X348" t="str">
            <v>qq</v>
          </cell>
          <cell r="Y348" t="e">
            <v>#N/A</v>
          </cell>
          <cell r="Z348">
            <v>0</v>
          </cell>
          <cell r="AA348">
            <v>0</v>
          </cell>
          <cell r="AB348">
            <v>0</v>
          </cell>
          <cell r="AC348" t="str">
            <v>Lauren</v>
          </cell>
          <cell r="AD348" t="str">
            <v>qq</v>
          </cell>
          <cell r="AE348" t="str">
            <v>qq</v>
          </cell>
          <cell r="AF348" t="str">
            <v>qq</v>
          </cell>
          <cell r="AG348" t="str">
            <v>qq</v>
          </cell>
          <cell r="AH348" t="str">
            <v>qq</v>
          </cell>
          <cell r="AI348" t="str">
            <v>qq</v>
          </cell>
          <cell r="AJ348" t="str">
            <v>qq</v>
          </cell>
          <cell r="AK348" t="str">
            <v>qq</v>
          </cell>
          <cell r="AL348" t="str">
            <v>qq</v>
          </cell>
          <cell r="AM348" t="str">
            <v>qq</v>
          </cell>
          <cell r="AN348" t="str">
            <v>qq</v>
          </cell>
          <cell r="AO348" t="str">
            <v>qq</v>
          </cell>
          <cell r="AP348" t="str">
            <v>qq</v>
          </cell>
          <cell r="AQ348" t="str">
            <v>qq</v>
          </cell>
          <cell r="AR348" t="str">
            <v>qq</v>
          </cell>
          <cell r="AS348" t="str">
            <v>qq</v>
          </cell>
          <cell r="AT348" t="str">
            <v>qq</v>
          </cell>
          <cell r="AU348" t="str">
            <v>qq</v>
          </cell>
          <cell r="AV348" t="str">
            <v>qq</v>
          </cell>
          <cell r="AW348" t="str">
            <v>qq</v>
          </cell>
          <cell r="AX348" t="str">
            <v>qq</v>
          </cell>
          <cell r="AY348" t="str">
            <v>qq</v>
          </cell>
          <cell r="AZ348" t="str">
            <v>qq</v>
          </cell>
          <cell r="BA348" t="str">
            <v>qq</v>
          </cell>
          <cell r="BB348" t="str">
            <v>K.Chin</v>
          </cell>
          <cell r="BE348">
            <v>0</v>
          </cell>
          <cell r="BF348" t="str">
            <v>qq</v>
          </cell>
          <cell r="BG348" t="str">
            <v>qq</v>
          </cell>
          <cell r="BI348" t="str">
            <v>qq</v>
          </cell>
          <cell r="BJ348" t="str">
            <v>qq</v>
          </cell>
          <cell r="BL348" t="str">
            <v>qq</v>
          </cell>
          <cell r="BM348" t="str">
            <v>qq</v>
          </cell>
          <cell r="BN348" t="str">
            <v>qq</v>
          </cell>
          <cell r="BO348" t="str">
            <v>qq</v>
          </cell>
          <cell r="BQ348" t="str">
            <v>qq</v>
          </cell>
          <cell r="BR348" t="str">
            <v>qq</v>
          </cell>
          <cell r="BS348" t="str">
            <v>qq</v>
          </cell>
          <cell r="CA348" t="str">
            <v>qq</v>
          </cell>
        </row>
        <row r="349">
          <cell r="A349">
            <v>43813</v>
          </cell>
          <cell r="B349" t="str">
            <v>Saturday</v>
          </cell>
          <cell r="C349" t="str">
            <v>Weekend</v>
          </cell>
          <cell r="D349" t="e">
            <v>#N/A</v>
          </cell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P349" t="str">
            <v>qq</v>
          </cell>
          <cell r="Q349" t="str">
            <v>qq</v>
          </cell>
          <cell r="R349" t="str">
            <v>qq</v>
          </cell>
          <cell r="S349" t="str">
            <v>qq</v>
          </cell>
          <cell r="T349" t="str">
            <v>qq</v>
          </cell>
          <cell r="U349" t="str">
            <v>QQ</v>
          </cell>
          <cell r="V349" t="str">
            <v>qq</v>
          </cell>
          <cell r="W349" t="str">
            <v>qq</v>
          </cell>
          <cell r="X349" t="str">
            <v>qq</v>
          </cell>
          <cell r="Y349" t="e">
            <v>#N/A</v>
          </cell>
          <cell r="Z349">
            <v>0</v>
          </cell>
          <cell r="AA349">
            <v>0</v>
          </cell>
          <cell r="AB349">
            <v>0</v>
          </cell>
          <cell r="AC349" t="str">
            <v>Lauren</v>
          </cell>
          <cell r="AD349" t="str">
            <v>qq</v>
          </cell>
          <cell r="AE349" t="str">
            <v>qq</v>
          </cell>
          <cell r="AF349" t="str">
            <v>qq</v>
          </cell>
          <cell r="AG349" t="str">
            <v>qq</v>
          </cell>
          <cell r="AH349" t="str">
            <v>qq</v>
          </cell>
          <cell r="AI349" t="str">
            <v>qq</v>
          </cell>
          <cell r="AJ349" t="str">
            <v>qq</v>
          </cell>
          <cell r="AK349" t="str">
            <v>qq</v>
          </cell>
          <cell r="AL349" t="str">
            <v>qq</v>
          </cell>
          <cell r="AM349" t="str">
            <v>qq</v>
          </cell>
          <cell r="AN349" t="str">
            <v>qq</v>
          </cell>
          <cell r="AO349" t="str">
            <v>qq</v>
          </cell>
          <cell r="AP349" t="str">
            <v>qq</v>
          </cell>
          <cell r="AQ349" t="str">
            <v>qq</v>
          </cell>
          <cell r="AR349" t="str">
            <v>qq</v>
          </cell>
          <cell r="AS349" t="str">
            <v>qq</v>
          </cell>
          <cell r="AT349" t="str">
            <v>qq</v>
          </cell>
          <cell r="AU349" t="str">
            <v>qq</v>
          </cell>
          <cell r="AV349" t="str">
            <v>qq</v>
          </cell>
          <cell r="AW349" t="str">
            <v>qq</v>
          </cell>
          <cell r="AX349" t="str">
            <v>qq</v>
          </cell>
          <cell r="AY349" t="str">
            <v>qq</v>
          </cell>
          <cell r="AZ349" t="str">
            <v>qq</v>
          </cell>
          <cell r="BA349" t="str">
            <v>qq</v>
          </cell>
          <cell r="BB349" t="str">
            <v>K.Chin</v>
          </cell>
          <cell r="BC349" t="str">
            <v>Bernadette</v>
          </cell>
          <cell r="BD349" t="str">
            <v>Mark</v>
          </cell>
          <cell r="BE349">
            <v>0</v>
          </cell>
          <cell r="BF349">
            <v>0</v>
          </cell>
          <cell r="BG349" t="str">
            <v>Roshny</v>
          </cell>
          <cell r="BH349" t="str">
            <v>qq</v>
          </cell>
          <cell r="BJ349" t="str">
            <v>Jesslyn</v>
          </cell>
          <cell r="BK349" t="str">
            <v>qq</v>
          </cell>
          <cell r="BX349" t="str">
            <v>qq</v>
          </cell>
          <cell r="CA349" t="str">
            <v>Ana</v>
          </cell>
        </row>
        <row r="350">
          <cell r="A350">
            <v>43814</v>
          </cell>
          <cell r="B350" t="str">
            <v>Sunday</v>
          </cell>
          <cell r="C350" t="str">
            <v>Weekend</v>
          </cell>
          <cell r="D350" t="e">
            <v>#N/A</v>
          </cell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P350" t="str">
            <v>qq</v>
          </cell>
          <cell r="Q350" t="str">
            <v>qq</v>
          </cell>
          <cell r="R350" t="str">
            <v>qq</v>
          </cell>
          <cell r="S350" t="str">
            <v>qq</v>
          </cell>
          <cell r="T350" t="str">
            <v>qq</v>
          </cell>
          <cell r="U350" t="str">
            <v>QQ</v>
          </cell>
          <cell r="V350" t="str">
            <v>qq</v>
          </cell>
          <cell r="W350" t="str">
            <v>qq</v>
          </cell>
          <cell r="X350" t="str">
            <v>qq</v>
          </cell>
          <cell r="Y350" t="e">
            <v>#N/A</v>
          </cell>
          <cell r="Z350">
            <v>0</v>
          </cell>
          <cell r="AA350" t="str">
            <v>qq</v>
          </cell>
          <cell r="AB350" t="str">
            <v>qq</v>
          </cell>
          <cell r="AC350" t="str">
            <v>qq</v>
          </cell>
          <cell r="AD350" t="str">
            <v>qq</v>
          </cell>
          <cell r="AE350" t="str">
            <v>qq</v>
          </cell>
          <cell r="AF350" t="str">
            <v>qq</v>
          </cell>
          <cell r="AG350" t="str">
            <v>qq</v>
          </cell>
          <cell r="AH350" t="str">
            <v>qq</v>
          </cell>
          <cell r="AI350" t="str">
            <v>qq</v>
          </cell>
          <cell r="AJ350" t="str">
            <v>qq</v>
          </cell>
          <cell r="AK350" t="str">
            <v>qq</v>
          </cell>
          <cell r="AL350" t="str">
            <v>qq</v>
          </cell>
          <cell r="AM350" t="str">
            <v>qq</v>
          </cell>
          <cell r="AN350" t="str">
            <v>qq</v>
          </cell>
          <cell r="AO350" t="str">
            <v>qq</v>
          </cell>
          <cell r="AP350" t="str">
            <v>qq</v>
          </cell>
          <cell r="AQ350" t="str">
            <v>qq</v>
          </cell>
          <cell r="AR350" t="str">
            <v>qq</v>
          </cell>
          <cell r="AS350" t="str">
            <v>qq</v>
          </cell>
          <cell r="AT350" t="str">
            <v>qq</v>
          </cell>
          <cell r="AU350" t="str">
            <v>qq</v>
          </cell>
          <cell r="AV350" t="str">
            <v>qq</v>
          </cell>
          <cell r="AW350" t="str">
            <v>qq</v>
          </cell>
          <cell r="AX350" t="str">
            <v>qq</v>
          </cell>
          <cell r="AY350" t="str">
            <v>qq</v>
          </cell>
          <cell r="AZ350" t="str">
            <v>qq</v>
          </cell>
          <cell r="BA350" t="str">
            <v>qq</v>
          </cell>
          <cell r="BB350" t="str">
            <v>K.Chin</v>
          </cell>
          <cell r="BC350" t="str">
            <v>Bernadette</v>
          </cell>
          <cell r="BD350" t="str">
            <v>Mark</v>
          </cell>
          <cell r="BE350">
            <v>0</v>
          </cell>
          <cell r="BF350">
            <v>0</v>
          </cell>
          <cell r="BG350" t="str">
            <v>Lauren</v>
          </cell>
          <cell r="BH350" t="str">
            <v>qq</v>
          </cell>
          <cell r="BJ350" t="str">
            <v>Tinh</v>
          </cell>
          <cell r="BK350" t="str">
            <v>qq</v>
          </cell>
          <cell r="BN350" t="str">
            <v>qq</v>
          </cell>
          <cell r="BY350" t="str">
            <v>qq</v>
          </cell>
          <cell r="BZ350" t="str">
            <v>qq</v>
          </cell>
          <cell r="CA350" t="str">
            <v>Nha</v>
          </cell>
        </row>
        <row r="351">
          <cell r="A351">
            <v>43815</v>
          </cell>
          <cell r="B351" t="str">
            <v>Monday</v>
          </cell>
          <cell r="D351">
            <v>0</v>
          </cell>
          <cell r="E351" t="e">
            <v>#N/A</v>
          </cell>
          <cell r="F351">
            <v>0</v>
          </cell>
          <cell r="G351" t="e">
            <v>#N/A</v>
          </cell>
          <cell r="H351">
            <v>0</v>
          </cell>
          <cell r="I351" t="e">
            <v>#N/A</v>
          </cell>
          <cell r="J351" t="e">
            <v>#N/A</v>
          </cell>
          <cell r="K351">
            <v>0</v>
          </cell>
          <cell r="L351">
            <v>0</v>
          </cell>
          <cell r="M351" t="e">
            <v>#N/A</v>
          </cell>
          <cell r="P351" t="str">
            <v>qq</v>
          </cell>
          <cell r="Q351" t="str">
            <v>Lauren</v>
          </cell>
          <cell r="R351" t="str">
            <v>qq</v>
          </cell>
          <cell r="S351" t="str">
            <v>Roshny</v>
          </cell>
          <cell r="T351" t="str">
            <v>Jesslyn</v>
          </cell>
          <cell r="U351" t="str">
            <v>Ana</v>
          </cell>
          <cell r="V351" t="str">
            <v>qq</v>
          </cell>
          <cell r="W351" t="str">
            <v>qq</v>
          </cell>
          <cell r="X351" t="str">
            <v>qq</v>
          </cell>
          <cell r="Y351" t="e">
            <v>#N/A</v>
          </cell>
          <cell r="AC351" t="str">
            <v>V.Le</v>
          </cell>
          <cell r="AD351" t="str">
            <v>qq</v>
          </cell>
          <cell r="AE351" t="str">
            <v>qq</v>
          </cell>
          <cell r="AF351" t="str">
            <v>qq</v>
          </cell>
          <cell r="AG351" t="str">
            <v>qq</v>
          </cell>
          <cell r="AH351" t="str">
            <v>qq</v>
          </cell>
          <cell r="AI351" t="str">
            <v>qq</v>
          </cell>
          <cell r="AJ351" t="str">
            <v>qq</v>
          </cell>
          <cell r="AK351" t="str">
            <v>qq</v>
          </cell>
          <cell r="AL351" t="str">
            <v>qq</v>
          </cell>
          <cell r="AM351" t="str">
            <v>qq</v>
          </cell>
          <cell r="AN351" t="str">
            <v>qq</v>
          </cell>
          <cell r="AO351" t="str">
            <v>qq</v>
          </cell>
          <cell r="AP351" t="str">
            <v>qq</v>
          </cell>
          <cell r="AQ351" t="str">
            <v>qq</v>
          </cell>
          <cell r="AR351" t="str">
            <v>qq</v>
          </cell>
          <cell r="AS351" t="str">
            <v>qq</v>
          </cell>
          <cell r="AT351" t="str">
            <v>qq</v>
          </cell>
          <cell r="AU351" t="str">
            <v>qq</v>
          </cell>
          <cell r="AV351" t="str">
            <v>qq</v>
          </cell>
          <cell r="AW351" t="str">
            <v>qq</v>
          </cell>
          <cell r="AX351" t="str">
            <v>qq</v>
          </cell>
          <cell r="AY351" t="str">
            <v>qq</v>
          </cell>
          <cell r="AZ351" t="str">
            <v>qq</v>
          </cell>
          <cell r="BA351" t="str">
            <v>qq</v>
          </cell>
          <cell r="BB351" t="str">
            <v>Mark</v>
          </cell>
          <cell r="BC351" t="str">
            <v>Bernadette</v>
          </cell>
          <cell r="BF351" t="str">
            <v>qq</v>
          </cell>
          <cell r="BG351" t="str">
            <v>qq</v>
          </cell>
          <cell r="BI351" t="str">
            <v>qq</v>
          </cell>
          <cell r="BJ351" t="str">
            <v>qq</v>
          </cell>
          <cell r="BL351" t="str">
            <v>qq</v>
          </cell>
          <cell r="BM351" t="str">
            <v>qq</v>
          </cell>
          <cell r="BN351" t="str">
            <v>qq</v>
          </cell>
          <cell r="BO351" t="str">
            <v>qq</v>
          </cell>
          <cell r="BQ351" t="str">
            <v>qq</v>
          </cell>
          <cell r="BR351" t="str">
            <v>qq</v>
          </cell>
          <cell r="BS351" t="str">
            <v>qq</v>
          </cell>
          <cell r="CA351" t="str">
            <v>qq</v>
          </cell>
        </row>
        <row r="352">
          <cell r="A352">
            <v>43816</v>
          </cell>
          <cell r="B352" t="str">
            <v>Tuesday</v>
          </cell>
          <cell r="D352">
            <v>0</v>
          </cell>
          <cell r="E352" t="e">
            <v>#N/A</v>
          </cell>
          <cell r="F352">
            <v>0</v>
          </cell>
          <cell r="G352" t="e">
            <v>#N/A</v>
          </cell>
          <cell r="H352">
            <v>0</v>
          </cell>
          <cell r="I352" t="e">
            <v>#N/A</v>
          </cell>
          <cell r="J352" t="e">
            <v>#N/A</v>
          </cell>
          <cell r="K352">
            <v>0</v>
          </cell>
          <cell r="L352">
            <v>0</v>
          </cell>
          <cell r="M352" t="e">
            <v>#N/A</v>
          </cell>
          <cell r="P352" t="str">
            <v>qq</v>
          </cell>
          <cell r="Q352" t="str">
            <v>Ana</v>
          </cell>
          <cell r="R352" t="str">
            <v>qq</v>
          </cell>
          <cell r="S352" t="str">
            <v>Lauren</v>
          </cell>
          <cell r="T352" t="str">
            <v>Tinh</v>
          </cell>
          <cell r="U352" t="str">
            <v>QQ</v>
          </cell>
          <cell r="V352" t="str">
            <v>Nha</v>
          </cell>
          <cell r="W352" t="str">
            <v>qq</v>
          </cell>
          <cell r="X352" t="str">
            <v>qq</v>
          </cell>
          <cell r="Y352" t="e">
            <v>#N/A</v>
          </cell>
          <cell r="Z352">
            <v>0</v>
          </cell>
          <cell r="AA352">
            <v>0</v>
          </cell>
          <cell r="AB352">
            <v>0</v>
          </cell>
          <cell r="AC352" t="str">
            <v>V.Le</v>
          </cell>
          <cell r="AE352" t="str">
            <v>(TC) (5.15-8pm)</v>
          </cell>
          <cell r="AF352" t="str">
            <v>qq</v>
          </cell>
          <cell r="AG352" t="str">
            <v>qq</v>
          </cell>
          <cell r="AH352" t="str">
            <v>qq</v>
          </cell>
          <cell r="AI352" t="str">
            <v>qq</v>
          </cell>
          <cell r="AJ352" t="str">
            <v>qq</v>
          </cell>
          <cell r="AK352" t="str">
            <v>qq</v>
          </cell>
          <cell r="AL352" t="str">
            <v>qq</v>
          </cell>
          <cell r="AM352" t="str">
            <v>qq</v>
          </cell>
          <cell r="AN352" t="str">
            <v>qq</v>
          </cell>
          <cell r="AO352" t="str">
            <v>qq</v>
          </cell>
          <cell r="AP352" t="str">
            <v>qq</v>
          </cell>
          <cell r="AQ352" t="str">
            <v>qq</v>
          </cell>
          <cell r="AR352" t="str">
            <v>qq</v>
          </cell>
          <cell r="AS352" t="str">
            <v>qq</v>
          </cell>
          <cell r="AT352" t="str">
            <v>qq</v>
          </cell>
          <cell r="AU352" t="str">
            <v>qq</v>
          </cell>
          <cell r="AV352" t="str">
            <v>qq</v>
          </cell>
          <cell r="AW352" t="str">
            <v>qq</v>
          </cell>
          <cell r="AX352" t="str">
            <v>qq</v>
          </cell>
          <cell r="AY352" t="str">
            <v>qq</v>
          </cell>
          <cell r="AZ352" t="str">
            <v>qq</v>
          </cell>
          <cell r="BA352" t="str">
            <v>qq</v>
          </cell>
          <cell r="BB352" t="str">
            <v>Mark</v>
          </cell>
          <cell r="BE352">
            <v>0</v>
          </cell>
          <cell r="BF352" t="str">
            <v>qq</v>
          </cell>
          <cell r="BG352" t="str">
            <v>qq</v>
          </cell>
          <cell r="BI352" t="str">
            <v>qq</v>
          </cell>
          <cell r="BJ352" t="str">
            <v>qq</v>
          </cell>
          <cell r="BL352" t="str">
            <v>qq</v>
          </cell>
          <cell r="BM352" t="str">
            <v>qq</v>
          </cell>
          <cell r="BN352" t="str">
            <v>qq</v>
          </cell>
          <cell r="BO352" t="str">
            <v>qq</v>
          </cell>
          <cell r="BQ352" t="str">
            <v>qq</v>
          </cell>
          <cell r="BR352" t="str">
            <v>qq</v>
          </cell>
          <cell r="BS352" t="str">
            <v>qq</v>
          </cell>
          <cell r="CA352" t="str">
            <v>qq</v>
          </cell>
        </row>
        <row r="353">
          <cell r="A353">
            <v>43817</v>
          </cell>
          <cell r="B353" t="str">
            <v>Wednesday</v>
          </cell>
          <cell r="D353">
            <v>0</v>
          </cell>
          <cell r="E353" t="e">
            <v>#N/A</v>
          </cell>
          <cell r="F353">
            <v>0</v>
          </cell>
          <cell r="G353" t="e">
            <v>#N/A</v>
          </cell>
          <cell r="H353">
            <v>0</v>
          </cell>
          <cell r="I353" t="e">
            <v>#N/A</v>
          </cell>
          <cell r="J353" t="e">
            <v>#N/A</v>
          </cell>
          <cell r="K353">
            <v>0</v>
          </cell>
          <cell r="L353">
            <v>0</v>
          </cell>
          <cell r="M353" t="e">
            <v>#N/A</v>
          </cell>
          <cell r="P353" t="str">
            <v>qq</v>
          </cell>
          <cell r="Q353" t="str">
            <v>Nha</v>
          </cell>
          <cell r="R353" t="str">
            <v>qq</v>
          </cell>
          <cell r="S353" t="str">
            <v>qq</v>
          </cell>
          <cell r="T353" t="str">
            <v>qq</v>
          </cell>
          <cell r="U353" t="str">
            <v>QQ</v>
          </cell>
          <cell r="V353" t="str">
            <v>qq</v>
          </cell>
          <cell r="W353" t="str">
            <v>qq</v>
          </cell>
          <cell r="X353" t="str">
            <v>qq</v>
          </cell>
          <cell r="Y353" t="e">
            <v>#N/A</v>
          </cell>
          <cell r="Z353">
            <v>0</v>
          </cell>
          <cell r="AA353">
            <v>0</v>
          </cell>
          <cell r="AB353">
            <v>0</v>
          </cell>
          <cell r="AC353" t="str">
            <v>V.Le</v>
          </cell>
          <cell r="AD353" t="str">
            <v>blank</v>
          </cell>
          <cell r="AE353" t="str">
            <v>(SS) (12.45-5.15pm)</v>
          </cell>
          <cell r="AF353" t="str">
            <v>qq</v>
          </cell>
          <cell r="AG353" t="str">
            <v>qq</v>
          </cell>
          <cell r="AH353" t="str">
            <v>qq</v>
          </cell>
          <cell r="AI353" t="str">
            <v>qq</v>
          </cell>
          <cell r="AJ353" t="str">
            <v>qq</v>
          </cell>
          <cell r="AK353" t="str">
            <v>qq</v>
          </cell>
          <cell r="AL353" t="str">
            <v>qq</v>
          </cell>
          <cell r="AM353" t="str">
            <v>qq</v>
          </cell>
          <cell r="AN353" t="str">
            <v>qq</v>
          </cell>
          <cell r="AO353" t="str">
            <v>qq</v>
          </cell>
          <cell r="AP353" t="str">
            <v>qq</v>
          </cell>
          <cell r="AQ353" t="str">
            <v>qq</v>
          </cell>
          <cell r="AR353" t="str">
            <v>qq</v>
          </cell>
          <cell r="AS353" t="str">
            <v>qq</v>
          </cell>
          <cell r="AT353" t="str">
            <v>qq</v>
          </cell>
          <cell r="AU353" t="str">
            <v>qq</v>
          </cell>
          <cell r="AV353" t="str">
            <v>qq</v>
          </cell>
          <cell r="AW353" t="str">
            <v>qq</v>
          </cell>
          <cell r="AX353" t="str">
            <v>qq</v>
          </cell>
          <cell r="AY353" t="str">
            <v>qq</v>
          </cell>
          <cell r="AZ353" t="str">
            <v>qq</v>
          </cell>
          <cell r="BA353" t="str">
            <v>qq</v>
          </cell>
          <cell r="BB353" t="str">
            <v>Mark</v>
          </cell>
          <cell r="BE353">
            <v>0</v>
          </cell>
          <cell r="BF353" t="str">
            <v>qq</v>
          </cell>
          <cell r="BG353" t="str">
            <v>qq</v>
          </cell>
          <cell r="BI353" t="str">
            <v>qq</v>
          </cell>
          <cell r="BJ353" t="str">
            <v>qq</v>
          </cell>
          <cell r="BL353" t="str">
            <v>qq</v>
          </cell>
          <cell r="BM353" t="str">
            <v>qq</v>
          </cell>
          <cell r="BN353" t="str">
            <v>qq</v>
          </cell>
          <cell r="BO353" t="str">
            <v>qq</v>
          </cell>
          <cell r="BQ353" t="str">
            <v>qq</v>
          </cell>
          <cell r="BR353" t="str">
            <v>qq</v>
          </cell>
          <cell r="BS353" t="str">
            <v>qq</v>
          </cell>
          <cell r="CA353" t="str">
            <v>qq</v>
          </cell>
        </row>
        <row r="354">
          <cell r="A354">
            <v>43818</v>
          </cell>
          <cell r="B354" t="str">
            <v>Thursday</v>
          </cell>
          <cell r="D354">
            <v>0</v>
          </cell>
          <cell r="E354" t="e">
            <v>#N/A</v>
          </cell>
          <cell r="F354">
            <v>0</v>
          </cell>
          <cell r="G354" t="e">
            <v>#N/A</v>
          </cell>
          <cell r="H354">
            <v>0</v>
          </cell>
          <cell r="I354" t="e">
            <v>#N/A</v>
          </cell>
          <cell r="J354" t="e">
            <v>#N/A</v>
          </cell>
          <cell r="K354">
            <v>0</v>
          </cell>
          <cell r="L354">
            <v>0</v>
          </cell>
          <cell r="M354" t="e">
            <v>#N/A</v>
          </cell>
          <cell r="P354">
            <v>0</v>
          </cell>
          <cell r="Q354" t="str">
            <v>qq</v>
          </cell>
          <cell r="R354" t="str">
            <v>qq</v>
          </cell>
          <cell r="S354" t="str">
            <v>qq</v>
          </cell>
          <cell r="T354" t="str">
            <v>qq</v>
          </cell>
          <cell r="U354" t="str">
            <v>QQ</v>
          </cell>
          <cell r="V354" t="str">
            <v>qq</v>
          </cell>
          <cell r="W354" t="str">
            <v>qq</v>
          </cell>
          <cell r="X354" t="str">
            <v>qq</v>
          </cell>
          <cell r="Y354" t="e">
            <v>#N/A</v>
          </cell>
          <cell r="Z354">
            <v>0</v>
          </cell>
          <cell r="AA354">
            <v>0</v>
          </cell>
          <cell r="AB354">
            <v>0</v>
          </cell>
          <cell r="AC354" t="str">
            <v>V.Le</v>
          </cell>
          <cell r="AD354" t="str">
            <v>qq</v>
          </cell>
          <cell r="AE354" t="str">
            <v>qq</v>
          </cell>
          <cell r="AF354" t="str">
            <v>qq</v>
          </cell>
          <cell r="AG354" t="str">
            <v>qq</v>
          </cell>
          <cell r="AH354" t="str">
            <v>qq</v>
          </cell>
          <cell r="AI354" t="str">
            <v>qq</v>
          </cell>
          <cell r="AJ354" t="str">
            <v>qq</v>
          </cell>
          <cell r="AK354" t="str">
            <v>qq</v>
          </cell>
          <cell r="AL354" t="str">
            <v>qq</v>
          </cell>
          <cell r="AM354" t="str">
            <v>qq</v>
          </cell>
          <cell r="AN354" t="str">
            <v>qq</v>
          </cell>
          <cell r="AO354" t="str">
            <v>qq</v>
          </cell>
          <cell r="AP354" t="str">
            <v>qq</v>
          </cell>
          <cell r="AQ354" t="str">
            <v>qq</v>
          </cell>
          <cell r="AR354" t="str">
            <v>qq</v>
          </cell>
          <cell r="AS354" t="str">
            <v>qq</v>
          </cell>
          <cell r="AT354" t="str">
            <v>qq</v>
          </cell>
          <cell r="AU354" t="str">
            <v>qq</v>
          </cell>
          <cell r="AV354" t="str">
            <v>qq</v>
          </cell>
          <cell r="AW354" t="str">
            <v>qq</v>
          </cell>
          <cell r="AX354" t="str">
            <v>qq</v>
          </cell>
          <cell r="AY354" t="str">
            <v>qq</v>
          </cell>
          <cell r="AZ354" t="str">
            <v>qq</v>
          </cell>
          <cell r="BA354" t="str">
            <v>qq</v>
          </cell>
          <cell r="BB354" t="str">
            <v>Mark</v>
          </cell>
          <cell r="BC354" t="str">
            <v>Bernadette</v>
          </cell>
          <cell r="BE354">
            <v>0</v>
          </cell>
          <cell r="BF354" t="str">
            <v>qq</v>
          </cell>
          <cell r="BG354" t="str">
            <v>qq</v>
          </cell>
          <cell r="BI354" t="str">
            <v>qq</v>
          </cell>
          <cell r="BJ354" t="str">
            <v>qq</v>
          </cell>
          <cell r="BL354" t="str">
            <v>qq</v>
          </cell>
          <cell r="BM354" t="str">
            <v>qq</v>
          </cell>
          <cell r="BN354" t="str">
            <v>qq</v>
          </cell>
          <cell r="BO354" t="str">
            <v>qq</v>
          </cell>
          <cell r="BQ354" t="str">
            <v>qq</v>
          </cell>
          <cell r="BR354" t="str">
            <v>qq</v>
          </cell>
          <cell r="BS354" t="str">
            <v>qq</v>
          </cell>
          <cell r="CA354" t="str">
            <v>qq</v>
          </cell>
        </row>
        <row r="355">
          <cell r="A355">
            <v>43819</v>
          </cell>
          <cell r="B355" t="str">
            <v>Friday</v>
          </cell>
          <cell r="D355">
            <v>0</v>
          </cell>
          <cell r="E355" t="e">
            <v>#N/A</v>
          </cell>
          <cell r="F355">
            <v>0</v>
          </cell>
          <cell r="G355" t="e">
            <v>#N/A</v>
          </cell>
          <cell r="H355">
            <v>0</v>
          </cell>
          <cell r="I355" t="e">
            <v>#N/A</v>
          </cell>
          <cell r="J355" t="e">
            <v>#N/A</v>
          </cell>
          <cell r="K355">
            <v>0</v>
          </cell>
          <cell r="L355">
            <v>0</v>
          </cell>
          <cell r="M355" t="e">
            <v>#N/A</v>
          </cell>
          <cell r="P355">
            <v>0</v>
          </cell>
          <cell r="Q355" t="str">
            <v>Tinh</v>
          </cell>
          <cell r="R355" t="str">
            <v>qq</v>
          </cell>
          <cell r="S355" t="str">
            <v>qq</v>
          </cell>
          <cell r="T355" t="str">
            <v>qq</v>
          </cell>
          <cell r="U355" t="str">
            <v>QQ</v>
          </cell>
          <cell r="V355" t="str">
            <v>qq</v>
          </cell>
          <cell r="W355" t="str">
            <v>qq</v>
          </cell>
          <cell r="X355" t="str">
            <v>qq</v>
          </cell>
          <cell r="Y355" t="e">
            <v>#N/A</v>
          </cell>
          <cell r="Z355">
            <v>0</v>
          </cell>
          <cell r="AA355">
            <v>0</v>
          </cell>
          <cell r="AB355">
            <v>0</v>
          </cell>
          <cell r="AC355" t="str">
            <v>V.Le</v>
          </cell>
          <cell r="AD355" t="str">
            <v>qq</v>
          </cell>
          <cell r="AE355" t="str">
            <v>qq</v>
          </cell>
          <cell r="AF355" t="str">
            <v>qq</v>
          </cell>
          <cell r="AG355" t="str">
            <v>qq</v>
          </cell>
          <cell r="AH355" t="str">
            <v>qq</v>
          </cell>
          <cell r="AI355" t="str">
            <v>qq</v>
          </cell>
          <cell r="AJ355" t="str">
            <v>qq</v>
          </cell>
          <cell r="AK355" t="str">
            <v>qq</v>
          </cell>
          <cell r="AL355" t="str">
            <v>qq</v>
          </cell>
          <cell r="AM355" t="str">
            <v>qq</v>
          </cell>
          <cell r="AN355" t="str">
            <v>qq</v>
          </cell>
          <cell r="AO355" t="str">
            <v>qq</v>
          </cell>
          <cell r="AP355" t="str">
            <v>qq</v>
          </cell>
          <cell r="AQ355" t="str">
            <v>qq</v>
          </cell>
          <cell r="AR355" t="str">
            <v>qq</v>
          </cell>
          <cell r="AS355" t="str">
            <v>qq</v>
          </cell>
          <cell r="AT355" t="str">
            <v>qq</v>
          </cell>
          <cell r="AU355" t="str">
            <v>qq</v>
          </cell>
          <cell r="AV355" t="str">
            <v>qq</v>
          </cell>
          <cell r="AW355" t="str">
            <v>qq</v>
          </cell>
          <cell r="AX355" t="str">
            <v>qq</v>
          </cell>
          <cell r="AY355" t="str">
            <v>qq</v>
          </cell>
          <cell r="AZ355" t="str">
            <v>qq</v>
          </cell>
          <cell r="BA355" t="str">
            <v>qq</v>
          </cell>
          <cell r="BB355" t="str">
            <v>Mark</v>
          </cell>
          <cell r="BE355">
            <v>0</v>
          </cell>
          <cell r="BF355" t="str">
            <v>qq</v>
          </cell>
          <cell r="BG355" t="str">
            <v>qq</v>
          </cell>
          <cell r="BI355" t="str">
            <v>qq</v>
          </cell>
          <cell r="BJ355" t="str">
            <v>qq</v>
          </cell>
          <cell r="BL355" t="str">
            <v>qq</v>
          </cell>
          <cell r="BM355" t="str">
            <v>qq</v>
          </cell>
          <cell r="BN355" t="str">
            <v>qq</v>
          </cell>
          <cell r="BO355" t="str">
            <v>qq</v>
          </cell>
          <cell r="BQ355" t="str">
            <v>qq</v>
          </cell>
          <cell r="BR355" t="str">
            <v>qq</v>
          </cell>
          <cell r="BS355" t="str">
            <v>qq</v>
          </cell>
          <cell r="CA355" t="str">
            <v>qq</v>
          </cell>
        </row>
        <row r="356">
          <cell r="A356">
            <v>43820</v>
          </cell>
          <cell r="B356" t="str">
            <v>Saturday</v>
          </cell>
          <cell r="C356" t="str">
            <v>Weekend</v>
          </cell>
          <cell r="D356" t="e">
            <v>#N/A</v>
          </cell>
          <cell r="E356" t="e">
            <v>#N/A</v>
          </cell>
          <cell r="F356" t="e">
            <v>#N/A</v>
          </cell>
          <cell r="G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P356" t="str">
            <v>qq</v>
          </cell>
          <cell r="Q356" t="str">
            <v>qq</v>
          </cell>
          <cell r="R356" t="str">
            <v>qq</v>
          </cell>
          <cell r="S356" t="str">
            <v>qq</v>
          </cell>
          <cell r="T356" t="str">
            <v>qq</v>
          </cell>
          <cell r="U356" t="str">
            <v>QQ</v>
          </cell>
          <cell r="V356" t="str">
            <v>qq</v>
          </cell>
          <cell r="W356" t="str">
            <v>qq</v>
          </cell>
          <cell r="X356" t="str">
            <v>qq</v>
          </cell>
          <cell r="Y356" t="e">
            <v>#N/A</v>
          </cell>
          <cell r="Z356">
            <v>0</v>
          </cell>
          <cell r="AA356">
            <v>0</v>
          </cell>
          <cell r="AB356">
            <v>0</v>
          </cell>
          <cell r="AC356" t="str">
            <v>V.Le</v>
          </cell>
          <cell r="AD356" t="str">
            <v>qq</v>
          </cell>
          <cell r="AE356" t="str">
            <v>qq</v>
          </cell>
          <cell r="AF356" t="str">
            <v>qq</v>
          </cell>
          <cell r="AG356" t="str">
            <v>qq</v>
          </cell>
          <cell r="AH356" t="str">
            <v>qq</v>
          </cell>
          <cell r="AI356" t="str">
            <v>qq</v>
          </cell>
          <cell r="AJ356" t="str">
            <v>qq</v>
          </cell>
          <cell r="AK356" t="str">
            <v>qq</v>
          </cell>
          <cell r="AL356" t="str">
            <v>qq</v>
          </cell>
          <cell r="AM356" t="str">
            <v>qq</v>
          </cell>
          <cell r="AN356" t="str">
            <v>qq</v>
          </cell>
          <cell r="AO356" t="str">
            <v>qq</v>
          </cell>
          <cell r="AP356" t="str">
            <v>qq</v>
          </cell>
          <cell r="AQ356" t="str">
            <v>qq</v>
          </cell>
          <cell r="AR356" t="str">
            <v>qq</v>
          </cell>
          <cell r="AS356" t="str">
            <v>qq</v>
          </cell>
          <cell r="AT356" t="str">
            <v>qq</v>
          </cell>
          <cell r="AU356" t="str">
            <v>qq</v>
          </cell>
          <cell r="AV356" t="str">
            <v>qq</v>
          </cell>
          <cell r="AW356" t="str">
            <v>qq</v>
          </cell>
          <cell r="AX356" t="str">
            <v>qq</v>
          </cell>
          <cell r="AY356" t="str">
            <v>qq</v>
          </cell>
          <cell r="AZ356" t="str">
            <v>qq</v>
          </cell>
          <cell r="BA356" t="str">
            <v>qq</v>
          </cell>
          <cell r="BB356" t="str">
            <v>Mark</v>
          </cell>
          <cell r="BC356" t="str">
            <v>Bernadette</v>
          </cell>
          <cell r="BE356">
            <v>0</v>
          </cell>
          <cell r="BF356">
            <v>0</v>
          </cell>
          <cell r="BG356" t="str">
            <v>Edward</v>
          </cell>
          <cell r="BH356" t="str">
            <v>qq</v>
          </cell>
          <cell r="BJ356" t="str">
            <v>Lauren</v>
          </cell>
          <cell r="BK356" t="str">
            <v>qq</v>
          </cell>
          <cell r="BX356" t="str">
            <v>qq</v>
          </cell>
          <cell r="CA356" t="str">
            <v>qq</v>
          </cell>
        </row>
        <row r="357">
          <cell r="A357">
            <v>43821</v>
          </cell>
          <cell r="B357" t="str">
            <v>Sunday</v>
          </cell>
          <cell r="C357" t="str">
            <v>Weekend</v>
          </cell>
          <cell r="D357" t="e">
            <v>#N/A</v>
          </cell>
          <cell r="E357" t="e">
            <v>#N/A</v>
          </cell>
          <cell r="F357" t="e">
            <v>#N/A</v>
          </cell>
          <cell r="G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P357" t="str">
            <v>qq</v>
          </cell>
          <cell r="Q357" t="str">
            <v>qq</v>
          </cell>
          <cell r="R357" t="str">
            <v>qq</v>
          </cell>
          <cell r="S357" t="str">
            <v>qq</v>
          </cell>
          <cell r="T357" t="str">
            <v>qq</v>
          </cell>
          <cell r="U357" t="str">
            <v>QQ</v>
          </cell>
          <cell r="V357" t="str">
            <v>qq</v>
          </cell>
          <cell r="W357" t="str">
            <v>qq</v>
          </cell>
          <cell r="X357" t="str">
            <v>qq</v>
          </cell>
          <cell r="Y357" t="e">
            <v>#N/A</v>
          </cell>
          <cell r="Z357">
            <v>0</v>
          </cell>
          <cell r="AA357" t="str">
            <v>qq</v>
          </cell>
          <cell r="AB357" t="str">
            <v>qq</v>
          </cell>
          <cell r="AC357" t="str">
            <v>qq</v>
          </cell>
          <cell r="AD357" t="str">
            <v>qq</v>
          </cell>
          <cell r="AE357" t="str">
            <v>qq</v>
          </cell>
          <cell r="AF357" t="str">
            <v>qq</v>
          </cell>
          <cell r="AG357" t="str">
            <v>qq</v>
          </cell>
          <cell r="AH357" t="str">
            <v>qq</v>
          </cell>
          <cell r="AI357" t="str">
            <v>qq</v>
          </cell>
          <cell r="AJ357" t="str">
            <v>qq</v>
          </cell>
          <cell r="AK357" t="str">
            <v>qq</v>
          </cell>
          <cell r="AL357" t="str">
            <v>qq</v>
          </cell>
          <cell r="AM357" t="str">
            <v>qq</v>
          </cell>
          <cell r="AN357" t="str">
            <v>qq</v>
          </cell>
          <cell r="AO357" t="str">
            <v>qq</v>
          </cell>
          <cell r="AP357" t="str">
            <v>qq</v>
          </cell>
          <cell r="AQ357" t="str">
            <v>qq</v>
          </cell>
          <cell r="AR357" t="str">
            <v>qq</v>
          </cell>
          <cell r="AS357" t="str">
            <v>qq</v>
          </cell>
          <cell r="AT357" t="str">
            <v>qq</v>
          </cell>
          <cell r="AU357" t="str">
            <v>qq</v>
          </cell>
          <cell r="AV357" t="str">
            <v>qq</v>
          </cell>
          <cell r="AW357" t="str">
            <v>qq</v>
          </cell>
          <cell r="AX357" t="str">
            <v>qq</v>
          </cell>
          <cell r="AY357" t="str">
            <v>qq</v>
          </cell>
          <cell r="AZ357" t="str">
            <v>qq</v>
          </cell>
          <cell r="BA357" t="str">
            <v>qq</v>
          </cell>
          <cell r="BB357" t="str">
            <v>Mark</v>
          </cell>
          <cell r="BC357" t="str">
            <v>Bernadette</v>
          </cell>
          <cell r="BE357">
            <v>0</v>
          </cell>
          <cell r="BF357">
            <v>0</v>
          </cell>
          <cell r="BG357" t="str">
            <v>V.Le</v>
          </cell>
          <cell r="BH357" t="str">
            <v>qq</v>
          </cell>
          <cell r="BJ357" t="str">
            <v>Thao</v>
          </cell>
          <cell r="BK357" t="str">
            <v>qq</v>
          </cell>
          <cell r="BN357" t="str">
            <v>qq</v>
          </cell>
          <cell r="BY357" t="str">
            <v>qq</v>
          </cell>
          <cell r="BZ357" t="str">
            <v>qq</v>
          </cell>
          <cell r="CA357" t="str">
            <v>qq</v>
          </cell>
        </row>
        <row r="358">
          <cell r="A358">
            <v>43822</v>
          </cell>
          <cell r="B358" t="str">
            <v>Monday</v>
          </cell>
          <cell r="D358">
            <v>0</v>
          </cell>
          <cell r="E358" t="e">
            <v>#N/A</v>
          </cell>
          <cell r="F358">
            <v>0</v>
          </cell>
          <cell r="G358" t="e">
            <v>#N/A</v>
          </cell>
          <cell r="H358">
            <v>0</v>
          </cell>
          <cell r="I358" t="e">
            <v>#N/A</v>
          </cell>
          <cell r="J358" t="e">
            <v>#N/A</v>
          </cell>
          <cell r="K358">
            <v>0</v>
          </cell>
          <cell r="L358">
            <v>0</v>
          </cell>
          <cell r="M358" t="e">
            <v>#N/A</v>
          </cell>
          <cell r="P358" t="str">
            <v>qq</v>
          </cell>
          <cell r="R358" t="str">
            <v>qq</v>
          </cell>
          <cell r="S358" t="str">
            <v>Edward</v>
          </cell>
          <cell r="T358" t="str">
            <v>Lauren</v>
          </cell>
          <cell r="U358" t="str">
            <v>qq</v>
          </cell>
          <cell r="V358" t="str">
            <v>qq</v>
          </cell>
          <cell r="W358" t="str">
            <v>qq</v>
          </cell>
          <cell r="X358" t="str">
            <v>qq</v>
          </cell>
          <cell r="Y358" t="e">
            <v>#N/A</v>
          </cell>
          <cell r="AC358" t="str">
            <v>Ana</v>
          </cell>
          <cell r="AD358" t="str">
            <v>qq</v>
          </cell>
          <cell r="AE358" t="str">
            <v>qq</v>
          </cell>
          <cell r="AF358" t="str">
            <v>qq</v>
          </cell>
          <cell r="AG358" t="str">
            <v>qq</v>
          </cell>
          <cell r="AH358" t="str">
            <v>qq</v>
          </cell>
          <cell r="AI358" t="str">
            <v>qq</v>
          </cell>
          <cell r="AJ358" t="str">
            <v>qq</v>
          </cell>
          <cell r="AK358" t="str">
            <v>qq</v>
          </cell>
          <cell r="AL358" t="str">
            <v>qq</v>
          </cell>
          <cell r="AM358" t="str">
            <v>qq</v>
          </cell>
          <cell r="AN358" t="str">
            <v>qq</v>
          </cell>
          <cell r="AO358" t="str">
            <v>qq</v>
          </cell>
          <cell r="AP358" t="str">
            <v>qq</v>
          </cell>
          <cell r="AQ358" t="str">
            <v>qq</v>
          </cell>
          <cell r="AR358" t="str">
            <v>qq</v>
          </cell>
          <cell r="AS358" t="str">
            <v>qq</v>
          </cell>
          <cell r="AT358" t="str">
            <v>qq</v>
          </cell>
          <cell r="AU358" t="str">
            <v>qq</v>
          </cell>
          <cell r="AV358" t="str">
            <v>qq</v>
          </cell>
          <cell r="AW358" t="str">
            <v>qq</v>
          </cell>
          <cell r="AX358" t="str">
            <v>qq</v>
          </cell>
          <cell r="AY358" t="str">
            <v>qq</v>
          </cell>
          <cell r="AZ358" t="str">
            <v>qq</v>
          </cell>
          <cell r="BA358" t="str">
            <v>qq</v>
          </cell>
          <cell r="BC358" t="str">
            <v>Bernadette</v>
          </cell>
          <cell r="BF358" t="str">
            <v>qq</v>
          </cell>
          <cell r="BG358" t="str">
            <v>qq</v>
          </cell>
          <cell r="BI358" t="str">
            <v>qq</v>
          </cell>
          <cell r="BJ358" t="str">
            <v>qq</v>
          </cell>
          <cell r="BL358" t="str">
            <v>qq</v>
          </cell>
          <cell r="BM358" t="str">
            <v>qq</v>
          </cell>
          <cell r="BN358" t="str">
            <v>qq</v>
          </cell>
          <cell r="BO358" t="str">
            <v>qq</v>
          </cell>
          <cell r="BQ358" t="str">
            <v>qq</v>
          </cell>
          <cell r="BR358" t="str">
            <v>qq</v>
          </cell>
          <cell r="BS358" t="str">
            <v>qq</v>
          </cell>
          <cell r="CA358" t="str">
            <v>qq</v>
          </cell>
        </row>
        <row r="359">
          <cell r="A359">
            <v>43823</v>
          </cell>
          <cell r="B359" t="str">
            <v>Tuesday</v>
          </cell>
          <cell r="D359">
            <v>0</v>
          </cell>
          <cell r="E359" t="e">
            <v>#N/A</v>
          </cell>
          <cell r="F359">
            <v>0</v>
          </cell>
          <cell r="G359" t="e">
            <v>#N/A</v>
          </cell>
          <cell r="H359">
            <v>0</v>
          </cell>
          <cell r="I359" t="e">
            <v>#N/A</v>
          </cell>
          <cell r="J359" t="e">
            <v>#N/A</v>
          </cell>
          <cell r="K359">
            <v>0</v>
          </cell>
          <cell r="L359">
            <v>0</v>
          </cell>
          <cell r="M359" t="e">
            <v>#N/A</v>
          </cell>
          <cell r="P359" t="str">
            <v>qq</v>
          </cell>
          <cell r="R359" t="str">
            <v>qq</v>
          </cell>
          <cell r="S359" t="str">
            <v>V.Le</v>
          </cell>
          <cell r="T359" t="str">
            <v>Thao</v>
          </cell>
          <cell r="U359" t="str">
            <v>QQ</v>
          </cell>
          <cell r="V359" t="str">
            <v>qq</v>
          </cell>
          <cell r="W359" t="str">
            <v>qq</v>
          </cell>
          <cell r="X359" t="str">
            <v>qq</v>
          </cell>
          <cell r="Y359" t="e">
            <v>#N/A</v>
          </cell>
          <cell r="Z359">
            <v>0</v>
          </cell>
          <cell r="AA359">
            <v>0</v>
          </cell>
          <cell r="AB359">
            <v>0</v>
          </cell>
          <cell r="AC359" t="str">
            <v>Ana</v>
          </cell>
          <cell r="AE359" t="str">
            <v>(SC) (5.15-8pm)</v>
          </cell>
          <cell r="AF359" t="str">
            <v>qq</v>
          </cell>
          <cell r="AG359" t="str">
            <v>qq</v>
          </cell>
          <cell r="AH359" t="str">
            <v>qq</v>
          </cell>
          <cell r="AI359" t="str">
            <v>qq</v>
          </cell>
          <cell r="AJ359" t="str">
            <v>qq</v>
          </cell>
          <cell r="AK359" t="str">
            <v>qq</v>
          </cell>
          <cell r="AL359" t="str">
            <v>qq</v>
          </cell>
          <cell r="AM359" t="str">
            <v>qq</v>
          </cell>
          <cell r="AN359" t="str">
            <v>qq</v>
          </cell>
          <cell r="AO359" t="str">
            <v>qq</v>
          </cell>
          <cell r="AP359" t="str">
            <v>qq</v>
          </cell>
          <cell r="AQ359" t="str">
            <v>qq</v>
          </cell>
          <cell r="AR359" t="str">
            <v>qq</v>
          </cell>
          <cell r="AS359" t="str">
            <v>qq</v>
          </cell>
          <cell r="AT359" t="str">
            <v>qq</v>
          </cell>
          <cell r="AU359" t="str">
            <v>qq</v>
          </cell>
          <cell r="AV359" t="str">
            <v>qq</v>
          </cell>
          <cell r="AW359" t="str">
            <v>qq</v>
          </cell>
          <cell r="AX359" t="str">
            <v>qq</v>
          </cell>
          <cell r="AY359" t="str">
            <v>qq</v>
          </cell>
          <cell r="AZ359" t="str">
            <v>qq</v>
          </cell>
          <cell r="BA359" t="str">
            <v>qq</v>
          </cell>
          <cell r="BE359">
            <v>0</v>
          </cell>
          <cell r="BF359" t="str">
            <v>qq</v>
          </cell>
          <cell r="BG359" t="str">
            <v>qq</v>
          </cell>
          <cell r="BI359" t="str">
            <v>qq</v>
          </cell>
          <cell r="BJ359" t="str">
            <v>qq</v>
          </cell>
          <cell r="BL359" t="str">
            <v>qq</v>
          </cell>
          <cell r="BM359" t="str">
            <v>qq</v>
          </cell>
          <cell r="BN359" t="str">
            <v>qq</v>
          </cell>
          <cell r="BO359" t="str">
            <v>qq</v>
          </cell>
          <cell r="BQ359" t="str">
            <v>qq</v>
          </cell>
          <cell r="BR359" t="str">
            <v>qq</v>
          </cell>
          <cell r="BS359" t="str">
            <v>qq</v>
          </cell>
          <cell r="CA359" t="str">
            <v>qq</v>
          </cell>
        </row>
        <row r="360">
          <cell r="A360">
            <v>43824</v>
          </cell>
          <cell r="B360" t="str">
            <v>Wednesday</v>
          </cell>
          <cell r="C360" t="str">
            <v>PUBLIC HOLIDAY</v>
          </cell>
          <cell r="D360">
            <v>0</v>
          </cell>
          <cell r="E360" t="e">
            <v>#N/A</v>
          </cell>
          <cell r="F360">
            <v>0</v>
          </cell>
          <cell r="G360" t="e">
            <v>#N/A</v>
          </cell>
          <cell r="H360">
            <v>0</v>
          </cell>
          <cell r="I360" t="e">
            <v>#N/A</v>
          </cell>
          <cell r="J360" t="e">
            <v>#N/A</v>
          </cell>
          <cell r="K360">
            <v>0</v>
          </cell>
          <cell r="L360">
            <v>0</v>
          </cell>
          <cell r="M360" t="e">
            <v>#N/A</v>
          </cell>
          <cell r="P360" t="str">
            <v>qq</v>
          </cell>
          <cell r="Q360" t="str">
            <v>qq</v>
          </cell>
          <cell r="R360" t="str">
            <v>qq</v>
          </cell>
          <cell r="S360" t="str">
            <v>qq</v>
          </cell>
          <cell r="T360" t="str">
            <v>qq</v>
          </cell>
          <cell r="U360" t="str">
            <v>QQ</v>
          </cell>
          <cell r="V360" t="str">
            <v>qq</v>
          </cell>
          <cell r="W360" t="str">
            <v>qq</v>
          </cell>
          <cell r="X360" t="str">
            <v>qq</v>
          </cell>
          <cell r="Y360" t="e">
            <v>#N/A</v>
          </cell>
          <cell r="Z360">
            <v>0</v>
          </cell>
          <cell r="AA360">
            <v>0</v>
          </cell>
          <cell r="AB360">
            <v>0</v>
          </cell>
          <cell r="AC360" t="str">
            <v>Ana</v>
          </cell>
          <cell r="AD360" t="str">
            <v>blank</v>
          </cell>
          <cell r="AE360" t="str">
            <v>(SS) (12.45-5.15pm)</v>
          </cell>
          <cell r="AF360" t="str">
            <v>qq</v>
          </cell>
          <cell r="AG360" t="str">
            <v>qq</v>
          </cell>
          <cell r="AH360" t="str">
            <v>qq</v>
          </cell>
          <cell r="AI360" t="str">
            <v>qq</v>
          </cell>
          <cell r="AJ360" t="str">
            <v>qq</v>
          </cell>
          <cell r="AK360" t="str">
            <v>qq</v>
          </cell>
          <cell r="AL360" t="str">
            <v>qq</v>
          </cell>
          <cell r="AM360" t="str">
            <v>qq</v>
          </cell>
          <cell r="AN360" t="str">
            <v>qq</v>
          </cell>
          <cell r="AO360" t="str">
            <v>qq</v>
          </cell>
          <cell r="AP360" t="str">
            <v>qq</v>
          </cell>
          <cell r="AQ360" t="str">
            <v>qq</v>
          </cell>
          <cell r="AR360" t="str">
            <v>qq</v>
          </cell>
          <cell r="AS360" t="str">
            <v>qq</v>
          </cell>
          <cell r="AT360" t="str">
            <v>qq</v>
          </cell>
          <cell r="AU360" t="str">
            <v>qq</v>
          </cell>
          <cell r="AV360" t="str">
            <v>qq</v>
          </cell>
          <cell r="AW360" t="str">
            <v>qq</v>
          </cell>
          <cell r="AX360" t="str">
            <v>qq</v>
          </cell>
          <cell r="AY360" t="str">
            <v>qq</v>
          </cell>
          <cell r="AZ360" t="str">
            <v>qq</v>
          </cell>
          <cell r="BA360" t="str">
            <v>qq</v>
          </cell>
          <cell r="BE360">
            <v>0</v>
          </cell>
          <cell r="BF360">
            <v>0</v>
          </cell>
          <cell r="BG360" t="str">
            <v>Ana</v>
          </cell>
          <cell r="BH360" t="str">
            <v>qq</v>
          </cell>
          <cell r="BJ360" t="str">
            <v>Roshny</v>
          </cell>
          <cell r="BK360" t="str">
            <v>qq</v>
          </cell>
          <cell r="CA360" t="str">
            <v>qq</v>
          </cell>
        </row>
        <row r="361">
          <cell r="A361">
            <v>43825</v>
          </cell>
          <cell r="B361" t="str">
            <v>Thursday</v>
          </cell>
          <cell r="C361" t="str">
            <v>PUBLIC HOLIDAY</v>
          </cell>
          <cell r="D361">
            <v>0</v>
          </cell>
          <cell r="E361" t="e">
            <v>#N/A</v>
          </cell>
          <cell r="F361">
            <v>0</v>
          </cell>
          <cell r="G361" t="e">
            <v>#N/A</v>
          </cell>
          <cell r="H361">
            <v>0</v>
          </cell>
          <cell r="I361" t="e">
            <v>#N/A</v>
          </cell>
          <cell r="J361" t="e">
            <v>#N/A</v>
          </cell>
          <cell r="K361">
            <v>0</v>
          </cell>
          <cell r="L361">
            <v>0</v>
          </cell>
          <cell r="M361" t="e">
            <v>#N/A</v>
          </cell>
          <cell r="P361">
            <v>0</v>
          </cell>
          <cell r="Q361" t="str">
            <v>qq</v>
          </cell>
          <cell r="R361" t="str">
            <v>qq</v>
          </cell>
          <cell r="S361" t="str">
            <v>qq</v>
          </cell>
          <cell r="T361" t="str">
            <v>qq</v>
          </cell>
          <cell r="U361" t="str">
            <v>QQ</v>
          </cell>
          <cell r="V361" t="str">
            <v>qq</v>
          </cell>
          <cell r="W361" t="str">
            <v>qq</v>
          </cell>
          <cell r="X361" t="str">
            <v>qq</v>
          </cell>
          <cell r="Y361" t="e">
            <v>#N/A</v>
          </cell>
          <cell r="Z361">
            <v>0</v>
          </cell>
          <cell r="AA361">
            <v>0</v>
          </cell>
          <cell r="AB361">
            <v>0</v>
          </cell>
          <cell r="AC361" t="str">
            <v>Ana</v>
          </cell>
          <cell r="AD361" t="str">
            <v>qq</v>
          </cell>
          <cell r="AE361" t="str">
            <v>qq</v>
          </cell>
          <cell r="AF361" t="str">
            <v>qq</v>
          </cell>
          <cell r="AG361" t="str">
            <v>qq</v>
          </cell>
          <cell r="AH361" t="str">
            <v>qq</v>
          </cell>
          <cell r="AI361" t="str">
            <v>qq</v>
          </cell>
          <cell r="AJ361" t="str">
            <v>qq</v>
          </cell>
          <cell r="AK361" t="str">
            <v>qq</v>
          </cell>
          <cell r="AL361" t="str">
            <v>qq</v>
          </cell>
          <cell r="AM361" t="str">
            <v>qq</v>
          </cell>
          <cell r="AN361" t="str">
            <v>qq</v>
          </cell>
          <cell r="AO361" t="str">
            <v>qq</v>
          </cell>
          <cell r="AP361" t="str">
            <v>qq</v>
          </cell>
          <cell r="AQ361" t="str">
            <v>qq</v>
          </cell>
          <cell r="AR361" t="str">
            <v>qq</v>
          </cell>
          <cell r="AS361" t="str">
            <v>qq</v>
          </cell>
          <cell r="AT361" t="str">
            <v>qq</v>
          </cell>
          <cell r="AU361" t="str">
            <v>qq</v>
          </cell>
          <cell r="AV361" t="str">
            <v>qq</v>
          </cell>
          <cell r="AW361" t="str">
            <v>qq</v>
          </cell>
          <cell r="AX361" t="str">
            <v>qq</v>
          </cell>
          <cell r="AY361" t="str">
            <v>qq</v>
          </cell>
          <cell r="AZ361" t="str">
            <v>qq</v>
          </cell>
          <cell r="BA361" t="str">
            <v>qq</v>
          </cell>
          <cell r="BC361" t="str">
            <v>Bernadette</v>
          </cell>
          <cell r="BE361">
            <v>0</v>
          </cell>
          <cell r="BF361">
            <v>0</v>
          </cell>
          <cell r="BG361" t="str">
            <v>INTERN 1</v>
          </cell>
          <cell r="BJ361" t="str">
            <v>INTERN 2</v>
          </cell>
          <cell r="CA361" t="str">
            <v>qq</v>
          </cell>
        </row>
        <row r="362">
          <cell r="A362">
            <v>43826</v>
          </cell>
          <cell r="B362" t="str">
            <v>Friday</v>
          </cell>
          <cell r="D362">
            <v>0</v>
          </cell>
          <cell r="E362" t="e">
            <v>#N/A</v>
          </cell>
          <cell r="F362">
            <v>0</v>
          </cell>
          <cell r="G362" t="e">
            <v>#N/A</v>
          </cell>
          <cell r="H362">
            <v>0</v>
          </cell>
          <cell r="I362" t="e">
            <v>#N/A</v>
          </cell>
          <cell r="J362" t="e">
            <v>#N/A</v>
          </cell>
          <cell r="K362">
            <v>0</v>
          </cell>
          <cell r="L362">
            <v>0</v>
          </cell>
          <cell r="M362" t="e">
            <v>#N/A</v>
          </cell>
          <cell r="P362">
            <v>0</v>
          </cell>
          <cell r="R362" t="str">
            <v>qq</v>
          </cell>
          <cell r="S362" t="str">
            <v>qq</v>
          </cell>
          <cell r="T362" t="str">
            <v>qq</v>
          </cell>
          <cell r="U362" t="str">
            <v>QQ</v>
          </cell>
          <cell r="V362" t="str">
            <v>qq</v>
          </cell>
          <cell r="W362" t="str">
            <v>qq</v>
          </cell>
          <cell r="X362" t="str">
            <v>qq</v>
          </cell>
          <cell r="Y362" t="e">
            <v>#N/A</v>
          </cell>
          <cell r="Z362">
            <v>0</v>
          </cell>
          <cell r="AA362">
            <v>0</v>
          </cell>
          <cell r="AB362">
            <v>0</v>
          </cell>
          <cell r="AC362" t="str">
            <v>Ana</v>
          </cell>
          <cell r="AD362" t="str">
            <v>qq</v>
          </cell>
          <cell r="AE362" t="str">
            <v>qq</v>
          </cell>
          <cell r="AF362" t="str">
            <v>qq</v>
          </cell>
          <cell r="AG362" t="str">
            <v>qq</v>
          </cell>
          <cell r="AH362" t="str">
            <v>qq</v>
          </cell>
          <cell r="AI362" t="str">
            <v>qq</v>
          </cell>
          <cell r="AJ362" t="str">
            <v>qq</v>
          </cell>
          <cell r="AK362" t="str">
            <v>qq</v>
          </cell>
          <cell r="AL362" t="str">
            <v>qq</v>
          </cell>
          <cell r="AM362" t="str">
            <v>qq</v>
          </cell>
          <cell r="AN362" t="str">
            <v>qq</v>
          </cell>
          <cell r="AO362" t="str">
            <v>qq</v>
          </cell>
          <cell r="AP362" t="str">
            <v>qq</v>
          </cell>
          <cell r="AQ362" t="str">
            <v>qq</v>
          </cell>
          <cell r="AR362" t="str">
            <v>qq</v>
          </cell>
          <cell r="AS362" t="str">
            <v>qq</v>
          </cell>
          <cell r="AT362" t="str">
            <v>qq</v>
          </cell>
          <cell r="AU362" t="str">
            <v>qq</v>
          </cell>
          <cell r="AV362" t="str">
            <v>qq</v>
          </cell>
          <cell r="AW362" t="str">
            <v>qq</v>
          </cell>
          <cell r="AX362" t="str">
            <v>qq</v>
          </cell>
          <cell r="AY362" t="str">
            <v>qq</v>
          </cell>
          <cell r="AZ362" t="str">
            <v>qq</v>
          </cell>
          <cell r="BA362" t="str">
            <v>qq</v>
          </cell>
          <cell r="BE362">
            <v>0</v>
          </cell>
          <cell r="BF362" t="str">
            <v>qq</v>
          </cell>
          <cell r="BG362" t="str">
            <v>qq</v>
          </cell>
          <cell r="BI362" t="str">
            <v>qq</v>
          </cell>
          <cell r="BJ362" t="str">
            <v>qq</v>
          </cell>
          <cell r="BL362" t="str">
            <v>qq</v>
          </cell>
          <cell r="BM362" t="str">
            <v>qq</v>
          </cell>
          <cell r="BN362" t="str">
            <v>qq</v>
          </cell>
          <cell r="BO362" t="str">
            <v>qq</v>
          </cell>
          <cell r="BQ362" t="str">
            <v>qq</v>
          </cell>
          <cell r="BR362" t="str">
            <v>qq</v>
          </cell>
          <cell r="BS362" t="str">
            <v>qq</v>
          </cell>
          <cell r="CA362" t="str">
            <v>qq</v>
          </cell>
        </row>
        <row r="363">
          <cell r="A363">
            <v>43827</v>
          </cell>
          <cell r="B363" t="str">
            <v>Saturday</v>
          </cell>
          <cell r="C363" t="str">
            <v>Weekend</v>
          </cell>
          <cell r="D363" t="e">
            <v>#N/A</v>
          </cell>
          <cell r="E363" t="e">
            <v>#N/A</v>
          </cell>
          <cell r="F363" t="e">
            <v>#N/A</v>
          </cell>
          <cell r="G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P363" t="str">
            <v>qq</v>
          </cell>
          <cell r="Q363" t="str">
            <v>qq</v>
          </cell>
          <cell r="R363" t="str">
            <v>qq</v>
          </cell>
          <cell r="S363" t="str">
            <v>qq</v>
          </cell>
          <cell r="T363" t="str">
            <v>qq</v>
          </cell>
          <cell r="U363" t="str">
            <v>QQ</v>
          </cell>
          <cell r="V363" t="str">
            <v>qq</v>
          </cell>
          <cell r="W363" t="str">
            <v>qq</v>
          </cell>
          <cell r="X363" t="str">
            <v>qq</v>
          </cell>
          <cell r="Y363" t="e">
            <v>#N/A</v>
          </cell>
          <cell r="Z363">
            <v>0</v>
          </cell>
          <cell r="AA363">
            <v>0</v>
          </cell>
          <cell r="AB363">
            <v>0</v>
          </cell>
          <cell r="AC363" t="str">
            <v>Ana</v>
          </cell>
          <cell r="AD363" t="str">
            <v>qq</v>
          </cell>
          <cell r="AE363" t="str">
            <v>qq</v>
          </cell>
          <cell r="AF363" t="str">
            <v>qq</v>
          </cell>
          <cell r="AG363" t="str">
            <v>qq</v>
          </cell>
          <cell r="AH363" t="str">
            <v>qq</v>
          </cell>
          <cell r="AI363" t="str">
            <v>qq</v>
          </cell>
          <cell r="AJ363" t="str">
            <v>qq</v>
          </cell>
          <cell r="AK363" t="str">
            <v>qq</v>
          </cell>
          <cell r="AL363" t="str">
            <v>qq</v>
          </cell>
          <cell r="AM363" t="str">
            <v>qq</v>
          </cell>
          <cell r="AN363" t="str">
            <v>qq</v>
          </cell>
          <cell r="AO363" t="str">
            <v>qq</v>
          </cell>
          <cell r="AP363" t="str">
            <v>qq</v>
          </cell>
          <cell r="AQ363" t="str">
            <v>qq</v>
          </cell>
          <cell r="AR363" t="str">
            <v>qq</v>
          </cell>
          <cell r="AS363" t="str">
            <v>qq</v>
          </cell>
          <cell r="AT363" t="str">
            <v>qq</v>
          </cell>
          <cell r="AU363" t="str">
            <v>qq</v>
          </cell>
          <cell r="AV363" t="str">
            <v>qq</v>
          </cell>
          <cell r="AW363" t="str">
            <v>qq</v>
          </cell>
          <cell r="AX363" t="str">
            <v>qq</v>
          </cell>
          <cell r="AY363" t="str">
            <v>qq</v>
          </cell>
          <cell r="AZ363" t="str">
            <v>qq</v>
          </cell>
          <cell r="BA363" t="str">
            <v>qq</v>
          </cell>
          <cell r="BB363" t="str">
            <v>Li-Ling</v>
          </cell>
          <cell r="BC363" t="str">
            <v>Bernadette</v>
          </cell>
          <cell r="BE363">
            <v>0</v>
          </cell>
          <cell r="BF363">
            <v>0</v>
          </cell>
          <cell r="BG363" t="str">
            <v>INTERN 3</v>
          </cell>
          <cell r="BJ363" t="str">
            <v>INTERN 4</v>
          </cell>
          <cell r="BX363" t="str">
            <v>qq</v>
          </cell>
          <cell r="CA363" t="str">
            <v>qq</v>
          </cell>
        </row>
        <row r="364">
          <cell r="A364">
            <v>43828</v>
          </cell>
          <cell r="B364" t="str">
            <v>Sunday</v>
          </cell>
          <cell r="C364" t="str">
            <v>Weekend</v>
          </cell>
          <cell r="D364" t="e">
            <v>#N/A</v>
          </cell>
          <cell r="E364" t="e">
            <v>#N/A</v>
          </cell>
          <cell r="F364" t="e">
            <v>#N/A</v>
          </cell>
          <cell r="G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P364" t="str">
            <v>qq</v>
          </cell>
          <cell r="Q364" t="str">
            <v>qq</v>
          </cell>
          <cell r="R364" t="str">
            <v>qq</v>
          </cell>
          <cell r="S364" t="str">
            <v>qq</v>
          </cell>
          <cell r="T364" t="str">
            <v>qq</v>
          </cell>
          <cell r="U364" t="str">
            <v>QQ</v>
          </cell>
          <cell r="V364" t="str">
            <v>qq</v>
          </cell>
          <cell r="W364" t="str">
            <v>qq</v>
          </cell>
          <cell r="X364" t="str">
            <v>qq</v>
          </cell>
          <cell r="Y364" t="e">
            <v>#N/A</v>
          </cell>
          <cell r="Z364">
            <v>0</v>
          </cell>
          <cell r="AA364" t="str">
            <v>qq</v>
          </cell>
          <cell r="AB364" t="str">
            <v>qq</v>
          </cell>
          <cell r="AC364" t="str">
            <v>qq</v>
          </cell>
          <cell r="AD364" t="str">
            <v>qq</v>
          </cell>
          <cell r="AE364" t="str">
            <v>qq</v>
          </cell>
          <cell r="AF364" t="str">
            <v>qq</v>
          </cell>
          <cell r="AG364" t="str">
            <v>qq</v>
          </cell>
          <cell r="AH364" t="str">
            <v>qq</v>
          </cell>
          <cell r="AI364" t="str">
            <v>qq</v>
          </cell>
          <cell r="AJ364" t="str">
            <v>qq</v>
          </cell>
          <cell r="AK364" t="str">
            <v>qq</v>
          </cell>
          <cell r="AL364" t="str">
            <v>qq</v>
          </cell>
          <cell r="AM364" t="str">
            <v>qq</v>
          </cell>
          <cell r="AN364" t="str">
            <v>qq</v>
          </cell>
          <cell r="AO364" t="str">
            <v>qq</v>
          </cell>
          <cell r="AP364" t="str">
            <v>qq</v>
          </cell>
          <cell r="AQ364" t="str">
            <v>qq</v>
          </cell>
          <cell r="AR364" t="str">
            <v>qq</v>
          </cell>
          <cell r="AS364" t="str">
            <v>qq</v>
          </cell>
          <cell r="AT364" t="str">
            <v>qq</v>
          </cell>
          <cell r="AU364" t="str">
            <v>qq</v>
          </cell>
          <cell r="AV364" t="str">
            <v>qq</v>
          </cell>
          <cell r="AW364" t="str">
            <v>qq</v>
          </cell>
          <cell r="AX364" t="str">
            <v>qq</v>
          </cell>
          <cell r="AY364" t="str">
            <v>qq</v>
          </cell>
          <cell r="AZ364" t="str">
            <v>qq</v>
          </cell>
          <cell r="BA364" t="str">
            <v>qq</v>
          </cell>
          <cell r="BB364" t="str">
            <v>Li-Ling</v>
          </cell>
          <cell r="BC364" t="str">
            <v>Bernadette</v>
          </cell>
          <cell r="BE364">
            <v>0</v>
          </cell>
          <cell r="BF364">
            <v>0</v>
          </cell>
          <cell r="BG364" t="str">
            <v>INTERN 5</v>
          </cell>
          <cell r="BJ364" t="str">
            <v>INTERN 6</v>
          </cell>
          <cell r="BN364" t="str">
            <v>qq</v>
          </cell>
          <cell r="BY364" t="str">
            <v>qq</v>
          </cell>
          <cell r="BZ364" t="str">
            <v>qq</v>
          </cell>
          <cell r="CA364" t="str">
            <v>qq</v>
          </cell>
        </row>
        <row r="365">
          <cell r="A365">
            <v>43829</v>
          </cell>
          <cell r="B365" t="str">
            <v>Monday</v>
          </cell>
          <cell r="D365">
            <v>0</v>
          </cell>
          <cell r="E365" t="e">
            <v>#N/A</v>
          </cell>
          <cell r="F365">
            <v>0</v>
          </cell>
          <cell r="G365" t="e">
            <v>#N/A</v>
          </cell>
          <cell r="H365">
            <v>0</v>
          </cell>
          <cell r="I365" t="e">
            <v>#N/A</v>
          </cell>
          <cell r="J365" t="e">
            <v>#N/A</v>
          </cell>
          <cell r="K365">
            <v>0</v>
          </cell>
          <cell r="L365">
            <v>0</v>
          </cell>
          <cell r="M365" t="e">
            <v>#N/A</v>
          </cell>
          <cell r="P365" t="str">
            <v>qq</v>
          </cell>
          <cell r="R365" t="str">
            <v>qq</v>
          </cell>
          <cell r="S365" t="str">
            <v>INTERN 3</v>
          </cell>
          <cell r="T365" t="str">
            <v>INTERN 4</v>
          </cell>
          <cell r="U365" t="str">
            <v>qq</v>
          </cell>
          <cell r="V365" t="str">
            <v>qq</v>
          </cell>
          <cell r="W365" t="str">
            <v>qq</v>
          </cell>
          <cell r="X365" t="str">
            <v>qq</v>
          </cell>
          <cell r="Y365" t="e">
            <v>#N/A</v>
          </cell>
          <cell r="AC365" t="str">
            <v>Lauren</v>
          </cell>
          <cell r="AD365" t="str">
            <v>qq</v>
          </cell>
          <cell r="AE365" t="str">
            <v>qq</v>
          </cell>
          <cell r="AF365" t="str">
            <v>qq</v>
          </cell>
          <cell r="AG365" t="str">
            <v>qq</v>
          </cell>
          <cell r="AH365" t="str">
            <v>qq</v>
          </cell>
          <cell r="AI365" t="str">
            <v>qq</v>
          </cell>
          <cell r="AJ365" t="str">
            <v>qq</v>
          </cell>
          <cell r="AK365" t="str">
            <v>qq</v>
          </cell>
          <cell r="AL365" t="str">
            <v>qq</v>
          </cell>
          <cell r="AM365" t="str">
            <v>qq</v>
          </cell>
          <cell r="AN365" t="str">
            <v>qq</v>
          </cell>
          <cell r="AO365" t="str">
            <v>qq</v>
          </cell>
          <cell r="AP365" t="str">
            <v>qq</v>
          </cell>
          <cell r="AQ365" t="str">
            <v>qq</v>
          </cell>
          <cell r="AR365" t="str">
            <v>qq</v>
          </cell>
          <cell r="AS365" t="str">
            <v>qq</v>
          </cell>
          <cell r="AT365" t="str">
            <v>qq</v>
          </cell>
          <cell r="AU365" t="str">
            <v>qq</v>
          </cell>
          <cell r="AV365" t="str">
            <v>qq</v>
          </cell>
          <cell r="AW365" t="str">
            <v>qq</v>
          </cell>
          <cell r="AX365" t="str">
            <v>qq</v>
          </cell>
          <cell r="AY365" t="str">
            <v>qq</v>
          </cell>
          <cell r="AZ365" t="str">
            <v>qq</v>
          </cell>
          <cell r="BA365" t="str">
            <v>qq</v>
          </cell>
          <cell r="BB365" t="str">
            <v>Li-Ling</v>
          </cell>
          <cell r="BC365" t="str">
            <v>Bernadette</v>
          </cell>
          <cell r="BF365" t="str">
            <v>qq</v>
          </cell>
          <cell r="BG365" t="str">
            <v>qq</v>
          </cell>
          <cell r="BI365" t="str">
            <v>qq</v>
          </cell>
          <cell r="BJ365" t="str">
            <v>qq</v>
          </cell>
          <cell r="BL365" t="str">
            <v>qq</v>
          </cell>
          <cell r="BM365" t="str">
            <v>qq</v>
          </cell>
          <cell r="BN365" t="str">
            <v>qq</v>
          </cell>
          <cell r="BO365" t="str">
            <v>qq</v>
          </cell>
          <cell r="BQ365" t="str">
            <v>qq</v>
          </cell>
          <cell r="BR365" t="str">
            <v>qq</v>
          </cell>
          <cell r="BS365" t="str">
            <v>qq</v>
          </cell>
          <cell r="CA365" t="str">
            <v>qq</v>
          </cell>
        </row>
        <row r="366">
          <cell r="A366">
            <v>43830</v>
          </cell>
          <cell r="B366" t="str">
            <v>Tuesday</v>
          </cell>
          <cell r="D366">
            <v>0</v>
          </cell>
          <cell r="E366" t="e">
            <v>#N/A</v>
          </cell>
          <cell r="F366">
            <v>0</v>
          </cell>
          <cell r="G366" t="e">
            <v>#N/A</v>
          </cell>
          <cell r="H366">
            <v>0</v>
          </cell>
          <cell r="I366" t="e">
            <v>#N/A</v>
          </cell>
          <cell r="J366" t="e">
            <v>#N/A</v>
          </cell>
          <cell r="K366">
            <v>0</v>
          </cell>
          <cell r="L366">
            <v>0</v>
          </cell>
          <cell r="M366" t="e">
            <v>#N/A</v>
          </cell>
          <cell r="P366" t="str">
            <v>qq</v>
          </cell>
          <cell r="R366" t="str">
            <v>qq</v>
          </cell>
          <cell r="S366" t="str">
            <v>INTERN 5</v>
          </cell>
          <cell r="T366" t="str">
            <v>INTERN 6</v>
          </cell>
          <cell r="U366" t="str">
            <v>QQ</v>
          </cell>
          <cell r="V366" t="str">
            <v>qq</v>
          </cell>
          <cell r="W366" t="str">
            <v>qq</v>
          </cell>
          <cell r="X366" t="str">
            <v>qq</v>
          </cell>
          <cell r="Y366" t="e">
            <v>#N/A</v>
          </cell>
          <cell r="Z366">
            <v>0</v>
          </cell>
          <cell r="AA366">
            <v>0</v>
          </cell>
          <cell r="AB366">
            <v>0</v>
          </cell>
          <cell r="AC366" t="str">
            <v>Lauren</v>
          </cell>
          <cell r="AE366" t="str">
            <v>(TC) (5.15-8pm)</v>
          </cell>
          <cell r="AF366" t="str">
            <v>qq</v>
          </cell>
          <cell r="AG366" t="str">
            <v>qq</v>
          </cell>
          <cell r="AH366" t="str">
            <v>qq</v>
          </cell>
          <cell r="AI366" t="str">
            <v>qq</v>
          </cell>
          <cell r="AJ366" t="str">
            <v>qq</v>
          </cell>
          <cell r="AK366" t="str">
            <v>qq</v>
          </cell>
          <cell r="AL366" t="str">
            <v>qq</v>
          </cell>
          <cell r="AM366" t="str">
            <v>qq</v>
          </cell>
          <cell r="AN366" t="str">
            <v>qq</v>
          </cell>
          <cell r="AO366" t="str">
            <v>qq</v>
          </cell>
          <cell r="AP366" t="str">
            <v>qq</v>
          </cell>
          <cell r="AQ366" t="str">
            <v>qq</v>
          </cell>
          <cell r="AR366" t="str">
            <v>qq</v>
          </cell>
          <cell r="AS366" t="str">
            <v>qq</v>
          </cell>
          <cell r="AT366" t="str">
            <v>qq</v>
          </cell>
          <cell r="AU366" t="str">
            <v>qq</v>
          </cell>
          <cell r="AV366" t="str">
            <v>qq</v>
          </cell>
          <cell r="AW366" t="str">
            <v>qq</v>
          </cell>
          <cell r="AX366" t="str">
            <v>qq</v>
          </cell>
          <cell r="AY366" t="str">
            <v>qq</v>
          </cell>
          <cell r="AZ366" t="str">
            <v>qq</v>
          </cell>
          <cell r="BA366" t="str">
            <v>qq</v>
          </cell>
          <cell r="BE366">
            <v>0</v>
          </cell>
          <cell r="BF366" t="str">
            <v>qq</v>
          </cell>
          <cell r="BG366" t="str">
            <v>qq</v>
          </cell>
          <cell r="BI366" t="str">
            <v>qq</v>
          </cell>
          <cell r="BJ366" t="str">
            <v>qq</v>
          </cell>
          <cell r="BL366" t="str">
            <v>qq</v>
          </cell>
          <cell r="BM366" t="str">
            <v>qq</v>
          </cell>
          <cell r="BN366" t="str">
            <v>qq</v>
          </cell>
          <cell r="BO366" t="str">
            <v>qq</v>
          </cell>
          <cell r="BQ366" t="str">
            <v>qq</v>
          </cell>
          <cell r="BR366" t="str">
            <v>qq</v>
          </cell>
          <cell r="BS366" t="str">
            <v>qq</v>
          </cell>
          <cell r="CA366" t="str">
            <v>qq</v>
          </cell>
        </row>
        <row r="367">
          <cell r="A367">
            <v>43831</v>
          </cell>
          <cell r="B367" t="str">
            <v>Wednesday</v>
          </cell>
          <cell r="C367" t="str">
            <v>PUBLIC HOLIDAY</v>
          </cell>
          <cell r="D367" t="e">
            <v>#N/A</v>
          </cell>
          <cell r="E367" t="e">
            <v>#N/A</v>
          </cell>
          <cell r="F367">
            <v>0</v>
          </cell>
          <cell r="G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P367" t="str">
            <v>qq</v>
          </cell>
          <cell r="Q367" t="str">
            <v>qq</v>
          </cell>
          <cell r="R367" t="str">
            <v>qq</v>
          </cell>
          <cell r="S367" t="str">
            <v>qq</v>
          </cell>
          <cell r="T367" t="str">
            <v>qq</v>
          </cell>
          <cell r="U367" t="str">
            <v>QQ</v>
          </cell>
          <cell r="V367" t="str">
            <v>qq</v>
          </cell>
          <cell r="W367" t="str">
            <v>qq</v>
          </cell>
          <cell r="X367" t="str">
            <v>qq</v>
          </cell>
          <cell r="Y367" t="e">
            <v>#N/A</v>
          </cell>
          <cell r="Z367">
            <v>0</v>
          </cell>
          <cell r="AA367">
            <v>0</v>
          </cell>
          <cell r="AB367">
            <v>0</v>
          </cell>
          <cell r="AC367" t="str">
            <v>Lauren</v>
          </cell>
          <cell r="AD367" t="str">
            <v>blank</v>
          </cell>
          <cell r="AE367" t="str">
            <v>(SS) (12.45-5.15pm)</v>
          </cell>
          <cell r="AF367" t="str">
            <v>qq</v>
          </cell>
          <cell r="AG367" t="str">
            <v>qq</v>
          </cell>
          <cell r="AH367" t="str">
            <v>qq</v>
          </cell>
          <cell r="AI367" t="str">
            <v>qq</v>
          </cell>
          <cell r="AJ367" t="str">
            <v>qq</v>
          </cell>
          <cell r="AK367" t="str">
            <v>qq</v>
          </cell>
          <cell r="AL367" t="str">
            <v>qq</v>
          </cell>
          <cell r="AM367" t="str">
            <v>qq</v>
          </cell>
          <cell r="AN367" t="str">
            <v>qq</v>
          </cell>
          <cell r="AO367" t="str">
            <v>qq</v>
          </cell>
          <cell r="AP367" t="str">
            <v>qq</v>
          </cell>
          <cell r="AQ367" t="str">
            <v>qq</v>
          </cell>
          <cell r="AR367" t="str">
            <v>qq</v>
          </cell>
          <cell r="AS367" t="str">
            <v>qq</v>
          </cell>
          <cell r="AT367" t="str">
            <v>qq</v>
          </cell>
          <cell r="AU367" t="str">
            <v>qq</v>
          </cell>
          <cell r="AV367" t="str">
            <v>qq</v>
          </cell>
          <cell r="AW367" t="str">
            <v>qq</v>
          </cell>
          <cell r="AX367" t="str">
            <v>qq</v>
          </cell>
          <cell r="AY367" t="str">
            <v>qq</v>
          </cell>
          <cell r="AZ367" t="str">
            <v>qq</v>
          </cell>
          <cell r="BB367" t="str">
            <v>Li-Ling</v>
          </cell>
          <cell r="BE367">
            <v>0</v>
          </cell>
          <cell r="BF367">
            <v>0</v>
          </cell>
          <cell r="BG367" t="str">
            <v>INTERN 3</v>
          </cell>
          <cell r="BJ367" t="str">
            <v>INTERN 4</v>
          </cell>
          <cell r="CA367" t="str">
            <v>qq</v>
          </cell>
        </row>
        <row r="368">
          <cell r="A368">
            <v>43832</v>
          </cell>
          <cell r="B368" t="str">
            <v>Thursday</v>
          </cell>
          <cell r="D368" t="e">
            <v>#N/A</v>
          </cell>
          <cell r="E368" t="e">
            <v>#N/A</v>
          </cell>
          <cell r="F368">
            <v>0</v>
          </cell>
          <cell r="G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P368">
            <v>0</v>
          </cell>
          <cell r="Q368" t="str">
            <v>qq</v>
          </cell>
          <cell r="R368" t="str">
            <v>qq</v>
          </cell>
          <cell r="S368" t="str">
            <v>qq</v>
          </cell>
          <cell r="T368" t="str">
            <v>qq</v>
          </cell>
          <cell r="U368" t="str">
            <v>QQ</v>
          </cell>
          <cell r="V368" t="str">
            <v>qq</v>
          </cell>
          <cell r="W368" t="str">
            <v>qq</v>
          </cell>
          <cell r="X368" t="str">
            <v>qq</v>
          </cell>
          <cell r="Y368" t="e">
            <v>#N/A</v>
          </cell>
          <cell r="Z368">
            <v>0</v>
          </cell>
          <cell r="AA368">
            <v>0</v>
          </cell>
          <cell r="AB368">
            <v>0</v>
          </cell>
          <cell r="AC368" t="str">
            <v>Lauren</v>
          </cell>
          <cell r="AD368" t="str">
            <v>qq</v>
          </cell>
          <cell r="AE368" t="str">
            <v>qq</v>
          </cell>
          <cell r="AF368" t="str">
            <v>qq</v>
          </cell>
          <cell r="AG368" t="str">
            <v>qq</v>
          </cell>
          <cell r="AH368" t="str">
            <v>qq</v>
          </cell>
          <cell r="AI368" t="str">
            <v>qq</v>
          </cell>
          <cell r="AJ368" t="str">
            <v>qq</v>
          </cell>
          <cell r="AK368" t="str">
            <v>qq</v>
          </cell>
          <cell r="AL368" t="str">
            <v>qq</v>
          </cell>
          <cell r="AM368" t="str">
            <v>qq</v>
          </cell>
          <cell r="AN368" t="str">
            <v>qq</v>
          </cell>
          <cell r="AO368" t="str">
            <v>qq</v>
          </cell>
          <cell r="AP368" t="str">
            <v>qq</v>
          </cell>
          <cell r="AQ368" t="str">
            <v>qq</v>
          </cell>
          <cell r="AR368" t="str">
            <v>qq</v>
          </cell>
          <cell r="AS368" t="str">
            <v>qq</v>
          </cell>
          <cell r="AT368" t="str">
            <v>qq</v>
          </cell>
          <cell r="AU368" t="str">
            <v>qq</v>
          </cell>
          <cell r="AV368" t="str">
            <v>qq</v>
          </cell>
          <cell r="AW368" t="str">
            <v>qq</v>
          </cell>
          <cell r="AX368" t="str">
            <v>qq</v>
          </cell>
          <cell r="AY368" t="str">
            <v>qq</v>
          </cell>
          <cell r="AZ368" t="str">
            <v>qq</v>
          </cell>
          <cell r="BB368" t="str">
            <v>Li-Ling</v>
          </cell>
          <cell r="BC368" t="str">
            <v>Bernadette</v>
          </cell>
          <cell r="BE368">
            <v>0</v>
          </cell>
          <cell r="BF368" t="str">
            <v>qq</v>
          </cell>
          <cell r="BG368" t="str">
            <v>qq</v>
          </cell>
          <cell r="BI368" t="str">
            <v>qq</v>
          </cell>
          <cell r="BJ368" t="str">
            <v>qq</v>
          </cell>
          <cell r="BL368" t="str">
            <v>qq</v>
          </cell>
          <cell r="BM368" t="str">
            <v>qq</v>
          </cell>
          <cell r="BN368" t="str">
            <v>qq</v>
          </cell>
          <cell r="BO368" t="str">
            <v>qq</v>
          </cell>
          <cell r="BQ368" t="str">
            <v>qq</v>
          </cell>
          <cell r="BR368" t="str">
            <v>qq</v>
          </cell>
          <cell r="BS368" t="str">
            <v>qq</v>
          </cell>
          <cell r="CA368" t="str">
            <v>qq</v>
          </cell>
        </row>
        <row r="369">
          <cell r="A369">
            <v>43833</v>
          </cell>
          <cell r="B369" t="str">
            <v>Friday</v>
          </cell>
          <cell r="D369" t="e">
            <v>#N/A</v>
          </cell>
          <cell r="E369" t="e">
            <v>#N/A</v>
          </cell>
          <cell r="F369">
            <v>0</v>
          </cell>
          <cell r="G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P369">
            <v>0</v>
          </cell>
          <cell r="R369" t="str">
            <v>qq</v>
          </cell>
          <cell r="S369" t="str">
            <v>qq</v>
          </cell>
          <cell r="T369" t="str">
            <v>qq</v>
          </cell>
          <cell r="U369" t="str">
            <v>QQ</v>
          </cell>
          <cell r="V369" t="str">
            <v>qq</v>
          </cell>
          <cell r="W369" t="str">
            <v>qq</v>
          </cell>
          <cell r="X369" t="str">
            <v>qq</v>
          </cell>
          <cell r="Y369" t="e">
            <v>#N/A</v>
          </cell>
          <cell r="Z369">
            <v>0</v>
          </cell>
          <cell r="AA369">
            <v>0</v>
          </cell>
          <cell r="AB369">
            <v>0</v>
          </cell>
          <cell r="AC369" t="str">
            <v>Lauren</v>
          </cell>
          <cell r="AD369" t="str">
            <v>qq</v>
          </cell>
          <cell r="AE369" t="str">
            <v>qq</v>
          </cell>
          <cell r="AF369" t="str">
            <v>qq</v>
          </cell>
          <cell r="AG369" t="str">
            <v>qq</v>
          </cell>
          <cell r="AH369" t="str">
            <v>qq</v>
          </cell>
          <cell r="AI369" t="str">
            <v>qq</v>
          </cell>
          <cell r="AJ369" t="str">
            <v>qq</v>
          </cell>
          <cell r="AK369" t="str">
            <v>qq</v>
          </cell>
          <cell r="AL369" t="str">
            <v>qq</v>
          </cell>
          <cell r="AM369" t="str">
            <v>qq</v>
          </cell>
          <cell r="AN369" t="str">
            <v>qq</v>
          </cell>
          <cell r="AO369" t="str">
            <v>qq</v>
          </cell>
          <cell r="AP369" t="str">
            <v>qq</v>
          </cell>
          <cell r="AQ369" t="str">
            <v>qq</v>
          </cell>
          <cell r="AR369" t="str">
            <v>qq</v>
          </cell>
          <cell r="AS369" t="str">
            <v>qq</v>
          </cell>
          <cell r="AT369" t="str">
            <v>qq</v>
          </cell>
          <cell r="AU369" t="str">
            <v>qq</v>
          </cell>
          <cell r="AV369" t="str">
            <v>qq</v>
          </cell>
          <cell r="AW369" t="str">
            <v>qq</v>
          </cell>
          <cell r="AX369" t="str">
            <v>qq</v>
          </cell>
          <cell r="AY369" t="str">
            <v>qq</v>
          </cell>
          <cell r="AZ369" t="str">
            <v>qq</v>
          </cell>
          <cell r="BE369">
            <v>0</v>
          </cell>
          <cell r="BF369" t="str">
            <v>qq</v>
          </cell>
          <cell r="BG369" t="str">
            <v>qq</v>
          </cell>
          <cell r="BI369" t="str">
            <v>qq</v>
          </cell>
          <cell r="BJ369" t="str">
            <v>qq</v>
          </cell>
          <cell r="BL369" t="str">
            <v>qq</v>
          </cell>
          <cell r="BM369" t="str">
            <v>qq</v>
          </cell>
          <cell r="BN369" t="str">
            <v>qq</v>
          </cell>
          <cell r="BO369" t="str">
            <v>qq</v>
          </cell>
          <cell r="BQ369" t="str">
            <v>qq</v>
          </cell>
          <cell r="BR369" t="str">
            <v>qq</v>
          </cell>
          <cell r="BS369" t="str">
            <v>qq</v>
          </cell>
          <cell r="CA369" t="str">
            <v>qq</v>
          </cell>
        </row>
        <row r="370">
          <cell r="A370">
            <v>43834</v>
          </cell>
          <cell r="B370" t="str">
            <v>Saturday</v>
          </cell>
          <cell r="C370" t="str">
            <v>Weekend</v>
          </cell>
          <cell r="D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P370" t="str">
            <v>qq</v>
          </cell>
          <cell r="Q370" t="str">
            <v>qq</v>
          </cell>
          <cell r="R370" t="str">
            <v>qq</v>
          </cell>
          <cell r="S370" t="str">
            <v>qq</v>
          </cell>
          <cell r="T370" t="str">
            <v>qq</v>
          </cell>
          <cell r="U370" t="str">
            <v>QQ</v>
          </cell>
          <cell r="V370" t="str">
            <v>qq</v>
          </cell>
          <cell r="W370" t="str">
            <v>qq</v>
          </cell>
          <cell r="X370" t="str">
            <v>qq</v>
          </cell>
          <cell r="Y370" t="e">
            <v>#N/A</v>
          </cell>
          <cell r="Z370">
            <v>0</v>
          </cell>
          <cell r="AA370">
            <v>0</v>
          </cell>
          <cell r="AB370">
            <v>0</v>
          </cell>
          <cell r="AC370" t="str">
            <v>Lauren</v>
          </cell>
          <cell r="AD370" t="str">
            <v>qq</v>
          </cell>
          <cell r="AE370" t="str">
            <v>qq</v>
          </cell>
          <cell r="AF370" t="str">
            <v>qq</v>
          </cell>
          <cell r="AG370" t="str">
            <v>qq</v>
          </cell>
          <cell r="AH370" t="str">
            <v>qq</v>
          </cell>
          <cell r="AI370" t="str">
            <v>qq</v>
          </cell>
          <cell r="AJ370" t="str">
            <v>qq</v>
          </cell>
          <cell r="AK370" t="str">
            <v>qq</v>
          </cell>
          <cell r="AL370" t="str">
            <v>qq</v>
          </cell>
          <cell r="AM370" t="str">
            <v>qq</v>
          </cell>
          <cell r="AN370" t="str">
            <v>qq</v>
          </cell>
          <cell r="AO370" t="str">
            <v>qq</v>
          </cell>
          <cell r="AP370" t="str">
            <v>qq</v>
          </cell>
          <cell r="AQ370" t="str">
            <v>qq</v>
          </cell>
          <cell r="AR370" t="str">
            <v>qq</v>
          </cell>
          <cell r="AS370" t="str">
            <v>qq</v>
          </cell>
          <cell r="AT370" t="str">
            <v>qq</v>
          </cell>
          <cell r="AU370" t="str">
            <v>qq</v>
          </cell>
          <cell r="AV370" t="str">
            <v>qq</v>
          </cell>
          <cell r="AW370" t="str">
            <v>qq</v>
          </cell>
          <cell r="AX370" t="str">
            <v>qq</v>
          </cell>
          <cell r="AY370" t="str">
            <v>qq</v>
          </cell>
          <cell r="AZ370" t="str">
            <v>qq</v>
          </cell>
          <cell r="BB370" t="str">
            <v>Li-Ling</v>
          </cell>
          <cell r="BC370" t="str">
            <v>Bernadette</v>
          </cell>
          <cell r="BE370">
            <v>0</v>
          </cell>
          <cell r="BF370">
            <v>0</v>
          </cell>
          <cell r="BG370" t="str">
            <v>INTERN 5</v>
          </cell>
          <cell r="BJ370" t="str">
            <v>INTERN 6</v>
          </cell>
          <cell r="BX370" t="str">
            <v>qq</v>
          </cell>
          <cell r="CA370" t="str">
            <v>qq</v>
          </cell>
        </row>
        <row r="371">
          <cell r="A371">
            <v>43835</v>
          </cell>
          <cell r="B371" t="str">
            <v>Sunday</v>
          </cell>
          <cell r="C371" t="str">
            <v>Weekend</v>
          </cell>
          <cell r="D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P371" t="str">
            <v>qq</v>
          </cell>
          <cell r="Q371" t="str">
            <v>qq</v>
          </cell>
          <cell r="R371" t="str">
            <v>qq</v>
          </cell>
          <cell r="S371" t="str">
            <v>qq</v>
          </cell>
          <cell r="T371" t="str">
            <v>qq</v>
          </cell>
          <cell r="U371" t="str">
            <v>QQ</v>
          </cell>
          <cell r="V371" t="str">
            <v>qq</v>
          </cell>
          <cell r="W371" t="str">
            <v>qq</v>
          </cell>
          <cell r="X371" t="str">
            <v>qq</v>
          </cell>
          <cell r="Y371" t="e">
            <v>#N/A</v>
          </cell>
          <cell r="Z371">
            <v>0</v>
          </cell>
          <cell r="AA371" t="str">
            <v>qq</v>
          </cell>
          <cell r="AB371" t="str">
            <v>qq</v>
          </cell>
          <cell r="AC371" t="str">
            <v>qq</v>
          </cell>
          <cell r="AD371" t="str">
            <v>qq</v>
          </cell>
          <cell r="AE371" t="str">
            <v>qq</v>
          </cell>
          <cell r="AF371" t="str">
            <v>qq</v>
          </cell>
          <cell r="AG371" t="str">
            <v>qq</v>
          </cell>
          <cell r="AH371" t="str">
            <v>qq</v>
          </cell>
          <cell r="AI371" t="str">
            <v>qq</v>
          </cell>
          <cell r="AJ371" t="str">
            <v>qq</v>
          </cell>
          <cell r="AK371" t="str">
            <v>qq</v>
          </cell>
          <cell r="AL371" t="str">
            <v>qq</v>
          </cell>
          <cell r="AM371" t="str">
            <v>qq</v>
          </cell>
          <cell r="AN371" t="str">
            <v>qq</v>
          </cell>
          <cell r="AO371" t="str">
            <v>qq</v>
          </cell>
          <cell r="AP371" t="str">
            <v>qq</v>
          </cell>
          <cell r="AQ371" t="str">
            <v>qq</v>
          </cell>
          <cell r="AR371" t="str">
            <v>qq</v>
          </cell>
          <cell r="AS371" t="str">
            <v>qq</v>
          </cell>
          <cell r="AT371" t="str">
            <v>qq</v>
          </cell>
          <cell r="AU371" t="str">
            <v>qq</v>
          </cell>
          <cell r="AV371" t="str">
            <v>qq</v>
          </cell>
          <cell r="AW371" t="str">
            <v>qq</v>
          </cell>
          <cell r="AX371" t="str">
            <v>qq</v>
          </cell>
          <cell r="AY371" t="str">
            <v>qq</v>
          </cell>
          <cell r="AZ371" t="str">
            <v>qq</v>
          </cell>
          <cell r="BB371" t="str">
            <v>Li-Ling</v>
          </cell>
          <cell r="BC371" t="str">
            <v>Bernadette</v>
          </cell>
          <cell r="BE371">
            <v>0</v>
          </cell>
          <cell r="BF371">
            <v>0</v>
          </cell>
          <cell r="BG371" t="str">
            <v>INTERN 1</v>
          </cell>
          <cell r="BJ371" t="str">
            <v>INTERN 2</v>
          </cell>
          <cell r="BN371" t="str">
            <v>qq</v>
          </cell>
          <cell r="BY371" t="str">
            <v>qq</v>
          </cell>
          <cell r="BZ371" t="str">
            <v>qq</v>
          </cell>
          <cell r="CA371" t="str">
            <v>qq</v>
          </cell>
        </row>
        <row r="372">
          <cell r="A372">
            <v>43836</v>
          </cell>
          <cell r="B372" t="str">
            <v>Monday</v>
          </cell>
          <cell r="D372" t="e">
            <v>#N/A</v>
          </cell>
          <cell r="E372" t="e">
            <v>#N/A</v>
          </cell>
          <cell r="F372">
            <v>0</v>
          </cell>
          <cell r="G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P372" t="str">
            <v>qq</v>
          </cell>
          <cell r="R372" t="str">
            <v>qq</v>
          </cell>
          <cell r="S372" t="str">
            <v>INTERN 5</v>
          </cell>
          <cell r="T372" t="str">
            <v>INTERN 6</v>
          </cell>
          <cell r="U372" t="str">
            <v>QQ</v>
          </cell>
          <cell r="V372" t="str">
            <v>qq</v>
          </cell>
          <cell r="W372" t="str">
            <v>qq</v>
          </cell>
          <cell r="X372" t="str">
            <v>qq</v>
          </cell>
          <cell r="Y372" t="e">
            <v>#N/A</v>
          </cell>
          <cell r="AD372" t="str">
            <v>qq</v>
          </cell>
          <cell r="AE372" t="str">
            <v>qq</v>
          </cell>
          <cell r="AF372" t="str">
            <v>qq</v>
          </cell>
          <cell r="AG372" t="str">
            <v>qq</v>
          </cell>
          <cell r="AH372" t="str">
            <v>qq</v>
          </cell>
          <cell r="AI372" t="str">
            <v>qq</v>
          </cell>
          <cell r="AJ372" t="str">
            <v>qq</v>
          </cell>
          <cell r="AK372" t="str">
            <v>qq</v>
          </cell>
          <cell r="AL372" t="str">
            <v>qq</v>
          </cell>
          <cell r="AM372" t="str">
            <v>qq</v>
          </cell>
          <cell r="AN372" t="str">
            <v>qq</v>
          </cell>
          <cell r="AO372" t="str">
            <v>qq</v>
          </cell>
          <cell r="AP372" t="str">
            <v>qq</v>
          </cell>
          <cell r="AQ372" t="str">
            <v>qq</v>
          </cell>
          <cell r="AR372" t="str">
            <v>qq</v>
          </cell>
          <cell r="AS372" t="str">
            <v>qq</v>
          </cell>
          <cell r="AT372" t="str">
            <v>qq</v>
          </cell>
          <cell r="AU372" t="str">
            <v>qq</v>
          </cell>
          <cell r="AV372" t="str">
            <v>qq</v>
          </cell>
          <cell r="AW372" t="str">
            <v>qq</v>
          </cell>
          <cell r="AX372" t="str">
            <v>qq</v>
          </cell>
          <cell r="AY372" t="str">
            <v>qq</v>
          </cell>
          <cell r="AZ372" t="str">
            <v>qq</v>
          </cell>
          <cell r="BF372" t="str">
            <v>qq</v>
          </cell>
          <cell r="BG372" t="str">
            <v>qq</v>
          </cell>
          <cell r="BI372" t="str">
            <v>qq</v>
          </cell>
          <cell r="BJ372" t="str">
            <v>qq</v>
          </cell>
          <cell r="BL372" t="str">
            <v>qq</v>
          </cell>
          <cell r="BM372" t="str">
            <v>qq</v>
          </cell>
          <cell r="BN372" t="str">
            <v>qq</v>
          </cell>
          <cell r="BO372" t="str">
            <v>qq</v>
          </cell>
          <cell r="BQ372" t="str">
            <v>qq</v>
          </cell>
          <cell r="BR372" t="str">
            <v>qq</v>
          </cell>
          <cell r="BS372" t="str">
            <v>qq</v>
          </cell>
          <cell r="CA372" t="str">
            <v>qq</v>
          </cell>
        </row>
        <row r="373">
          <cell r="A373">
            <v>43837</v>
          </cell>
          <cell r="B373" t="str">
            <v>Tuesday</v>
          </cell>
          <cell r="D373" t="e">
            <v>#N/A</v>
          </cell>
          <cell r="E373" t="e">
            <v>#N/A</v>
          </cell>
          <cell r="F373">
            <v>0</v>
          </cell>
          <cell r="G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P373" t="str">
            <v>qq</v>
          </cell>
          <cell r="R373" t="str">
            <v>qq</v>
          </cell>
          <cell r="S373" t="str">
            <v>INTERN 1</v>
          </cell>
          <cell r="T373" t="str">
            <v>INTERN 2</v>
          </cell>
          <cell r="U373" t="str">
            <v>QQ</v>
          </cell>
          <cell r="V373" t="str">
            <v>qq</v>
          </cell>
          <cell r="W373" t="str">
            <v>qq</v>
          </cell>
          <cell r="X373" t="str">
            <v>qq</v>
          </cell>
          <cell r="Y373" t="e">
            <v>#N/A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E373" t="str">
            <v>(SC) (5.15-8pm)</v>
          </cell>
          <cell r="AF373" t="str">
            <v>qq</v>
          </cell>
          <cell r="AG373" t="str">
            <v>qq</v>
          </cell>
          <cell r="AH373" t="str">
            <v>qq</v>
          </cell>
          <cell r="AI373" t="str">
            <v>qq</v>
          </cell>
          <cell r="AJ373" t="str">
            <v>qq</v>
          </cell>
          <cell r="AK373" t="str">
            <v>qq</v>
          </cell>
          <cell r="AL373" t="str">
            <v>qq</v>
          </cell>
          <cell r="AM373" t="str">
            <v>qq</v>
          </cell>
          <cell r="AN373" t="str">
            <v>qq</v>
          </cell>
          <cell r="AO373" t="str">
            <v>qq</v>
          </cell>
          <cell r="AP373" t="str">
            <v>qq</v>
          </cell>
          <cell r="AQ373" t="str">
            <v>qq</v>
          </cell>
          <cell r="AR373" t="str">
            <v>qq</v>
          </cell>
          <cell r="AS373" t="str">
            <v>qq</v>
          </cell>
          <cell r="AT373" t="str">
            <v>qq</v>
          </cell>
          <cell r="AU373" t="str">
            <v>qq</v>
          </cell>
          <cell r="AV373" t="str">
            <v>qq</v>
          </cell>
          <cell r="AW373" t="str">
            <v>qq</v>
          </cell>
          <cell r="AX373" t="str">
            <v>qq</v>
          </cell>
          <cell r="AY373" t="str">
            <v>qq</v>
          </cell>
          <cell r="AZ373" t="str">
            <v>qq</v>
          </cell>
          <cell r="BE373">
            <v>0</v>
          </cell>
          <cell r="BF373" t="str">
            <v>qq</v>
          </cell>
          <cell r="BG373" t="str">
            <v>qq</v>
          </cell>
          <cell r="BI373" t="str">
            <v>qq</v>
          </cell>
          <cell r="BJ373" t="str">
            <v>qq</v>
          </cell>
          <cell r="BL373" t="str">
            <v>qq</v>
          </cell>
          <cell r="BM373" t="str">
            <v>qq</v>
          </cell>
          <cell r="BN373" t="str">
            <v>qq</v>
          </cell>
          <cell r="BO373" t="str">
            <v>qq</v>
          </cell>
          <cell r="BQ373" t="str">
            <v>qq</v>
          </cell>
          <cell r="BR373" t="str">
            <v>qq</v>
          </cell>
          <cell r="BS373" t="str">
            <v>qq</v>
          </cell>
          <cell r="CA373" t="str">
            <v>qq</v>
          </cell>
        </row>
        <row r="374">
          <cell r="A374">
            <v>43838</v>
          </cell>
          <cell r="B374" t="str">
            <v>Wednesday</v>
          </cell>
          <cell r="D374" t="e">
            <v>#N/A</v>
          </cell>
          <cell r="E374" t="e">
            <v>#N/A</v>
          </cell>
          <cell r="F374">
            <v>0</v>
          </cell>
          <cell r="G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P374" t="str">
            <v>qq</v>
          </cell>
          <cell r="R374" t="str">
            <v>qq</v>
          </cell>
          <cell r="S374" t="str">
            <v>qq</v>
          </cell>
          <cell r="T374" t="str">
            <v>qq</v>
          </cell>
          <cell r="U374" t="str">
            <v>QQ</v>
          </cell>
          <cell r="V374" t="str">
            <v>qq</v>
          </cell>
          <cell r="W374" t="str">
            <v>qq</v>
          </cell>
          <cell r="X374" t="str">
            <v>qq</v>
          </cell>
          <cell r="Y374" t="e">
            <v>#N/A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 t="str">
            <v>blank</v>
          </cell>
          <cell r="AE374" t="str">
            <v>(SS) (12.45-5.15pm)</v>
          </cell>
          <cell r="AF374" t="str">
            <v>qq</v>
          </cell>
          <cell r="AG374" t="str">
            <v>qq</v>
          </cell>
          <cell r="AH374" t="str">
            <v>qq</v>
          </cell>
          <cell r="AI374" t="str">
            <v>qq</v>
          </cell>
          <cell r="AJ374" t="str">
            <v>qq</v>
          </cell>
          <cell r="AK374" t="str">
            <v>qq</v>
          </cell>
          <cell r="AL374" t="str">
            <v>qq</v>
          </cell>
          <cell r="AM374" t="str">
            <v>qq</v>
          </cell>
          <cell r="AN374" t="str">
            <v>qq</v>
          </cell>
          <cell r="AO374" t="str">
            <v>qq</v>
          </cell>
          <cell r="AP374" t="str">
            <v>qq</v>
          </cell>
          <cell r="AQ374" t="str">
            <v>qq</v>
          </cell>
          <cell r="AR374" t="str">
            <v>qq</v>
          </cell>
          <cell r="AS374" t="str">
            <v>qq</v>
          </cell>
          <cell r="AT374" t="str">
            <v>qq</v>
          </cell>
          <cell r="AU374" t="str">
            <v>qq</v>
          </cell>
          <cell r="AV374" t="str">
            <v>qq</v>
          </cell>
          <cell r="AW374" t="str">
            <v>qq</v>
          </cell>
          <cell r="AX374" t="str">
            <v>qq</v>
          </cell>
          <cell r="AY374" t="str">
            <v>qq</v>
          </cell>
          <cell r="AZ374" t="str">
            <v>qq</v>
          </cell>
          <cell r="BE374">
            <v>0</v>
          </cell>
          <cell r="BF374" t="str">
            <v>qq</v>
          </cell>
          <cell r="BG374" t="str">
            <v>qq</v>
          </cell>
          <cell r="BI374" t="str">
            <v>qq</v>
          </cell>
          <cell r="BJ374" t="str">
            <v>qq</v>
          </cell>
          <cell r="BL374" t="str">
            <v>qq</v>
          </cell>
          <cell r="BM374" t="str">
            <v>qq</v>
          </cell>
          <cell r="BN374" t="str">
            <v>qq</v>
          </cell>
          <cell r="BO374" t="str">
            <v>qq</v>
          </cell>
          <cell r="BQ374" t="str">
            <v>qq</v>
          </cell>
          <cell r="BR374" t="str">
            <v>qq</v>
          </cell>
          <cell r="BS374" t="str">
            <v>qq</v>
          </cell>
          <cell r="CA374" t="str">
            <v>qq</v>
          </cell>
        </row>
        <row r="375">
          <cell r="A375">
            <v>43839</v>
          </cell>
          <cell r="B375" t="str">
            <v>Thursday</v>
          </cell>
          <cell r="D375" t="e">
            <v>#N/A</v>
          </cell>
          <cell r="E375" t="e">
            <v>#N/A</v>
          </cell>
          <cell r="F375">
            <v>0</v>
          </cell>
          <cell r="G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P375">
            <v>0</v>
          </cell>
          <cell r="Q375" t="str">
            <v>qq</v>
          </cell>
          <cell r="R375" t="str">
            <v>qq</v>
          </cell>
          <cell r="S375" t="str">
            <v>qq</v>
          </cell>
          <cell r="T375" t="str">
            <v>qq</v>
          </cell>
          <cell r="U375" t="str">
            <v>QQ</v>
          </cell>
          <cell r="V375" t="str">
            <v>qq</v>
          </cell>
          <cell r="W375" t="str">
            <v>qq</v>
          </cell>
          <cell r="X375" t="str">
            <v>qq</v>
          </cell>
          <cell r="Y375" t="e">
            <v>#N/A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 t="str">
            <v>qq</v>
          </cell>
          <cell r="AE375" t="str">
            <v>qq</v>
          </cell>
          <cell r="AF375" t="str">
            <v>qq</v>
          </cell>
          <cell r="AG375" t="str">
            <v>qq</v>
          </cell>
          <cell r="AH375" t="str">
            <v>qq</v>
          </cell>
          <cell r="AI375" t="str">
            <v>qq</v>
          </cell>
          <cell r="AJ375" t="str">
            <v>qq</v>
          </cell>
          <cell r="AK375" t="str">
            <v>qq</v>
          </cell>
          <cell r="AL375" t="str">
            <v>qq</v>
          </cell>
          <cell r="AM375" t="str">
            <v>qq</v>
          </cell>
          <cell r="AN375" t="str">
            <v>qq</v>
          </cell>
          <cell r="AO375" t="str">
            <v>qq</v>
          </cell>
          <cell r="AP375" t="str">
            <v>qq</v>
          </cell>
          <cell r="AQ375" t="str">
            <v>qq</v>
          </cell>
          <cell r="AR375" t="str">
            <v>qq</v>
          </cell>
          <cell r="AS375" t="str">
            <v>qq</v>
          </cell>
          <cell r="AT375" t="str">
            <v>qq</v>
          </cell>
          <cell r="AU375" t="str">
            <v>qq</v>
          </cell>
          <cell r="AV375" t="str">
            <v>qq</v>
          </cell>
          <cell r="AW375" t="str">
            <v>qq</v>
          </cell>
          <cell r="AX375" t="str">
            <v>qq</v>
          </cell>
          <cell r="AY375" t="str">
            <v>qq</v>
          </cell>
          <cell r="AZ375" t="str">
            <v>qq</v>
          </cell>
          <cell r="BE375">
            <v>0</v>
          </cell>
          <cell r="BF375" t="str">
            <v>qq</v>
          </cell>
          <cell r="BG375" t="str">
            <v>qq</v>
          </cell>
          <cell r="BI375" t="str">
            <v>qq</v>
          </cell>
          <cell r="BJ375" t="str">
            <v>qq</v>
          </cell>
          <cell r="BL375" t="str">
            <v>qq</v>
          </cell>
          <cell r="BM375" t="str">
            <v>qq</v>
          </cell>
          <cell r="BN375" t="str">
            <v>qq</v>
          </cell>
          <cell r="BO375" t="str">
            <v>qq</v>
          </cell>
          <cell r="BQ375" t="str">
            <v>qq</v>
          </cell>
          <cell r="BR375" t="str">
            <v>qq</v>
          </cell>
          <cell r="BS375" t="str">
            <v>qq</v>
          </cell>
          <cell r="CA375" t="str">
            <v>qq</v>
          </cell>
        </row>
        <row r="376">
          <cell r="A376">
            <v>43840</v>
          </cell>
          <cell r="B376" t="str">
            <v>Friday</v>
          </cell>
          <cell r="D376" t="e">
            <v>#N/A</v>
          </cell>
          <cell r="E376" t="e">
            <v>#N/A</v>
          </cell>
          <cell r="F376">
            <v>0</v>
          </cell>
          <cell r="G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P376">
            <v>0</v>
          </cell>
          <cell r="R376" t="str">
            <v>qq</v>
          </cell>
          <cell r="S376" t="str">
            <v>qq</v>
          </cell>
          <cell r="T376" t="str">
            <v>qq</v>
          </cell>
          <cell r="U376" t="str">
            <v>QQ</v>
          </cell>
          <cell r="V376" t="str">
            <v>qq</v>
          </cell>
          <cell r="W376" t="str">
            <v>qq</v>
          </cell>
          <cell r="X376" t="str">
            <v>qq</v>
          </cell>
          <cell r="Y376" t="e">
            <v>#N/A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 t="str">
            <v>qq</v>
          </cell>
          <cell r="AE376" t="str">
            <v>qq</v>
          </cell>
          <cell r="AF376" t="str">
            <v>qq</v>
          </cell>
          <cell r="AG376" t="str">
            <v>qq</v>
          </cell>
          <cell r="AH376" t="str">
            <v>qq</v>
          </cell>
          <cell r="AI376" t="str">
            <v>qq</v>
          </cell>
          <cell r="AJ376" t="str">
            <v>qq</v>
          </cell>
          <cell r="AK376" t="str">
            <v>qq</v>
          </cell>
          <cell r="AL376" t="str">
            <v>qq</v>
          </cell>
          <cell r="AM376" t="str">
            <v>qq</v>
          </cell>
          <cell r="AN376" t="str">
            <v>qq</v>
          </cell>
          <cell r="AO376" t="str">
            <v>qq</v>
          </cell>
          <cell r="AP376" t="str">
            <v>qq</v>
          </cell>
          <cell r="AQ376" t="str">
            <v>qq</v>
          </cell>
          <cell r="AR376" t="str">
            <v>qq</v>
          </cell>
          <cell r="AS376" t="str">
            <v>qq</v>
          </cell>
          <cell r="AT376" t="str">
            <v>qq</v>
          </cell>
          <cell r="AU376" t="str">
            <v>qq</v>
          </cell>
          <cell r="AV376" t="str">
            <v>qq</v>
          </cell>
          <cell r="AW376" t="str">
            <v>qq</v>
          </cell>
          <cell r="AX376" t="str">
            <v>qq</v>
          </cell>
          <cell r="AY376" t="str">
            <v>qq</v>
          </cell>
          <cell r="AZ376" t="str">
            <v>qq</v>
          </cell>
          <cell r="BE376">
            <v>0</v>
          </cell>
          <cell r="BF376" t="str">
            <v>qq</v>
          </cell>
          <cell r="BG376" t="str">
            <v>qq</v>
          </cell>
          <cell r="BI376" t="str">
            <v>qq</v>
          </cell>
          <cell r="BJ376" t="str">
            <v>qq</v>
          </cell>
          <cell r="BL376" t="str">
            <v>qq</v>
          </cell>
          <cell r="BM376" t="str">
            <v>qq</v>
          </cell>
          <cell r="BN376" t="str">
            <v>qq</v>
          </cell>
          <cell r="BO376" t="str">
            <v>qq</v>
          </cell>
          <cell r="BQ376" t="str">
            <v>qq</v>
          </cell>
          <cell r="BR376" t="str">
            <v>qq</v>
          </cell>
          <cell r="BS376" t="str">
            <v>qq</v>
          </cell>
          <cell r="CA376" t="str">
            <v>qq</v>
          </cell>
        </row>
        <row r="377">
          <cell r="A377">
            <v>43841</v>
          </cell>
          <cell r="B377" t="str">
            <v>Saturday</v>
          </cell>
          <cell r="C377" t="str">
            <v>Weekend</v>
          </cell>
          <cell r="D377" t="e">
            <v>#N/A</v>
          </cell>
          <cell r="E377" t="e">
            <v>#N/A</v>
          </cell>
          <cell r="F377" t="e">
            <v>#N/A</v>
          </cell>
          <cell r="G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P377" t="str">
            <v>qq</v>
          </cell>
          <cell r="Q377" t="str">
            <v>qq</v>
          </cell>
          <cell r="R377" t="str">
            <v>qq</v>
          </cell>
          <cell r="S377" t="str">
            <v>qq</v>
          </cell>
          <cell r="T377" t="str">
            <v>qq</v>
          </cell>
          <cell r="U377" t="str">
            <v>QQ</v>
          </cell>
          <cell r="V377" t="str">
            <v>qq</v>
          </cell>
          <cell r="W377" t="str">
            <v>qq</v>
          </cell>
          <cell r="X377" t="str">
            <v>qq</v>
          </cell>
          <cell r="Y377" t="e">
            <v>#N/A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 t="str">
            <v>qq</v>
          </cell>
          <cell r="AE377" t="str">
            <v>qq</v>
          </cell>
          <cell r="AF377" t="str">
            <v>qq</v>
          </cell>
          <cell r="AG377" t="str">
            <v>qq</v>
          </cell>
          <cell r="AH377" t="str">
            <v>qq</v>
          </cell>
          <cell r="AI377" t="str">
            <v>qq</v>
          </cell>
          <cell r="AJ377" t="str">
            <v>qq</v>
          </cell>
          <cell r="AK377" t="str">
            <v>qq</v>
          </cell>
          <cell r="AL377" t="str">
            <v>qq</v>
          </cell>
          <cell r="AM377" t="str">
            <v>qq</v>
          </cell>
          <cell r="AN377" t="str">
            <v>qq</v>
          </cell>
          <cell r="AO377" t="str">
            <v>qq</v>
          </cell>
          <cell r="AP377" t="str">
            <v>qq</v>
          </cell>
          <cell r="AQ377" t="str">
            <v>qq</v>
          </cell>
          <cell r="AR377" t="str">
            <v>qq</v>
          </cell>
          <cell r="AS377" t="str">
            <v>qq</v>
          </cell>
          <cell r="AT377" t="str">
            <v>qq</v>
          </cell>
          <cell r="AU377" t="str">
            <v>qq</v>
          </cell>
          <cell r="AV377" t="str">
            <v>qq</v>
          </cell>
          <cell r="AW377" t="str">
            <v>qq</v>
          </cell>
          <cell r="AX377" t="str">
            <v>qq</v>
          </cell>
          <cell r="AY377" t="str">
            <v>qq</v>
          </cell>
          <cell r="AZ377" t="str">
            <v>qq</v>
          </cell>
          <cell r="BE377">
            <v>0</v>
          </cell>
          <cell r="BF377">
            <v>0</v>
          </cell>
          <cell r="BH377" t="str">
            <v>qq</v>
          </cell>
          <cell r="BK377" t="str">
            <v>qq</v>
          </cell>
          <cell r="BX377" t="str">
            <v>qq</v>
          </cell>
        </row>
        <row r="378">
          <cell r="A378">
            <v>43842</v>
          </cell>
          <cell r="B378" t="str">
            <v>Sunday</v>
          </cell>
          <cell r="C378" t="str">
            <v>Weekend</v>
          </cell>
          <cell r="D378" t="e">
            <v>#N/A</v>
          </cell>
          <cell r="E378" t="e">
            <v>#N/A</v>
          </cell>
          <cell r="F378" t="e">
            <v>#N/A</v>
          </cell>
          <cell r="G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P378" t="str">
            <v>qq</v>
          </cell>
          <cell r="Q378" t="str">
            <v>qq</v>
          </cell>
          <cell r="R378" t="str">
            <v>qq</v>
          </cell>
          <cell r="S378" t="str">
            <v>qq</v>
          </cell>
          <cell r="T378" t="str">
            <v>qq</v>
          </cell>
          <cell r="U378" t="str">
            <v>QQ</v>
          </cell>
          <cell r="V378" t="str">
            <v>qq</v>
          </cell>
          <cell r="W378" t="str">
            <v>qq</v>
          </cell>
          <cell r="X378" t="str">
            <v>qq</v>
          </cell>
          <cell r="Y378" t="e">
            <v>#N/A</v>
          </cell>
          <cell r="Z378">
            <v>0</v>
          </cell>
          <cell r="AA378" t="str">
            <v>qq</v>
          </cell>
          <cell r="AB378" t="str">
            <v>qq</v>
          </cell>
          <cell r="AC378" t="str">
            <v>qq</v>
          </cell>
          <cell r="AD378" t="str">
            <v>qq</v>
          </cell>
          <cell r="AE378" t="str">
            <v>qq</v>
          </cell>
          <cell r="AF378" t="str">
            <v>qq</v>
          </cell>
          <cell r="AG378" t="str">
            <v>qq</v>
          </cell>
          <cell r="AH378" t="str">
            <v>qq</v>
          </cell>
          <cell r="AI378" t="str">
            <v>qq</v>
          </cell>
          <cell r="AJ378" t="str">
            <v>qq</v>
          </cell>
          <cell r="AK378" t="str">
            <v>qq</v>
          </cell>
          <cell r="AL378" t="str">
            <v>qq</v>
          </cell>
          <cell r="AM378" t="str">
            <v>qq</v>
          </cell>
          <cell r="AN378" t="str">
            <v>qq</v>
          </cell>
          <cell r="AO378" t="str">
            <v>qq</v>
          </cell>
          <cell r="AP378" t="str">
            <v>qq</v>
          </cell>
          <cell r="AQ378" t="str">
            <v>qq</v>
          </cell>
          <cell r="AR378" t="str">
            <v>qq</v>
          </cell>
          <cell r="AS378" t="str">
            <v>qq</v>
          </cell>
          <cell r="AT378" t="str">
            <v>qq</v>
          </cell>
          <cell r="AU378" t="str">
            <v>qq</v>
          </cell>
          <cell r="AV378" t="str">
            <v>qq</v>
          </cell>
          <cell r="AW378" t="str">
            <v>qq</v>
          </cell>
          <cell r="AX378" t="str">
            <v>qq</v>
          </cell>
          <cell r="AY378" t="str">
            <v>qq</v>
          </cell>
          <cell r="AZ378" t="str">
            <v>qq</v>
          </cell>
          <cell r="BE378">
            <v>0</v>
          </cell>
          <cell r="BF378">
            <v>0</v>
          </cell>
          <cell r="BH378" t="str">
            <v>qq</v>
          </cell>
          <cell r="BK378" t="str">
            <v>qq</v>
          </cell>
          <cell r="BN378" t="str">
            <v>qq</v>
          </cell>
          <cell r="BY378" t="str">
            <v>qq</v>
          </cell>
          <cell r="BZ378" t="str">
            <v>qq</v>
          </cell>
        </row>
        <row r="379">
          <cell r="A379">
            <v>43843</v>
          </cell>
          <cell r="B379" t="str">
            <v>Monday</v>
          </cell>
          <cell r="D379" t="e">
            <v>#N/A</v>
          </cell>
          <cell r="E379" t="e">
            <v>#N/A</v>
          </cell>
          <cell r="F379">
            <v>0</v>
          </cell>
          <cell r="G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P379" t="str">
            <v>qq</v>
          </cell>
          <cell r="R379" t="str">
            <v>qq</v>
          </cell>
          <cell r="S379">
            <v>0</v>
          </cell>
          <cell r="T379">
            <v>0</v>
          </cell>
          <cell r="U379">
            <v>0</v>
          </cell>
          <cell r="V379" t="str">
            <v>qq</v>
          </cell>
          <cell r="W379" t="str">
            <v>qq</v>
          </cell>
          <cell r="X379" t="str">
            <v>qq</v>
          </cell>
          <cell r="Y379" t="e">
            <v>#N/A</v>
          </cell>
          <cell r="AD379" t="str">
            <v>qq</v>
          </cell>
          <cell r="AE379" t="str">
            <v>qq</v>
          </cell>
          <cell r="AF379" t="str">
            <v>qq</v>
          </cell>
          <cell r="AG379" t="str">
            <v>qq</v>
          </cell>
          <cell r="AH379" t="str">
            <v>qq</v>
          </cell>
          <cell r="AI379" t="str">
            <v>qq</v>
          </cell>
          <cell r="AJ379" t="str">
            <v>qq</v>
          </cell>
          <cell r="AK379" t="str">
            <v>qq</v>
          </cell>
          <cell r="AL379" t="str">
            <v>qq</v>
          </cell>
          <cell r="AM379" t="str">
            <v>qq</v>
          </cell>
          <cell r="AN379" t="str">
            <v>qq</v>
          </cell>
          <cell r="AO379" t="str">
            <v>qq</v>
          </cell>
          <cell r="AP379" t="str">
            <v>qq</v>
          </cell>
          <cell r="AQ379" t="str">
            <v>qq</v>
          </cell>
          <cell r="AR379" t="str">
            <v>qq</v>
          </cell>
          <cell r="AS379" t="str">
            <v>qq</v>
          </cell>
          <cell r="AT379" t="str">
            <v>qq</v>
          </cell>
          <cell r="AU379" t="str">
            <v>qq</v>
          </cell>
          <cell r="AV379" t="str">
            <v>qq</v>
          </cell>
          <cell r="AW379" t="str">
            <v>qq</v>
          </cell>
          <cell r="AX379" t="str">
            <v>qq</v>
          </cell>
          <cell r="AY379" t="str">
            <v>qq</v>
          </cell>
          <cell r="AZ379" t="str">
            <v>qq</v>
          </cell>
          <cell r="BF379" t="str">
            <v>qq</v>
          </cell>
          <cell r="BG379" t="str">
            <v>qq</v>
          </cell>
          <cell r="BI379" t="str">
            <v>qq</v>
          </cell>
          <cell r="BJ379" t="str">
            <v>qq</v>
          </cell>
          <cell r="BL379" t="str">
            <v>qq</v>
          </cell>
          <cell r="BM379" t="str">
            <v>qq</v>
          </cell>
          <cell r="BN379" t="str">
            <v>qq</v>
          </cell>
          <cell r="BO379" t="str">
            <v>qq</v>
          </cell>
          <cell r="BQ379" t="str">
            <v>qq</v>
          </cell>
          <cell r="BR379" t="str">
            <v>qq</v>
          </cell>
          <cell r="BS379" t="str">
            <v>qq</v>
          </cell>
          <cell r="CA379" t="str">
            <v>qq</v>
          </cell>
        </row>
        <row r="380">
          <cell r="A380">
            <v>43844</v>
          </cell>
          <cell r="B380" t="str">
            <v>Tuesday</v>
          </cell>
          <cell r="D380" t="e">
            <v>#N/A</v>
          </cell>
          <cell r="E380" t="e">
            <v>#N/A</v>
          </cell>
          <cell r="F380">
            <v>0</v>
          </cell>
          <cell r="G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P380" t="str">
            <v>qq</v>
          </cell>
          <cell r="R380" t="str">
            <v>qq</v>
          </cell>
          <cell r="S380">
            <v>0</v>
          </cell>
          <cell r="T380">
            <v>0</v>
          </cell>
          <cell r="U380" t="str">
            <v>QQ</v>
          </cell>
          <cell r="V380">
            <v>0</v>
          </cell>
          <cell r="W380" t="str">
            <v>qq</v>
          </cell>
          <cell r="X380" t="str">
            <v>qq</v>
          </cell>
          <cell r="Y380" t="e">
            <v>#N/A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E380" t="str">
            <v>(TC) (5.15-8pm)</v>
          </cell>
          <cell r="AF380" t="str">
            <v>qq</v>
          </cell>
          <cell r="AG380" t="str">
            <v>qq</v>
          </cell>
          <cell r="AH380" t="str">
            <v>qq</v>
          </cell>
          <cell r="AI380" t="str">
            <v>qq</v>
          </cell>
          <cell r="AJ380" t="str">
            <v>qq</v>
          </cell>
          <cell r="AK380" t="str">
            <v>qq</v>
          </cell>
          <cell r="AL380" t="str">
            <v>qq</v>
          </cell>
          <cell r="AM380" t="str">
            <v>qq</v>
          </cell>
          <cell r="AN380" t="str">
            <v>qq</v>
          </cell>
          <cell r="AO380" t="str">
            <v>qq</v>
          </cell>
          <cell r="AP380" t="str">
            <v>qq</v>
          </cell>
          <cell r="AQ380" t="str">
            <v>qq</v>
          </cell>
          <cell r="AR380" t="str">
            <v>qq</v>
          </cell>
          <cell r="AS380" t="str">
            <v>qq</v>
          </cell>
          <cell r="AT380" t="str">
            <v>qq</v>
          </cell>
          <cell r="AU380" t="str">
            <v>qq</v>
          </cell>
          <cell r="AV380" t="str">
            <v>qq</v>
          </cell>
          <cell r="AW380" t="str">
            <v>qq</v>
          </cell>
          <cell r="AX380" t="str">
            <v>qq</v>
          </cell>
          <cell r="AY380" t="str">
            <v>qq</v>
          </cell>
          <cell r="AZ380" t="str">
            <v>qq</v>
          </cell>
          <cell r="BE380">
            <v>0</v>
          </cell>
          <cell r="BF380" t="str">
            <v>qq</v>
          </cell>
          <cell r="BG380" t="str">
            <v>qq</v>
          </cell>
          <cell r="BI380" t="str">
            <v>qq</v>
          </cell>
          <cell r="BJ380" t="str">
            <v>qq</v>
          </cell>
          <cell r="BL380" t="str">
            <v>qq</v>
          </cell>
          <cell r="BM380" t="str">
            <v>qq</v>
          </cell>
          <cell r="BN380" t="str">
            <v>qq</v>
          </cell>
          <cell r="BO380" t="str">
            <v>qq</v>
          </cell>
          <cell r="BQ380" t="str">
            <v>qq</v>
          </cell>
          <cell r="BR380" t="str">
            <v>qq</v>
          </cell>
          <cell r="BS380" t="str">
            <v>qq</v>
          </cell>
          <cell r="CA380" t="str">
            <v>qq</v>
          </cell>
        </row>
        <row r="381">
          <cell r="A381">
            <v>43845</v>
          </cell>
          <cell r="B381" t="str">
            <v>Wednesday</v>
          </cell>
          <cell r="D381" t="e">
            <v>#N/A</v>
          </cell>
          <cell r="E381" t="e">
            <v>#N/A</v>
          </cell>
          <cell r="F381">
            <v>0</v>
          </cell>
          <cell r="G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P381" t="str">
            <v>qq</v>
          </cell>
          <cell r="R381" t="str">
            <v>qq</v>
          </cell>
          <cell r="S381" t="str">
            <v>qq</v>
          </cell>
          <cell r="T381" t="str">
            <v>qq</v>
          </cell>
          <cell r="U381" t="str">
            <v>QQ</v>
          </cell>
          <cell r="V381" t="str">
            <v>qq</v>
          </cell>
          <cell r="W381" t="str">
            <v>qq</v>
          </cell>
          <cell r="X381" t="str">
            <v>qq</v>
          </cell>
          <cell r="Y381" t="e">
            <v>#N/A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 t="str">
            <v>blank</v>
          </cell>
          <cell r="AE381" t="str">
            <v>(SS) (12.45-5.15pm)</v>
          </cell>
          <cell r="AF381" t="str">
            <v>qq</v>
          </cell>
          <cell r="AG381" t="str">
            <v>qq</v>
          </cell>
          <cell r="AH381" t="str">
            <v>qq</v>
          </cell>
          <cell r="AI381" t="str">
            <v>qq</v>
          </cell>
          <cell r="AJ381" t="str">
            <v>qq</v>
          </cell>
          <cell r="AK381" t="str">
            <v>qq</v>
          </cell>
          <cell r="AL381" t="str">
            <v>qq</v>
          </cell>
          <cell r="AM381" t="str">
            <v>qq</v>
          </cell>
          <cell r="AN381" t="str">
            <v>qq</v>
          </cell>
          <cell r="AO381" t="str">
            <v>qq</v>
          </cell>
          <cell r="AP381" t="str">
            <v>qq</v>
          </cell>
          <cell r="AQ381" t="str">
            <v>qq</v>
          </cell>
          <cell r="AR381" t="str">
            <v>qq</v>
          </cell>
          <cell r="AS381" t="str">
            <v>qq</v>
          </cell>
          <cell r="AT381" t="str">
            <v>qq</v>
          </cell>
          <cell r="AU381" t="str">
            <v>qq</v>
          </cell>
          <cell r="AV381" t="str">
            <v>qq</v>
          </cell>
          <cell r="AW381" t="str">
            <v>qq</v>
          </cell>
          <cell r="AX381" t="str">
            <v>qq</v>
          </cell>
          <cell r="AY381" t="str">
            <v>qq</v>
          </cell>
          <cell r="AZ381" t="str">
            <v>qq</v>
          </cell>
          <cell r="BE381">
            <v>0</v>
          </cell>
          <cell r="BF381" t="str">
            <v>qq</v>
          </cell>
          <cell r="BG381" t="str">
            <v>qq</v>
          </cell>
          <cell r="BI381" t="str">
            <v>qq</v>
          </cell>
          <cell r="BJ381" t="str">
            <v>qq</v>
          </cell>
          <cell r="BL381" t="str">
            <v>qq</v>
          </cell>
          <cell r="BM381" t="str">
            <v>qq</v>
          </cell>
          <cell r="BN381" t="str">
            <v>qq</v>
          </cell>
          <cell r="BO381" t="str">
            <v>qq</v>
          </cell>
          <cell r="BQ381" t="str">
            <v>qq</v>
          </cell>
          <cell r="BR381" t="str">
            <v>qq</v>
          </cell>
          <cell r="BS381" t="str">
            <v>qq</v>
          </cell>
          <cell r="CA381" t="str">
            <v>qq</v>
          </cell>
        </row>
        <row r="382">
          <cell r="A382">
            <v>43846</v>
          </cell>
          <cell r="B382" t="str">
            <v>Thursday</v>
          </cell>
          <cell r="D382" t="e">
            <v>#N/A</v>
          </cell>
          <cell r="E382" t="e">
            <v>#N/A</v>
          </cell>
          <cell r="F382">
            <v>0</v>
          </cell>
          <cell r="G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P382">
            <v>0</v>
          </cell>
          <cell r="Q382" t="str">
            <v>qq</v>
          </cell>
          <cell r="R382" t="str">
            <v>qq</v>
          </cell>
          <cell r="S382" t="str">
            <v>qq</v>
          </cell>
          <cell r="T382" t="str">
            <v>qq</v>
          </cell>
          <cell r="U382" t="str">
            <v>QQ</v>
          </cell>
          <cell r="V382" t="str">
            <v>qq</v>
          </cell>
          <cell r="W382" t="str">
            <v>qq</v>
          </cell>
          <cell r="X382" t="str">
            <v>qq</v>
          </cell>
          <cell r="Y382" t="e">
            <v>#N/A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 t="str">
            <v>qq</v>
          </cell>
          <cell r="AE382" t="str">
            <v>qq</v>
          </cell>
          <cell r="AF382" t="str">
            <v>qq</v>
          </cell>
          <cell r="AG382" t="str">
            <v>qq</v>
          </cell>
          <cell r="AH382" t="str">
            <v>qq</v>
          </cell>
          <cell r="AI382" t="str">
            <v>qq</v>
          </cell>
          <cell r="AJ382" t="str">
            <v>qq</v>
          </cell>
          <cell r="AK382" t="str">
            <v>qq</v>
          </cell>
          <cell r="AL382" t="str">
            <v>qq</v>
          </cell>
          <cell r="AM382" t="str">
            <v>qq</v>
          </cell>
          <cell r="AN382" t="str">
            <v>qq</v>
          </cell>
          <cell r="AO382" t="str">
            <v>qq</v>
          </cell>
          <cell r="AP382" t="str">
            <v>qq</v>
          </cell>
          <cell r="AQ382" t="str">
            <v>qq</v>
          </cell>
          <cell r="AR382" t="str">
            <v>qq</v>
          </cell>
          <cell r="AS382" t="str">
            <v>qq</v>
          </cell>
          <cell r="AT382" t="str">
            <v>qq</v>
          </cell>
          <cell r="AU382" t="str">
            <v>qq</v>
          </cell>
          <cell r="AV382" t="str">
            <v>qq</v>
          </cell>
          <cell r="AW382" t="str">
            <v>qq</v>
          </cell>
          <cell r="AX382" t="str">
            <v>qq</v>
          </cell>
          <cell r="AY382" t="str">
            <v>qq</v>
          </cell>
          <cell r="AZ382" t="str">
            <v>qq</v>
          </cell>
          <cell r="BE382">
            <v>0</v>
          </cell>
          <cell r="BF382" t="str">
            <v>qq</v>
          </cell>
          <cell r="BG382" t="str">
            <v>qq</v>
          </cell>
          <cell r="BI382" t="str">
            <v>qq</v>
          </cell>
          <cell r="BJ382" t="str">
            <v>qq</v>
          </cell>
          <cell r="BL382" t="str">
            <v>qq</v>
          </cell>
          <cell r="BM382" t="str">
            <v>qq</v>
          </cell>
          <cell r="BN382" t="str">
            <v>qq</v>
          </cell>
          <cell r="BO382" t="str">
            <v>qq</v>
          </cell>
          <cell r="BQ382" t="str">
            <v>qq</v>
          </cell>
          <cell r="BR382" t="str">
            <v>qq</v>
          </cell>
          <cell r="BS382" t="str">
            <v>qq</v>
          </cell>
          <cell r="CA382" t="str">
            <v>qq</v>
          </cell>
        </row>
        <row r="383">
          <cell r="A383">
            <v>43847</v>
          </cell>
          <cell r="B383" t="str">
            <v>Friday</v>
          </cell>
          <cell r="D383" t="e">
            <v>#N/A</v>
          </cell>
          <cell r="E383" t="e">
            <v>#N/A</v>
          </cell>
          <cell r="F383">
            <v>0</v>
          </cell>
          <cell r="G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P383">
            <v>0</v>
          </cell>
          <cell r="R383" t="str">
            <v>qq</v>
          </cell>
          <cell r="S383" t="str">
            <v>qq</v>
          </cell>
          <cell r="T383" t="str">
            <v>qq</v>
          </cell>
          <cell r="U383" t="str">
            <v>QQ</v>
          </cell>
          <cell r="V383" t="str">
            <v>qq</v>
          </cell>
          <cell r="W383" t="str">
            <v>qq</v>
          </cell>
          <cell r="X383" t="str">
            <v>qq</v>
          </cell>
          <cell r="Y383" t="e">
            <v>#N/A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 t="str">
            <v>qq</v>
          </cell>
          <cell r="AE383" t="str">
            <v>qq</v>
          </cell>
          <cell r="AF383" t="str">
            <v>qq</v>
          </cell>
          <cell r="AG383" t="str">
            <v>qq</v>
          </cell>
          <cell r="AH383" t="str">
            <v>qq</v>
          </cell>
          <cell r="AI383" t="str">
            <v>qq</v>
          </cell>
          <cell r="AJ383" t="str">
            <v>qq</v>
          </cell>
          <cell r="AK383" t="str">
            <v>qq</v>
          </cell>
          <cell r="AL383" t="str">
            <v>qq</v>
          </cell>
          <cell r="AM383" t="str">
            <v>qq</v>
          </cell>
          <cell r="AN383" t="str">
            <v>qq</v>
          </cell>
          <cell r="AO383" t="str">
            <v>qq</v>
          </cell>
          <cell r="AP383" t="str">
            <v>qq</v>
          </cell>
          <cell r="AQ383" t="str">
            <v>qq</v>
          </cell>
          <cell r="AR383" t="str">
            <v>qq</v>
          </cell>
          <cell r="AS383" t="str">
            <v>qq</v>
          </cell>
          <cell r="AT383" t="str">
            <v>qq</v>
          </cell>
          <cell r="AU383" t="str">
            <v>qq</v>
          </cell>
          <cell r="AV383" t="str">
            <v>qq</v>
          </cell>
          <cell r="AW383" t="str">
            <v>qq</v>
          </cell>
          <cell r="AX383" t="str">
            <v>qq</v>
          </cell>
          <cell r="AY383" t="str">
            <v>qq</v>
          </cell>
          <cell r="AZ383" t="str">
            <v>qq</v>
          </cell>
          <cell r="BE383">
            <v>0</v>
          </cell>
          <cell r="BF383" t="str">
            <v>qq</v>
          </cell>
          <cell r="BG383" t="str">
            <v>qq</v>
          </cell>
          <cell r="BI383" t="str">
            <v>qq</v>
          </cell>
          <cell r="BJ383" t="str">
            <v>qq</v>
          </cell>
          <cell r="BL383" t="str">
            <v>qq</v>
          </cell>
          <cell r="BM383" t="str">
            <v>qq</v>
          </cell>
          <cell r="BN383" t="str">
            <v>qq</v>
          </cell>
          <cell r="BO383" t="str">
            <v>qq</v>
          </cell>
          <cell r="BQ383" t="str">
            <v>qq</v>
          </cell>
          <cell r="BR383" t="str">
            <v>qq</v>
          </cell>
          <cell r="BS383" t="str">
            <v>qq</v>
          </cell>
          <cell r="CA383" t="str">
            <v>qq</v>
          </cell>
        </row>
        <row r="384">
          <cell r="A384">
            <v>43848</v>
          </cell>
          <cell r="B384" t="str">
            <v>Saturday</v>
          </cell>
          <cell r="C384" t="str">
            <v>Weekend</v>
          </cell>
          <cell r="D384" t="e">
            <v>#N/A</v>
          </cell>
          <cell r="E384" t="e">
            <v>#N/A</v>
          </cell>
          <cell r="F384" t="e">
            <v>#N/A</v>
          </cell>
          <cell r="G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P384" t="str">
            <v>qq</v>
          </cell>
          <cell r="Q384" t="str">
            <v>qq</v>
          </cell>
          <cell r="R384" t="str">
            <v>qq</v>
          </cell>
          <cell r="S384" t="str">
            <v>qq</v>
          </cell>
          <cell r="T384" t="str">
            <v>qq</v>
          </cell>
          <cell r="U384" t="str">
            <v>QQ</v>
          </cell>
          <cell r="V384" t="str">
            <v>qq</v>
          </cell>
          <cell r="W384" t="str">
            <v>qq</v>
          </cell>
          <cell r="X384" t="str">
            <v>qq</v>
          </cell>
          <cell r="Y384" t="e">
            <v>#N/A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 t="str">
            <v>qq</v>
          </cell>
          <cell r="AE384" t="str">
            <v>qq</v>
          </cell>
          <cell r="AF384" t="str">
            <v>qq</v>
          </cell>
          <cell r="AG384" t="str">
            <v>qq</v>
          </cell>
          <cell r="AH384" t="str">
            <v>qq</v>
          </cell>
          <cell r="AI384" t="str">
            <v>qq</v>
          </cell>
          <cell r="AJ384" t="str">
            <v>qq</v>
          </cell>
          <cell r="AK384" t="str">
            <v>qq</v>
          </cell>
          <cell r="AL384" t="str">
            <v>qq</v>
          </cell>
          <cell r="AM384" t="str">
            <v>qq</v>
          </cell>
          <cell r="AN384" t="str">
            <v>qq</v>
          </cell>
          <cell r="AO384" t="str">
            <v>qq</v>
          </cell>
          <cell r="AP384" t="str">
            <v>qq</v>
          </cell>
          <cell r="AQ384" t="str">
            <v>qq</v>
          </cell>
          <cell r="AR384" t="str">
            <v>qq</v>
          </cell>
          <cell r="AS384" t="str">
            <v>qq</v>
          </cell>
          <cell r="AT384" t="str">
            <v>qq</v>
          </cell>
          <cell r="AU384" t="str">
            <v>qq</v>
          </cell>
          <cell r="AV384" t="str">
            <v>qq</v>
          </cell>
          <cell r="AW384" t="str">
            <v>qq</v>
          </cell>
          <cell r="AX384" t="str">
            <v>qq</v>
          </cell>
          <cell r="AY384" t="str">
            <v>qq</v>
          </cell>
          <cell r="AZ384" t="str">
            <v>qq</v>
          </cell>
          <cell r="BE384">
            <v>0</v>
          </cell>
          <cell r="BF384">
            <v>0</v>
          </cell>
          <cell r="BH384" t="str">
            <v>qq</v>
          </cell>
          <cell r="BK384" t="str">
            <v>qq</v>
          </cell>
          <cell r="BX384" t="str">
            <v>qq</v>
          </cell>
        </row>
        <row r="385">
          <cell r="A385">
            <v>43849</v>
          </cell>
          <cell r="B385" t="str">
            <v>Sunday</v>
          </cell>
          <cell r="C385" t="str">
            <v>Weekend</v>
          </cell>
          <cell r="D385" t="e">
            <v>#N/A</v>
          </cell>
          <cell r="E385" t="e">
            <v>#N/A</v>
          </cell>
          <cell r="F385" t="e">
            <v>#N/A</v>
          </cell>
          <cell r="G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P385" t="str">
            <v>qq</v>
          </cell>
          <cell r="Q385" t="str">
            <v>qq</v>
          </cell>
          <cell r="R385" t="str">
            <v>qq</v>
          </cell>
          <cell r="S385" t="str">
            <v>qq</v>
          </cell>
          <cell r="T385" t="str">
            <v>qq</v>
          </cell>
          <cell r="U385" t="str">
            <v>QQ</v>
          </cell>
          <cell r="V385" t="str">
            <v>qq</v>
          </cell>
          <cell r="W385" t="str">
            <v>qq</v>
          </cell>
          <cell r="X385" t="str">
            <v>qq</v>
          </cell>
          <cell r="Y385" t="e">
            <v>#N/A</v>
          </cell>
          <cell r="Z385">
            <v>0</v>
          </cell>
          <cell r="AA385" t="str">
            <v>qq</v>
          </cell>
          <cell r="AB385" t="str">
            <v>qq</v>
          </cell>
          <cell r="AC385" t="str">
            <v>qq</v>
          </cell>
          <cell r="AD385" t="str">
            <v>qq</v>
          </cell>
          <cell r="AE385" t="str">
            <v>qq</v>
          </cell>
          <cell r="AF385" t="str">
            <v>qq</v>
          </cell>
          <cell r="AG385" t="str">
            <v>qq</v>
          </cell>
          <cell r="AH385" t="str">
            <v>qq</v>
          </cell>
          <cell r="AI385" t="str">
            <v>qq</v>
          </cell>
          <cell r="AJ385" t="str">
            <v>qq</v>
          </cell>
          <cell r="AK385" t="str">
            <v>qq</v>
          </cell>
          <cell r="AL385" t="str">
            <v>qq</v>
          </cell>
          <cell r="AM385" t="str">
            <v>qq</v>
          </cell>
          <cell r="AN385" t="str">
            <v>qq</v>
          </cell>
          <cell r="AO385" t="str">
            <v>qq</v>
          </cell>
          <cell r="AP385" t="str">
            <v>qq</v>
          </cell>
          <cell r="AQ385" t="str">
            <v>qq</v>
          </cell>
          <cell r="AR385" t="str">
            <v>qq</v>
          </cell>
          <cell r="AS385" t="str">
            <v>qq</v>
          </cell>
          <cell r="AT385" t="str">
            <v>qq</v>
          </cell>
          <cell r="AU385" t="str">
            <v>qq</v>
          </cell>
          <cell r="AV385" t="str">
            <v>qq</v>
          </cell>
          <cell r="AW385" t="str">
            <v>qq</v>
          </cell>
          <cell r="AX385" t="str">
            <v>qq</v>
          </cell>
          <cell r="AY385" t="str">
            <v>qq</v>
          </cell>
          <cell r="AZ385" t="str">
            <v>qq</v>
          </cell>
          <cell r="BE385">
            <v>0</v>
          </cell>
          <cell r="BF385">
            <v>0</v>
          </cell>
          <cell r="BH385" t="str">
            <v>qq</v>
          </cell>
          <cell r="BK385" t="str">
            <v>qq</v>
          </cell>
          <cell r="BN385" t="str">
            <v>qq</v>
          </cell>
          <cell r="BY385" t="str">
            <v>qq</v>
          </cell>
          <cell r="BZ385" t="str">
            <v>qq</v>
          </cell>
        </row>
        <row r="386">
          <cell r="A386">
            <v>43850</v>
          </cell>
          <cell r="B386" t="str">
            <v>Monday</v>
          </cell>
          <cell r="D386" t="e">
            <v>#N/A</v>
          </cell>
          <cell r="E386" t="e">
            <v>#N/A</v>
          </cell>
          <cell r="F386">
            <v>0</v>
          </cell>
          <cell r="G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P386" t="str">
            <v>qq</v>
          </cell>
          <cell r="R386" t="str">
            <v>qq</v>
          </cell>
          <cell r="S386">
            <v>0</v>
          </cell>
          <cell r="T386">
            <v>0</v>
          </cell>
          <cell r="U386">
            <v>0</v>
          </cell>
          <cell r="V386" t="str">
            <v>qq</v>
          </cell>
          <cell r="W386" t="str">
            <v>qq</v>
          </cell>
          <cell r="X386" t="str">
            <v>qq</v>
          </cell>
          <cell r="Y386" t="e">
            <v>#N/A</v>
          </cell>
          <cell r="AD386" t="str">
            <v>qq</v>
          </cell>
          <cell r="AE386" t="str">
            <v>qq</v>
          </cell>
          <cell r="AF386" t="str">
            <v>qq</v>
          </cell>
          <cell r="AG386" t="str">
            <v>qq</v>
          </cell>
          <cell r="AH386" t="str">
            <v>qq</v>
          </cell>
          <cell r="AI386" t="str">
            <v>qq</v>
          </cell>
          <cell r="AJ386" t="str">
            <v>qq</v>
          </cell>
          <cell r="AK386" t="str">
            <v>qq</v>
          </cell>
          <cell r="AL386" t="str">
            <v>qq</v>
          </cell>
          <cell r="AM386" t="str">
            <v>qq</v>
          </cell>
          <cell r="AN386" t="str">
            <v>qq</v>
          </cell>
          <cell r="AO386" t="str">
            <v>qq</v>
          </cell>
          <cell r="AP386" t="str">
            <v>qq</v>
          </cell>
          <cell r="AQ386" t="str">
            <v>qq</v>
          </cell>
          <cell r="AR386" t="str">
            <v>qq</v>
          </cell>
          <cell r="AS386" t="str">
            <v>qq</v>
          </cell>
          <cell r="AT386" t="str">
            <v>qq</v>
          </cell>
          <cell r="AU386" t="str">
            <v>qq</v>
          </cell>
          <cell r="AV386" t="str">
            <v>qq</v>
          </cell>
          <cell r="AW386" t="str">
            <v>qq</v>
          </cell>
          <cell r="AX386" t="str">
            <v>qq</v>
          </cell>
          <cell r="AY386" t="str">
            <v>qq</v>
          </cell>
          <cell r="AZ386" t="str">
            <v>qq</v>
          </cell>
          <cell r="BF386" t="str">
            <v>qq</v>
          </cell>
          <cell r="BG386" t="str">
            <v>qq</v>
          </cell>
          <cell r="BI386" t="str">
            <v>qq</v>
          </cell>
          <cell r="BJ386" t="str">
            <v>qq</v>
          </cell>
          <cell r="BL386" t="str">
            <v>qq</v>
          </cell>
          <cell r="BM386" t="str">
            <v>qq</v>
          </cell>
          <cell r="BN386" t="str">
            <v>qq</v>
          </cell>
          <cell r="BO386" t="str">
            <v>qq</v>
          </cell>
          <cell r="BQ386" t="str">
            <v>qq</v>
          </cell>
          <cell r="BR386" t="str">
            <v>qq</v>
          </cell>
          <cell r="BS386" t="str">
            <v>qq</v>
          </cell>
          <cell r="CA386" t="str">
            <v>qq</v>
          </cell>
        </row>
        <row r="387">
          <cell r="A387">
            <v>43851</v>
          </cell>
          <cell r="B387" t="str">
            <v>Tuesday</v>
          </cell>
          <cell r="D387" t="e">
            <v>#N/A</v>
          </cell>
          <cell r="E387" t="e">
            <v>#N/A</v>
          </cell>
          <cell r="F387">
            <v>0</v>
          </cell>
          <cell r="G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P387" t="str">
            <v>qq</v>
          </cell>
          <cell r="R387" t="str">
            <v>qq</v>
          </cell>
          <cell r="S387">
            <v>0</v>
          </cell>
          <cell r="T387">
            <v>0</v>
          </cell>
          <cell r="U387" t="str">
            <v>QQ</v>
          </cell>
          <cell r="V387">
            <v>0</v>
          </cell>
          <cell r="W387" t="str">
            <v>qq</v>
          </cell>
          <cell r="X387" t="str">
            <v>qq</v>
          </cell>
          <cell r="Y387" t="e">
            <v>#N/A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E387" t="str">
            <v>(SC) (5.15-8pm)</v>
          </cell>
          <cell r="AF387" t="str">
            <v>qq</v>
          </cell>
          <cell r="AG387" t="str">
            <v>qq</v>
          </cell>
          <cell r="AH387" t="str">
            <v>qq</v>
          </cell>
          <cell r="AI387" t="str">
            <v>qq</v>
          </cell>
          <cell r="AJ387" t="str">
            <v>qq</v>
          </cell>
          <cell r="AK387" t="str">
            <v>qq</v>
          </cell>
          <cell r="AL387" t="str">
            <v>qq</v>
          </cell>
          <cell r="AM387" t="str">
            <v>qq</v>
          </cell>
          <cell r="AN387" t="str">
            <v>qq</v>
          </cell>
          <cell r="AO387" t="str">
            <v>qq</v>
          </cell>
          <cell r="AP387" t="str">
            <v>qq</v>
          </cell>
          <cell r="AQ387" t="str">
            <v>qq</v>
          </cell>
          <cell r="AR387" t="str">
            <v>qq</v>
          </cell>
          <cell r="AS387" t="str">
            <v>qq</v>
          </cell>
          <cell r="AT387" t="str">
            <v>qq</v>
          </cell>
          <cell r="AU387" t="str">
            <v>qq</v>
          </cell>
          <cell r="AV387" t="str">
            <v>qq</v>
          </cell>
          <cell r="AW387" t="str">
            <v>qq</v>
          </cell>
          <cell r="AX387" t="str">
            <v>qq</v>
          </cell>
          <cell r="AY387" t="str">
            <v>qq</v>
          </cell>
          <cell r="AZ387" t="str">
            <v>qq</v>
          </cell>
          <cell r="BE387">
            <v>0</v>
          </cell>
          <cell r="BF387" t="str">
            <v>qq</v>
          </cell>
          <cell r="BG387" t="str">
            <v>qq</v>
          </cell>
          <cell r="BI387" t="str">
            <v>qq</v>
          </cell>
          <cell r="BJ387" t="str">
            <v>qq</v>
          </cell>
          <cell r="BL387" t="str">
            <v>qq</v>
          </cell>
          <cell r="BM387" t="str">
            <v>qq</v>
          </cell>
          <cell r="BN387" t="str">
            <v>qq</v>
          </cell>
          <cell r="BO387" t="str">
            <v>qq</v>
          </cell>
          <cell r="BQ387" t="str">
            <v>qq</v>
          </cell>
          <cell r="BR387" t="str">
            <v>qq</v>
          </cell>
          <cell r="BS387" t="str">
            <v>qq</v>
          </cell>
          <cell r="CA387" t="str">
            <v>qq</v>
          </cell>
        </row>
        <row r="388">
          <cell r="A388">
            <v>43852</v>
          </cell>
          <cell r="B388" t="str">
            <v>Wednesday</v>
          </cell>
          <cell r="D388" t="e">
            <v>#N/A</v>
          </cell>
          <cell r="E388" t="e">
            <v>#N/A</v>
          </cell>
          <cell r="F388">
            <v>0</v>
          </cell>
          <cell r="G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P388" t="str">
            <v>qq</v>
          </cell>
          <cell r="R388" t="str">
            <v>qq</v>
          </cell>
          <cell r="U388" t="str">
            <v>QQ</v>
          </cell>
          <cell r="V388" t="str">
            <v>qq</v>
          </cell>
          <cell r="W388" t="str">
            <v>qq</v>
          </cell>
          <cell r="X388" t="str">
            <v>qq</v>
          </cell>
          <cell r="Y388" t="e">
            <v>#N/A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 t="str">
            <v>blank</v>
          </cell>
          <cell r="AE388" t="str">
            <v>(SS) (12.45-5.15pm)</v>
          </cell>
          <cell r="AF388" t="str">
            <v>qq</v>
          </cell>
          <cell r="AG388" t="str">
            <v>qq</v>
          </cell>
          <cell r="AH388" t="str">
            <v>qq</v>
          </cell>
          <cell r="AI388" t="str">
            <v>qq</v>
          </cell>
          <cell r="AJ388" t="str">
            <v>qq</v>
          </cell>
          <cell r="AK388" t="str">
            <v>qq</v>
          </cell>
          <cell r="AL388" t="str">
            <v>qq</v>
          </cell>
          <cell r="AM388" t="str">
            <v>qq</v>
          </cell>
          <cell r="AN388" t="str">
            <v>qq</v>
          </cell>
          <cell r="AO388" t="str">
            <v>qq</v>
          </cell>
          <cell r="AP388" t="str">
            <v>qq</v>
          </cell>
          <cell r="AQ388" t="str">
            <v>qq</v>
          </cell>
          <cell r="AR388" t="str">
            <v>qq</v>
          </cell>
          <cell r="AS388" t="str">
            <v>qq</v>
          </cell>
          <cell r="AT388" t="str">
            <v>qq</v>
          </cell>
          <cell r="AU388" t="str">
            <v>qq</v>
          </cell>
          <cell r="AV388" t="str">
            <v>qq</v>
          </cell>
          <cell r="AW388" t="str">
            <v>qq</v>
          </cell>
          <cell r="AX388" t="str">
            <v>qq</v>
          </cell>
          <cell r="AY388" t="str">
            <v>qq</v>
          </cell>
          <cell r="AZ388" t="str">
            <v>qq</v>
          </cell>
          <cell r="BE388">
            <v>0</v>
          </cell>
          <cell r="BF388" t="str">
            <v>qq</v>
          </cell>
          <cell r="BG388" t="str">
            <v>qq</v>
          </cell>
          <cell r="BI388" t="str">
            <v>qq</v>
          </cell>
          <cell r="BJ388" t="str">
            <v>qq</v>
          </cell>
          <cell r="BL388" t="str">
            <v>qq</v>
          </cell>
          <cell r="BM388" t="str">
            <v>qq</v>
          </cell>
          <cell r="BN388" t="str">
            <v>qq</v>
          </cell>
          <cell r="BO388" t="str">
            <v>qq</v>
          </cell>
          <cell r="BQ388" t="str">
            <v>qq</v>
          </cell>
          <cell r="BR388" t="str">
            <v>qq</v>
          </cell>
          <cell r="BS388" t="str">
            <v>qq</v>
          </cell>
          <cell r="CA388" t="str">
            <v>qq</v>
          </cell>
        </row>
        <row r="389">
          <cell r="A389">
            <v>43853</v>
          </cell>
          <cell r="B389" t="str">
            <v>Thursday</v>
          </cell>
          <cell r="D389" t="e">
            <v>#N/A</v>
          </cell>
          <cell r="E389" t="e">
            <v>#N/A</v>
          </cell>
          <cell r="F389">
            <v>0</v>
          </cell>
          <cell r="G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P389">
            <v>0</v>
          </cell>
          <cell r="Q389" t="str">
            <v>qq</v>
          </cell>
          <cell r="R389" t="str">
            <v>qq</v>
          </cell>
          <cell r="S389" t="str">
            <v>qq</v>
          </cell>
          <cell r="T389" t="str">
            <v>qq</v>
          </cell>
          <cell r="U389" t="str">
            <v>QQ</v>
          </cell>
          <cell r="V389" t="str">
            <v>qq</v>
          </cell>
          <cell r="W389" t="str">
            <v>qq</v>
          </cell>
          <cell r="X389" t="str">
            <v>qq</v>
          </cell>
          <cell r="Y389" t="e">
            <v>#N/A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 t="str">
            <v>qq</v>
          </cell>
          <cell r="AE389" t="str">
            <v>qq</v>
          </cell>
          <cell r="AF389" t="str">
            <v>qq</v>
          </cell>
          <cell r="AG389" t="str">
            <v>qq</v>
          </cell>
          <cell r="AH389" t="str">
            <v>qq</v>
          </cell>
          <cell r="AI389" t="str">
            <v>qq</v>
          </cell>
          <cell r="AJ389" t="str">
            <v>qq</v>
          </cell>
          <cell r="AK389" t="str">
            <v>qq</v>
          </cell>
          <cell r="AL389" t="str">
            <v>qq</v>
          </cell>
          <cell r="AM389" t="str">
            <v>qq</v>
          </cell>
          <cell r="AN389" t="str">
            <v>qq</v>
          </cell>
          <cell r="AO389" t="str">
            <v>qq</v>
          </cell>
          <cell r="AP389" t="str">
            <v>qq</v>
          </cell>
          <cell r="AQ389" t="str">
            <v>qq</v>
          </cell>
          <cell r="AR389" t="str">
            <v>qq</v>
          </cell>
          <cell r="AS389" t="str">
            <v>qq</v>
          </cell>
          <cell r="AT389" t="str">
            <v>qq</v>
          </cell>
          <cell r="AU389" t="str">
            <v>qq</v>
          </cell>
          <cell r="AV389" t="str">
            <v>qq</v>
          </cell>
          <cell r="AW389" t="str">
            <v>qq</v>
          </cell>
          <cell r="AX389" t="str">
            <v>qq</v>
          </cell>
          <cell r="AY389" t="str">
            <v>qq</v>
          </cell>
          <cell r="AZ389" t="str">
            <v>qq</v>
          </cell>
          <cell r="BE389">
            <v>0</v>
          </cell>
          <cell r="BF389" t="str">
            <v>qq</v>
          </cell>
          <cell r="BG389" t="str">
            <v>qq</v>
          </cell>
          <cell r="BI389" t="str">
            <v>qq</v>
          </cell>
          <cell r="BJ389" t="str">
            <v>qq</v>
          </cell>
          <cell r="BL389" t="str">
            <v>qq</v>
          </cell>
          <cell r="BM389" t="str">
            <v>qq</v>
          </cell>
          <cell r="BN389" t="str">
            <v>qq</v>
          </cell>
          <cell r="BO389" t="str">
            <v>qq</v>
          </cell>
          <cell r="BQ389" t="str">
            <v>qq</v>
          </cell>
          <cell r="BR389" t="str">
            <v>qq</v>
          </cell>
          <cell r="BS389" t="str">
            <v>qq</v>
          </cell>
          <cell r="CA389" t="str">
            <v>qq</v>
          </cell>
        </row>
        <row r="390">
          <cell r="A390">
            <v>43854</v>
          </cell>
          <cell r="B390" t="str">
            <v>Friday</v>
          </cell>
          <cell r="D390" t="e">
            <v>#N/A</v>
          </cell>
          <cell r="E390" t="e">
            <v>#N/A</v>
          </cell>
          <cell r="F390">
            <v>0</v>
          </cell>
          <cell r="G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P390">
            <v>0</v>
          </cell>
          <cell r="R390" t="str">
            <v>qq</v>
          </cell>
          <cell r="U390" t="str">
            <v>QQ</v>
          </cell>
          <cell r="V390" t="str">
            <v>qq</v>
          </cell>
          <cell r="W390" t="str">
            <v>qq</v>
          </cell>
          <cell r="X390" t="str">
            <v>qq</v>
          </cell>
          <cell r="Y390" t="e">
            <v>#N/A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 t="str">
            <v>qq</v>
          </cell>
          <cell r="AE390" t="str">
            <v>qq</v>
          </cell>
          <cell r="AF390" t="str">
            <v>qq</v>
          </cell>
          <cell r="AG390" t="str">
            <v>qq</v>
          </cell>
          <cell r="AH390" t="str">
            <v>qq</v>
          </cell>
          <cell r="AI390" t="str">
            <v>qq</v>
          </cell>
          <cell r="AJ390" t="str">
            <v>qq</v>
          </cell>
          <cell r="AK390" t="str">
            <v>qq</v>
          </cell>
          <cell r="AL390" t="str">
            <v>qq</v>
          </cell>
          <cell r="AM390" t="str">
            <v>qq</v>
          </cell>
          <cell r="AN390" t="str">
            <v>qq</v>
          </cell>
          <cell r="AO390" t="str">
            <v>qq</v>
          </cell>
          <cell r="AP390" t="str">
            <v>qq</v>
          </cell>
          <cell r="AQ390" t="str">
            <v>qq</v>
          </cell>
          <cell r="AR390" t="str">
            <v>qq</v>
          </cell>
          <cell r="AS390" t="str">
            <v>qq</v>
          </cell>
          <cell r="AT390" t="str">
            <v>qq</v>
          </cell>
          <cell r="AU390" t="str">
            <v>qq</v>
          </cell>
          <cell r="AV390" t="str">
            <v>qq</v>
          </cell>
          <cell r="AW390" t="str">
            <v>qq</v>
          </cell>
          <cell r="AX390" t="str">
            <v>qq</v>
          </cell>
          <cell r="AY390" t="str">
            <v>qq</v>
          </cell>
          <cell r="AZ390" t="str">
            <v>qq</v>
          </cell>
          <cell r="BE390">
            <v>0</v>
          </cell>
          <cell r="BF390" t="str">
            <v>qq</v>
          </cell>
          <cell r="BG390" t="str">
            <v>qq</v>
          </cell>
          <cell r="BI390" t="str">
            <v>qq</v>
          </cell>
          <cell r="BJ390" t="str">
            <v>qq</v>
          </cell>
          <cell r="BL390" t="str">
            <v>qq</v>
          </cell>
          <cell r="BM390" t="str">
            <v>qq</v>
          </cell>
          <cell r="BN390" t="str">
            <v>qq</v>
          </cell>
          <cell r="BO390" t="str">
            <v>qq</v>
          </cell>
          <cell r="BQ390" t="str">
            <v>qq</v>
          </cell>
          <cell r="BR390" t="str">
            <v>qq</v>
          </cell>
          <cell r="BS390" t="str">
            <v>qq</v>
          </cell>
          <cell r="CA390" t="str">
            <v>qq</v>
          </cell>
        </row>
        <row r="391">
          <cell r="A391">
            <v>43855</v>
          </cell>
          <cell r="B391" t="str">
            <v>Saturday</v>
          </cell>
          <cell r="C391" t="str">
            <v>Weekend</v>
          </cell>
          <cell r="D391" t="e">
            <v>#N/A</v>
          </cell>
          <cell r="E391" t="e">
            <v>#N/A</v>
          </cell>
          <cell r="F391" t="e">
            <v>#N/A</v>
          </cell>
          <cell r="G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P391" t="str">
            <v>qq</v>
          </cell>
          <cell r="Q391" t="str">
            <v>qq</v>
          </cell>
          <cell r="R391" t="str">
            <v>qq</v>
          </cell>
          <cell r="S391" t="str">
            <v>qq</v>
          </cell>
          <cell r="T391" t="str">
            <v>qq</v>
          </cell>
          <cell r="U391" t="str">
            <v>QQ</v>
          </cell>
          <cell r="V391" t="str">
            <v>qq</v>
          </cell>
          <cell r="W391" t="str">
            <v>qq</v>
          </cell>
          <cell r="X391" t="str">
            <v>qq</v>
          </cell>
          <cell r="Y391" t="e">
            <v>#N/A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 t="str">
            <v>qq</v>
          </cell>
          <cell r="AE391" t="str">
            <v>qq</v>
          </cell>
          <cell r="AF391" t="str">
            <v>qq</v>
          </cell>
          <cell r="AG391" t="str">
            <v>qq</v>
          </cell>
          <cell r="AH391" t="str">
            <v>qq</v>
          </cell>
          <cell r="AI391" t="str">
            <v>qq</v>
          </cell>
          <cell r="AJ391" t="str">
            <v>qq</v>
          </cell>
          <cell r="AK391" t="str">
            <v>qq</v>
          </cell>
          <cell r="AL391" t="str">
            <v>qq</v>
          </cell>
          <cell r="AM391" t="str">
            <v>qq</v>
          </cell>
          <cell r="AN391" t="str">
            <v>qq</v>
          </cell>
          <cell r="AO391" t="str">
            <v>qq</v>
          </cell>
          <cell r="AP391" t="str">
            <v>qq</v>
          </cell>
          <cell r="AQ391" t="str">
            <v>qq</v>
          </cell>
          <cell r="AR391" t="str">
            <v>qq</v>
          </cell>
          <cell r="AS391" t="str">
            <v>qq</v>
          </cell>
          <cell r="AT391" t="str">
            <v>qq</v>
          </cell>
          <cell r="AU391" t="str">
            <v>qq</v>
          </cell>
          <cell r="AV391" t="str">
            <v>qq</v>
          </cell>
          <cell r="AW391" t="str">
            <v>qq</v>
          </cell>
          <cell r="AX391" t="str">
            <v>qq</v>
          </cell>
          <cell r="AY391" t="str">
            <v>qq</v>
          </cell>
          <cell r="AZ391" t="str">
            <v>qq</v>
          </cell>
          <cell r="BE391">
            <v>0</v>
          </cell>
          <cell r="BF391">
            <v>0</v>
          </cell>
          <cell r="BH391" t="str">
            <v>qq</v>
          </cell>
          <cell r="BK391" t="str">
            <v>qq</v>
          </cell>
          <cell r="BX391" t="str">
            <v>qq</v>
          </cell>
        </row>
        <row r="392">
          <cell r="A392">
            <v>43856</v>
          </cell>
          <cell r="B392" t="str">
            <v>Sunday</v>
          </cell>
          <cell r="C392" t="str">
            <v>Weekend</v>
          </cell>
          <cell r="D392" t="e">
            <v>#N/A</v>
          </cell>
          <cell r="E392" t="e">
            <v>#N/A</v>
          </cell>
          <cell r="F392" t="e">
            <v>#N/A</v>
          </cell>
          <cell r="G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P392" t="str">
            <v>qq</v>
          </cell>
          <cell r="Q392" t="str">
            <v>qq</v>
          </cell>
          <cell r="R392" t="str">
            <v>qq</v>
          </cell>
          <cell r="S392" t="str">
            <v>qq</v>
          </cell>
          <cell r="T392" t="str">
            <v>qq</v>
          </cell>
          <cell r="U392" t="str">
            <v>QQ</v>
          </cell>
          <cell r="V392" t="str">
            <v>qq</v>
          </cell>
          <cell r="W392" t="str">
            <v>qq</v>
          </cell>
          <cell r="X392" t="str">
            <v>qq</v>
          </cell>
          <cell r="Y392" t="e">
            <v>#N/A</v>
          </cell>
          <cell r="Z392">
            <v>0</v>
          </cell>
          <cell r="AA392" t="str">
            <v>qq</v>
          </cell>
          <cell r="AB392" t="str">
            <v>qq</v>
          </cell>
          <cell r="AC392" t="str">
            <v>qq</v>
          </cell>
          <cell r="AD392" t="str">
            <v>qq</v>
          </cell>
          <cell r="AE392" t="str">
            <v>qq</v>
          </cell>
          <cell r="AF392" t="str">
            <v>qq</v>
          </cell>
          <cell r="AG392" t="str">
            <v>qq</v>
          </cell>
          <cell r="AH392" t="str">
            <v>qq</v>
          </cell>
          <cell r="AI392" t="str">
            <v>qq</v>
          </cell>
          <cell r="AJ392" t="str">
            <v>qq</v>
          </cell>
          <cell r="AK392" t="str">
            <v>qq</v>
          </cell>
          <cell r="AL392" t="str">
            <v>qq</v>
          </cell>
          <cell r="AM392" t="str">
            <v>qq</v>
          </cell>
          <cell r="AN392" t="str">
            <v>qq</v>
          </cell>
          <cell r="AO392" t="str">
            <v>qq</v>
          </cell>
          <cell r="AP392" t="str">
            <v>qq</v>
          </cell>
          <cell r="AQ392" t="str">
            <v>qq</v>
          </cell>
          <cell r="AR392" t="str">
            <v>qq</v>
          </cell>
          <cell r="AS392" t="str">
            <v>qq</v>
          </cell>
          <cell r="AT392" t="str">
            <v>qq</v>
          </cell>
          <cell r="AU392" t="str">
            <v>qq</v>
          </cell>
          <cell r="AV392" t="str">
            <v>qq</v>
          </cell>
          <cell r="AW392" t="str">
            <v>qq</v>
          </cell>
          <cell r="AX392" t="str">
            <v>qq</v>
          </cell>
          <cell r="AY392" t="str">
            <v>qq</v>
          </cell>
          <cell r="AZ392" t="str">
            <v>qq</v>
          </cell>
          <cell r="BE392">
            <v>0</v>
          </cell>
          <cell r="BF392">
            <v>0</v>
          </cell>
          <cell r="BH392" t="str">
            <v>qq</v>
          </cell>
          <cell r="BK392" t="str">
            <v>qq</v>
          </cell>
          <cell r="BN392" t="str">
            <v>qq</v>
          </cell>
          <cell r="BY392" t="str">
            <v>qq</v>
          </cell>
          <cell r="BZ392" t="str">
            <v>qq</v>
          </cell>
        </row>
        <row r="393">
          <cell r="A393">
            <v>43857</v>
          </cell>
          <cell r="B393" t="str">
            <v>Monday</v>
          </cell>
          <cell r="D393" t="e">
            <v>#N/A</v>
          </cell>
          <cell r="E393" t="e">
            <v>#N/A</v>
          </cell>
          <cell r="F393">
            <v>0</v>
          </cell>
          <cell r="G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P393" t="str">
            <v>qq</v>
          </cell>
          <cell r="R393" t="str">
            <v>qq</v>
          </cell>
          <cell r="S393">
            <v>0</v>
          </cell>
          <cell r="T393">
            <v>0</v>
          </cell>
          <cell r="U393">
            <v>0</v>
          </cell>
          <cell r="V393" t="str">
            <v>qq</v>
          </cell>
          <cell r="W393" t="str">
            <v>qq</v>
          </cell>
          <cell r="X393" t="str">
            <v>qq</v>
          </cell>
          <cell r="Y393" t="e">
            <v>#N/A</v>
          </cell>
          <cell r="AD393" t="str">
            <v>qq</v>
          </cell>
          <cell r="AE393" t="str">
            <v>qq</v>
          </cell>
          <cell r="AF393" t="str">
            <v>qq</v>
          </cell>
          <cell r="AG393" t="str">
            <v>qq</v>
          </cell>
          <cell r="AH393" t="str">
            <v>qq</v>
          </cell>
          <cell r="AI393" t="str">
            <v>qq</v>
          </cell>
          <cell r="AJ393" t="str">
            <v>qq</v>
          </cell>
          <cell r="AK393" t="str">
            <v>qq</v>
          </cell>
          <cell r="AL393" t="str">
            <v>qq</v>
          </cell>
          <cell r="AM393" t="str">
            <v>qq</v>
          </cell>
          <cell r="AN393" t="str">
            <v>qq</v>
          </cell>
          <cell r="AO393" t="str">
            <v>qq</v>
          </cell>
          <cell r="AP393" t="str">
            <v>qq</v>
          </cell>
          <cell r="AQ393" t="str">
            <v>qq</v>
          </cell>
          <cell r="AR393" t="str">
            <v>qq</v>
          </cell>
          <cell r="AS393" t="str">
            <v>qq</v>
          </cell>
          <cell r="AT393" t="str">
            <v>qq</v>
          </cell>
          <cell r="AU393" t="str">
            <v>qq</v>
          </cell>
          <cell r="AV393" t="str">
            <v>qq</v>
          </cell>
          <cell r="AW393" t="str">
            <v>qq</v>
          </cell>
          <cell r="AX393" t="str">
            <v>qq</v>
          </cell>
          <cell r="AY393" t="str">
            <v>qq</v>
          </cell>
          <cell r="AZ393" t="str">
            <v>qq</v>
          </cell>
          <cell r="BF393" t="str">
            <v>qq</v>
          </cell>
          <cell r="BG393" t="str">
            <v>qq</v>
          </cell>
          <cell r="BI393" t="str">
            <v>qq</v>
          </cell>
          <cell r="BJ393" t="str">
            <v>qq</v>
          </cell>
          <cell r="BL393" t="str">
            <v>qq</v>
          </cell>
          <cell r="BM393" t="str">
            <v>qq</v>
          </cell>
          <cell r="BN393" t="str">
            <v>qq</v>
          </cell>
          <cell r="BO393" t="str">
            <v>qq</v>
          </cell>
          <cell r="BQ393" t="str">
            <v>qq</v>
          </cell>
          <cell r="BR393" t="str">
            <v>qq</v>
          </cell>
          <cell r="BS393" t="str">
            <v>qq</v>
          </cell>
          <cell r="CA393" t="str">
            <v>qq</v>
          </cell>
        </row>
        <row r="394">
          <cell r="A394">
            <v>43858</v>
          </cell>
          <cell r="B394" t="str">
            <v>Tuesday</v>
          </cell>
          <cell r="D394" t="e">
            <v>#N/A</v>
          </cell>
          <cell r="E394" t="e">
            <v>#N/A</v>
          </cell>
          <cell r="F394">
            <v>0</v>
          </cell>
          <cell r="G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P394" t="str">
            <v>qq</v>
          </cell>
          <cell r="R394" t="str">
            <v>qq</v>
          </cell>
          <cell r="S394">
            <v>0</v>
          </cell>
          <cell r="T394">
            <v>0</v>
          </cell>
          <cell r="U394" t="str">
            <v>QQ</v>
          </cell>
          <cell r="V394">
            <v>0</v>
          </cell>
          <cell r="W394" t="str">
            <v>qq</v>
          </cell>
          <cell r="X394" t="str">
            <v>qq</v>
          </cell>
          <cell r="Y394" t="e">
            <v>#N/A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E394" t="str">
            <v>(TC) (5.15-8pm)</v>
          </cell>
          <cell r="AF394" t="str">
            <v>qq</v>
          </cell>
          <cell r="AG394" t="str">
            <v>qq</v>
          </cell>
          <cell r="AH394" t="str">
            <v>qq</v>
          </cell>
          <cell r="AI394" t="str">
            <v>qq</v>
          </cell>
          <cell r="AJ394" t="str">
            <v>qq</v>
          </cell>
          <cell r="AK394" t="str">
            <v>qq</v>
          </cell>
          <cell r="AL394" t="str">
            <v>qq</v>
          </cell>
          <cell r="AM394" t="str">
            <v>qq</v>
          </cell>
          <cell r="AN394" t="str">
            <v>qq</v>
          </cell>
          <cell r="AO394" t="str">
            <v>qq</v>
          </cell>
          <cell r="AP394" t="str">
            <v>qq</v>
          </cell>
          <cell r="AQ394" t="str">
            <v>qq</v>
          </cell>
          <cell r="AR394" t="str">
            <v>qq</v>
          </cell>
          <cell r="AS394" t="str">
            <v>qq</v>
          </cell>
          <cell r="AT394" t="str">
            <v>qq</v>
          </cell>
          <cell r="AU394" t="str">
            <v>qq</v>
          </cell>
          <cell r="AV394" t="str">
            <v>qq</v>
          </cell>
          <cell r="AW394" t="str">
            <v>qq</v>
          </cell>
          <cell r="AX394" t="str">
            <v>qq</v>
          </cell>
          <cell r="AY394" t="str">
            <v>qq</v>
          </cell>
          <cell r="AZ394" t="str">
            <v>qq</v>
          </cell>
          <cell r="BE394">
            <v>0</v>
          </cell>
          <cell r="BF394" t="str">
            <v>qq</v>
          </cell>
          <cell r="BG394" t="str">
            <v>qq</v>
          </cell>
          <cell r="BI394" t="str">
            <v>qq</v>
          </cell>
          <cell r="BJ394" t="str">
            <v>qq</v>
          </cell>
          <cell r="BL394" t="str">
            <v>qq</v>
          </cell>
          <cell r="BM394" t="str">
            <v>qq</v>
          </cell>
          <cell r="BN394" t="str">
            <v>qq</v>
          </cell>
          <cell r="BO394" t="str">
            <v>qq</v>
          </cell>
          <cell r="BQ394" t="str">
            <v>qq</v>
          </cell>
          <cell r="BR394" t="str">
            <v>qq</v>
          </cell>
          <cell r="BS394" t="str">
            <v>qq</v>
          </cell>
          <cell r="CA394" t="str">
            <v>qq</v>
          </cell>
        </row>
        <row r="395">
          <cell r="A395">
            <v>43859</v>
          </cell>
          <cell r="B395" t="str">
            <v>Wednesday</v>
          </cell>
          <cell r="D395" t="e">
            <v>#N/A</v>
          </cell>
          <cell r="E395" t="e">
            <v>#N/A</v>
          </cell>
          <cell r="F395">
            <v>0</v>
          </cell>
          <cell r="G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P395" t="str">
            <v>qq</v>
          </cell>
          <cell r="R395" t="str">
            <v>qq</v>
          </cell>
          <cell r="U395" t="str">
            <v>QQ</v>
          </cell>
          <cell r="V395" t="str">
            <v>qq</v>
          </cell>
          <cell r="W395" t="str">
            <v>qq</v>
          </cell>
          <cell r="X395" t="str">
            <v>qq</v>
          </cell>
          <cell r="Y395" t="e">
            <v>#N/A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 t="str">
            <v>blank</v>
          </cell>
          <cell r="AE395" t="str">
            <v>(SS) (12.45-5.15pm)</v>
          </cell>
          <cell r="AF395" t="str">
            <v>qq</v>
          </cell>
          <cell r="AG395" t="str">
            <v>qq</v>
          </cell>
          <cell r="AH395" t="str">
            <v>qq</v>
          </cell>
          <cell r="AI395" t="str">
            <v>qq</v>
          </cell>
          <cell r="AJ395" t="str">
            <v>qq</v>
          </cell>
          <cell r="AK395" t="str">
            <v>qq</v>
          </cell>
          <cell r="AL395" t="str">
            <v>qq</v>
          </cell>
          <cell r="AM395" t="str">
            <v>qq</v>
          </cell>
          <cell r="AN395" t="str">
            <v>qq</v>
          </cell>
          <cell r="AO395" t="str">
            <v>qq</v>
          </cell>
          <cell r="AP395" t="str">
            <v>qq</v>
          </cell>
          <cell r="AQ395" t="str">
            <v>qq</v>
          </cell>
          <cell r="AR395" t="str">
            <v>qq</v>
          </cell>
          <cell r="AS395" t="str">
            <v>qq</v>
          </cell>
          <cell r="AT395" t="str">
            <v>qq</v>
          </cell>
          <cell r="AU395" t="str">
            <v>qq</v>
          </cell>
          <cell r="AV395" t="str">
            <v>qq</v>
          </cell>
          <cell r="AW395" t="str">
            <v>qq</v>
          </cell>
          <cell r="AX395" t="str">
            <v>qq</v>
          </cell>
          <cell r="AY395" t="str">
            <v>qq</v>
          </cell>
          <cell r="AZ395" t="str">
            <v>qq</v>
          </cell>
          <cell r="BE395">
            <v>0</v>
          </cell>
          <cell r="BF395" t="str">
            <v>qq</v>
          </cell>
          <cell r="BG395" t="str">
            <v>qq</v>
          </cell>
          <cell r="BI395" t="str">
            <v>qq</v>
          </cell>
          <cell r="BJ395" t="str">
            <v>qq</v>
          </cell>
          <cell r="BL395" t="str">
            <v>qq</v>
          </cell>
          <cell r="BM395" t="str">
            <v>qq</v>
          </cell>
          <cell r="BN395" t="str">
            <v>qq</v>
          </cell>
          <cell r="BO395" t="str">
            <v>qq</v>
          </cell>
          <cell r="BQ395" t="str">
            <v>qq</v>
          </cell>
          <cell r="BR395" t="str">
            <v>qq</v>
          </cell>
          <cell r="BS395" t="str">
            <v>qq</v>
          </cell>
          <cell r="CA395" t="str">
            <v>qq</v>
          </cell>
        </row>
        <row r="396">
          <cell r="A396">
            <v>43860</v>
          </cell>
          <cell r="B396" t="str">
            <v>Thursday</v>
          </cell>
          <cell r="D396" t="e">
            <v>#N/A</v>
          </cell>
          <cell r="E396" t="e">
            <v>#N/A</v>
          </cell>
          <cell r="F396">
            <v>0</v>
          </cell>
          <cell r="G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P396">
            <v>0</v>
          </cell>
          <cell r="Q396" t="str">
            <v>qq</v>
          </cell>
          <cell r="R396" t="str">
            <v>qq</v>
          </cell>
          <cell r="S396" t="str">
            <v>qq</v>
          </cell>
          <cell r="T396" t="str">
            <v>qq</v>
          </cell>
          <cell r="U396" t="str">
            <v>QQ</v>
          </cell>
          <cell r="V396" t="str">
            <v>qq</v>
          </cell>
          <cell r="W396" t="str">
            <v>qq</v>
          </cell>
          <cell r="X396" t="str">
            <v>qq</v>
          </cell>
          <cell r="Y396" t="e">
            <v>#N/A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 t="str">
            <v>qq</v>
          </cell>
          <cell r="AE396" t="str">
            <v>qq</v>
          </cell>
          <cell r="AF396" t="str">
            <v>qq</v>
          </cell>
          <cell r="AG396" t="str">
            <v>qq</v>
          </cell>
          <cell r="AH396" t="str">
            <v>qq</v>
          </cell>
          <cell r="AI396" t="str">
            <v>qq</v>
          </cell>
          <cell r="AJ396" t="str">
            <v>qq</v>
          </cell>
          <cell r="AK396" t="str">
            <v>qq</v>
          </cell>
          <cell r="AL396" t="str">
            <v>qq</v>
          </cell>
          <cell r="AM396" t="str">
            <v>qq</v>
          </cell>
          <cell r="AN396" t="str">
            <v>qq</v>
          </cell>
          <cell r="AO396" t="str">
            <v>qq</v>
          </cell>
          <cell r="AP396" t="str">
            <v>qq</v>
          </cell>
          <cell r="AQ396" t="str">
            <v>qq</v>
          </cell>
          <cell r="AR396" t="str">
            <v>qq</v>
          </cell>
          <cell r="AS396" t="str">
            <v>qq</v>
          </cell>
          <cell r="AT396" t="str">
            <v>qq</v>
          </cell>
          <cell r="AU396" t="str">
            <v>qq</v>
          </cell>
          <cell r="AV396" t="str">
            <v>qq</v>
          </cell>
          <cell r="AW396" t="str">
            <v>qq</v>
          </cell>
          <cell r="AX396" t="str">
            <v>qq</v>
          </cell>
          <cell r="AY396" t="str">
            <v>qq</v>
          </cell>
          <cell r="AZ396" t="str">
            <v>qq</v>
          </cell>
          <cell r="BE396">
            <v>0</v>
          </cell>
          <cell r="BF396" t="str">
            <v>qq</v>
          </cell>
          <cell r="BG396" t="str">
            <v>qq</v>
          </cell>
          <cell r="BI396" t="str">
            <v>qq</v>
          </cell>
          <cell r="BJ396" t="str">
            <v>qq</v>
          </cell>
          <cell r="BL396" t="str">
            <v>qq</v>
          </cell>
          <cell r="BM396" t="str">
            <v>qq</v>
          </cell>
          <cell r="BN396" t="str">
            <v>qq</v>
          </cell>
          <cell r="BO396" t="str">
            <v>qq</v>
          </cell>
          <cell r="BQ396" t="str">
            <v>qq</v>
          </cell>
          <cell r="BR396" t="str">
            <v>qq</v>
          </cell>
          <cell r="BS396" t="str">
            <v>qq</v>
          </cell>
          <cell r="CA396" t="str">
            <v>qq</v>
          </cell>
        </row>
        <row r="397">
          <cell r="A397">
            <v>43861</v>
          </cell>
          <cell r="B397" t="str">
            <v>Friday</v>
          </cell>
          <cell r="D397" t="e">
            <v>#N/A</v>
          </cell>
          <cell r="E397" t="e">
            <v>#N/A</v>
          </cell>
          <cell r="F397">
            <v>0</v>
          </cell>
          <cell r="G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P397">
            <v>0</v>
          </cell>
          <cell r="R397" t="str">
            <v>qq</v>
          </cell>
          <cell r="U397" t="str">
            <v>QQ</v>
          </cell>
          <cell r="V397" t="str">
            <v>qq</v>
          </cell>
          <cell r="W397" t="str">
            <v>qq</v>
          </cell>
          <cell r="X397" t="str">
            <v>qq</v>
          </cell>
          <cell r="Y397" t="e">
            <v>#N/A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 t="str">
            <v>qq</v>
          </cell>
          <cell r="AE397" t="str">
            <v>qq</v>
          </cell>
          <cell r="AF397" t="str">
            <v>qq</v>
          </cell>
          <cell r="AG397" t="str">
            <v>qq</v>
          </cell>
          <cell r="AH397" t="str">
            <v>qq</v>
          </cell>
          <cell r="AI397" t="str">
            <v>qq</v>
          </cell>
          <cell r="AJ397" t="str">
            <v>qq</v>
          </cell>
          <cell r="AK397" t="str">
            <v>qq</v>
          </cell>
          <cell r="AL397" t="str">
            <v>qq</v>
          </cell>
          <cell r="AM397" t="str">
            <v>qq</v>
          </cell>
          <cell r="AN397" t="str">
            <v>qq</v>
          </cell>
          <cell r="AO397" t="str">
            <v>qq</v>
          </cell>
          <cell r="AP397" t="str">
            <v>qq</v>
          </cell>
          <cell r="AQ397" t="str">
            <v>qq</v>
          </cell>
          <cell r="AR397" t="str">
            <v>qq</v>
          </cell>
          <cell r="AS397" t="str">
            <v>qq</v>
          </cell>
          <cell r="AT397" t="str">
            <v>qq</v>
          </cell>
          <cell r="AU397" t="str">
            <v>qq</v>
          </cell>
          <cell r="AV397" t="str">
            <v>qq</v>
          </cell>
          <cell r="AW397" t="str">
            <v>qq</v>
          </cell>
          <cell r="AX397" t="str">
            <v>qq</v>
          </cell>
          <cell r="AY397" t="str">
            <v>qq</v>
          </cell>
          <cell r="AZ397" t="str">
            <v>qq</v>
          </cell>
          <cell r="BE397">
            <v>0</v>
          </cell>
          <cell r="BF397" t="str">
            <v>qq</v>
          </cell>
          <cell r="BG397" t="str">
            <v>qq</v>
          </cell>
          <cell r="BI397" t="str">
            <v>qq</v>
          </cell>
          <cell r="BJ397" t="str">
            <v>qq</v>
          </cell>
          <cell r="BL397" t="str">
            <v>qq</v>
          </cell>
          <cell r="BM397" t="str">
            <v>qq</v>
          </cell>
          <cell r="BN397" t="str">
            <v>qq</v>
          </cell>
          <cell r="BO397" t="str">
            <v>qq</v>
          </cell>
          <cell r="BQ397" t="str">
            <v>qq</v>
          </cell>
          <cell r="BR397" t="str">
            <v>qq</v>
          </cell>
          <cell r="BS397" t="str">
            <v>qq</v>
          </cell>
          <cell r="CA397" t="str">
            <v>qq</v>
          </cell>
        </row>
        <row r="398">
          <cell r="H398" t="e">
            <v>#N/A</v>
          </cell>
          <cell r="P398" t="str">
            <v>qq</v>
          </cell>
          <cell r="U398" t="str">
            <v>QQ</v>
          </cell>
          <cell r="V398" t="str">
            <v>qq</v>
          </cell>
          <cell r="W398" t="str">
            <v>qq</v>
          </cell>
          <cell r="X398" t="str">
            <v>qq</v>
          </cell>
          <cell r="Y398" t="e">
            <v>#N/A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 t="str">
            <v>qq</v>
          </cell>
          <cell r="AE398" t="str">
            <v>qq</v>
          </cell>
          <cell r="AF398" t="str">
            <v>qq</v>
          </cell>
          <cell r="AG398" t="str">
            <v>qq</v>
          </cell>
          <cell r="AH398" t="str">
            <v>qq</v>
          </cell>
          <cell r="AI398" t="str">
            <v>qq</v>
          </cell>
          <cell r="AJ398" t="str">
            <v>qq</v>
          </cell>
          <cell r="AK398" t="str">
            <v>qq</v>
          </cell>
          <cell r="AL398" t="str">
            <v>qq</v>
          </cell>
          <cell r="AM398" t="str">
            <v>qq</v>
          </cell>
          <cell r="AN398" t="str">
            <v>qq</v>
          </cell>
          <cell r="AO398" t="str">
            <v>qq</v>
          </cell>
          <cell r="AP398" t="str">
            <v>qq</v>
          </cell>
          <cell r="AQ398" t="str">
            <v>qq</v>
          </cell>
          <cell r="AR398" t="str">
            <v>qq</v>
          </cell>
          <cell r="AS398" t="str">
            <v>qq</v>
          </cell>
          <cell r="AT398" t="str">
            <v>qq</v>
          </cell>
          <cell r="AU398" t="str">
            <v>qq</v>
          </cell>
          <cell r="AV398" t="str">
            <v>qq</v>
          </cell>
          <cell r="AW398" t="str">
            <v>qq</v>
          </cell>
          <cell r="AX398" t="str">
            <v>qq</v>
          </cell>
          <cell r="AY398" t="str">
            <v>qq</v>
          </cell>
          <cell r="AZ398" t="str">
            <v>qq</v>
          </cell>
          <cell r="BE398">
            <v>0</v>
          </cell>
          <cell r="BF398" t="str">
            <v>qq</v>
          </cell>
          <cell r="BG398" t="str">
            <v>qq</v>
          </cell>
          <cell r="BI398" t="str">
            <v>qq</v>
          </cell>
          <cell r="BJ398" t="str">
            <v>qq</v>
          </cell>
          <cell r="BL398" t="str">
            <v>qq</v>
          </cell>
          <cell r="BM398" t="str">
            <v>qq</v>
          </cell>
          <cell r="BN398" t="str">
            <v>qq</v>
          </cell>
          <cell r="BO398" t="str">
            <v>qq</v>
          </cell>
          <cell r="BQ398" t="str">
            <v>qq</v>
          </cell>
          <cell r="BR398" t="str">
            <v>qq</v>
          </cell>
          <cell r="BS398" t="str">
            <v>qq</v>
          </cell>
          <cell r="CA398" t="str">
            <v>qq</v>
          </cell>
        </row>
        <row r="399">
          <cell r="P399" t="str">
            <v>qq</v>
          </cell>
          <cell r="Y399" t="e">
            <v>#N/A</v>
          </cell>
          <cell r="Z399">
            <v>0</v>
          </cell>
          <cell r="AA399" t="str">
            <v>qq</v>
          </cell>
          <cell r="AB399" t="str">
            <v>qq</v>
          </cell>
          <cell r="AC399" t="str">
            <v>qq</v>
          </cell>
          <cell r="AD399" t="str">
            <v>qq</v>
          </cell>
          <cell r="AE399" t="str">
            <v>qq</v>
          </cell>
          <cell r="AF399" t="str">
            <v>qq</v>
          </cell>
          <cell r="AG399" t="str">
            <v>qq</v>
          </cell>
          <cell r="AH399" t="str">
            <v>qq</v>
          </cell>
          <cell r="AI399" t="str">
            <v>qq</v>
          </cell>
          <cell r="AJ399" t="str">
            <v>qq</v>
          </cell>
          <cell r="AK399" t="str">
            <v>qq</v>
          </cell>
          <cell r="AL399" t="str">
            <v>qq</v>
          </cell>
          <cell r="AM399" t="str">
            <v>qq</v>
          </cell>
          <cell r="AN399" t="str">
            <v>qq</v>
          </cell>
          <cell r="AO399" t="str">
            <v>qq</v>
          </cell>
          <cell r="AP399" t="str">
            <v>qq</v>
          </cell>
          <cell r="AQ399" t="str">
            <v>qq</v>
          </cell>
          <cell r="AR399" t="str">
            <v>qq</v>
          </cell>
          <cell r="AS399" t="str">
            <v>qq</v>
          </cell>
          <cell r="AT399" t="str">
            <v>qq</v>
          </cell>
          <cell r="AU399" t="str">
            <v>qq</v>
          </cell>
          <cell r="AV399" t="str">
            <v>qq</v>
          </cell>
          <cell r="AW399" t="str">
            <v>qq</v>
          </cell>
          <cell r="AX399" t="str">
            <v>qq</v>
          </cell>
          <cell r="AY399" t="str">
            <v>qq</v>
          </cell>
          <cell r="AZ399" t="str">
            <v>qq</v>
          </cell>
          <cell r="BE399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  <pageSetUpPr autoPageBreaks="0" fitToPage="1"/>
  </sheetPr>
  <dimension ref="A1:I92"/>
  <sheetViews>
    <sheetView showGridLines="0" zoomScaleNormal="100" workbookViewId="0">
      <selection activeCell="C5" sqref="C5"/>
    </sheetView>
  </sheetViews>
  <sheetFormatPr defaultColWidth="8.75" defaultRowHeight="16.5" x14ac:dyDescent="0.3"/>
  <cols>
    <col min="1" max="1" width="27.5" style="8" bestFit="1" customWidth="1"/>
    <col min="2" max="2" width="2" customWidth="1"/>
    <col min="3" max="3" width="18.25" customWidth="1"/>
    <col min="4" max="7" width="17.625" customWidth="1"/>
    <col min="8" max="9" width="17.625" hidden="1" customWidth="1"/>
    <col min="10" max="10" width="2.5" customWidth="1"/>
    <col min="15" max="15" width="6.75" customWidth="1"/>
  </cols>
  <sheetData>
    <row r="1" spans="1:9" ht="54" customHeight="1" x14ac:dyDescent="0.7">
      <c r="A1" s="7"/>
      <c r="B1" s="25"/>
      <c r="C1" s="26">
        <v>2017</v>
      </c>
      <c r="D1" s="27" t="s">
        <v>1</v>
      </c>
      <c r="E1" s="25"/>
      <c r="F1" s="53"/>
      <c r="G1" s="54"/>
      <c r="H1" s="4"/>
      <c r="I1" s="5"/>
    </row>
    <row r="2" spans="1:9" ht="14.25" customHeight="1" x14ac:dyDescent="0.3">
      <c r="A2" s="7"/>
      <c r="B2" s="6"/>
      <c r="C2" s="9" t="s">
        <v>0</v>
      </c>
      <c r="D2" s="10" t="s">
        <v>39</v>
      </c>
      <c r="E2" s="9" t="s">
        <v>40</v>
      </c>
      <c r="F2" s="12" t="s">
        <v>41</v>
      </c>
      <c r="G2" s="9" t="s">
        <v>42</v>
      </c>
      <c r="H2" s="18"/>
      <c r="I2" s="13"/>
    </row>
    <row r="3" spans="1:9" x14ac:dyDescent="0.3">
      <c r="A3" s="32"/>
      <c r="B3" s="2"/>
      <c r="C3" s="23">
        <v>42744</v>
      </c>
      <c r="D3" s="24">
        <v>42745</v>
      </c>
      <c r="E3" s="23">
        <v>42746</v>
      </c>
      <c r="F3" s="24">
        <v>42747</v>
      </c>
      <c r="G3" s="23">
        <v>42748</v>
      </c>
      <c r="H3" s="19"/>
      <c r="I3" s="14"/>
    </row>
    <row r="4" spans="1:9" x14ac:dyDescent="0.3">
      <c r="A4" s="34" t="s">
        <v>29</v>
      </c>
      <c r="B4" s="35"/>
      <c r="C4" s="30"/>
      <c r="D4" s="30"/>
      <c r="E4" s="30"/>
      <c r="F4" s="30"/>
      <c r="G4" s="31"/>
      <c r="H4" s="19"/>
      <c r="I4" s="14"/>
    </row>
    <row r="5" spans="1:9" x14ac:dyDescent="0.3">
      <c r="A5" s="33" t="str">
        <f>'Daily Roster'!$C$1</f>
        <v>DISPENSARY</v>
      </c>
      <c r="B5" s="2"/>
      <c r="C5" s="20" t="e">
        <f>VLOOKUP(C$3,DailyRoster,3,FALSE)</f>
        <v>#N/A</v>
      </c>
      <c r="D5" s="20" t="e">
        <f>VLOOKUP(D$3,DailyRoster,3,FALSE)</f>
        <v>#N/A</v>
      </c>
      <c r="E5" s="20" t="e">
        <f>VLOOKUP(E$3,DailyRoster,3,FALSE)</f>
        <v>#N/A</v>
      </c>
      <c r="F5" s="20" t="e">
        <f>VLOOKUP(F$3,DailyRoster,3,FALSE)</f>
        <v>#N/A</v>
      </c>
      <c r="G5" s="20" t="e">
        <f>VLOOKUP(G$3,DailyRoster,3,FALSE)</f>
        <v>#N/A</v>
      </c>
      <c r="H5" s="19"/>
      <c r="I5" s="14"/>
    </row>
    <row r="6" spans="1:9" x14ac:dyDescent="0.3">
      <c r="A6" s="7" t="str">
        <f>'Daily Roster'!$D$1</f>
        <v>CRITICAL CARE / HOMR</v>
      </c>
      <c r="B6" s="2"/>
      <c r="C6" s="20" t="e">
        <f>VLOOKUP(C$3,DailyRoster,4,FALSE)</f>
        <v>#N/A</v>
      </c>
      <c r="D6" s="20" t="e">
        <f>VLOOKUP(D$3,DailyRoster,4,FALSE)</f>
        <v>#N/A</v>
      </c>
      <c r="E6" s="20" t="e">
        <f>VLOOKUP(E$3,DailyRoster,4,FALSE)</f>
        <v>#N/A</v>
      </c>
      <c r="F6" s="20" t="e">
        <f>VLOOKUP(F$3,DailyRoster,4,FALSE)</f>
        <v>#N/A</v>
      </c>
      <c r="G6" s="20" t="e">
        <f>VLOOKUP(G$3,DailyRoster,4,FALSE)</f>
        <v>#N/A</v>
      </c>
      <c r="H6" s="19"/>
      <c r="I6" s="14"/>
    </row>
    <row r="7" spans="1:9" x14ac:dyDescent="0.3">
      <c r="A7" s="7" t="str">
        <f>'Daily Roster'!$E$1</f>
        <v>DIGESTIVE / NEPHROLOGY</v>
      </c>
      <c r="B7" s="2"/>
      <c r="C7" s="20" t="e">
        <f>VLOOKUP(C$3,DailyRoster,5,FALSE)</f>
        <v>#N/A</v>
      </c>
      <c r="D7" s="20" t="e">
        <f>VLOOKUP(D$3,DailyRoster,5,FALSE)</f>
        <v>#N/A</v>
      </c>
      <c r="E7" s="20" t="e">
        <f>VLOOKUP(E$3,DailyRoster,5,FALSE)</f>
        <v>#N/A</v>
      </c>
      <c r="F7" s="20" t="e">
        <f>VLOOKUP(F$3,DailyRoster,5,FALSE)</f>
        <v>#N/A</v>
      </c>
      <c r="G7" s="20" t="e">
        <f>VLOOKUP(G$3,DailyRoster,5,FALSE)</f>
        <v>#N/A</v>
      </c>
      <c r="H7" s="19"/>
      <c r="I7" s="14"/>
    </row>
    <row r="8" spans="1:9" x14ac:dyDescent="0.3">
      <c r="A8" s="7" t="str">
        <f>'Daily Roster'!$F$1</f>
        <v>GENERAL MEDICINE</v>
      </c>
      <c r="B8" s="2"/>
      <c r="C8" s="20" t="e">
        <f>VLOOKUP(C$3,DailyRoster,6,FALSE)</f>
        <v>#N/A</v>
      </c>
      <c r="D8" s="20" t="e">
        <f>VLOOKUP(D$3,DailyRoster,6,FALSE)</f>
        <v>#N/A</v>
      </c>
      <c r="E8" s="20" t="e">
        <f>VLOOKUP(E$3,DailyRoster,6,FALSE)</f>
        <v>#N/A</v>
      </c>
      <c r="F8" s="20" t="e">
        <f>VLOOKUP(F$3,DailyRoster,6,FALSE)</f>
        <v>#N/A</v>
      </c>
      <c r="G8" s="20" t="e">
        <f>VLOOKUP(G$3,DailyRoster,6,FALSE)</f>
        <v>#N/A</v>
      </c>
      <c r="H8" s="19"/>
      <c r="I8" s="14"/>
    </row>
    <row r="9" spans="1:9" x14ac:dyDescent="0.3">
      <c r="A9" s="7" t="str">
        <f>'Daily Roster'!$G$1</f>
        <v>SPECIAL MEDICINE / JESSIE Mc</v>
      </c>
      <c r="B9" s="2"/>
      <c r="C9" s="20" t="e">
        <f>VLOOKUP(C$3,DailyRoster,7,FALSE)</f>
        <v>#N/A</v>
      </c>
      <c r="D9" s="20" t="e">
        <f>VLOOKUP(D$3,DailyRoster,7,FALSE)</f>
        <v>#N/A</v>
      </c>
      <c r="E9" s="20" t="e">
        <f>VLOOKUP(E$3,DailyRoster,7,FALSE)</f>
        <v>#N/A</v>
      </c>
      <c r="F9" s="20" t="e">
        <f>VLOOKUP(F$3,DailyRoster,7,FALSE)</f>
        <v>#N/A</v>
      </c>
      <c r="G9" s="20" t="e">
        <f>VLOOKUP(G$3,DailyRoster,7,FALSE)</f>
        <v>#N/A</v>
      </c>
      <c r="H9" s="29" t="e">
        <f>VLOOKUP(#REF!,DailyRoster,7,FALSE)</f>
        <v>#REF!</v>
      </c>
      <c r="I9" s="20" t="e">
        <f>VLOOKUP(#REF!,DailyRoster,7,FALSE)</f>
        <v>#REF!</v>
      </c>
    </row>
    <row r="10" spans="1:9" x14ac:dyDescent="0.3">
      <c r="A10" s="7" t="str">
        <f>'Daily Roster'!$H$1</f>
        <v>BAU</v>
      </c>
      <c r="B10" s="2"/>
      <c r="C10" s="20" t="e">
        <f>VLOOKUP(C$3,DailyRoster,8,FALSE)</f>
        <v>#N/A</v>
      </c>
      <c r="D10" s="20" t="e">
        <f>VLOOKUP(D$3,DailyRoster,8,FALSE)</f>
        <v>#N/A</v>
      </c>
      <c r="E10" s="20" t="e">
        <f>VLOOKUP(E$3,DailyRoster,8,FALSE)</f>
        <v>#N/A</v>
      </c>
      <c r="F10" s="20" t="e">
        <f>VLOOKUP(F$3,DailyRoster,8,FALSE)</f>
        <v>#N/A</v>
      </c>
      <c r="G10" s="20" t="e">
        <f>VLOOKUP(G$3,DailyRoster,8,FALSE)</f>
        <v>#N/A</v>
      </c>
      <c r="H10" s="19"/>
      <c r="I10" s="14"/>
    </row>
    <row r="11" spans="1:9" x14ac:dyDescent="0.3">
      <c r="A11" s="7" t="str">
        <f>'Daily Roster'!$I$1</f>
        <v>ASEPTIC / MED INFO / MHTRP / INPATS</v>
      </c>
      <c r="B11" s="2"/>
      <c r="C11" s="20" t="e">
        <f>VLOOKUP(C$3,DailyRoster,9,FALSE)</f>
        <v>#N/A</v>
      </c>
      <c r="D11" s="20" t="e">
        <f>VLOOKUP(D$3,DailyRoster,9,FALSE)</f>
        <v>#N/A</v>
      </c>
      <c r="E11" s="20" t="e">
        <f>VLOOKUP(E$3,DailyRoster,9,FALSE)</f>
        <v>#N/A</v>
      </c>
      <c r="F11" s="20" t="e">
        <f>VLOOKUP(F$3,DailyRoster,9,FALSE)</f>
        <v>#N/A</v>
      </c>
      <c r="G11" s="20" t="e">
        <f>VLOOKUP(G$3,DailyRoster,9,FALSE)</f>
        <v>#N/A</v>
      </c>
      <c r="H11" s="19"/>
      <c r="I11" s="14"/>
    </row>
    <row r="12" spans="1:9" x14ac:dyDescent="0.3">
      <c r="A12" s="7" t="str">
        <f>'Daily Roster'!$J$1</f>
        <v>DEPARTMENT SUPPORT</v>
      </c>
      <c r="B12" s="2"/>
      <c r="C12" s="20" t="e">
        <f>VLOOKUP(C$3,DailyRoster,10,FALSE)</f>
        <v>#N/A</v>
      </c>
      <c r="D12" s="20" t="e">
        <f>VLOOKUP(D$3,DailyRoster,10,FALSE)</f>
        <v>#N/A</v>
      </c>
      <c r="E12" s="20" t="e">
        <f>VLOOKUP(E$3,DailyRoster,10,FALSE)</f>
        <v>#N/A</v>
      </c>
      <c r="F12" s="20" t="e">
        <f>VLOOKUP(F$3,DailyRoster,10,FALSE)</f>
        <v>#N/A</v>
      </c>
      <c r="G12" s="20" t="e">
        <f>VLOOKUP(G$3,DailyRoster,10,FALSE)</f>
        <v>#N/A</v>
      </c>
      <c r="H12" s="19"/>
      <c r="I12" s="14"/>
    </row>
    <row r="13" spans="1:9" x14ac:dyDescent="0.3">
      <c r="A13" s="7" t="str">
        <f>'Daily Roster'!$K$1</f>
        <v>DEPARTMENT SUPPORT.</v>
      </c>
      <c r="B13" s="2"/>
      <c r="C13" s="20" t="e">
        <f>VLOOKUP(C$3,DailyRoster,11,FALSE)</f>
        <v>#N/A</v>
      </c>
      <c r="D13" s="20" t="e">
        <f>VLOOKUP(D$3,DailyRoster,11,FALSE)</f>
        <v>#N/A</v>
      </c>
      <c r="E13" s="20" t="e">
        <f>VLOOKUP(E$3,DailyRoster,11,FALSE)</f>
        <v>#N/A</v>
      </c>
      <c r="F13" s="20" t="e">
        <f>VLOOKUP(F$3,DailyRoster,11,FALSE)</f>
        <v>#N/A</v>
      </c>
      <c r="G13" s="20" t="e">
        <f>VLOOKUP(G$3,DailyRoster,11,FALSE)</f>
        <v>#N/A</v>
      </c>
      <c r="H13" s="19"/>
      <c r="I13" s="14"/>
    </row>
    <row r="14" spans="1:9" x14ac:dyDescent="0.3">
      <c r="A14" s="7" t="str">
        <f>'Daily Roster'!$L$1</f>
        <v>MCH / MOORABBIN</v>
      </c>
      <c r="B14" s="2"/>
      <c r="C14" s="20" t="e">
        <f>VLOOKUP(C$3,DailyRoster,12,FALSE)</f>
        <v>#N/A</v>
      </c>
      <c r="D14" s="20" t="e">
        <f>VLOOKUP(D$3,DailyRoster,12,FALSE)</f>
        <v>#N/A</v>
      </c>
      <c r="E14" s="20" t="e">
        <f>VLOOKUP(E$3,DailyRoster,12,FALSE)</f>
        <v>#N/A</v>
      </c>
      <c r="F14" s="20" t="e">
        <f>VLOOKUP(F$3,DailyRoster,12,FALSE)</f>
        <v>#N/A</v>
      </c>
      <c r="G14" s="20" t="e">
        <f>VLOOKUP(G$3,DailyRoster,12,FALSE)</f>
        <v>#N/A</v>
      </c>
      <c r="H14" s="19"/>
      <c r="I14" s="14"/>
    </row>
    <row r="15" spans="1:9" x14ac:dyDescent="0.3">
      <c r="A15" s="7" t="str">
        <f>'Daily Roster'!$M$1</f>
        <v>BOOKED ADO1</v>
      </c>
      <c r="B15" s="2"/>
      <c r="C15" s="20" t="e">
        <f>VLOOKUP(C$3,DailyRoster,13,FALSE)</f>
        <v>#N/A</v>
      </c>
      <c r="D15" s="20" t="e">
        <f>VLOOKUP(D$3,DailyRoster,13,FALSE)</f>
        <v>#N/A</v>
      </c>
      <c r="E15" s="20" t="e">
        <f>VLOOKUP(E$3,DailyRoster,13,FALSE)</f>
        <v>#N/A</v>
      </c>
      <c r="F15" s="20" t="e">
        <f>VLOOKUP(F$3,DailyRoster,13,FALSE)</f>
        <v>#N/A</v>
      </c>
      <c r="G15" s="20" t="e">
        <f>VLOOKUP(G$3,DailyRoster,13,FALSE)</f>
        <v>#N/A</v>
      </c>
      <c r="H15" s="19"/>
      <c r="I15" s="14"/>
    </row>
    <row r="16" spans="1:9" x14ac:dyDescent="0.3">
      <c r="A16" s="7" t="str">
        <f>'Daily Roster'!$N$1</f>
        <v>BOOKED ADO2</v>
      </c>
      <c r="B16" s="2"/>
      <c r="C16" s="20" t="e">
        <f>VLOOKUP(C$3,DailyRoster,14,FALSE)</f>
        <v>#N/A</v>
      </c>
      <c r="D16" s="20" t="e">
        <f>VLOOKUP(D$3,DailyRoster,14,FALSE)</f>
        <v>#N/A</v>
      </c>
      <c r="E16" s="20" t="e">
        <f>VLOOKUP(E$3,DailyRoster,14,FALSE)</f>
        <v>#N/A</v>
      </c>
      <c r="F16" s="20" t="e">
        <f>VLOOKUP(F$3,DailyRoster,14,FALSE)</f>
        <v>#N/A</v>
      </c>
      <c r="G16" s="20" t="e">
        <f>VLOOKUP(G$3,DailyRoster,14,FALSE)</f>
        <v>#N/A</v>
      </c>
      <c r="H16" s="19"/>
      <c r="I16" s="14"/>
    </row>
    <row r="17" spans="1:9" x14ac:dyDescent="0.3">
      <c r="A17" s="7" t="str">
        <f>'Daily Roster'!$O$1</f>
        <v>TIL PCIST</v>
      </c>
      <c r="B17" s="2"/>
      <c r="C17" s="20" t="e">
        <f>VLOOKUP(C$3,DailyRoster,15,FALSE)</f>
        <v>#N/A</v>
      </c>
      <c r="D17" s="20" t="e">
        <f>VLOOKUP(D$3,DailyRoster,15,FALSE)</f>
        <v>#N/A</v>
      </c>
      <c r="E17" s="20" t="e">
        <f>VLOOKUP(E$3,DailyRoster,15,FALSE)</f>
        <v>#N/A</v>
      </c>
      <c r="F17" s="20" t="e">
        <f>VLOOKUP(F$3,DailyRoster,15,FALSE)</f>
        <v>#N/A</v>
      </c>
      <c r="G17" s="20" t="e">
        <f>VLOOKUP(G$3,DailyRoster,15,FALSE)</f>
        <v>#N/A</v>
      </c>
      <c r="H17" s="19"/>
      <c r="I17" s="14"/>
    </row>
    <row r="18" spans="1:9" x14ac:dyDescent="0.3">
      <c r="A18" s="7" t="str">
        <f>'Daily Roster'!$P$1</f>
        <v>TIL PCIST GEN MED</v>
      </c>
      <c r="B18" s="2"/>
      <c r="C18" s="20" t="e">
        <f>VLOOKUP(C$3,DailyRoster,16,FALSE)</f>
        <v>#N/A</v>
      </c>
      <c r="D18" s="20" t="e">
        <f>VLOOKUP(D$3,DailyRoster,16,FALSE)</f>
        <v>#N/A</v>
      </c>
      <c r="E18" s="20" t="e">
        <f>VLOOKUP(E$3,DailyRoster,16,FALSE)</f>
        <v>#N/A</v>
      </c>
      <c r="F18" s="20" t="e">
        <f>VLOOKUP(F$3,DailyRoster,16,FALSE)</f>
        <v>#N/A</v>
      </c>
      <c r="G18" s="20" t="e">
        <f>VLOOKUP(G$3,DailyRoster,16,FALSE)</f>
        <v>#N/A</v>
      </c>
      <c r="H18" s="11"/>
      <c r="I18" s="15"/>
    </row>
    <row r="19" spans="1:9" x14ac:dyDescent="0.3">
      <c r="A19" s="7" t="str">
        <f>'Daily Roster'!$Q$1</f>
        <v>INTERN 1 ADO</v>
      </c>
      <c r="B19" s="2"/>
      <c r="C19" s="20" t="e">
        <f>VLOOKUP(C$3,DailyRoster,17,FALSE)</f>
        <v>#N/A</v>
      </c>
      <c r="D19" s="20" t="e">
        <f>VLOOKUP(D$3,DailyRoster,17,FALSE)</f>
        <v>#N/A</v>
      </c>
      <c r="E19" s="20" t="e">
        <f>VLOOKUP(E$3,DailyRoster,17,FALSE)</f>
        <v>#N/A</v>
      </c>
      <c r="F19" s="20" t="e">
        <f>VLOOKUP(F$3,DailyRoster,17,FALSE)</f>
        <v>#N/A</v>
      </c>
      <c r="G19" s="20" t="e">
        <f>VLOOKUP(G$3,DailyRoster,17,FALSE)</f>
        <v>#N/A</v>
      </c>
      <c r="H19" s="11"/>
      <c r="I19" s="15"/>
    </row>
    <row r="20" spans="1:9" x14ac:dyDescent="0.3">
      <c r="A20" s="7" t="str">
        <f>'Daily Roster'!$R$1</f>
        <v>INTERN 2 ADO</v>
      </c>
      <c r="B20" s="2"/>
      <c r="C20" s="20" t="e">
        <f>VLOOKUP(C$3,DailyRoster,18,FALSE)</f>
        <v>#N/A</v>
      </c>
      <c r="D20" s="20" t="e">
        <f>VLOOKUP(D$3,DailyRoster,18,FALSE)</f>
        <v>#N/A</v>
      </c>
      <c r="E20" s="20" t="e">
        <f>VLOOKUP(E$3,DailyRoster,18,FALSE)</f>
        <v>#N/A</v>
      </c>
      <c r="F20" s="20" t="e">
        <f>VLOOKUP(F$3,DailyRoster,18,FALSE)</f>
        <v>#N/A</v>
      </c>
      <c r="G20" s="20" t="e">
        <f>VLOOKUP(G$3,DailyRoster,18,FALSE)</f>
        <v>#N/A</v>
      </c>
      <c r="H20" s="11"/>
      <c r="I20" s="15"/>
    </row>
    <row r="21" spans="1:9" x14ac:dyDescent="0.3">
      <c r="A21" s="7" t="str">
        <f>'Daily Roster'!$S$1</f>
        <v>INTERN TIL1</v>
      </c>
      <c r="B21" s="2"/>
      <c r="C21" s="20" t="e">
        <f>VLOOKUP(C$3,DailyRoster,19,FALSE)</f>
        <v>#N/A</v>
      </c>
      <c r="D21" s="20" t="e">
        <f>VLOOKUP(D$3,DailyRoster,19,FALSE)</f>
        <v>#N/A</v>
      </c>
      <c r="E21" s="20" t="e">
        <f>VLOOKUP(E$3,DailyRoster,19,FALSE)</f>
        <v>#N/A</v>
      </c>
      <c r="F21" s="20" t="e">
        <f>VLOOKUP(F$3,DailyRoster,19,FALSE)</f>
        <v>#N/A</v>
      </c>
      <c r="G21" s="20" t="e">
        <f>VLOOKUP(G$3,DailyRoster,19,FALSE)</f>
        <v>#N/A</v>
      </c>
      <c r="H21" s="11"/>
      <c r="I21" s="15"/>
    </row>
    <row r="22" spans="1:9" x14ac:dyDescent="0.3">
      <c r="A22" s="7" t="str">
        <f>'Daily Roster'!$T$1</f>
        <v>INTERN TIL2</v>
      </c>
      <c r="B22" s="2"/>
      <c r="C22" s="20" t="e">
        <f>VLOOKUP(C$3,DailyRoster,20,FALSE)</f>
        <v>#N/A</v>
      </c>
      <c r="D22" s="20" t="e">
        <f>VLOOKUP(D$3,DailyRoster,20,FALSE)</f>
        <v>#N/A</v>
      </c>
      <c r="E22" s="20" t="e">
        <f>VLOOKUP(E$3,DailyRoster,20,FALSE)</f>
        <v>#N/A</v>
      </c>
      <c r="F22" s="20" t="e">
        <f>VLOOKUP(F$3,DailyRoster,20,FALSE)</f>
        <v>#N/A</v>
      </c>
      <c r="G22" s="20" t="e">
        <f>VLOOKUP(G$3,DailyRoster,20,FALSE)</f>
        <v>#N/A</v>
      </c>
      <c r="H22" s="11"/>
      <c r="I22" s="15"/>
    </row>
    <row r="23" spans="1:9" x14ac:dyDescent="0.3">
      <c r="A23" s="7" t="str">
        <f>'Daily Roster'!$U$1</f>
        <v>INTERN TIL3</v>
      </c>
      <c r="B23" s="2"/>
      <c r="C23" s="20" t="e">
        <f>VLOOKUP(C$3,DailyRoster,21,FALSE)</f>
        <v>#N/A</v>
      </c>
      <c r="D23" s="20" t="e">
        <f>VLOOKUP(D$3,DailyRoster,21,FALSE)</f>
        <v>#N/A</v>
      </c>
      <c r="E23" s="20" t="e">
        <f>VLOOKUP(E$3,DailyRoster,21,FALSE)</f>
        <v>#N/A</v>
      </c>
      <c r="F23" s="20" t="e">
        <f>VLOOKUP(F$3,DailyRoster,21,FALSE)</f>
        <v>#N/A</v>
      </c>
      <c r="G23" s="20" t="e">
        <f>VLOOKUP(G$3,DailyRoster,21,FALSE)</f>
        <v>#N/A</v>
      </c>
      <c r="H23" s="11"/>
      <c r="I23" s="15"/>
    </row>
    <row r="24" spans="1:9" x14ac:dyDescent="0.3">
      <c r="A24" s="7" t="str">
        <f>'Daily Roster'!$V$1</f>
        <v>INTERN TIL4</v>
      </c>
      <c r="B24" s="2"/>
      <c r="C24" s="20" t="e">
        <f>VLOOKUP(C$3,DailyRoster,22,FALSE)</f>
        <v>#N/A</v>
      </c>
      <c r="D24" s="20" t="e">
        <f>VLOOKUP(D$3,DailyRoster,22,FALSE)</f>
        <v>#N/A</v>
      </c>
      <c r="E24" s="20" t="e">
        <f>VLOOKUP(E$3,DailyRoster,22,FALSE)</f>
        <v>#N/A</v>
      </c>
      <c r="F24" s="20" t="e">
        <f>VLOOKUP(F$3,DailyRoster,22,FALSE)</f>
        <v>#N/A</v>
      </c>
      <c r="G24" s="20" t="e">
        <f>VLOOKUP(G$3,DailyRoster,22,FALSE)</f>
        <v>#N/A</v>
      </c>
      <c r="H24" s="11"/>
      <c r="I24" s="15"/>
    </row>
    <row r="25" spans="1:9" x14ac:dyDescent="0.3">
      <c r="A25" s="7" t="str">
        <f>'Daily Roster'!$W$1</f>
        <v>INTERN TIL5</v>
      </c>
      <c r="B25" s="2"/>
      <c r="C25" s="20" t="e">
        <f>VLOOKUP(C$3,DailyRoster,23,FALSE)</f>
        <v>#N/A</v>
      </c>
      <c r="D25" s="20" t="e">
        <f>VLOOKUP(D$3,DailyRoster,23,FALSE)</f>
        <v>#N/A</v>
      </c>
      <c r="E25" s="20" t="e">
        <f>VLOOKUP(E$3,DailyRoster,23,FALSE)</f>
        <v>#N/A</v>
      </c>
      <c r="F25" s="20" t="e">
        <f>VLOOKUP(F$3,DailyRoster,23,FALSE)</f>
        <v>#N/A</v>
      </c>
      <c r="G25" s="20" t="e">
        <f>VLOOKUP(G$3,DailyRoster,23,FALSE)</f>
        <v>#N/A</v>
      </c>
      <c r="H25" s="11"/>
      <c r="I25" s="15"/>
    </row>
    <row r="26" spans="1:9" x14ac:dyDescent="0.3">
      <c r="A26" s="7" t="str">
        <f>'Daily Roster'!$X$1</f>
        <v>INTERN TIL6</v>
      </c>
      <c r="B26" s="2"/>
      <c r="C26" s="20" t="e">
        <f>VLOOKUP(C$3,DailyRoster,24,FALSE)</f>
        <v>#N/A</v>
      </c>
      <c r="D26" s="20" t="e">
        <f>VLOOKUP(D$3,DailyRoster,24,FALSE)</f>
        <v>#N/A</v>
      </c>
      <c r="E26" s="20" t="e">
        <f>VLOOKUP(E$3,DailyRoster,24,FALSE)</f>
        <v>#N/A</v>
      </c>
      <c r="F26" s="20" t="e">
        <f>VLOOKUP(F$3,DailyRoster,24,FALSE)</f>
        <v>#N/A</v>
      </c>
      <c r="G26" s="20" t="e">
        <f>VLOOKUP(G$3,DailyRoster,24,FALSE)</f>
        <v>#N/A</v>
      </c>
      <c r="H26" s="11"/>
      <c r="I26" s="15"/>
    </row>
    <row r="27" spans="1:9" x14ac:dyDescent="0.3">
      <c r="A27" s="7" t="str">
        <f>'Daily Roster'!$Y$1</f>
        <v>ANNUAL LEAVE 1</v>
      </c>
      <c r="B27" s="2"/>
      <c r="C27" s="20" t="e">
        <f>VLOOKUP(C$3,DailyRoster,25,FALSE)</f>
        <v>#N/A</v>
      </c>
      <c r="D27" s="20" t="e">
        <f>VLOOKUP(D$3,DailyRoster,25,FALSE)</f>
        <v>#N/A</v>
      </c>
      <c r="E27" s="20" t="e">
        <f>VLOOKUP(E$3,DailyRoster,25,FALSE)</f>
        <v>#N/A</v>
      </c>
      <c r="F27" s="20" t="e">
        <f>VLOOKUP(F$3,DailyRoster,25,FALSE)</f>
        <v>#N/A</v>
      </c>
      <c r="G27" s="20" t="e">
        <f>VLOOKUP(G$3,DailyRoster,25,FALSE)</f>
        <v>#N/A</v>
      </c>
      <c r="H27" s="11"/>
      <c r="I27" s="15"/>
    </row>
    <row r="28" spans="1:9" x14ac:dyDescent="0.3">
      <c r="A28" s="7" t="str">
        <f>'Daily Roster'!$Z$1</f>
        <v>ANNUAL LEAVE 2</v>
      </c>
      <c r="B28" s="2"/>
      <c r="C28" s="20" t="e">
        <f>VLOOKUP(C$3,DailyRoster,26,FALSE)</f>
        <v>#N/A</v>
      </c>
      <c r="D28" s="20" t="e">
        <f>VLOOKUP(D$3,DailyRoster,26,FALSE)</f>
        <v>#N/A</v>
      </c>
      <c r="E28" s="20" t="e">
        <f>VLOOKUP(E$3,DailyRoster,26,FALSE)</f>
        <v>#N/A</v>
      </c>
      <c r="F28" s="20" t="e">
        <f>VLOOKUP(F$3,DailyRoster,26,FALSE)</f>
        <v>#N/A</v>
      </c>
      <c r="G28" s="20" t="e">
        <f>VLOOKUP(G$3,DailyRoster,26,FALSE)</f>
        <v>#N/A</v>
      </c>
      <c r="H28" s="11"/>
      <c r="I28" s="15"/>
    </row>
    <row r="29" spans="1:9" x14ac:dyDescent="0.3">
      <c r="A29" s="7" t="str">
        <f>'Daily Roster'!$AA$1</f>
        <v>ANNUAL LEAVE 3</v>
      </c>
      <c r="B29" s="2"/>
      <c r="C29" s="20" t="e">
        <f>VLOOKUP(C$3,DailyRoster,27,FALSE)</f>
        <v>#N/A</v>
      </c>
      <c r="D29" s="20" t="e">
        <f>VLOOKUP(D$3,DailyRoster,27,FALSE)</f>
        <v>#N/A</v>
      </c>
      <c r="E29" s="20" t="e">
        <f>VLOOKUP(E$3,DailyRoster,27,FALSE)</f>
        <v>#N/A</v>
      </c>
      <c r="F29" s="20" t="e">
        <f>VLOOKUP(F$3,DailyRoster,27,FALSE)</f>
        <v>#N/A</v>
      </c>
      <c r="G29" s="20" t="e">
        <f>VLOOKUP(G$3,DailyRoster,27,FALSE)</f>
        <v>#N/A</v>
      </c>
      <c r="H29" s="11"/>
      <c r="I29" s="15"/>
    </row>
    <row r="30" spans="1:9" x14ac:dyDescent="0.3">
      <c r="A30" s="7" t="str">
        <f>'Daily Roster'!$AB$1</f>
        <v>ANNUAL LEAVE 4</v>
      </c>
      <c r="B30" s="2"/>
      <c r="C30" s="20" t="e">
        <f>VLOOKUP(C$3,DailyRoster,28,FALSE)</f>
        <v>#N/A</v>
      </c>
      <c r="D30" s="20" t="e">
        <f>VLOOKUP(D$3,DailyRoster,28,FALSE)</f>
        <v>#N/A</v>
      </c>
      <c r="E30" s="20" t="e">
        <f>VLOOKUP(E$3,DailyRoster,28,FALSE)</f>
        <v>#N/A</v>
      </c>
      <c r="F30" s="20" t="e">
        <f>VLOOKUP(F$3,DailyRoster,28,FALSE)</f>
        <v>#N/A</v>
      </c>
      <c r="G30" s="20" t="e">
        <f>VLOOKUP(G$3,DailyRoster,28,FALSE)</f>
        <v>#N/A</v>
      </c>
      <c r="H30" s="11"/>
      <c r="I30" s="15"/>
    </row>
    <row r="31" spans="1:9" x14ac:dyDescent="0.3">
      <c r="A31" s="7" t="str">
        <f>'Daily Roster'!$AC$1</f>
        <v>ANNUAL LEAVE 5</v>
      </c>
      <c r="B31" s="2"/>
      <c r="C31" s="20" t="e">
        <f>VLOOKUP(C$3,DailyRoster,29,FALSE)</f>
        <v>#N/A</v>
      </c>
      <c r="D31" s="20" t="e">
        <f>VLOOKUP(D$3,DailyRoster,29,FALSE)</f>
        <v>#N/A</v>
      </c>
      <c r="E31" s="20" t="e">
        <f>VLOOKUP(E$3,DailyRoster,29,FALSE)</f>
        <v>#N/A</v>
      </c>
      <c r="F31" s="20" t="e">
        <f>VLOOKUP(F$3,DailyRoster,29,FALSE)</f>
        <v>#N/A</v>
      </c>
      <c r="G31" s="20" t="e">
        <f>VLOOKUP(G$3,DailyRoster,29,FALSE)</f>
        <v>#N/A</v>
      </c>
      <c r="H31" s="11"/>
      <c r="I31" s="15"/>
    </row>
    <row r="32" spans="1:9" x14ac:dyDescent="0.3">
      <c r="A32" s="7" t="str">
        <f>'Daily Roster'!$AD$1</f>
        <v>ANNUAL LEAVE 6</v>
      </c>
      <c r="B32" s="2"/>
      <c r="C32" s="20" t="e">
        <f>VLOOKUP(C$3,DailyRoster,30,FALSE)</f>
        <v>#N/A</v>
      </c>
      <c r="D32" s="20" t="e">
        <f>VLOOKUP(D$3,DailyRoster,30,FALSE)</f>
        <v>#N/A</v>
      </c>
      <c r="E32" s="20" t="e">
        <f>VLOOKUP(E$3,DailyRoster,30,FALSE)</f>
        <v>#N/A</v>
      </c>
      <c r="F32" s="20" t="e">
        <f>VLOOKUP(F$3,DailyRoster,30,FALSE)</f>
        <v>#N/A</v>
      </c>
      <c r="G32" s="20" t="e">
        <f>VLOOKUP(G$3,DailyRoster,30,FALSE)</f>
        <v>#N/A</v>
      </c>
      <c r="H32" s="11"/>
      <c r="I32" s="15"/>
    </row>
    <row r="33" spans="1:9" x14ac:dyDescent="0.3">
      <c r="A33" s="7" t="str">
        <f>'Daily Roster'!$AE$1</f>
        <v>ANNUAL LEAVE 7</v>
      </c>
      <c r="B33" s="2"/>
      <c r="C33" s="20" t="e">
        <f>VLOOKUP(C$3,DailyRoster,31,FALSE)</f>
        <v>#N/A</v>
      </c>
      <c r="D33" s="20" t="e">
        <f>VLOOKUP(D$3,DailyRoster,31,FALSE)</f>
        <v>#N/A</v>
      </c>
      <c r="E33" s="20" t="e">
        <f>VLOOKUP(E$3,DailyRoster,31,FALSE)</f>
        <v>#N/A</v>
      </c>
      <c r="F33" s="20" t="e">
        <f>VLOOKUP(F$3,DailyRoster,31,FALSE)</f>
        <v>#N/A</v>
      </c>
      <c r="G33" s="20" t="e">
        <f>VLOOKUP(G$3,DailyRoster,31,FALSE)</f>
        <v>#N/A</v>
      </c>
      <c r="H33" s="11"/>
      <c r="I33" s="15"/>
    </row>
    <row r="34" spans="1:9" x14ac:dyDescent="0.3">
      <c r="A34" s="7" t="str">
        <f>'Daily Roster'!$AF$1</f>
        <v>ANNUAL LEAVE 8</v>
      </c>
      <c r="B34" s="2"/>
      <c r="C34" s="20" t="e">
        <f>VLOOKUP(C$3,DailyRoster,32,FALSE)</f>
        <v>#N/A</v>
      </c>
      <c r="D34" s="20" t="e">
        <f>VLOOKUP(D$3,DailyRoster,32,FALSE)</f>
        <v>#N/A</v>
      </c>
      <c r="E34" s="20" t="e">
        <f>VLOOKUP(E$3,DailyRoster,32,FALSE)</f>
        <v>#N/A</v>
      </c>
      <c r="F34" s="20" t="e">
        <f>VLOOKUP(F$3,DailyRoster,32,FALSE)</f>
        <v>#N/A</v>
      </c>
      <c r="G34" s="20" t="e">
        <f>VLOOKUP(G$3,DailyRoster,32,FALSE)</f>
        <v>#N/A</v>
      </c>
      <c r="H34" s="11"/>
      <c r="I34" s="15"/>
    </row>
    <row r="35" spans="1:9" x14ac:dyDescent="0.3">
      <c r="A35" s="7" t="str">
        <f>'Daily Roster'!$AG$1</f>
        <v>ANNUAL LEAVE 9</v>
      </c>
      <c r="B35" s="2"/>
      <c r="C35" s="20" t="e">
        <f>VLOOKUP(C$3,DailyRoster,33,FALSE)</f>
        <v>#N/A</v>
      </c>
      <c r="D35" s="20" t="e">
        <f>VLOOKUP(D$3,DailyRoster,33,FALSE)</f>
        <v>#N/A</v>
      </c>
      <c r="E35" s="20" t="e">
        <f>VLOOKUP(E$3,DailyRoster,33,FALSE)</f>
        <v>#N/A</v>
      </c>
      <c r="F35" s="20" t="e">
        <f>VLOOKUP(F$3,DailyRoster,33,FALSE)</f>
        <v>#N/A</v>
      </c>
      <c r="G35" s="20" t="e">
        <f>VLOOKUP(G$3,DailyRoster,33,FALSE)</f>
        <v>#N/A</v>
      </c>
      <c r="H35" s="11"/>
      <c r="I35" s="15"/>
    </row>
    <row r="36" spans="1:9" x14ac:dyDescent="0.3">
      <c r="A36" s="7" t="str">
        <f>'Daily Roster'!$AL$1</f>
        <v>ANNUAL LEAVE 14</v>
      </c>
      <c r="B36" s="2"/>
      <c r="C36" s="20" t="e">
        <f>VLOOKUP(C$3,DailyRoster,34,FALSE)</f>
        <v>#N/A</v>
      </c>
      <c r="D36" s="20" t="e">
        <f>VLOOKUP(D$3,DailyRoster,34,FALSE)</f>
        <v>#N/A</v>
      </c>
      <c r="E36" s="20" t="e">
        <f>VLOOKUP(E$3,DailyRoster,34,FALSE)</f>
        <v>#N/A</v>
      </c>
      <c r="F36" s="20" t="e">
        <f>VLOOKUP(F$3,DailyRoster,34,FALSE)</f>
        <v>#N/A</v>
      </c>
      <c r="G36" s="20" t="e">
        <f>VLOOKUP(G$3,DailyRoster,34,FALSE)</f>
        <v>#N/A</v>
      </c>
      <c r="H36" s="11"/>
      <c r="I36" s="15"/>
    </row>
    <row r="37" spans="1:9" x14ac:dyDescent="0.3">
      <c r="A37" s="7" t="str">
        <f>'Daily Roster'!$AM$1</f>
        <v>ANNUAL LEAVE 15</v>
      </c>
      <c r="B37" s="2"/>
      <c r="C37" s="20" t="e">
        <f>VLOOKUP(C$3,DailyRoster,35,FALSE)</f>
        <v>#N/A</v>
      </c>
      <c r="D37" s="20" t="e">
        <f>VLOOKUP(D$3,DailyRoster,35,FALSE)</f>
        <v>#N/A</v>
      </c>
      <c r="E37" s="20" t="e">
        <f>VLOOKUP(E$3,DailyRoster,35,FALSE)</f>
        <v>#N/A</v>
      </c>
      <c r="F37" s="20" t="e">
        <f>VLOOKUP(F$3,DailyRoster,35,FALSE)</f>
        <v>#N/A</v>
      </c>
      <c r="G37" s="20" t="e">
        <f>VLOOKUP(G$3,DailyRoster,35,FALSE)</f>
        <v>#N/A</v>
      </c>
      <c r="H37" s="11"/>
      <c r="I37" s="15"/>
    </row>
    <row r="38" spans="1:9" x14ac:dyDescent="0.3">
      <c r="A38" s="7" t="str">
        <f>'Daily Roster'!$AN$1</f>
        <v>ANNUAL LEAVE 16</v>
      </c>
      <c r="B38" s="2"/>
      <c r="C38" s="20" t="e">
        <f>VLOOKUP(C$3,DailyRoster,36,FALSE)</f>
        <v>#N/A</v>
      </c>
      <c r="D38" s="20" t="e">
        <f>VLOOKUP(D$3,DailyRoster,36,FALSE)</f>
        <v>#N/A</v>
      </c>
      <c r="E38" s="20" t="e">
        <f>VLOOKUP(E$3,DailyRoster,36,FALSE)</f>
        <v>#N/A</v>
      </c>
      <c r="F38" s="20" t="e">
        <f>VLOOKUP(F$3,DailyRoster,36,FALSE)</f>
        <v>#N/A</v>
      </c>
      <c r="G38" s="20" t="e">
        <f>VLOOKUP(G$3,DailyRoster,36,FALSE)</f>
        <v>#N/A</v>
      </c>
      <c r="H38" s="11"/>
      <c r="I38" s="15"/>
    </row>
    <row r="39" spans="1:9" x14ac:dyDescent="0.3">
      <c r="A39" s="7" t="str">
        <f>'Daily Roster'!$AO$1</f>
        <v>ANNUAL LEAVE 17</v>
      </c>
      <c r="B39" s="2"/>
      <c r="C39" s="20" t="e">
        <f>VLOOKUP(C$3,DailyRoster,37,FALSE)</f>
        <v>#N/A</v>
      </c>
      <c r="D39" s="20" t="e">
        <f>VLOOKUP(D$3,DailyRoster,37,FALSE)</f>
        <v>#N/A</v>
      </c>
      <c r="E39" s="20" t="e">
        <f>VLOOKUP(E$3,DailyRoster,37,FALSE)</f>
        <v>#N/A</v>
      </c>
      <c r="F39" s="20" t="e">
        <f>VLOOKUP(F$3,DailyRoster,37,FALSE)</f>
        <v>#N/A</v>
      </c>
      <c r="G39" s="20" t="e">
        <f>VLOOKUP(G$3,DailyRoster,37,FALSE)</f>
        <v>#N/A</v>
      </c>
      <c r="H39" s="11"/>
      <c r="I39" s="15"/>
    </row>
    <row r="40" spans="1:9" s="17" customFormat="1" x14ac:dyDescent="0.3">
      <c r="A40" s="36" t="s">
        <v>43</v>
      </c>
      <c r="B40" s="37"/>
      <c r="C40" s="30"/>
      <c r="D40" s="30"/>
      <c r="E40" s="30"/>
      <c r="F40" s="30"/>
      <c r="G40" s="31"/>
      <c r="H40" s="19"/>
      <c r="I40" s="14"/>
    </row>
    <row r="41" spans="1:9" x14ac:dyDescent="0.3">
      <c r="A41" s="7"/>
      <c r="B41" s="2"/>
      <c r="C41" s="20"/>
      <c r="D41" s="20"/>
      <c r="E41" s="20"/>
      <c r="F41" s="20"/>
      <c r="G41" s="21"/>
      <c r="H41" s="19"/>
      <c r="I41" s="14"/>
    </row>
    <row r="42" spans="1:9" x14ac:dyDescent="0.3">
      <c r="A42" s="7"/>
      <c r="B42" s="2"/>
      <c r="C42" s="20"/>
      <c r="D42" s="20"/>
      <c r="E42" s="20"/>
      <c r="F42" s="20"/>
      <c r="G42" s="21"/>
      <c r="H42" s="19"/>
      <c r="I42" s="14"/>
    </row>
    <row r="43" spans="1:9" x14ac:dyDescent="0.3">
      <c r="A43" s="7"/>
      <c r="B43" s="2"/>
      <c r="C43" s="20"/>
      <c r="D43" s="20"/>
      <c r="E43" s="20"/>
      <c r="F43" s="20"/>
      <c r="G43" s="21"/>
      <c r="H43" s="19"/>
      <c r="I43" s="14"/>
    </row>
    <row r="44" spans="1:9" x14ac:dyDescent="0.3">
      <c r="A44" s="7"/>
      <c r="B44" s="2"/>
      <c r="C44" s="20"/>
      <c r="D44" s="20"/>
      <c r="E44" s="20"/>
      <c r="F44" s="20"/>
      <c r="G44" s="21"/>
      <c r="H44" s="19"/>
      <c r="I44" s="14"/>
    </row>
    <row r="45" spans="1:9" x14ac:dyDescent="0.3">
      <c r="A45" s="7"/>
      <c r="B45" s="2"/>
      <c r="C45" s="20"/>
      <c r="D45" s="20"/>
      <c r="E45" s="20"/>
      <c r="F45" s="20"/>
      <c r="G45" s="21"/>
      <c r="H45" s="19"/>
      <c r="I45" s="14"/>
    </row>
    <row r="46" spans="1:9" x14ac:dyDescent="0.3">
      <c r="A46" s="7"/>
      <c r="B46" s="2"/>
      <c r="C46" s="20"/>
      <c r="D46" s="20"/>
      <c r="E46" s="20"/>
      <c r="F46" s="20"/>
      <c r="G46" s="21"/>
      <c r="H46" s="19"/>
      <c r="I46" s="14"/>
    </row>
    <row r="47" spans="1:9" x14ac:dyDescent="0.3">
      <c r="A47" s="7"/>
      <c r="B47" s="2"/>
      <c r="C47" s="20"/>
      <c r="D47" s="20"/>
      <c r="E47" s="20"/>
      <c r="F47" s="20"/>
      <c r="G47" s="21"/>
      <c r="H47" s="19"/>
      <c r="I47" s="14"/>
    </row>
    <row r="48" spans="1:9" x14ac:dyDescent="0.3">
      <c r="A48" s="7"/>
      <c r="B48" s="2"/>
      <c r="C48" s="20"/>
      <c r="D48" s="20"/>
      <c r="E48" s="20"/>
      <c r="F48" s="20"/>
      <c r="G48" s="21"/>
      <c r="H48" s="19"/>
      <c r="I48" s="14"/>
    </row>
    <row r="49" spans="1:9" x14ac:dyDescent="0.3">
      <c r="A49" s="7"/>
      <c r="B49" s="2"/>
      <c r="C49" s="20"/>
      <c r="D49" s="20"/>
      <c r="E49" s="20"/>
      <c r="F49" s="20"/>
      <c r="G49" s="21"/>
      <c r="H49" s="19"/>
      <c r="I49" s="14"/>
    </row>
    <row r="50" spans="1:9" x14ac:dyDescent="0.3">
      <c r="A50" s="7"/>
      <c r="B50" s="2"/>
      <c r="C50" s="20"/>
      <c r="D50" s="20"/>
      <c r="E50" s="20"/>
      <c r="F50" s="20"/>
      <c r="G50" s="21"/>
      <c r="H50" s="19"/>
      <c r="I50" s="14"/>
    </row>
    <row r="51" spans="1:9" x14ac:dyDescent="0.3">
      <c r="A51" s="7"/>
      <c r="B51" s="2"/>
      <c r="C51" s="20"/>
      <c r="D51" s="20"/>
      <c r="E51" s="20"/>
      <c r="F51" s="20"/>
      <c r="G51" s="21"/>
      <c r="H51" s="19"/>
      <c r="I51" s="14"/>
    </row>
    <row r="52" spans="1:9" x14ac:dyDescent="0.3">
      <c r="A52" s="7"/>
      <c r="B52" s="2"/>
      <c r="C52" s="20"/>
      <c r="D52" s="20"/>
      <c r="E52" s="20"/>
      <c r="F52" s="20"/>
      <c r="G52" s="21"/>
      <c r="H52" s="19"/>
      <c r="I52" s="14"/>
    </row>
    <row r="53" spans="1:9" x14ac:dyDescent="0.3">
      <c r="A53" s="7"/>
      <c r="B53" s="2"/>
      <c r="C53" s="20"/>
      <c r="D53" s="20"/>
      <c r="E53" s="20"/>
      <c r="F53" s="20"/>
      <c r="G53" s="21"/>
      <c r="H53" s="19"/>
      <c r="I53" s="14"/>
    </row>
    <row r="54" spans="1:9" x14ac:dyDescent="0.3">
      <c r="A54" s="7"/>
      <c r="B54" s="2"/>
      <c r="C54" s="20"/>
      <c r="D54" s="20"/>
      <c r="E54" s="20"/>
      <c r="F54" s="20"/>
      <c r="G54" s="21"/>
      <c r="H54" s="29" t="e">
        <f>VLOOKUP(#REF!,DailyRoster,16,FALSE)</f>
        <v>#REF!</v>
      </c>
      <c r="I54" s="20" t="e">
        <f>VLOOKUP(#REF!,DailyRoster,16,FALSE)</f>
        <v>#REF!</v>
      </c>
    </row>
    <row r="55" spans="1:9" x14ac:dyDescent="0.3">
      <c r="A55" s="7"/>
      <c r="B55" s="2"/>
      <c r="C55" s="20"/>
      <c r="D55" s="20"/>
      <c r="E55" s="20"/>
      <c r="F55" s="20"/>
      <c r="G55" s="21"/>
      <c r="H55" s="11"/>
      <c r="I55" s="15"/>
    </row>
    <row r="56" spans="1:9" x14ac:dyDescent="0.3">
      <c r="A56" s="7"/>
      <c r="B56" s="2"/>
      <c r="C56" s="20"/>
      <c r="D56" s="20"/>
      <c r="E56" s="20"/>
      <c r="F56" s="20"/>
      <c r="G56" s="21"/>
      <c r="H56" s="11"/>
      <c r="I56" s="15"/>
    </row>
    <row r="57" spans="1:9" x14ac:dyDescent="0.3">
      <c r="A57" s="7"/>
      <c r="B57" s="2"/>
      <c r="C57" s="20"/>
      <c r="D57" s="20"/>
      <c r="E57" s="20"/>
      <c r="F57" s="20"/>
      <c r="G57" s="21"/>
      <c r="H57" s="11"/>
      <c r="I57" s="15"/>
    </row>
    <row r="58" spans="1:9" x14ac:dyDescent="0.3">
      <c r="A58" s="7"/>
      <c r="B58" s="2"/>
      <c r="C58" s="20"/>
      <c r="D58" s="20"/>
      <c r="E58" s="20"/>
      <c r="F58" s="20"/>
      <c r="G58" s="21"/>
      <c r="H58" s="11"/>
      <c r="I58" s="15"/>
    </row>
    <row r="59" spans="1:9" x14ac:dyDescent="0.3">
      <c r="A59" s="7"/>
      <c r="B59" s="2"/>
      <c r="C59" s="20"/>
      <c r="D59" s="22"/>
      <c r="E59" s="20"/>
      <c r="F59" s="22"/>
      <c r="G59" s="21"/>
      <c r="H59" s="11"/>
      <c r="I59" s="15"/>
    </row>
    <row r="60" spans="1:9" x14ac:dyDescent="0.3">
      <c r="A60" s="7"/>
      <c r="B60" s="2"/>
      <c r="C60" s="20"/>
      <c r="D60" s="22"/>
      <c r="E60" s="20"/>
      <c r="F60" s="22"/>
      <c r="G60" s="21"/>
      <c r="H60" s="11"/>
      <c r="I60" s="15"/>
    </row>
    <row r="61" spans="1:9" x14ac:dyDescent="0.3">
      <c r="A61" s="7"/>
      <c r="B61" s="2"/>
      <c r="C61" s="20"/>
      <c r="D61" s="22"/>
      <c r="E61" s="20"/>
      <c r="F61" s="22"/>
      <c r="G61" s="21"/>
      <c r="H61" s="11"/>
      <c r="I61" s="15"/>
    </row>
    <row r="62" spans="1:9" x14ac:dyDescent="0.3">
      <c r="A62" s="7"/>
      <c r="B62" s="2"/>
      <c r="C62" s="20"/>
      <c r="D62" s="22"/>
      <c r="E62" s="20"/>
      <c r="F62" s="22"/>
      <c r="G62" s="21"/>
      <c r="H62" s="11"/>
      <c r="I62" s="15"/>
    </row>
    <row r="63" spans="1:9" x14ac:dyDescent="0.3">
      <c r="A63" s="7"/>
      <c r="B63" s="2"/>
      <c r="C63" s="20"/>
      <c r="D63" s="22"/>
      <c r="E63" s="20"/>
      <c r="F63" s="22"/>
      <c r="G63" s="21"/>
      <c r="H63" s="11"/>
      <c r="I63" s="15"/>
    </row>
    <row r="64" spans="1:9" x14ac:dyDescent="0.3">
      <c r="A64" s="7"/>
      <c r="B64" s="2"/>
      <c r="C64" s="20"/>
      <c r="D64" s="22"/>
      <c r="E64" s="20"/>
      <c r="F64" s="22"/>
      <c r="G64" s="21"/>
      <c r="H64" s="11"/>
      <c r="I64" s="15"/>
    </row>
    <row r="65" spans="1:9" x14ac:dyDescent="0.3">
      <c r="A65" s="7"/>
      <c r="B65" s="2"/>
      <c r="C65" s="20"/>
      <c r="D65" s="22"/>
      <c r="E65" s="20"/>
      <c r="F65" s="22"/>
      <c r="G65" s="21"/>
      <c r="H65" s="11"/>
      <c r="I65" s="15"/>
    </row>
    <row r="66" spans="1:9" x14ac:dyDescent="0.3">
      <c r="A66" s="7"/>
      <c r="B66" s="2"/>
      <c r="C66" s="20"/>
      <c r="D66" s="22"/>
      <c r="E66" s="20"/>
      <c r="F66" s="22"/>
      <c r="G66" s="21"/>
      <c r="H66" s="11"/>
      <c r="I66" s="15"/>
    </row>
    <row r="67" spans="1:9" x14ac:dyDescent="0.3">
      <c r="A67" s="7"/>
      <c r="B67" s="2"/>
      <c r="C67" s="20"/>
      <c r="D67" s="22"/>
      <c r="E67" s="20"/>
      <c r="F67" s="22"/>
      <c r="G67" s="21"/>
      <c r="H67" s="11"/>
      <c r="I67" s="15"/>
    </row>
    <row r="68" spans="1:9" x14ac:dyDescent="0.3">
      <c r="A68" s="7"/>
      <c r="B68" s="2"/>
      <c r="C68" s="20"/>
      <c r="D68" s="22"/>
      <c r="E68" s="20"/>
      <c r="F68" s="22"/>
      <c r="G68" s="21"/>
      <c r="H68" s="11"/>
      <c r="I68" s="15"/>
    </row>
    <row r="69" spans="1:9" x14ac:dyDescent="0.3">
      <c r="A69" s="7"/>
      <c r="B69" s="2"/>
      <c r="C69" s="20"/>
      <c r="D69" s="22"/>
      <c r="E69" s="20"/>
      <c r="F69" s="22"/>
      <c r="G69" s="21"/>
      <c r="H69" s="11"/>
      <c r="I69" s="15"/>
    </row>
    <row r="70" spans="1:9" x14ac:dyDescent="0.3">
      <c r="A70" s="7"/>
      <c r="B70" s="2"/>
      <c r="C70" s="20"/>
      <c r="D70" s="22"/>
      <c r="E70" s="20"/>
      <c r="F70" s="22"/>
      <c r="G70" s="21"/>
      <c r="H70" s="11"/>
      <c r="I70" s="15"/>
    </row>
    <row r="71" spans="1:9" x14ac:dyDescent="0.3">
      <c r="A71" s="7"/>
      <c r="B71" s="2"/>
      <c r="C71" s="20"/>
      <c r="D71" s="22"/>
      <c r="E71" s="20"/>
      <c r="F71" s="22"/>
      <c r="G71" s="21"/>
      <c r="H71" s="11"/>
      <c r="I71" s="15"/>
    </row>
    <row r="72" spans="1:9" x14ac:dyDescent="0.3">
      <c r="A72" s="7"/>
      <c r="B72" s="2"/>
      <c r="C72" s="20"/>
      <c r="D72" s="22"/>
      <c r="E72" s="20"/>
      <c r="F72" s="22"/>
      <c r="G72" s="21"/>
      <c r="H72" s="11"/>
      <c r="I72" s="15"/>
    </row>
    <row r="73" spans="1:9" x14ac:dyDescent="0.3">
      <c r="A73" s="7"/>
      <c r="B73" s="2"/>
      <c r="C73" s="20"/>
      <c r="D73" s="22"/>
      <c r="E73" s="20"/>
      <c r="F73" s="22"/>
      <c r="G73" s="21"/>
      <c r="H73" s="11"/>
      <c r="I73" s="15"/>
    </row>
    <row r="74" spans="1:9" x14ac:dyDescent="0.3">
      <c r="A74" s="7"/>
      <c r="B74" s="2"/>
      <c r="C74" s="20"/>
      <c r="D74" s="22"/>
      <c r="E74" s="20"/>
      <c r="F74" s="22"/>
      <c r="G74" s="21"/>
      <c r="H74" s="11"/>
      <c r="I74" s="15"/>
    </row>
    <row r="75" spans="1:9" x14ac:dyDescent="0.3">
      <c r="A75" s="7"/>
      <c r="B75" s="2"/>
      <c r="C75" s="20" t="e">
        <f>VLOOKUP(#REF!,DailyRoster,3,FALSE)</f>
        <v>#REF!</v>
      </c>
      <c r="D75" s="22"/>
      <c r="E75" s="20"/>
      <c r="F75" s="22"/>
      <c r="G75" s="21"/>
      <c r="H75" s="11"/>
      <c r="I75" s="15"/>
    </row>
    <row r="76" spans="1:9" x14ac:dyDescent="0.3">
      <c r="A76" s="28"/>
      <c r="B76" s="2"/>
      <c r="C76" s="22"/>
      <c r="D76" s="22"/>
      <c r="E76" s="22"/>
      <c r="F76" s="22"/>
      <c r="G76" s="22"/>
      <c r="H76" s="11"/>
      <c r="I76" s="11"/>
    </row>
    <row r="77" spans="1:9" x14ac:dyDescent="0.3">
      <c r="A77" s="28"/>
      <c r="B77" s="2"/>
      <c r="C77" t="s">
        <v>7</v>
      </c>
      <c r="D77" s="22"/>
      <c r="E77" s="22"/>
      <c r="F77" s="22"/>
      <c r="G77" s="22"/>
      <c r="H77" s="11"/>
      <c r="I77" s="11"/>
    </row>
    <row r="78" spans="1:9" x14ac:dyDescent="0.3">
      <c r="A78" s="28"/>
      <c r="B78" s="2"/>
      <c r="C78" t="s">
        <v>13</v>
      </c>
      <c r="D78" s="22"/>
      <c r="E78" s="22"/>
      <c r="F78" s="22"/>
      <c r="G78" s="22"/>
      <c r="H78" s="11"/>
      <c r="I78" s="11"/>
    </row>
    <row r="79" spans="1:9" x14ac:dyDescent="0.3">
      <c r="A79" s="28"/>
      <c r="B79" s="2"/>
      <c r="C79" t="s">
        <v>20</v>
      </c>
      <c r="D79" s="22"/>
      <c r="E79" s="22"/>
      <c r="F79" s="22"/>
      <c r="G79" s="22"/>
      <c r="H79" s="11"/>
      <c r="I79" s="11"/>
    </row>
    <row r="80" spans="1:9" x14ac:dyDescent="0.3">
      <c r="A80" s="28"/>
      <c r="B80" s="2"/>
      <c r="C80" t="s">
        <v>21</v>
      </c>
      <c r="D80" s="22"/>
      <c r="E80" s="22"/>
      <c r="F80" s="22"/>
      <c r="G80" s="22"/>
      <c r="H80" s="11"/>
      <c r="I80" s="11"/>
    </row>
    <row r="81" spans="3:4" x14ac:dyDescent="0.3">
      <c r="C81" t="s">
        <v>14</v>
      </c>
    </row>
    <row r="82" spans="3:4" x14ac:dyDescent="0.3">
      <c r="C82" t="s">
        <v>15</v>
      </c>
    </row>
    <row r="83" spans="3:4" x14ac:dyDescent="0.3">
      <c r="C83" t="s">
        <v>24</v>
      </c>
    </row>
    <row r="84" spans="3:4" x14ac:dyDescent="0.3">
      <c r="D84" t="s">
        <v>25</v>
      </c>
    </row>
    <row r="86" spans="3:4" x14ac:dyDescent="0.3">
      <c r="C86" t="s">
        <v>16</v>
      </c>
    </row>
    <row r="87" spans="3:4" x14ac:dyDescent="0.3">
      <c r="C87" t="s">
        <v>17</v>
      </c>
    </row>
    <row r="88" spans="3:4" x14ac:dyDescent="0.3">
      <c r="C88" t="s">
        <v>18</v>
      </c>
    </row>
    <row r="89" spans="3:4" x14ac:dyDescent="0.3">
      <c r="C89" t="s">
        <v>22</v>
      </c>
    </row>
    <row r="90" spans="3:4" x14ac:dyDescent="0.3">
      <c r="C90" t="s">
        <v>23</v>
      </c>
    </row>
    <row r="91" spans="3:4" x14ac:dyDescent="0.3">
      <c r="C91" t="s">
        <v>19</v>
      </c>
    </row>
    <row r="92" spans="3:4" x14ac:dyDescent="0.3">
      <c r="C92" t="s">
        <v>28</v>
      </c>
    </row>
  </sheetData>
  <mergeCells count="1">
    <mergeCell ref="F1:G1"/>
  </mergeCells>
  <phoneticPr fontId="3" type="noConversion"/>
  <conditionalFormatting sqref="A93:XFD1048576 A77:B92 D77:XFD83 D86:XFD92 E84:XFD85 A1:XFD76">
    <cfRule type="containsText" dxfId="18" priority="18" operator="containsText" text="qq">
      <formula>NOT(ISERROR(SEARCH("qq",A1)))</formula>
    </cfRule>
    <cfRule type="containsText" dxfId="17" priority="19" operator="containsText" text="blank">
      <formula>NOT(ISERROR(SEARCH("blank",A1)))</formula>
    </cfRule>
    <cfRule type="containsText" dxfId="16" priority="20" operator="containsText" text="Public Holiday">
      <formula>NOT(ISERROR(SEARCH("Public Holiday",A1)))</formula>
    </cfRule>
    <cfRule type="containsErrors" dxfId="15" priority="21">
      <formula>ISERROR(A1)</formula>
    </cfRule>
    <cfRule type="containsErrors" dxfId="14" priority="22">
      <formula>ISERROR(A1)</formula>
    </cfRule>
  </conditionalFormatting>
  <conditionalFormatting sqref="C77:C91">
    <cfRule type="containsText" dxfId="13" priority="9" operator="containsText" text="qq">
      <formula>NOT(ISERROR(SEARCH("qq",C77)))</formula>
    </cfRule>
    <cfRule type="containsText" dxfId="12" priority="10" operator="containsText" text="blank">
      <formula>NOT(ISERROR(SEARCH("blank",C77)))</formula>
    </cfRule>
    <cfRule type="containsText" dxfId="11" priority="11" operator="containsText" text="Public Holiday">
      <formula>NOT(ISERROR(SEARCH("Public Holiday",C77)))</formula>
    </cfRule>
    <cfRule type="containsErrors" dxfId="10" priority="12">
      <formula>ISERROR(C77)</formula>
    </cfRule>
  </conditionalFormatting>
  <conditionalFormatting sqref="C92">
    <cfRule type="containsText" dxfId="9" priority="5" operator="containsText" text="qq">
      <formula>NOT(ISERROR(SEARCH("qq",C92)))</formula>
    </cfRule>
    <cfRule type="containsText" dxfId="8" priority="6" operator="containsText" text="blank">
      <formula>NOT(ISERROR(SEARCH("blank",C92)))</formula>
    </cfRule>
    <cfRule type="containsText" dxfId="7" priority="7" operator="containsText" text="Public Holiday">
      <formula>NOT(ISERROR(SEARCH("Public Holiday",C92)))</formula>
    </cfRule>
    <cfRule type="containsErrors" dxfId="6" priority="8">
      <formula>ISERROR(C92)</formula>
    </cfRule>
  </conditionalFormatting>
  <conditionalFormatting sqref="D84:D85">
    <cfRule type="containsText" dxfId="5" priority="1" operator="containsText" text="qq">
      <formula>NOT(ISERROR(SEARCH("qq",D84)))</formula>
    </cfRule>
    <cfRule type="containsText" dxfId="4" priority="2" operator="containsText" text="blank">
      <formula>NOT(ISERROR(SEARCH("blank",D84)))</formula>
    </cfRule>
    <cfRule type="containsText" dxfId="3" priority="3" operator="containsText" text="Public Holiday">
      <formula>NOT(ISERROR(SEARCH("Public Holiday",D84)))</formula>
    </cfRule>
    <cfRule type="containsErrors" dxfId="2" priority="4">
      <formula>ISERROR(D84)</formula>
    </cfRule>
  </conditionalFormatting>
  <dataValidations count="5">
    <dataValidation type="list" allowBlank="1" showInputMessage="1" showErrorMessage="1" error="Only days from the dropdown list can be used for the weekday headings. To select a different weekday, select CANCEL, then ALT+DOWN ARROW to pick from the dropdown list" prompt="Select the starting day of the week from the dropdown list. Press ALT+DOWN ARROW to open the dropdown list then press ENTER to select a day. The calendar will update automatically" sqref="C2:G2">
      <formula1>"SUNDAY,MONDAY,TUESDAY,WEDNESDAY,THURSDAY,FRIDAY,SATURDAY"</formula1>
    </dataValidation>
    <dataValidation type="list" allowBlank="1" showInputMessage="1" showErrorMessage="1" error="Select a month from the entries in the list. Select CANCEL, then ALT+DOWN ARROW to pick from the dropdown list" prompt="Select the calendar's start month from the dropdown list. Press ALT+DOWN ARROW to open the dropdown list then press ENTER to choose one of the items" sqref="D1">
      <formula1>"January,February,March,April,May,June,July,August,September,October,November,December"</formula1>
    </dataValidation>
    <dataValidation allowBlank="1" showInputMessage="1" prompt="This workbook is a 12 month calendar. Type the starting year in cell B1 then select the starting month in cell C1. The calendar will update automatically for subsequent months" sqref="B1"/>
    <dataValidation allowBlank="1" showInputMessage="1" showErrorMessage="1" prompt="Enter the year for this calendar" sqref="C1"/>
    <dataValidation allowBlank="1" showInputMessage="1" prompt="Automatically determined weekday. To change weekdays, select a new starting day of the week in B2" sqref="H2:I2"/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4"/>
  <sheetViews>
    <sheetView tabSelected="1" topLeftCell="A26" zoomScale="82" zoomScaleNormal="82" workbookViewId="0">
      <pane xSplit="1" topLeftCell="AW1" activePane="topRight" state="frozen"/>
      <selection pane="topRight" activeCell="BA62" sqref="BA62"/>
    </sheetView>
  </sheetViews>
  <sheetFormatPr defaultRowHeight="16.5" x14ac:dyDescent="0.3"/>
  <cols>
    <col min="1" max="1" width="9.875" style="41" customWidth="1"/>
    <col min="2" max="2" width="10.75" style="17" bestFit="1" customWidth="1"/>
    <col min="3" max="3" width="12.875" style="45" bestFit="1" customWidth="1"/>
    <col min="4" max="4" width="19" style="45" bestFit="1" customWidth="1"/>
    <col min="5" max="5" width="21.875" style="45" bestFit="1" customWidth="1"/>
    <col min="6" max="6" width="16.625" style="45" bestFit="1" customWidth="1"/>
    <col min="7" max="7" width="24.875" style="45" bestFit="1" customWidth="1"/>
    <col min="8" max="8" width="14" style="45" bestFit="1" customWidth="1"/>
    <col min="9" max="9" width="32.125" style="45" bestFit="1" customWidth="1"/>
    <col min="10" max="10" width="19.75" style="45" bestFit="1" customWidth="1"/>
    <col min="11" max="11" width="20.25" style="45" bestFit="1" customWidth="1"/>
    <col min="12" max="12" width="16.625" style="45" bestFit="1" customWidth="1"/>
    <col min="13" max="13" width="15.5" style="45" bestFit="1" customWidth="1"/>
    <col min="14" max="14" width="18.375" style="45" bestFit="1" customWidth="1"/>
    <col min="15" max="15" width="13.125" bestFit="1" customWidth="1"/>
    <col min="16" max="16" width="21.375" bestFit="1" customWidth="1"/>
    <col min="17" max="17" width="29.875" bestFit="1" customWidth="1"/>
    <col min="18" max="19" width="13.125" bestFit="1" customWidth="1"/>
    <col min="20" max="20" width="14.125" bestFit="1" customWidth="1"/>
    <col min="21" max="21" width="13.125" bestFit="1" customWidth="1"/>
    <col min="22" max="22" width="17.75" bestFit="1" customWidth="1"/>
    <col min="23" max="23" width="13.125" bestFit="1" customWidth="1"/>
    <col min="24" max="24" width="18.375" customWidth="1"/>
    <col min="25" max="26" width="25.25" bestFit="1" customWidth="1"/>
    <col min="27" max="27" width="28.625" bestFit="1" customWidth="1"/>
    <col min="28" max="37" width="28.625" customWidth="1"/>
    <col min="38" max="38" width="25.25" bestFit="1" customWidth="1"/>
    <col min="39" max="39" width="15.25" style="2" bestFit="1" customWidth="1"/>
    <col min="40" max="40" width="15.25" style="16" bestFit="1" customWidth="1"/>
    <col min="41" max="44" width="15.25" bestFit="1" customWidth="1"/>
    <col min="45" max="45" width="19.375" bestFit="1" customWidth="1"/>
    <col min="46" max="46" width="28" bestFit="1" customWidth="1"/>
    <col min="47" max="47" width="17.625" bestFit="1" customWidth="1"/>
    <col min="48" max="49" width="25.625" bestFit="1" customWidth="1"/>
    <col min="50" max="50" width="20" bestFit="1" customWidth="1"/>
    <col min="51" max="51" width="9.625" style="52" bestFit="1" customWidth="1"/>
    <col min="52" max="52" width="26.5" bestFit="1" customWidth="1"/>
    <col min="53" max="53" width="24.625" bestFit="1" customWidth="1"/>
    <col min="54" max="54" width="16.75" bestFit="1" customWidth="1"/>
    <col min="55" max="55" width="20.25" bestFit="1" customWidth="1"/>
    <col min="56" max="56" width="4.5" bestFit="1" customWidth="1"/>
    <col min="57" max="57" width="5.875" bestFit="1" customWidth="1"/>
    <col min="58" max="58" width="6.375" bestFit="1" customWidth="1"/>
  </cols>
  <sheetData>
    <row r="1" spans="1:65" ht="15.75" customHeight="1" x14ac:dyDescent="0.3">
      <c r="A1" s="40"/>
      <c r="B1" s="42"/>
      <c r="C1" s="47" t="str">
        <f>'[2]ADO_Late shift_weekend_annual l'!D$1</f>
        <v>DISPENSARY</v>
      </c>
      <c r="D1" s="47" t="str">
        <f>'[2]ADO_Late shift_weekend_annual l'!E$1</f>
        <v>CRITICAL CARE / HOMR</v>
      </c>
      <c r="E1" s="47" t="str">
        <f>'[2]ADO_Late shift_weekend_annual l'!F$1</f>
        <v>DIGESTIVE / NEPHROLOGY</v>
      </c>
      <c r="F1" s="47" t="str">
        <f>'[2]ADO_Late shift_weekend_annual l'!G$1</f>
        <v>GENERAL MEDICINE</v>
      </c>
      <c r="G1" s="47" t="str">
        <f>'[2]ADO_Late shift_weekend_annual l'!H$1</f>
        <v>SPECIAL MEDICINE / JESSIE Mc</v>
      </c>
      <c r="H1" s="47" t="str">
        <f>'[2]ADO_Late shift_weekend_annual l'!I$1</f>
        <v>BAU</v>
      </c>
      <c r="I1" s="47" t="str">
        <f>'[2]ADO_Late shift_weekend_annual l'!J$1</f>
        <v>ASEPTIC / MED INFO / MHTRP / INPATS</v>
      </c>
      <c r="J1" s="47" t="str">
        <f>'[2]ADO_Late shift_weekend_annual l'!K$1</f>
        <v>DEPARTMENT SUPPORT</v>
      </c>
      <c r="K1" s="47" t="str">
        <f>'[2]ADO_Late shift_weekend_annual l'!L$1</f>
        <v>DEPARTMENT SUPPORT.</v>
      </c>
      <c r="L1" s="47" t="str">
        <f>'[2]ADO_Late shift_weekend_annual l'!M$1</f>
        <v>MCH / MOORABBIN</v>
      </c>
      <c r="M1" s="47" t="str">
        <f>'[2]ADO_Late shift_weekend_annual l'!N$1</f>
        <v>BOOKED ADO1</v>
      </c>
      <c r="N1" s="47" t="str">
        <f>'[2]ADO_Late shift_weekend_annual l'!O$1</f>
        <v>BOOKED ADO2</v>
      </c>
      <c r="O1" s="47" t="str">
        <f>'[2]ADO_Late shift_weekend_annual l'!P$1</f>
        <v>TIL PCIST</v>
      </c>
      <c r="P1" s="47" t="str">
        <f>'[2]ADO_Late shift_weekend_annual l'!$Y$1</f>
        <v>TIL PCIST GEN MED</v>
      </c>
      <c r="Q1" s="47" t="s">
        <v>96</v>
      </c>
      <c r="R1" s="47" t="s">
        <v>97</v>
      </c>
      <c r="S1" s="47" t="s">
        <v>98</v>
      </c>
      <c r="T1" s="47" t="s">
        <v>99</v>
      </c>
      <c r="U1" s="47" t="s">
        <v>100</v>
      </c>
      <c r="V1" s="47" t="s">
        <v>101</v>
      </c>
      <c r="W1" s="47" t="s">
        <v>102</v>
      </c>
      <c r="X1" s="47" t="s">
        <v>103</v>
      </c>
      <c r="Y1" s="47" t="s">
        <v>104</v>
      </c>
      <c r="Z1" s="47" t="s">
        <v>105</v>
      </c>
      <c r="AA1" s="47" t="s">
        <v>106</v>
      </c>
      <c r="AB1" s="47" t="s">
        <v>107</v>
      </c>
      <c r="AC1" s="47" t="s">
        <v>108</v>
      </c>
      <c r="AD1" s="47" t="s">
        <v>109</v>
      </c>
      <c r="AE1" s="47" t="s">
        <v>110</v>
      </c>
      <c r="AF1" s="47" t="s">
        <v>111</v>
      </c>
      <c r="AG1" s="47" t="s">
        <v>112</v>
      </c>
      <c r="AH1" s="47" t="s">
        <v>113</v>
      </c>
      <c r="AI1" s="47" t="s">
        <v>114</v>
      </c>
      <c r="AJ1" s="47" t="s">
        <v>115</v>
      </c>
      <c r="AK1" s="47" t="s">
        <v>116</v>
      </c>
      <c r="AL1" s="47" t="s">
        <v>117</v>
      </c>
      <c r="AM1" s="47" t="s">
        <v>118</v>
      </c>
      <c r="AN1" s="47" t="s">
        <v>119</v>
      </c>
      <c r="AO1" s="47" t="s">
        <v>120</v>
      </c>
      <c r="AP1" s="47" t="s">
        <v>121</v>
      </c>
      <c r="AQ1" s="47" t="s">
        <v>122</v>
      </c>
      <c r="AR1" s="47" t="s">
        <v>123</v>
      </c>
      <c r="AS1" s="47" t="s">
        <v>124</v>
      </c>
      <c r="AT1" s="47" t="s">
        <v>125</v>
      </c>
      <c r="AU1" s="47" t="s">
        <v>126</v>
      </c>
      <c r="AV1" s="47" t="s">
        <v>127</v>
      </c>
      <c r="AW1" s="47" t="s">
        <v>128</v>
      </c>
      <c r="AX1" s="43" t="s">
        <v>86</v>
      </c>
      <c r="AY1" s="43" t="s">
        <v>95</v>
      </c>
      <c r="AZ1" s="43" t="s">
        <v>64</v>
      </c>
      <c r="BA1" s="43" t="s">
        <v>136</v>
      </c>
      <c r="BB1" s="43" t="s">
        <v>92</v>
      </c>
      <c r="BC1" s="43" t="s">
        <v>92</v>
      </c>
      <c r="BD1" s="43" t="s">
        <v>93</v>
      </c>
      <c r="BE1" s="43" t="s">
        <v>130</v>
      </c>
      <c r="BF1" s="43" t="s">
        <v>94</v>
      </c>
      <c r="BG1" s="43"/>
      <c r="BH1" s="43"/>
      <c r="BI1" s="43"/>
      <c r="BJ1" s="43"/>
      <c r="BK1" s="43"/>
      <c r="BL1" s="43"/>
      <c r="BM1" s="43"/>
    </row>
    <row r="2" spans="1:65" hidden="1" x14ac:dyDescent="0.3">
      <c r="A2" s="39">
        <v>43466</v>
      </c>
      <c r="B2" s="38" t="s">
        <v>3</v>
      </c>
      <c r="C2" s="44" t="s">
        <v>49</v>
      </c>
      <c r="D2" s="44" t="s">
        <v>49</v>
      </c>
      <c r="E2" s="44" t="s">
        <v>49</v>
      </c>
      <c r="F2" s="44" t="s">
        <v>49</v>
      </c>
      <c r="G2" s="44" t="s">
        <v>49</v>
      </c>
      <c r="H2" s="44" t="s">
        <v>49</v>
      </c>
      <c r="I2" s="44" t="s">
        <v>49</v>
      </c>
      <c r="J2" s="44" t="s">
        <v>49</v>
      </c>
      <c r="K2" s="44" t="s">
        <v>49</v>
      </c>
      <c r="L2" s="44" t="s">
        <v>49</v>
      </c>
      <c r="M2" s="44" t="s">
        <v>49</v>
      </c>
      <c r="N2" s="44" t="s">
        <v>49</v>
      </c>
      <c r="O2" s="1" t="s">
        <v>49</v>
      </c>
      <c r="P2" s="1" t="str">
        <f>VLOOKUP(A2,[2]!Rosterdetails,25,FALSE)</f>
        <v>qq</v>
      </c>
      <c r="Q2" s="1" t="str">
        <f>VLOOKUP(A2,[2]!Rosterdetails,17,FALSE)</f>
        <v>Public Holiday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49</v>
      </c>
      <c r="AM2" s="48" t="s">
        <v>49</v>
      </c>
      <c r="AN2" s="49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1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</row>
    <row r="3" spans="1:65" hidden="1" x14ac:dyDescent="0.3">
      <c r="A3" s="39">
        <v>43467</v>
      </c>
      <c r="B3" s="38" t="s">
        <v>4</v>
      </c>
      <c r="C3" s="44" t="s">
        <v>44</v>
      </c>
      <c r="D3" s="44" t="s">
        <v>32</v>
      </c>
      <c r="E3" s="44" t="s">
        <v>52</v>
      </c>
      <c r="F3" s="44" t="s">
        <v>35</v>
      </c>
      <c r="G3" s="44" t="s">
        <v>55</v>
      </c>
      <c r="H3" s="44"/>
      <c r="I3" s="44" t="s">
        <v>61</v>
      </c>
      <c r="J3" s="44" t="s">
        <v>60</v>
      </c>
      <c r="K3" s="44" t="s">
        <v>44</v>
      </c>
      <c r="L3" s="44" t="s">
        <v>70</v>
      </c>
      <c r="M3" s="44" t="s">
        <v>72</v>
      </c>
      <c r="N3" s="44" t="s">
        <v>69</v>
      </c>
      <c r="O3" s="1" t="s">
        <v>36</v>
      </c>
      <c r="P3" s="1" t="str">
        <f>VLOOKUP(A3,[2]!Rosterdetails,25,FALSE)</f>
        <v>qq</v>
      </c>
      <c r="Q3" s="1" t="str">
        <f>VLOOKUP(A3,[2]!Rosterdetails,17,FALSE)</f>
        <v>Jonathan</v>
      </c>
      <c r="R3" s="1" t="str">
        <f>VLOOKUP(A3,[2]!Rosterdetails,18,FALSE)</f>
        <v>qq</v>
      </c>
      <c r="S3" s="1" t="str">
        <f>VLOOKUP(A3,[2]!Rosterdetails,19,FALSE)</f>
        <v>Edward</v>
      </c>
      <c r="T3" s="1" t="str">
        <f>VLOOKUP(A3,[2]!Rosterdetails,20,FALSE)</f>
        <v>Jesslyn</v>
      </c>
      <c r="U3" s="1" t="str">
        <f>VLOOKUP(A3,[2]!Rosterdetails,21,FALSE)</f>
        <v>QQ</v>
      </c>
      <c r="V3" s="1" t="str">
        <f>VLOOKUP(A3,[2]!Rosterdetails,22,FALSE)</f>
        <v>qq</v>
      </c>
      <c r="W3" s="1" t="str">
        <f>VLOOKUP(A3,[2]!Rosterdetails,23,FALSE)</f>
        <v>qq</v>
      </c>
      <c r="X3" s="1" t="str">
        <f>VLOOKUP(A3,[2]!Rosterdetails,24,FALSE)</f>
        <v>qq</v>
      </c>
      <c r="Y3" s="1" t="str">
        <f>VLOOKUP(A3,[2]!Rosterdetails,32,FALSE)</f>
        <v>Phuong</v>
      </c>
      <c r="Z3" s="1" t="str">
        <f>VLOOKUP(A3,[2]!Rosterdetails,33,FALSE)</f>
        <v>Arthur</v>
      </c>
      <c r="AA3" s="1" t="str">
        <f>VLOOKUP(A3,[2]!Rosterdetails,34,FALSE)</f>
        <v>qq</v>
      </c>
      <c r="AB3" s="1" t="str">
        <f>VLOOKUP(A3,[2]!Rosterdetails,35,FALSE)</f>
        <v>qq</v>
      </c>
      <c r="AC3" s="1" t="str">
        <f>VLOOKUP(A3,[2]!Rosterdetails,36,FALSE)</f>
        <v>qq</v>
      </c>
      <c r="AD3" s="1" t="str">
        <f>VLOOKUP(A3,[2]!Rosterdetails,37,FALSE)</f>
        <v>qq</v>
      </c>
      <c r="AE3" s="1" t="str">
        <f>VLOOKUP(A3,[2]!Rosterdetails,38,FALSE)</f>
        <v>Megan</v>
      </c>
      <c r="AF3" s="1" t="str">
        <f>VLOOKUP(A3,[2]!Rosterdetails,39,FALSE)</f>
        <v>Stuart</v>
      </c>
      <c r="AG3" s="1" t="str">
        <f>VLOOKUP(A3,[2]!Rosterdetails,40,FALSE)</f>
        <v>Jasmine</v>
      </c>
      <c r="AH3" s="1" t="str">
        <f>VLOOKUP(A3,[2]!Rosterdetails,41,FALSE)</f>
        <v>Monique</v>
      </c>
      <c r="AI3" s="1" t="str">
        <f>VLOOKUP(A3,[2]!Rosterdetails,42,FALSE)</f>
        <v>Marisa</v>
      </c>
      <c r="AJ3" s="1" t="str">
        <f>VLOOKUP(A3,[2]!Rosterdetails,43,FALSE)</f>
        <v>Silvana</v>
      </c>
      <c r="AK3" s="1" t="str">
        <f>VLOOKUP(A3,[2]!Rosterdetails,44,FALSE)</f>
        <v>A.Chong</v>
      </c>
      <c r="AL3" s="1" t="str">
        <f>VLOOKUP(A3,[2]!Rosterdetails,45,FALSE)</f>
        <v>K.Yeoh</v>
      </c>
      <c r="AM3" s="1" t="str">
        <f>VLOOKUP(A3,[2]!Rosterdetails,46,FALSE)</f>
        <v>Phil</v>
      </c>
      <c r="AN3" s="1" t="str">
        <f>VLOOKUP(A3,[2]!Rosterdetails,47,FALSE)</f>
        <v>T.Vo</v>
      </c>
      <c r="AO3" s="1" t="str">
        <f>VLOOKUP(A3,[2]!Rosterdetails,48,FALSE)</f>
        <v>qq</v>
      </c>
      <c r="AP3" s="1" t="str">
        <f>VLOOKUP(A3,[2]!Rosterdetails,49,FALSE)</f>
        <v>qq</v>
      </c>
      <c r="AQ3" s="1" t="str">
        <f>VLOOKUP(A3,[2]!Rosterdetails,50,FALSE)</f>
        <v>qq</v>
      </c>
      <c r="AR3" s="1" t="str">
        <f>VLOOKUP(A3,[2]!Rosterdetails,51,FALSE)</f>
        <v>qq</v>
      </c>
      <c r="AS3" s="1" t="str">
        <f>VLOOKUP(A3,[2]!Rosterdetails,52,FALSE)</f>
        <v>qq</v>
      </c>
      <c r="AT3" s="1" t="str">
        <f>VLOOKUP(A3,[2]!Rosterdetails,53,FALSE)</f>
        <v>qq</v>
      </c>
      <c r="AU3" s="1" t="str">
        <f>VLOOKUP(A3,[2]!Rosterdetails,54,FALSE)</f>
        <v>K.Chin</v>
      </c>
      <c r="AV3" s="1">
        <f>VLOOKUP(A3,[2]!Rosterdetails,55,FALSE)</f>
        <v>0</v>
      </c>
      <c r="AW3" s="1" t="str">
        <f>VLOOKUP(A3,[2]!Rosterdetails,56,FALSE)</f>
        <v>qq</v>
      </c>
      <c r="AX3" s="50"/>
      <c r="AY3" s="51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</row>
    <row r="4" spans="1:65" hidden="1" x14ac:dyDescent="0.3">
      <c r="A4" s="39">
        <v>43468</v>
      </c>
      <c r="B4" s="38" t="s">
        <v>5</v>
      </c>
      <c r="C4" s="44" t="s">
        <v>38</v>
      </c>
      <c r="D4" s="44" t="s">
        <v>59</v>
      </c>
      <c r="E4" s="44" t="s">
        <v>44</v>
      </c>
      <c r="F4" s="44" t="s">
        <v>44</v>
      </c>
      <c r="G4" s="44" t="s">
        <v>44</v>
      </c>
      <c r="H4" s="44"/>
      <c r="I4" s="44" t="s">
        <v>44</v>
      </c>
      <c r="J4" s="44" t="s">
        <v>44</v>
      </c>
      <c r="K4" s="44" t="s">
        <v>46</v>
      </c>
      <c r="L4" s="44" t="s">
        <v>44</v>
      </c>
      <c r="M4" s="44" t="s">
        <v>73</v>
      </c>
      <c r="N4" s="44" t="s">
        <v>69</v>
      </c>
      <c r="O4" s="1" t="s">
        <v>36</v>
      </c>
      <c r="P4" s="1" t="str">
        <f>VLOOKUP(A4,[2]!Rosterdetails,25,FALSE)</f>
        <v>qq</v>
      </c>
      <c r="Q4" s="1" t="str">
        <f>VLOOKUP(A4,[2]!Rosterdetails,17,FALSE)</f>
        <v>qq</v>
      </c>
      <c r="R4" s="1" t="str">
        <f>VLOOKUP(A4,[2]!Rosterdetails,18,FALSE)</f>
        <v>qq</v>
      </c>
      <c r="S4" s="1" t="str">
        <f>VLOOKUP(A4,[2]!Rosterdetails,19,FALSE)</f>
        <v>qq</v>
      </c>
      <c r="T4" s="1" t="str">
        <f>VLOOKUP(A4,[2]!Rosterdetails,20,FALSE)</f>
        <v>qq</v>
      </c>
      <c r="U4" s="1" t="str">
        <f>VLOOKUP(A4,[2]!Rosterdetails,21,FALSE)</f>
        <v>QQ</v>
      </c>
      <c r="V4" s="1" t="str">
        <f>VLOOKUP(A4,[2]!Rosterdetails,22,FALSE)</f>
        <v>qq</v>
      </c>
      <c r="W4" s="1" t="str">
        <f>VLOOKUP(A4,[2]!Rosterdetails,23,FALSE)</f>
        <v>qq</v>
      </c>
      <c r="X4" s="1" t="str">
        <f>VLOOKUP(A4,[2]!Rosterdetails,24,FALSE)</f>
        <v>qq</v>
      </c>
      <c r="Y4" s="1" t="str">
        <f>VLOOKUP(A4,[2]!Rosterdetails,32,FALSE)</f>
        <v>Phuong</v>
      </c>
      <c r="Z4" s="1" t="str">
        <f>VLOOKUP(A4,[2]!Rosterdetails,33,FALSE)</f>
        <v>Arthur</v>
      </c>
      <c r="AA4" s="1" t="str">
        <f>VLOOKUP(A4,[2]!Rosterdetails,34,FALSE)</f>
        <v>K.Tiong</v>
      </c>
      <c r="AB4" s="1" t="str">
        <f>VLOOKUP(A4,[2]!Rosterdetails,35,FALSE)</f>
        <v>S.Sturm</v>
      </c>
      <c r="AC4" s="1" t="str">
        <f>VLOOKUP(A4,[2]!Rosterdetails,36,FALSE)</f>
        <v>qq</v>
      </c>
      <c r="AD4" s="1" t="str">
        <f>VLOOKUP(A4,[2]!Rosterdetails,37,FALSE)</f>
        <v>qq</v>
      </c>
      <c r="AE4" s="1" t="str">
        <f>VLOOKUP(A4,[2]!Rosterdetails,38,FALSE)</f>
        <v>Megan</v>
      </c>
      <c r="AF4" s="1" t="str">
        <f>VLOOKUP(A4,[2]!Rosterdetails,39,FALSE)</f>
        <v>qq</v>
      </c>
      <c r="AG4" s="1" t="str">
        <f>VLOOKUP(A4,[2]!Rosterdetails,40,FALSE)</f>
        <v>Jasmine</v>
      </c>
      <c r="AH4" s="1" t="str">
        <f>VLOOKUP(A4,[2]!Rosterdetails,41,FALSE)</f>
        <v>qq</v>
      </c>
      <c r="AI4" s="1" t="str">
        <f>VLOOKUP(A4,[2]!Rosterdetails,42,FALSE)</f>
        <v>Marisa</v>
      </c>
      <c r="AJ4" s="1" t="str">
        <f>VLOOKUP(A4,[2]!Rosterdetails,43,FALSE)</f>
        <v>Silvana</v>
      </c>
      <c r="AK4" s="1" t="str">
        <f>VLOOKUP(A4,[2]!Rosterdetails,44,FALSE)</f>
        <v>A.Chong</v>
      </c>
      <c r="AL4" s="1" t="str">
        <f>VLOOKUP(A4,[2]!Rosterdetails,45,FALSE)</f>
        <v>K.Yeoh</v>
      </c>
      <c r="AM4" s="1" t="str">
        <f>VLOOKUP(A4,[2]!Rosterdetails,46,FALSE)</f>
        <v>Phil</v>
      </c>
      <c r="AN4" s="1" t="str">
        <f>VLOOKUP(A4,[2]!Rosterdetails,47,FALSE)</f>
        <v>T.Vo</v>
      </c>
      <c r="AO4" s="1" t="str">
        <f>VLOOKUP(A4,[2]!Rosterdetails,48,FALSE)</f>
        <v>qq</v>
      </c>
      <c r="AP4" s="1" t="str">
        <f>VLOOKUP(A4,[2]!Rosterdetails,49,FALSE)</f>
        <v>qq</v>
      </c>
      <c r="AQ4" s="1" t="str">
        <f>VLOOKUP(A4,[2]!Rosterdetails,50,FALSE)</f>
        <v>qq</v>
      </c>
      <c r="AR4" s="1" t="str">
        <f>VLOOKUP(A4,[2]!Rosterdetails,51,FALSE)</f>
        <v>qq</v>
      </c>
      <c r="AS4" s="1" t="str">
        <f>VLOOKUP(A4,[2]!Rosterdetails,52,FALSE)</f>
        <v>qq</v>
      </c>
      <c r="AT4" s="1" t="str">
        <f>VLOOKUP(A4,[2]!Rosterdetails,53,FALSE)</f>
        <v>qq</v>
      </c>
      <c r="AU4" s="1" t="str">
        <f>VLOOKUP(A4,[2]!Rosterdetails,54,FALSE)</f>
        <v>K.Chin</v>
      </c>
      <c r="AV4" s="1">
        <f>VLOOKUP(A4,[2]!Rosterdetails,55,FALSE)</f>
        <v>0</v>
      </c>
      <c r="AW4" s="1" t="str">
        <f>VLOOKUP(A4,[2]!Rosterdetails,56,FALSE)</f>
        <v>qq</v>
      </c>
      <c r="AX4" s="50"/>
      <c r="AY4" s="51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</row>
    <row r="5" spans="1:65" hidden="1" x14ac:dyDescent="0.3">
      <c r="A5" s="39">
        <v>43469</v>
      </c>
      <c r="B5" s="38" t="s">
        <v>6</v>
      </c>
      <c r="C5" s="44" t="s">
        <v>34</v>
      </c>
      <c r="D5" s="44" t="s">
        <v>54</v>
      </c>
      <c r="E5" s="44" t="s">
        <v>74</v>
      </c>
      <c r="F5" s="44" t="s">
        <v>75</v>
      </c>
      <c r="G5" s="44" t="s">
        <v>62</v>
      </c>
      <c r="H5" s="44" t="s">
        <v>45</v>
      </c>
      <c r="I5" s="44" t="s">
        <v>44</v>
      </c>
      <c r="J5" s="44" t="s">
        <v>44</v>
      </c>
      <c r="K5" s="44" t="s">
        <v>46</v>
      </c>
      <c r="L5" s="44" t="s">
        <v>44</v>
      </c>
      <c r="M5" s="44" t="s">
        <v>44</v>
      </c>
      <c r="N5" s="44" t="s">
        <v>69</v>
      </c>
      <c r="O5" s="1" t="s">
        <v>36</v>
      </c>
      <c r="P5" s="1" t="str">
        <f>VLOOKUP(A5,[2]!Rosterdetails,25,FALSE)</f>
        <v>qq</v>
      </c>
      <c r="Q5" s="1" t="str">
        <f>VLOOKUP(A5,[2]!Rosterdetails,17,FALSE)</f>
        <v>Thao</v>
      </c>
      <c r="R5" s="1" t="str">
        <f>VLOOKUP(A5,[2]!Rosterdetails,18,FALSE)</f>
        <v>qq</v>
      </c>
      <c r="S5" s="1" t="str">
        <f>VLOOKUP(A5,[2]!Rosterdetails,19,FALSE)</f>
        <v>qq</v>
      </c>
      <c r="T5" s="1" t="str">
        <f>VLOOKUP(A5,[2]!Rosterdetails,20,FALSE)</f>
        <v>qq</v>
      </c>
      <c r="U5" s="1" t="str">
        <f>VLOOKUP(A5,[2]!Rosterdetails,21,FALSE)</f>
        <v>QQ</v>
      </c>
      <c r="V5" s="1" t="str">
        <f>VLOOKUP(A5,[2]!Rosterdetails,22,FALSE)</f>
        <v>qq</v>
      </c>
      <c r="W5" s="1" t="str">
        <f>VLOOKUP(A5,[2]!Rosterdetails,23,FALSE)</f>
        <v>qq</v>
      </c>
      <c r="X5" s="1" t="str">
        <f>VLOOKUP(A5,[2]!Rosterdetails,24,FALSE)</f>
        <v>qq</v>
      </c>
      <c r="Y5" s="1" t="str">
        <f>VLOOKUP(A5,[2]!Rosterdetails,32,FALSE)</f>
        <v>Phuong</v>
      </c>
      <c r="Z5" s="1" t="str">
        <f>VLOOKUP(A5,[2]!Rosterdetails,33,FALSE)</f>
        <v>Arthur</v>
      </c>
      <c r="AA5" s="1" t="str">
        <f>VLOOKUP(A5,[2]!Rosterdetails,34,FALSE)</f>
        <v>Natalie</v>
      </c>
      <c r="AB5" s="1" t="str">
        <f>VLOOKUP(A5,[2]!Rosterdetails,35,FALSE)</f>
        <v>qq</v>
      </c>
      <c r="AC5" s="1" t="str">
        <f>VLOOKUP(A5,[2]!Rosterdetails,36,FALSE)</f>
        <v>qq</v>
      </c>
      <c r="AD5" s="1" t="str">
        <f>VLOOKUP(A5,[2]!Rosterdetails,37,FALSE)</f>
        <v>qq</v>
      </c>
      <c r="AE5" s="1" t="str">
        <f>VLOOKUP(A5,[2]!Rosterdetails,38,FALSE)</f>
        <v>Megan</v>
      </c>
      <c r="AF5" s="1" t="str">
        <f>VLOOKUP(A5,[2]!Rosterdetails,39,FALSE)</f>
        <v>qq</v>
      </c>
      <c r="AG5" s="1" t="str">
        <f>VLOOKUP(A5,[2]!Rosterdetails,40,FALSE)</f>
        <v>Jasmine</v>
      </c>
      <c r="AH5" s="1" t="str">
        <f>VLOOKUP(A5,[2]!Rosterdetails,41,FALSE)</f>
        <v>qq</v>
      </c>
      <c r="AI5" s="1" t="str">
        <f>VLOOKUP(A5,[2]!Rosterdetails,42,FALSE)</f>
        <v>qq</v>
      </c>
      <c r="AJ5" s="1" t="str">
        <f>VLOOKUP(A5,[2]!Rosterdetails,43,FALSE)</f>
        <v>qq</v>
      </c>
      <c r="AK5" s="1" t="str">
        <f>VLOOKUP(A5,[2]!Rosterdetails,44,FALSE)</f>
        <v>A.Chong</v>
      </c>
      <c r="AL5" s="1" t="str">
        <f>VLOOKUP(A5,[2]!Rosterdetails,45,FALSE)</f>
        <v>K.Yeoh</v>
      </c>
      <c r="AM5" s="1" t="str">
        <f>VLOOKUP(A5,[2]!Rosterdetails,46,FALSE)</f>
        <v>qq</v>
      </c>
      <c r="AN5" s="1" t="str">
        <f>VLOOKUP(A5,[2]!Rosterdetails,47,FALSE)</f>
        <v>T.Vo</v>
      </c>
      <c r="AO5" s="1" t="str">
        <f>VLOOKUP(A5,[2]!Rosterdetails,48,FALSE)</f>
        <v>qq</v>
      </c>
      <c r="AP5" s="1" t="str">
        <f>VLOOKUP(A5,[2]!Rosterdetails,49,FALSE)</f>
        <v>qq</v>
      </c>
      <c r="AQ5" s="1" t="str">
        <f>VLOOKUP(A5,[2]!Rosterdetails,50,FALSE)</f>
        <v>qq</v>
      </c>
      <c r="AR5" s="1" t="str">
        <f>VLOOKUP(A5,[2]!Rosterdetails,51,FALSE)</f>
        <v>qq</v>
      </c>
      <c r="AS5" s="1" t="str">
        <f>VLOOKUP(A5,[2]!Rosterdetails,52,FALSE)</f>
        <v>qq</v>
      </c>
      <c r="AT5" s="1" t="str">
        <f>VLOOKUP(A5,[2]!Rosterdetails,53,FALSE)</f>
        <v>qq</v>
      </c>
      <c r="AU5" s="1" t="str">
        <f>VLOOKUP(A5,[2]!Rosterdetails,54,FALSE)</f>
        <v>K.Chin</v>
      </c>
      <c r="AV5" s="1">
        <f>VLOOKUP(A5,[2]!Rosterdetails,55,FALSE)</f>
        <v>0</v>
      </c>
      <c r="AW5" s="1" t="str">
        <f>VLOOKUP(A5,[2]!Rosterdetails,56,FALSE)</f>
        <v>qq</v>
      </c>
      <c r="AX5" s="50"/>
      <c r="AY5" s="51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</row>
    <row r="6" spans="1:65" hidden="1" x14ac:dyDescent="0.3">
      <c r="A6" s="39">
        <v>43472</v>
      </c>
      <c r="B6" s="38" t="s">
        <v>2</v>
      </c>
      <c r="C6" s="44" t="s">
        <v>46</v>
      </c>
      <c r="D6" s="44" t="s">
        <v>65</v>
      </c>
      <c r="E6" s="44" t="str">
        <f>VLOOKUP(A6,[2]!Rosterdetails,6,FALSE)</f>
        <v>Stuart</v>
      </c>
      <c r="F6" s="44">
        <f>VLOOKUP(A6,[2]!Rosterdetails,7,FALSE)</f>
        <v>0</v>
      </c>
      <c r="G6" s="44" t="str">
        <f>VLOOKUP(A6,[2]!Rosterdetails,8,FALSE)</f>
        <v>Bianca</v>
      </c>
      <c r="H6" s="44">
        <f>VLOOKUP(A6,[2]!Rosterdetails,9,FALSE)</f>
        <v>0</v>
      </c>
      <c r="I6" s="44">
        <f>VLOOKUP(A6,[2]!Rosterdetails,10,FALSE)</f>
        <v>0</v>
      </c>
      <c r="J6" s="44">
        <f>VLOOKUP(A6,[2]!Rosterdetails,11,FALSE)</f>
        <v>0</v>
      </c>
      <c r="K6" s="44" t="s">
        <v>80</v>
      </c>
      <c r="L6" s="44" t="s">
        <v>81</v>
      </c>
      <c r="M6" s="44" t="s">
        <v>44</v>
      </c>
      <c r="N6" s="44">
        <f>VLOOKUP(A6,[2]!Rosterdetails,15,FALSE)</f>
        <v>0</v>
      </c>
      <c r="O6" s="1" t="s">
        <v>30</v>
      </c>
      <c r="P6" s="1" t="str">
        <f>VLOOKUP(A6,[2]!Rosterdetails,25,FALSE)</f>
        <v>qq</v>
      </c>
      <c r="Q6" s="1" t="str">
        <f>VLOOKUP(A6,[2]!Rosterdetails,17,FALSE)</f>
        <v>qq</v>
      </c>
      <c r="R6" s="1" t="str">
        <f>VLOOKUP(A6,[2]!Rosterdetails,18,FALSE)</f>
        <v>qq</v>
      </c>
      <c r="S6" s="1" t="str">
        <f>VLOOKUP(A6,[2]!Rosterdetails,19,FALSE)</f>
        <v>Edward</v>
      </c>
      <c r="T6" s="1" t="str">
        <f>VLOOKUP(A6,[2]!Rosterdetails,20,FALSE)</f>
        <v>Jonathan</v>
      </c>
      <c r="U6" s="1" t="str">
        <f>VLOOKUP(A6,[2]!Rosterdetails,21,FALSE)</f>
        <v>QQ</v>
      </c>
      <c r="V6" s="1" t="str">
        <f>VLOOKUP(A6,[2]!Rosterdetails,22,FALSE)</f>
        <v>qq</v>
      </c>
      <c r="W6" s="1" t="str">
        <f>VLOOKUP(A6,[2]!Rosterdetails,23,FALSE)</f>
        <v>qq</v>
      </c>
      <c r="X6" s="1" t="str">
        <f>VLOOKUP(A6,[2]!Rosterdetails,24,FALSE)</f>
        <v>qq</v>
      </c>
      <c r="Y6" s="1" t="str">
        <f>VLOOKUP(A6,[2]!Rosterdetails,32,FALSE)</f>
        <v>Phuong</v>
      </c>
      <c r="Z6" s="1" t="str">
        <f>VLOOKUP(A6,[2]!Rosterdetails,33,FALSE)</f>
        <v>Arthur</v>
      </c>
      <c r="AA6" s="1" t="str">
        <f>VLOOKUP(A6,[2]!Rosterdetails,34,FALSE)</f>
        <v>Natalie</v>
      </c>
      <c r="AB6" s="1" t="str">
        <f>VLOOKUP(A6,[2]!Rosterdetails,35,FALSE)</f>
        <v>M.Phung</v>
      </c>
      <c r="AC6" s="1" t="str">
        <f>VLOOKUP(A6,[2]!Rosterdetails,36,FALSE)</f>
        <v>Renise</v>
      </c>
      <c r="AD6" s="1" t="str">
        <f>VLOOKUP(A6,[2]!Rosterdetails,37,FALSE)</f>
        <v>K.Noble</v>
      </c>
      <c r="AE6" s="1" t="str">
        <f>VLOOKUP(A6,[2]!Rosterdetails,38,FALSE)</f>
        <v>Megan</v>
      </c>
      <c r="AF6" s="1" t="str">
        <f>VLOOKUP(A6,[2]!Rosterdetails,39,FALSE)</f>
        <v>Stuart</v>
      </c>
      <c r="AG6" s="1" t="str">
        <f>VLOOKUP(A6,[2]!Rosterdetails,40,FALSE)</f>
        <v>qq</v>
      </c>
      <c r="AH6" s="1" t="str">
        <f>VLOOKUP(A6,[2]!Rosterdetails,41,FALSE)</f>
        <v>qq</v>
      </c>
      <c r="AI6" s="1" t="str">
        <f>VLOOKUP(A6,[2]!Rosterdetails,42,FALSE)</f>
        <v>qq</v>
      </c>
      <c r="AJ6" s="1" t="str">
        <f>VLOOKUP(A6,[2]!Rosterdetails,43,FALSE)</f>
        <v>qq</v>
      </c>
      <c r="AK6" s="1" t="str">
        <f>VLOOKUP(A6,[2]!Rosterdetails,44,FALSE)</f>
        <v>A.Chong</v>
      </c>
      <c r="AL6" s="1" t="str">
        <f>VLOOKUP(A6,[2]!Rosterdetails,45,FALSE)</f>
        <v>qq</v>
      </c>
      <c r="AM6" s="1" t="str">
        <f>VLOOKUP(A6,[2]!Rosterdetails,46,FALSE)</f>
        <v>qq</v>
      </c>
      <c r="AN6" s="1" t="str">
        <f>VLOOKUP(A6,[2]!Rosterdetails,47,FALSE)</f>
        <v>qq</v>
      </c>
      <c r="AO6" s="1" t="str">
        <f>VLOOKUP(A6,[2]!Rosterdetails,48,FALSE)</f>
        <v>N.Dirnbauer</v>
      </c>
      <c r="AP6" s="1" t="str">
        <f>VLOOKUP(A6,[2]!Rosterdetails,49,FALSE)</f>
        <v>Shirley</v>
      </c>
      <c r="AQ6" s="1" t="str">
        <f>VLOOKUP(A6,[2]!Rosterdetails,50,FALSE)</f>
        <v>qq</v>
      </c>
      <c r="AR6" s="1" t="str">
        <f>VLOOKUP(A6,[2]!Rosterdetails,51,FALSE)</f>
        <v>qq</v>
      </c>
      <c r="AS6" s="1" t="str">
        <f>VLOOKUP(A6,[2]!Rosterdetails,52,FALSE)</f>
        <v>qq</v>
      </c>
      <c r="AT6" s="1" t="str">
        <f>VLOOKUP(A6,[2]!Rosterdetails,53,FALSE)</f>
        <v>qq</v>
      </c>
      <c r="AU6" s="1" t="str">
        <f>VLOOKUP(A6,[2]!Rosterdetails,54,FALSE)</f>
        <v>K.Chin</v>
      </c>
      <c r="AV6" s="1">
        <f>VLOOKUP(A6,[2]!Rosterdetails,55,FALSE)</f>
        <v>0</v>
      </c>
      <c r="AW6" s="1" t="str">
        <f>VLOOKUP(A6,[2]!Rosterdetails,56,FALSE)</f>
        <v>Diana</v>
      </c>
      <c r="AX6" s="50"/>
      <c r="AY6" s="51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</row>
    <row r="7" spans="1:65" ht="13.9" hidden="1" customHeight="1" x14ac:dyDescent="0.3">
      <c r="A7" s="39">
        <v>43473</v>
      </c>
      <c r="B7" s="38" t="s">
        <v>3</v>
      </c>
      <c r="C7" s="44">
        <f>VLOOKUP(A7,[2]!Rosterdetails,4,FALSE)</f>
        <v>0</v>
      </c>
      <c r="D7" s="44">
        <f>VLOOKUP(A7,[2]!Rosterdetails,5,FALSE)</f>
        <v>0</v>
      </c>
      <c r="E7" s="44">
        <f>VLOOKUP(A7,[2]!Rosterdetails,6,FALSE)</f>
        <v>0</v>
      </c>
      <c r="F7" s="44">
        <f>VLOOKUP(A7,[2]!Rosterdetails,7,FALSE)</f>
        <v>0</v>
      </c>
      <c r="G7" s="44" t="str">
        <f>VLOOKUP(A7,[2]!Rosterdetails,8,FALSE)</f>
        <v>qq</v>
      </c>
      <c r="H7" s="44">
        <f>VLOOKUP(A7,[2]!Rosterdetails,9,FALSE)</f>
        <v>0</v>
      </c>
      <c r="I7" s="44">
        <f>VLOOKUP(A7,[2]!Rosterdetails,10,FALSE)</f>
        <v>0</v>
      </c>
      <c r="J7" s="44" t="s">
        <v>83</v>
      </c>
      <c r="K7" s="44" t="s">
        <v>82</v>
      </c>
      <c r="L7" s="44" t="s">
        <v>71</v>
      </c>
      <c r="M7" s="44">
        <f>VLOOKUP(A7,[2]!Rosterdetails,14,FALSE)</f>
        <v>0</v>
      </c>
      <c r="N7" s="44">
        <f>VLOOKUP(A7,[2]!Rosterdetails,15,FALSE)</f>
        <v>0</v>
      </c>
      <c r="O7" s="1" t="s">
        <v>30</v>
      </c>
      <c r="P7" s="1" t="str">
        <f>VLOOKUP(A7,[2]!Rosterdetails,25,FALSE)</f>
        <v>qq</v>
      </c>
      <c r="Q7" s="1" t="str">
        <f>VLOOKUP(A7,[2]!Rosterdetails,17,FALSE)</f>
        <v>V.Le</v>
      </c>
      <c r="R7" s="1" t="str">
        <f>VLOOKUP(A7,[2]!Rosterdetails,18,FALSE)</f>
        <v>qq</v>
      </c>
      <c r="S7" s="1" t="str">
        <f>VLOOKUP(A7,[2]!Rosterdetails,19,FALSE)</f>
        <v>Jesslyn</v>
      </c>
      <c r="T7" s="1" t="str">
        <f>VLOOKUP(A7,[2]!Rosterdetails,20,FALSE)</f>
        <v>Idile</v>
      </c>
      <c r="U7" s="1" t="str">
        <f>VLOOKUP(A7,[2]!Rosterdetails,21,FALSE)</f>
        <v>QQ</v>
      </c>
      <c r="V7" s="1" t="str">
        <f>VLOOKUP(A7,[2]!Rosterdetails,22,FALSE)</f>
        <v>qq</v>
      </c>
      <c r="W7" s="1" t="str">
        <f>VLOOKUP(A7,[2]!Rosterdetails,23,FALSE)</f>
        <v>qq</v>
      </c>
      <c r="X7" s="1" t="str">
        <f>VLOOKUP(A7,[2]!Rosterdetails,24,FALSE)</f>
        <v>qq</v>
      </c>
      <c r="Y7" s="1" t="str">
        <f>VLOOKUP(A7,[2]!Rosterdetails,32,FALSE)</f>
        <v>Phuong</v>
      </c>
      <c r="Z7" s="1" t="str">
        <f>VLOOKUP(A7,[2]!Rosterdetails,33,FALSE)</f>
        <v>Arthur</v>
      </c>
      <c r="AA7" s="1" t="str">
        <f>VLOOKUP(A7,[2]!Rosterdetails,34,FALSE)</f>
        <v>qq</v>
      </c>
      <c r="AB7" s="1" t="str">
        <f>VLOOKUP(A7,[2]!Rosterdetails,35,FALSE)</f>
        <v>M.Phung</v>
      </c>
      <c r="AC7" s="1" t="str">
        <f>VLOOKUP(A7,[2]!Rosterdetails,36,FALSE)</f>
        <v>Renise</v>
      </c>
      <c r="AD7" s="1" t="str">
        <f>VLOOKUP(A7,[2]!Rosterdetails,37,FALSE)</f>
        <v>qq</v>
      </c>
      <c r="AE7" s="1" t="str">
        <f>VLOOKUP(A7,[2]!Rosterdetails,38,FALSE)</f>
        <v>Megan</v>
      </c>
      <c r="AF7" s="1" t="str">
        <f>VLOOKUP(A7,[2]!Rosterdetails,39,FALSE)</f>
        <v>Stuart</v>
      </c>
      <c r="AG7" s="1" t="str">
        <f>VLOOKUP(A7,[2]!Rosterdetails,40,FALSE)</f>
        <v>qq</v>
      </c>
      <c r="AH7" s="1" t="str">
        <f>VLOOKUP(A7,[2]!Rosterdetails,41,FALSE)</f>
        <v>Maryanne</v>
      </c>
      <c r="AI7" s="1" t="str">
        <f>VLOOKUP(A7,[2]!Rosterdetails,42,FALSE)</f>
        <v>qq</v>
      </c>
      <c r="AJ7" s="1" t="str">
        <f>VLOOKUP(A7,[2]!Rosterdetails,43,FALSE)</f>
        <v>qq</v>
      </c>
      <c r="AK7" s="1" t="str">
        <f>VLOOKUP(A7,[2]!Rosterdetails,44,FALSE)</f>
        <v>A.Chong</v>
      </c>
      <c r="AL7" s="1" t="str">
        <f>VLOOKUP(A7,[2]!Rosterdetails,45,FALSE)</f>
        <v>qq</v>
      </c>
      <c r="AM7" s="1" t="str">
        <f>VLOOKUP(A7,[2]!Rosterdetails,46,FALSE)</f>
        <v>qq</v>
      </c>
      <c r="AN7" s="1" t="str">
        <f>VLOOKUP(A7,[2]!Rosterdetails,47,FALSE)</f>
        <v>qq</v>
      </c>
      <c r="AO7" s="1" t="str">
        <f>VLOOKUP(A7,[2]!Rosterdetails,48,FALSE)</f>
        <v>N.Dirnbauer</v>
      </c>
      <c r="AP7" s="1" t="str">
        <f>VLOOKUP(A7,[2]!Rosterdetails,49,FALSE)</f>
        <v>qq</v>
      </c>
      <c r="AQ7" s="1" t="str">
        <f>VLOOKUP(A7,[2]!Rosterdetails,50,FALSE)</f>
        <v>qq</v>
      </c>
      <c r="AR7" s="1" t="str">
        <f>VLOOKUP(A7,[2]!Rosterdetails,51,FALSE)</f>
        <v>qq</v>
      </c>
      <c r="AS7" s="1" t="str">
        <f>VLOOKUP(A7,[2]!Rosterdetails,52,FALSE)</f>
        <v>qq</v>
      </c>
      <c r="AT7" s="1" t="str">
        <f>VLOOKUP(A7,[2]!Rosterdetails,53,FALSE)</f>
        <v>qq</v>
      </c>
      <c r="AU7" s="1" t="str">
        <f>VLOOKUP(A7,[2]!Rosterdetails,54,FALSE)</f>
        <v>K.Chin</v>
      </c>
      <c r="AV7" s="1">
        <f>VLOOKUP(A7,[2]!Rosterdetails,55,FALSE)</f>
        <v>0</v>
      </c>
      <c r="AW7" s="1" t="str">
        <f>VLOOKUP(A7,[2]!Rosterdetails,56,FALSE)</f>
        <v>Diana</v>
      </c>
      <c r="AX7" s="50"/>
      <c r="AY7" s="51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</row>
    <row r="8" spans="1:65" hidden="1" x14ac:dyDescent="0.3">
      <c r="A8" s="39">
        <v>43474</v>
      </c>
      <c r="B8" s="38" t="s">
        <v>4</v>
      </c>
      <c r="C8" s="44" t="s">
        <v>37</v>
      </c>
      <c r="D8" s="44" t="s">
        <v>84</v>
      </c>
      <c r="E8" s="44" t="str">
        <f>VLOOKUP(A8,[2]!Rosterdetails,6,FALSE)</f>
        <v>J.Hughes</v>
      </c>
      <c r="F8" s="44" t="s">
        <v>77</v>
      </c>
      <c r="G8" s="44" t="str">
        <f>VLOOKUP(A8,[2]!Rosterdetails,8,FALSE)</f>
        <v>qq</v>
      </c>
      <c r="H8" s="44">
        <f>VLOOKUP(A8,[2]!Rosterdetails,9,FALSE)</f>
        <v>0</v>
      </c>
      <c r="I8" s="44">
        <f>VLOOKUP(A8,[2]!Rosterdetails,10,FALSE)</f>
        <v>0</v>
      </c>
      <c r="J8" s="44">
        <f>VLOOKUP(A8,[2]!Rosterdetails,11,FALSE)</f>
        <v>0</v>
      </c>
      <c r="K8" s="44">
        <f>VLOOKUP(A8,[2]!Rosterdetails,12,FALSE)</f>
        <v>0</v>
      </c>
      <c r="L8" s="44">
        <f>VLOOKUP(A8,[2]!Rosterdetails,13,FALSE)</f>
        <v>0</v>
      </c>
      <c r="M8" s="44">
        <f>VLOOKUP(A8,[2]!Rosterdetails,14,FALSE)</f>
        <v>0</v>
      </c>
      <c r="N8" s="44">
        <f>VLOOKUP(A8,[2]!Rosterdetails,15,FALSE)</f>
        <v>0</v>
      </c>
      <c r="O8" s="1" t="s">
        <v>30</v>
      </c>
      <c r="P8" s="1" t="str">
        <f>VLOOKUP(A8,[2]!Rosterdetails,25,FALSE)</f>
        <v>qq</v>
      </c>
      <c r="Q8" s="1" t="str">
        <f>VLOOKUP(A8,[2]!Rosterdetails,17,FALSE)</f>
        <v xml:space="preserve">All interns (MONASH UNI - orient) </v>
      </c>
      <c r="R8" s="1" t="str">
        <f>VLOOKUP(A8,[2]!Rosterdetails,18,FALSE)</f>
        <v>qq</v>
      </c>
      <c r="S8" s="1" t="str">
        <f>VLOOKUP(A8,[2]!Rosterdetails,19,FALSE)</f>
        <v>qq</v>
      </c>
      <c r="T8" s="1" t="str">
        <f>VLOOKUP(A8,[2]!Rosterdetails,20,FALSE)</f>
        <v>qq</v>
      </c>
      <c r="U8" s="1" t="str">
        <f>VLOOKUP(A8,[2]!Rosterdetails,21,FALSE)</f>
        <v>QQ</v>
      </c>
      <c r="V8" s="1" t="str">
        <f>VLOOKUP(A8,[2]!Rosterdetails,22,FALSE)</f>
        <v>qq</v>
      </c>
      <c r="W8" s="1" t="str">
        <f>VLOOKUP(A8,[2]!Rosterdetails,23,FALSE)</f>
        <v>qq</v>
      </c>
      <c r="X8" s="1" t="str">
        <f>VLOOKUP(A8,[2]!Rosterdetails,24,FALSE)</f>
        <v>qq</v>
      </c>
      <c r="Y8" s="1" t="str">
        <f>VLOOKUP(A8,[2]!Rosterdetails,32,FALSE)</f>
        <v>Phuong</v>
      </c>
      <c r="Z8" s="1" t="str">
        <f>VLOOKUP(A8,[2]!Rosterdetails,33,FALSE)</f>
        <v>Arthur</v>
      </c>
      <c r="AA8" s="1" t="str">
        <f>VLOOKUP(A8,[2]!Rosterdetails,34,FALSE)</f>
        <v>Silvana</v>
      </c>
      <c r="AB8" s="1" t="str">
        <f>VLOOKUP(A8,[2]!Rosterdetails,35,FALSE)</f>
        <v>M.Phung</v>
      </c>
      <c r="AC8" s="1" t="str">
        <f>VLOOKUP(A8,[2]!Rosterdetails,36,FALSE)</f>
        <v>Renise</v>
      </c>
      <c r="AD8" s="1" t="str">
        <f>VLOOKUP(A8,[2]!Rosterdetails,37,FALSE)</f>
        <v>qq</v>
      </c>
      <c r="AE8" s="1" t="str">
        <f>VLOOKUP(A8,[2]!Rosterdetails,38,FALSE)</f>
        <v>Megan</v>
      </c>
      <c r="AF8" s="1" t="str">
        <f>VLOOKUP(A8,[2]!Rosterdetails,39,FALSE)</f>
        <v>G.Wang</v>
      </c>
      <c r="AG8" s="1" t="str">
        <f>VLOOKUP(A8,[2]!Rosterdetails,40,FALSE)</f>
        <v>Jasmine</v>
      </c>
      <c r="AH8" s="1" t="str">
        <f>VLOOKUP(A8,[2]!Rosterdetails,41,FALSE)</f>
        <v>Maryanne</v>
      </c>
      <c r="AI8" s="1" t="str">
        <f>VLOOKUP(A8,[2]!Rosterdetails,42,FALSE)</f>
        <v>qq</v>
      </c>
      <c r="AJ8" s="1" t="str">
        <f>VLOOKUP(A8,[2]!Rosterdetails,43,FALSE)</f>
        <v>qq</v>
      </c>
      <c r="AK8" s="1" t="str">
        <f>VLOOKUP(A8,[2]!Rosterdetails,44,FALSE)</f>
        <v>A.Chong</v>
      </c>
      <c r="AL8" s="1" t="str">
        <f>VLOOKUP(A8,[2]!Rosterdetails,45,FALSE)</f>
        <v>qq</v>
      </c>
      <c r="AM8" s="1" t="str">
        <f>VLOOKUP(A8,[2]!Rosterdetails,46,FALSE)</f>
        <v>qq</v>
      </c>
      <c r="AN8" s="1" t="str">
        <f>VLOOKUP(A8,[2]!Rosterdetails,47,FALSE)</f>
        <v>qq</v>
      </c>
      <c r="AO8" s="1" t="str">
        <f>VLOOKUP(A8,[2]!Rosterdetails,48,FALSE)</f>
        <v>N.Dirnbauer</v>
      </c>
      <c r="AP8" s="1" t="str">
        <f>VLOOKUP(A8,[2]!Rosterdetails,49,FALSE)</f>
        <v>qq</v>
      </c>
      <c r="AQ8" s="1" t="str">
        <f>VLOOKUP(A8,[2]!Rosterdetails,50,FALSE)</f>
        <v>qq</v>
      </c>
      <c r="AR8" s="1" t="str">
        <f>VLOOKUP(A8,[2]!Rosterdetails,51,FALSE)</f>
        <v>qq</v>
      </c>
      <c r="AS8" s="1" t="str">
        <f>VLOOKUP(A8,[2]!Rosterdetails,52,FALSE)</f>
        <v>qq</v>
      </c>
      <c r="AT8" s="1" t="str">
        <f>VLOOKUP(A8,[2]!Rosterdetails,53,FALSE)</f>
        <v>qq</v>
      </c>
      <c r="AU8" s="1" t="str">
        <f>VLOOKUP(A8,[2]!Rosterdetails,54,FALSE)</f>
        <v>K.Chin</v>
      </c>
      <c r="AV8" s="1">
        <f>VLOOKUP(A8,[2]!Rosterdetails,55,FALSE)</f>
        <v>0</v>
      </c>
      <c r="AW8" s="1" t="str">
        <f>VLOOKUP(A8,[2]!Rosterdetails,56,FALSE)</f>
        <v>Diana</v>
      </c>
      <c r="AX8" s="50"/>
      <c r="AY8" s="51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</row>
    <row r="9" spans="1:65" hidden="1" x14ac:dyDescent="0.3">
      <c r="A9" s="39">
        <v>43475</v>
      </c>
      <c r="B9" s="38" t="s">
        <v>5</v>
      </c>
      <c r="C9" s="44">
        <f>VLOOKUP(A9,[2]!Rosterdetails,4,FALSE)</f>
        <v>0</v>
      </c>
      <c r="D9" s="44">
        <f>VLOOKUP(A9,[2]!Rosterdetails,5,FALSE)</f>
        <v>0</v>
      </c>
      <c r="E9" s="44">
        <f>VLOOKUP(A9,[2]!Rosterdetails,6,FALSE)</f>
        <v>0</v>
      </c>
      <c r="F9" s="44" t="s">
        <v>79</v>
      </c>
      <c r="G9" s="44" t="str">
        <f>VLOOKUP(A9,[2]!Rosterdetails,8,FALSE)</f>
        <v>M.Lu</v>
      </c>
      <c r="H9" s="44">
        <f>VLOOKUP(A9,[2]!Rosterdetails,9,FALSE)</f>
        <v>0</v>
      </c>
      <c r="I9" s="44">
        <f>VLOOKUP(A9,[2]!Rosterdetails,10,FALSE)</f>
        <v>0</v>
      </c>
      <c r="J9" s="44">
        <f>VLOOKUP(A9,[2]!Rosterdetails,11,FALSE)</f>
        <v>0</v>
      </c>
      <c r="K9" s="44">
        <f>VLOOKUP(A9,[2]!Rosterdetails,12,FALSE)</f>
        <v>0</v>
      </c>
      <c r="L9" s="44" t="s">
        <v>78</v>
      </c>
      <c r="M9" s="44">
        <f>VLOOKUP(A9,[2]!Rosterdetails,14,FALSE)</f>
        <v>0</v>
      </c>
      <c r="N9" s="44" t="s">
        <v>53</v>
      </c>
      <c r="O9" s="1" t="s">
        <v>30</v>
      </c>
      <c r="P9" s="1" t="str">
        <f>VLOOKUP(A9,[2]!Rosterdetails,25,FALSE)</f>
        <v>qq</v>
      </c>
      <c r="Q9" s="1" t="str">
        <f>VLOOKUP(A9,[2]!Rosterdetails,17,FALSE)</f>
        <v>All interns (Competency am)</v>
      </c>
      <c r="R9" s="1" t="str">
        <f>VLOOKUP(A9,[2]!Rosterdetails,18,FALSE)</f>
        <v>qq</v>
      </c>
      <c r="S9" s="1" t="str">
        <f>VLOOKUP(A9,[2]!Rosterdetails,19,FALSE)</f>
        <v>qq</v>
      </c>
      <c r="T9" s="1" t="str">
        <f>VLOOKUP(A9,[2]!Rosterdetails,20,FALSE)</f>
        <v>qq</v>
      </c>
      <c r="U9" s="1" t="str">
        <f>VLOOKUP(A9,[2]!Rosterdetails,21,FALSE)</f>
        <v>QQ</v>
      </c>
      <c r="V9" s="1" t="str">
        <f>VLOOKUP(A9,[2]!Rosterdetails,22,FALSE)</f>
        <v>qq</v>
      </c>
      <c r="W9" s="1" t="str">
        <f>VLOOKUP(A9,[2]!Rosterdetails,23,FALSE)</f>
        <v>qq</v>
      </c>
      <c r="X9" s="1" t="str">
        <f>VLOOKUP(A9,[2]!Rosterdetails,24,FALSE)</f>
        <v>qq</v>
      </c>
      <c r="Y9" s="1" t="str">
        <f>VLOOKUP(A9,[2]!Rosterdetails,32,FALSE)</f>
        <v>Phuong</v>
      </c>
      <c r="Z9" s="1" t="str">
        <f>VLOOKUP(A9,[2]!Rosterdetails,33,FALSE)</f>
        <v>Arthur</v>
      </c>
      <c r="AA9" s="1" t="str">
        <f>VLOOKUP(A9,[2]!Rosterdetails,34,FALSE)</f>
        <v>Silvana</v>
      </c>
      <c r="AB9" s="1" t="str">
        <f>VLOOKUP(A9,[2]!Rosterdetails,35,FALSE)</f>
        <v>M.Phung</v>
      </c>
      <c r="AC9" s="1" t="str">
        <f>VLOOKUP(A9,[2]!Rosterdetails,36,FALSE)</f>
        <v>Renise</v>
      </c>
      <c r="AD9" s="1" t="str">
        <f>VLOOKUP(A9,[2]!Rosterdetails,37,FALSE)</f>
        <v>K.Noble</v>
      </c>
      <c r="AE9" s="1" t="str">
        <f>VLOOKUP(A9,[2]!Rosterdetails,38,FALSE)</f>
        <v>Megan</v>
      </c>
      <c r="AF9" s="1" t="str">
        <f>VLOOKUP(A9,[2]!Rosterdetails,39,FALSE)</f>
        <v>G.Wang</v>
      </c>
      <c r="AG9" s="1" t="str">
        <f>VLOOKUP(A9,[2]!Rosterdetails,40,FALSE)</f>
        <v>Jasmine</v>
      </c>
      <c r="AH9" s="1" t="str">
        <f>VLOOKUP(A9,[2]!Rosterdetails,41,FALSE)</f>
        <v>Maryanne</v>
      </c>
      <c r="AI9" s="1" t="str">
        <f>VLOOKUP(A9,[2]!Rosterdetails,42,FALSE)</f>
        <v>qq</v>
      </c>
      <c r="AJ9" s="1" t="str">
        <f>VLOOKUP(A9,[2]!Rosterdetails,43,FALSE)</f>
        <v>qq</v>
      </c>
      <c r="AK9" s="1" t="str">
        <f>VLOOKUP(A9,[2]!Rosterdetails,44,FALSE)</f>
        <v>A.Chong</v>
      </c>
      <c r="AL9" s="1" t="str">
        <f>VLOOKUP(A9,[2]!Rosterdetails,45,FALSE)</f>
        <v>qq</v>
      </c>
      <c r="AM9" s="1" t="str">
        <f>VLOOKUP(A9,[2]!Rosterdetails,46,FALSE)</f>
        <v>qq</v>
      </c>
      <c r="AN9" s="1" t="str">
        <f>VLOOKUP(A9,[2]!Rosterdetails,47,FALSE)</f>
        <v>qq</v>
      </c>
      <c r="AO9" s="1" t="str">
        <f>VLOOKUP(A9,[2]!Rosterdetails,48,FALSE)</f>
        <v>N.Dirnbauer</v>
      </c>
      <c r="AP9" s="1" t="str">
        <f>VLOOKUP(A9,[2]!Rosterdetails,49,FALSE)</f>
        <v>qq</v>
      </c>
      <c r="AQ9" s="1" t="str">
        <f>VLOOKUP(A9,[2]!Rosterdetails,50,FALSE)</f>
        <v>qq</v>
      </c>
      <c r="AR9" s="1" t="str">
        <f>VLOOKUP(A9,[2]!Rosterdetails,51,FALSE)</f>
        <v>qq</v>
      </c>
      <c r="AS9" s="1" t="str">
        <f>VLOOKUP(A9,[2]!Rosterdetails,52,FALSE)</f>
        <v>qq</v>
      </c>
      <c r="AT9" s="1" t="str">
        <f>VLOOKUP(A9,[2]!Rosterdetails,53,FALSE)</f>
        <v>qq</v>
      </c>
      <c r="AU9" s="1" t="str">
        <f>VLOOKUP(A9,[2]!Rosterdetails,54,FALSE)</f>
        <v>K.Chin</v>
      </c>
      <c r="AV9" s="1">
        <f>VLOOKUP(A9,[2]!Rosterdetails,55,FALSE)</f>
        <v>0</v>
      </c>
      <c r="AW9" s="1" t="str">
        <f>VLOOKUP(A9,[2]!Rosterdetails,56,FALSE)</f>
        <v>Diana</v>
      </c>
      <c r="AX9" s="50"/>
      <c r="AY9" s="51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</row>
    <row r="10" spans="1:65" hidden="1" x14ac:dyDescent="0.3">
      <c r="A10" s="39">
        <v>43476</v>
      </c>
      <c r="B10" s="38" t="s">
        <v>6</v>
      </c>
      <c r="C10" s="44" t="s">
        <v>66</v>
      </c>
      <c r="D10" s="44">
        <f>VLOOKUP(A10,[2]!Rosterdetails,5,FALSE)</f>
        <v>0</v>
      </c>
      <c r="E10" s="44" t="str">
        <f>VLOOKUP(A10,[2]!Rosterdetails,6,FALSE)</f>
        <v>L.Jedwab</v>
      </c>
      <c r="F10" s="44">
        <f>VLOOKUP(A10,[2]!Rosterdetails,7,FALSE)</f>
        <v>0</v>
      </c>
      <c r="G10" s="44" t="str">
        <f>VLOOKUP(A10,[2]!Rosterdetails,8,FALSE)</f>
        <v>M.Lu</v>
      </c>
      <c r="H10" s="44">
        <f>VLOOKUP(A10,[2]!Rosterdetails,9,FALSE)</f>
        <v>0</v>
      </c>
      <c r="I10" s="44">
        <f>VLOOKUP(A10,[2]!Rosterdetails,10,FALSE)</f>
        <v>0</v>
      </c>
      <c r="J10" s="44" t="s">
        <v>82</v>
      </c>
      <c r="K10" s="44">
        <f>VLOOKUP(A10,[2]!Rosterdetails,12,FALSE)</f>
        <v>0</v>
      </c>
      <c r="L10" s="44" t="s">
        <v>78</v>
      </c>
      <c r="M10" s="44">
        <f>VLOOKUP(A10,[2]!Rosterdetails,14,FALSE)</f>
        <v>0</v>
      </c>
      <c r="N10" s="44" t="s">
        <v>35</v>
      </c>
      <c r="O10" s="1" t="s">
        <v>30</v>
      </c>
      <c r="P10" s="1" t="str">
        <f>VLOOKUP(A10,[2]!Rosterdetails,25,FALSE)</f>
        <v>qq</v>
      </c>
      <c r="Q10" s="1" t="str">
        <f>VLOOKUP(A10,[2]!Rosterdetails,17,FALSE)</f>
        <v>Jesslyn</v>
      </c>
      <c r="R10" s="1" t="str">
        <f>VLOOKUP(A10,[2]!Rosterdetails,18,FALSE)</f>
        <v>qq</v>
      </c>
      <c r="S10" s="1" t="str">
        <f>VLOOKUP(A10,[2]!Rosterdetails,19,FALSE)</f>
        <v>qq</v>
      </c>
      <c r="T10" s="1" t="str">
        <f>VLOOKUP(A10,[2]!Rosterdetails,20,FALSE)</f>
        <v>qq</v>
      </c>
      <c r="U10" s="1" t="str">
        <f>VLOOKUP(A10,[2]!Rosterdetails,21,FALSE)</f>
        <v>QQ</v>
      </c>
      <c r="V10" s="1" t="str">
        <f>VLOOKUP(A10,[2]!Rosterdetails,22,FALSE)</f>
        <v>qq</v>
      </c>
      <c r="W10" s="1" t="str">
        <f>VLOOKUP(A10,[2]!Rosterdetails,23,FALSE)</f>
        <v>qq</v>
      </c>
      <c r="X10" s="1" t="str">
        <f>VLOOKUP(A10,[2]!Rosterdetails,24,FALSE)</f>
        <v>qq</v>
      </c>
      <c r="Y10" s="1" t="str">
        <f>VLOOKUP(A10,[2]!Rosterdetails,32,FALSE)</f>
        <v>Phuong</v>
      </c>
      <c r="Z10" s="1" t="str">
        <f>VLOOKUP(A10,[2]!Rosterdetails,33,FALSE)</f>
        <v>Arthur</v>
      </c>
      <c r="AA10" s="1" t="str">
        <f>VLOOKUP(A10,[2]!Rosterdetails,34,FALSE)</f>
        <v>qq</v>
      </c>
      <c r="AB10" s="1" t="str">
        <f>VLOOKUP(A10,[2]!Rosterdetails,35,FALSE)</f>
        <v>M.Phung</v>
      </c>
      <c r="AC10" s="1" t="str">
        <f>VLOOKUP(A10,[2]!Rosterdetails,36,FALSE)</f>
        <v>Renise</v>
      </c>
      <c r="AD10" s="1" t="str">
        <f>VLOOKUP(A10,[2]!Rosterdetails,37,FALSE)</f>
        <v>K.Noble</v>
      </c>
      <c r="AE10" s="1" t="str">
        <f>VLOOKUP(A10,[2]!Rosterdetails,38,FALSE)</f>
        <v>Megan</v>
      </c>
      <c r="AF10" s="1" t="str">
        <f>VLOOKUP(A10,[2]!Rosterdetails,39,FALSE)</f>
        <v>A.Alex</v>
      </c>
      <c r="AG10" s="1" t="str">
        <f>VLOOKUP(A10,[2]!Rosterdetails,40,FALSE)</f>
        <v>Jasmine</v>
      </c>
      <c r="AH10" s="1" t="str">
        <f>VLOOKUP(A10,[2]!Rosterdetails,41,FALSE)</f>
        <v>Maryanne</v>
      </c>
      <c r="AI10" s="1" t="str">
        <f>VLOOKUP(A10,[2]!Rosterdetails,42,FALSE)</f>
        <v>qq</v>
      </c>
      <c r="AJ10" s="1" t="str">
        <f>VLOOKUP(A10,[2]!Rosterdetails,43,FALSE)</f>
        <v>qq</v>
      </c>
      <c r="AK10" s="1" t="str">
        <f>VLOOKUP(A10,[2]!Rosterdetails,44,FALSE)</f>
        <v>A.Chong</v>
      </c>
      <c r="AL10" s="1" t="str">
        <f>VLOOKUP(A10,[2]!Rosterdetails,45,FALSE)</f>
        <v>qq</v>
      </c>
      <c r="AM10" s="1" t="str">
        <f>VLOOKUP(A10,[2]!Rosterdetails,46,FALSE)</f>
        <v>qq</v>
      </c>
      <c r="AN10" s="1" t="str">
        <f>VLOOKUP(A10,[2]!Rosterdetails,47,FALSE)</f>
        <v>qq</v>
      </c>
      <c r="AO10" s="1" t="str">
        <f>VLOOKUP(A10,[2]!Rosterdetails,48,FALSE)</f>
        <v>N.Dirnbauer</v>
      </c>
      <c r="AP10" s="1" t="str">
        <f>VLOOKUP(A10,[2]!Rosterdetails,49,FALSE)</f>
        <v>qq</v>
      </c>
      <c r="AQ10" s="1" t="str">
        <f>VLOOKUP(A10,[2]!Rosterdetails,50,FALSE)</f>
        <v>qq</v>
      </c>
      <c r="AR10" s="1" t="str">
        <f>VLOOKUP(A10,[2]!Rosterdetails,51,FALSE)</f>
        <v>Wendy</v>
      </c>
      <c r="AS10" s="1" t="str">
        <f>VLOOKUP(A10,[2]!Rosterdetails,52,FALSE)</f>
        <v>qq</v>
      </c>
      <c r="AT10" s="1" t="str">
        <f>VLOOKUP(A10,[2]!Rosterdetails,53,FALSE)</f>
        <v>qq</v>
      </c>
      <c r="AU10" s="1" t="str">
        <f>VLOOKUP(A10,[2]!Rosterdetails,54,FALSE)</f>
        <v>K.Chin</v>
      </c>
      <c r="AV10" s="1">
        <f>VLOOKUP(A10,[2]!Rosterdetails,55,FALSE)</f>
        <v>0</v>
      </c>
      <c r="AW10" s="1" t="str">
        <f>VLOOKUP(A10,[2]!Rosterdetails,56,FALSE)</f>
        <v>Diana</v>
      </c>
      <c r="AX10" s="50"/>
      <c r="AY10" s="51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</row>
    <row r="11" spans="1:65" hidden="1" x14ac:dyDescent="0.3">
      <c r="A11" s="39">
        <v>43479</v>
      </c>
      <c r="B11" s="38" t="s">
        <v>2</v>
      </c>
      <c r="C11" s="44" t="s">
        <v>90</v>
      </c>
      <c r="D11" s="44" t="s">
        <v>48</v>
      </c>
      <c r="E11" s="44">
        <f>VLOOKUP(A11,[2]!Rosterdetails,6,FALSE)</f>
        <v>0</v>
      </c>
      <c r="F11" s="44">
        <f>VLOOKUP(A11,[2]!Rosterdetails,7,FALSE)</f>
        <v>0</v>
      </c>
      <c r="G11" s="44" t="s">
        <v>91</v>
      </c>
      <c r="H11" s="44">
        <f>VLOOKUP(A11,[2]!Rosterdetails,9,FALSE)</f>
        <v>0</v>
      </c>
      <c r="I11" s="44" t="str">
        <f>VLOOKUP(A11,[2]!Rosterdetails,10,FALSE)</f>
        <v>G.Lau</v>
      </c>
      <c r="J11" s="44">
        <f>VLOOKUP(A11,[2]!Rosterdetails,11,FALSE)</f>
        <v>0</v>
      </c>
      <c r="K11" s="44" t="s">
        <v>83</v>
      </c>
      <c r="L11" s="44" t="s">
        <v>80</v>
      </c>
      <c r="M11" s="44" t="s">
        <v>47</v>
      </c>
      <c r="N11" s="44" t="s">
        <v>76</v>
      </c>
      <c r="O11" s="1" t="s">
        <v>31</v>
      </c>
      <c r="P11" s="1" t="str">
        <f>VLOOKUP(A11,[2]!Rosterdetails,25,FALSE)</f>
        <v>qq</v>
      </c>
      <c r="Q11" s="1">
        <f>VLOOKUP(A11,[2]!Rosterdetails,17,FALSE)</f>
        <v>0</v>
      </c>
      <c r="R11" s="1" t="str">
        <f>VLOOKUP(A11,[2]!Rosterdetails,18,FALSE)</f>
        <v>qq</v>
      </c>
      <c r="S11" s="1" t="str">
        <f>VLOOKUP(A11,[2]!Rosterdetails,19,FALSE)</f>
        <v>V.Le</v>
      </c>
      <c r="T11" s="1" t="str">
        <f>VLOOKUP(A11,[2]!Rosterdetails,20,FALSE)</f>
        <v>Edward</v>
      </c>
      <c r="U11" s="1" t="str">
        <f>VLOOKUP(A11,[2]!Rosterdetails,21,FALSE)</f>
        <v>QQ</v>
      </c>
      <c r="V11" s="1" t="str">
        <f>VLOOKUP(A11,[2]!Rosterdetails,22,FALSE)</f>
        <v>qq</v>
      </c>
      <c r="W11" s="1" t="str">
        <f>VLOOKUP(A11,[2]!Rosterdetails,23,FALSE)</f>
        <v>qq</v>
      </c>
      <c r="X11" s="1" t="str">
        <f>VLOOKUP(A11,[2]!Rosterdetails,24,FALSE)</f>
        <v>qq</v>
      </c>
      <c r="Y11" s="1" t="str">
        <f>VLOOKUP(A11,[2]!Rosterdetails,32,FALSE)</f>
        <v>qq</v>
      </c>
      <c r="Z11" s="1" t="str">
        <f>VLOOKUP(A11,[2]!Rosterdetails,33,FALSE)</f>
        <v>Arthur</v>
      </c>
      <c r="AA11" s="1" t="str">
        <f>VLOOKUP(A11,[2]!Rosterdetails,34,FALSE)</f>
        <v>qq</v>
      </c>
      <c r="AB11" s="1" t="str">
        <f>VLOOKUP(A11,[2]!Rosterdetails,35,FALSE)</f>
        <v>M.Phung</v>
      </c>
      <c r="AC11" s="1" t="str">
        <f>VLOOKUP(A11,[2]!Rosterdetails,36,FALSE)</f>
        <v>Renise</v>
      </c>
      <c r="AD11" s="1" t="str">
        <f>VLOOKUP(A11,[2]!Rosterdetails,37,FALSE)</f>
        <v>K.Noble</v>
      </c>
      <c r="AE11" s="1" t="str">
        <f>VLOOKUP(A11,[2]!Rosterdetails,38,FALSE)</f>
        <v>Megan</v>
      </c>
      <c r="AF11" s="1" t="str">
        <f>VLOOKUP(A11,[2]!Rosterdetails,39,FALSE)</f>
        <v>A.Alex</v>
      </c>
      <c r="AG11" s="1" t="str">
        <f>VLOOKUP(A11,[2]!Rosterdetails,40,FALSE)</f>
        <v>qq</v>
      </c>
      <c r="AH11" s="1" t="str">
        <f>VLOOKUP(A11,[2]!Rosterdetails,41,FALSE)</f>
        <v>Maryanne</v>
      </c>
      <c r="AI11" s="1" t="str">
        <f>VLOOKUP(A11,[2]!Rosterdetails,42,FALSE)</f>
        <v>qq</v>
      </c>
      <c r="AJ11" s="1" t="str">
        <f>VLOOKUP(A11,[2]!Rosterdetails,43,FALSE)</f>
        <v>Stav</v>
      </c>
      <c r="AK11" s="1" t="str">
        <f>VLOOKUP(A11,[2]!Rosterdetails,44,FALSE)</f>
        <v>A.Chong</v>
      </c>
      <c r="AL11" s="1" t="str">
        <f>VLOOKUP(A11,[2]!Rosterdetails,45,FALSE)</f>
        <v>C.McAvaney</v>
      </c>
      <c r="AM11" s="1" t="str">
        <f>VLOOKUP(A11,[2]!Rosterdetails,46,FALSE)</f>
        <v>qq</v>
      </c>
      <c r="AN11" s="1" t="str">
        <f>VLOOKUP(A11,[2]!Rosterdetails,47,FALSE)</f>
        <v>qq</v>
      </c>
      <c r="AO11" s="1" t="str">
        <f>VLOOKUP(A11,[2]!Rosterdetails,48,FALSE)</f>
        <v>N.Dirnbauer</v>
      </c>
      <c r="AP11" s="1" t="str">
        <f>VLOOKUP(A11,[2]!Rosterdetails,49,FALSE)</f>
        <v>S.Rajendra</v>
      </c>
      <c r="AQ11" s="1" t="str">
        <f>VLOOKUP(A11,[2]!Rosterdetails,50,FALSE)</f>
        <v>qq</v>
      </c>
      <c r="AR11" s="1" t="str">
        <f>VLOOKUP(A11,[2]!Rosterdetails,51,FALSE)</f>
        <v>Wendy</v>
      </c>
      <c r="AS11" s="1" t="str">
        <f>VLOOKUP(A11,[2]!Rosterdetails,52,FALSE)</f>
        <v>Shirley</v>
      </c>
      <c r="AT11" s="1" t="str">
        <f>VLOOKUP(A11,[2]!Rosterdetails,53,FALSE)</f>
        <v>qq</v>
      </c>
      <c r="AU11" s="1" t="str">
        <f>VLOOKUP(A11,[2]!Rosterdetails,54,FALSE)</f>
        <v>K.Chin</v>
      </c>
      <c r="AV11" s="1">
        <f>VLOOKUP(A11,[2]!Rosterdetails,55,FALSE)</f>
        <v>0</v>
      </c>
      <c r="AW11" s="1" t="str">
        <f>VLOOKUP(A11,[2]!Rosterdetails,56,FALSE)</f>
        <v>Diana</v>
      </c>
      <c r="AX11" s="50"/>
      <c r="AY11" s="51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</row>
    <row r="12" spans="1:65" hidden="1" x14ac:dyDescent="0.3">
      <c r="A12" s="39">
        <v>43480</v>
      </c>
      <c r="B12" s="38" t="s">
        <v>3</v>
      </c>
      <c r="C12" s="44" t="str">
        <f>VLOOKUP(A12,[2]!Rosterdetails,4,FALSE)</f>
        <v/>
      </c>
      <c r="D12" s="44" t="s">
        <v>88</v>
      </c>
      <c r="E12" s="44" t="s">
        <v>50</v>
      </c>
      <c r="F12" s="44">
        <f>VLOOKUP(A12,[2]!Rosterdetails,7,FALSE)</f>
        <v>0</v>
      </c>
      <c r="G12" s="44" t="s">
        <v>91</v>
      </c>
      <c r="H12" s="44">
        <f>VLOOKUP(A12,[2]!Rosterdetails,9,FALSE)</f>
        <v>0</v>
      </c>
      <c r="I12" s="44">
        <f>VLOOKUP(A12,[2]!Rosterdetails,10,FALSE)</f>
        <v>0</v>
      </c>
      <c r="J12" s="44" t="s">
        <v>80</v>
      </c>
      <c r="K12" s="44" t="s">
        <v>82</v>
      </c>
      <c r="L12" s="44" t="s">
        <v>71</v>
      </c>
      <c r="M12" s="44" t="s">
        <v>85</v>
      </c>
      <c r="N12" s="44" t="s">
        <v>76</v>
      </c>
      <c r="O12" s="1" t="s">
        <v>73</v>
      </c>
      <c r="P12" s="1" t="str">
        <f>VLOOKUP(A12,[2]!Rosterdetails,25,FALSE)</f>
        <v>qq</v>
      </c>
      <c r="Q12" s="1" t="str">
        <f>VLOOKUP(A12,[2]!Rosterdetails,17,FALSE)</f>
        <v>Edward</v>
      </c>
      <c r="R12" s="1" t="str">
        <f>VLOOKUP(A12,[2]!Rosterdetails,18,FALSE)</f>
        <v>qq</v>
      </c>
      <c r="S12" s="1" t="str">
        <f>VLOOKUP(A12,[2]!Rosterdetails,19,FALSE)</f>
        <v>Thao</v>
      </c>
      <c r="T12" s="1" t="str">
        <f>VLOOKUP(A12,[2]!Rosterdetails,20,FALSE)</f>
        <v>Idile</v>
      </c>
      <c r="U12" s="1" t="str">
        <f>VLOOKUP(A12,[2]!Rosterdetails,21,FALSE)</f>
        <v>QQ</v>
      </c>
      <c r="V12" s="1" t="str">
        <f>VLOOKUP(A12,[2]!Rosterdetails,22,FALSE)</f>
        <v>qq</v>
      </c>
      <c r="W12" s="1" t="str">
        <f>VLOOKUP(A12,[2]!Rosterdetails,23,FALSE)</f>
        <v>qq</v>
      </c>
      <c r="X12" s="1" t="str">
        <f>VLOOKUP(A12,[2]!Rosterdetails,24,FALSE)</f>
        <v>qq</v>
      </c>
      <c r="Y12" s="1" t="str">
        <f>VLOOKUP(A12,[2]!Rosterdetails,32,FALSE)</f>
        <v>qq</v>
      </c>
      <c r="Z12" s="1" t="str">
        <f>VLOOKUP(A12,[2]!Rosterdetails,33,FALSE)</f>
        <v>Arthur</v>
      </c>
      <c r="AA12" s="1" t="str">
        <f>VLOOKUP(A12,[2]!Rosterdetails,34,FALSE)</f>
        <v>qq</v>
      </c>
      <c r="AB12" s="1" t="str">
        <f>VLOOKUP(A12,[2]!Rosterdetails,35,FALSE)</f>
        <v>M.Phung</v>
      </c>
      <c r="AC12" s="1" t="str">
        <f>VLOOKUP(A12,[2]!Rosterdetails,36,FALSE)</f>
        <v>Renise</v>
      </c>
      <c r="AD12" s="1" t="str">
        <f>VLOOKUP(A12,[2]!Rosterdetails,37,FALSE)</f>
        <v>qq</v>
      </c>
      <c r="AE12" s="1" t="str">
        <f>VLOOKUP(A12,[2]!Rosterdetails,38,FALSE)</f>
        <v>Megan</v>
      </c>
      <c r="AF12" s="1" t="str">
        <f>VLOOKUP(A12,[2]!Rosterdetails,39,FALSE)</f>
        <v>A.Alex</v>
      </c>
      <c r="AG12" s="1" t="str">
        <f>VLOOKUP(A12,[2]!Rosterdetails,40,FALSE)</f>
        <v>qq</v>
      </c>
      <c r="AH12" s="1" t="str">
        <f>VLOOKUP(A12,[2]!Rosterdetails,41,FALSE)</f>
        <v>Maryanne</v>
      </c>
      <c r="AI12" s="1" t="str">
        <f>VLOOKUP(A12,[2]!Rosterdetails,42,FALSE)</f>
        <v>qq</v>
      </c>
      <c r="AJ12" s="1" t="str">
        <f>VLOOKUP(A12,[2]!Rosterdetails,43,FALSE)</f>
        <v>qq</v>
      </c>
      <c r="AK12" s="1" t="str">
        <f>VLOOKUP(A12,[2]!Rosterdetails,44,FALSE)</f>
        <v>qq</v>
      </c>
      <c r="AL12" s="1" t="str">
        <f>VLOOKUP(A12,[2]!Rosterdetails,45,FALSE)</f>
        <v>C.McAvaney</v>
      </c>
      <c r="AM12" s="1" t="str">
        <f>VLOOKUP(A12,[2]!Rosterdetails,46,FALSE)</f>
        <v>qq</v>
      </c>
      <c r="AN12" s="1" t="str">
        <f>VLOOKUP(A12,[2]!Rosterdetails,47,FALSE)</f>
        <v>qq</v>
      </c>
      <c r="AO12" s="1" t="str">
        <f>VLOOKUP(A12,[2]!Rosterdetails,48,FALSE)</f>
        <v>N.Dirnbauer</v>
      </c>
      <c r="AP12" s="1" t="str">
        <f>VLOOKUP(A12,[2]!Rosterdetails,49,FALSE)</f>
        <v>S.Rajendra</v>
      </c>
      <c r="AQ12" s="1" t="str">
        <f>VLOOKUP(A12,[2]!Rosterdetails,50,FALSE)</f>
        <v>E.Hu</v>
      </c>
      <c r="AR12" s="1" t="str">
        <f>VLOOKUP(A12,[2]!Rosterdetails,51,FALSE)</f>
        <v>Wendy</v>
      </c>
      <c r="AS12" s="1" t="str">
        <f>VLOOKUP(A12,[2]!Rosterdetails,52,FALSE)</f>
        <v>qq</v>
      </c>
      <c r="AT12" s="1" t="str">
        <f>VLOOKUP(A12,[2]!Rosterdetails,53,FALSE)</f>
        <v>qq</v>
      </c>
      <c r="AU12" s="1" t="str">
        <f>VLOOKUP(A12,[2]!Rosterdetails,54,FALSE)</f>
        <v>K.Chin</v>
      </c>
      <c r="AV12" s="1">
        <f>VLOOKUP(A12,[2]!Rosterdetails,55,FALSE)</f>
        <v>0</v>
      </c>
      <c r="AW12" s="1" t="str">
        <f>VLOOKUP(A12,[2]!Rosterdetails,56,FALSE)</f>
        <v>Diana</v>
      </c>
      <c r="AX12" s="50"/>
      <c r="AY12" s="51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</row>
    <row r="13" spans="1:65" hidden="1" x14ac:dyDescent="0.3">
      <c r="A13" s="39">
        <v>43481</v>
      </c>
      <c r="B13" s="38" t="s">
        <v>4</v>
      </c>
      <c r="C13" s="44" t="s">
        <v>89</v>
      </c>
      <c r="D13" s="44"/>
      <c r="E13" s="44" t="s">
        <v>51</v>
      </c>
      <c r="F13" s="44">
        <f>VLOOKUP(A13,[2]!Rosterdetails,7,FALSE)</f>
        <v>0</v>
      </c>
      <c r="G13" s="44" t="str">
        <f>VLOOKUP(A13,[2]!Rosterdetails,8,FALSE)</f>
        <v>qq</v>
      </c>
      <c r="H13" s="44">
        <f>VLOOKUP(A13,[2]!Rosterdetails,9,FALSE)</f>
        <v>0</v>
      </c>
      <c r="I13" s="44" t="str">
        <f>VLOOKUP(A13,[2]!Rosterdetails,10,FALSE)</f>
        <v>Robert</v>
      </c>
      <c r="J13" s="44">
        <f>VLOOKUP(A13,[2]!Rosterdetails,11,FALSE)</f>
        <v>0</v>
      </c>
      <c r="K13" s="44">
        <f>VLOOKUP(A13,[2]!Rosterdetails,12,FALSE)</f>
        <v>0</v>
      </c>
      <c r="L13" s="44">
        <f>VLOOKUP(A13,[2]!Rosterdetails,13,FALSE)</f>
        <v>0</v>
      </c>
      <c r="M13" s="44" t="s">
        <v>85</v>
      </c>
      <c r="N13" s="44" t="s">
        <v>76</v>
      </c>
      <c r="O13" s="1" t="s">
        <v>69</v>
      </c>
      <c r="P13" s="1" t="str">
        <f>VLOOKUP(A13,[2]!Rosterdetails,25,FALSE)</f>
        <v>qq</v>
      </c>
      <c r="Q13" s="1">
        <f>VLOOKUP(A13,[2]!Rosterdetails,17,FALSE)</f>
        <v>0</v>
      </c>
      <c r="R13" s="1" t="str">
        <f>VLOOKUP(A13,[2]!Rosterdetails,18,FALSE)</f>
        <v>qq</v>
      </c>
      <c r="S13" s="1" t="str">
        <f>VLOOKUP(A13,[2]!Rosterdetails,19,FALSE)</f>
        <v>qq</v>
      </c>
      <c r="T13" s="1" t="str">
        <f>VLOOKUP(A13,[2]!Rosterdetails,20,FALSE)</f>
        <v>qq</v>
      </c>
      <c r="U13" s="1" t="str">
        <f>VLOOKUP(A13,[2]!Rosterdetails,21,FALSE)</f>
        <v>QQ</v>
      </c>
      <c r="V13" s="1" t="str">
        <f>VLOOKUP(A13,[2]!Rosterdetails,22,FALSE)</f>
        <v>qq</v>
      </c>
      <c r="W13" s="1" t="str">
        <f>VLOOKUP(A13,[2]!Rosterdetails,23,FALSE)</f>
        <v>qq</v>
      </c>
      <c r="X13" s="1" t="str">
        <f>VLOOKUP(A13,[2]!Rosterdetails,24,FALSE)</f>
        <v>qq</v>
      </c>
      <c r="Y13" s="1" t="str">
        <f>VLOOKUP(A13,[2]!Rosterdetails,32,FALSE)</f>
        <v>qq</v>
      </c>
      <c r="Z13" s="1" t="str">
        <f>VLOOKUP(A13,[2]!Rosterdetails,33,FALSE)</f>
        <v>Arthur</v>
      </c>
      <c r="AA13" s="1" t="str">
        <f>VLOOKUP(A13,[2]!Rosterdetails,34,FALSE)</f>
        <v>qq</v>
      </c>
      <c r="AB13" s="1" t="str">
        <f>VLOOKUP(A13,[2]!Rosterdetails,35,FALSE)</f>
        <v>M.Phung</v>
      </c>
      <c r="AC13" s="1" t="str">
        <f>VLOOKUP(A13,[2]!Rosterdetails,36,FALSE)</f>
        <v>Renise</v>
      </c>
      <c r="AD13" s="1" t="str">
        <f>VLOOKUP(A13,[2]!Rosterdetails,37,FALSE)</f>
        <v>qq</v>
      </c>
      <c r="AE13" s="1" t="str">
        <f>VLOOKUP(A13,[2]!Rosterdetails,38,FALSE)</f>
        <v>qq</v>
      </c>
      <c r="AF13" s="1" t="str">
        <f>VLOOKUP(A13,[2]!Rosterdetails,39,FALSE)</f>
        <v>A.Alex</v>
      </c>
      <c r="AG13" s="1" t="str">
        <f>VLOOKUP(A13,[2]!Rosterdetails,40,FALSE)</f>
        <v>Jasmine</v>
      </c>
      <c r="AH13" s="1" t="str">
        <f>VLOOKUP(A13,[2]!Rosterdetails,41,FALSE)</f>
        <v>Maryanne</v>
      </c>
      <c r="AI13" s="1" t="str">
        <f>VLOOKUP(A13,[2]!Rosterdetails,42,FALSE)</f>
        <v>qq</v>
      </c>
      <c r="AJ13" s="1" t="str">
        <f>VLOOKUP(A13,[2]!Rosterdetails,43,FALSE)</f>
        <v>qq</v>
      </c>
      <c r="AK13" s="1" t="str">
        <f>VLOOKUP(A13,[2]!Rosterdetails,44,FALSE)</f>
        <v>qq</v>
      </c>
      <c r="AL13" s="1" t="str">
        <f>VLOOKUP(A13,[2]!Rosterdetails,45,FALSE)</f>
        <v>C.McAvaney</v>
      </c>
      <c r="AM13" s="1" t="str">
        <f>VLOOKUP(A13,[2]!Rosterdetails,46,FALSE)</f>
        <v>qq</v>
      </c>
      <c r="AN13" s="1" t="str">
        <f>VLOOKUP(A13,[2]!Rosterdetails,47,FALSE)</f>
        <v>Kelly</v>
      </c>
      <c r="AO13" s="1" t="str">
        <f>VLOOKUP(A13,[2]!Rosterdetails,48,FALSE)</f>
        <v>N.Dirnbauer</v>
      </c>
      <c r="AP13" s="1" t="str">
        <f>VLOOKUP(A13,[2]!Rosterdetails,49,FALSE)</f>
        <v>S.Rajendra</v>
      </c>
      <c r="AQ13" s="1" t="str">
        <f>VLOOKUP(A13,[2]!Rosterdetails,50,FALSE)</f>
        <v>E.Hu</v>
      </c>
      <c r="AR13" s="1" t="str">
        <f>VLOOKUP(A13,[2]!Rosterdetails,51,FALSE)</f>
        <v>Wendy</v>
      </c>
      <c r="AS13" s="1" t="str">
        <f>VLOOKUP(A13,[2]!Rosterdetails,52,FALSE)</f>
        <v>qq</v>
      </c>
      <c r="AT13" s="1" t="str">
        <f>VLOOKUP(A13,[2]!Rosterdetails,53,FALSE)</f>
        <v>qq</v>
      </c>
      <c r="AU13" s="1" t="str">
        <f>VLOOKUP(A13,[2]!Rosterdetails,54,FALSE)</f>
        <v>K.Chin</v>
      </c>
      <c r="AV13" s="1">
        <f>VLOOKUP(A13,[2]!Rosterdetails,55,FALSE)</f>
        <v>0</v>
      </c>
      <c r="AW13" s="1" t="str">
        <f>VLOOKUP(A13,[2]!Rosterdetails,56,FALSE)</f>
        <v>Diana</v>
      </c>
      <c r="AX13" s="50"/>
      <c r="AY13" s="51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</row>
    <row r="14" spans="1:65" hidden="1" x14ac:dyDescent="0.3">
      <c r="A14" s="39">
        <v>43482</v>
      </c>
      <c r="B14" s="38" t="s">
        <v>5</v>
      </c>
      <c r="C14" s="44">
        <f>VLOOKUP(A14,[2]!Rosterdetails,4,FALSE)</f>
        <v>0</v>
      </c>
      <c r="D14" s="44">
        <f>VLOOKUP(A14,[2]!Rosterdetails,5,FALSE)</f>
        <v>0</v>
      </c>
      <c r="E14" s="44"/>
      <c r="F14" s="44">
        <f>VLOOKUP(A14,[2]!Rosterdetails,7,FALSE)</f>
        <v>0</v>
      </c>
      <c r="G14" s="44" t="str">
        <f>VLOOKUP(A14,[2]!Rosterdetails,8,FALSE)</f>
        <v>Paree</v>
      </c>
      <c r="H14" s="44">
        <f>VLOOKUP(A14,[2]!Rosterdetails,9,FALSE)</f>
        <v>0</v>
      </c>
      <c r="I14" s="44">
        <f>VLOOKUP(A14,[2]!Rosterdetails,10,FALSE)</f>
        <v>0</v>
      </c>
      <c r="J14" s="44">
        <f>VLOOKUP(A14,[2]!Rosterdetails,11,FALSE)</f>
        <v>0</v>
      </c>
      <c r="K14" s="44">
        <f>VLOOKUP(A14,[2]!Rosterdetails,12,FALSE)</f>
        <v>0</v>
      </c>
      <c r="L14" s="44">
        <f>VLOOKUP(A14,[2]!Rosterdetails,13,FALSE)</f>
        <v>0</v>
      </c>
      <c r="M14" s="44" t="s">
        <v>56</v>
      </c>
      <c r="N14" s="44" t="s">
        <v>76</v>
      </c>
      <c r="O14" s="1" t="s">
        <v>69</v>
      </c>
      <c r="P14" s="1" t="str">
        <f>VLOOKUP(A14,[2]!Rosterdetails,25,FALSE)</f>
        <v>qq</v>
      </c>
      <c r="Q14" s="1" t="str">
        <f>VLOOKUP(A14,[2]!Rosterdetails,17,FALSE)</f>
        <v>qq</v>
      </c>
      <c r="R14" s="1" t="str">
        <f>VLOOKUP(A14,[2]!Rosterdetails,18,FALSE)</f>
        <v>qq</v>
      </c>
      <c r="S14" s="1" t="str">
        <f>VLOOKUP(A14,[2]!Rosterdetails,19,FALSE)</f>
        <v>qq</v>
      </c>
      <c r="T14" s="1" t="str">
        <f>VLOOKUP(A14,[2]!Rosterdetails,20,FALSE)</f>
        <v>qq</v>
      </c>
      <c r="U14" s="1" t="str">
        <f>VLOOKUP(A14,[2]!Rosterdetails,21,FALSE)</f>
        <v>QQ</v>
      </c>
      <c r="V14" s="1" t="str">
        <f>VLOOKUP(A14,[2]!Rosterdetails,22,FALSE)</f>
        <v>qq</v>
      </c>
      <c r="W14" s="1" t="str">
        <f>VLOOKUP(A14,[2]!Rosterdetails,23,FALSE)</f>
        <v>qq</v>
      </c>
      <c r="X14" s="1" t="str">
        <f>VLOOKUP(A14,[2]!Rosterdetails,24,FALSE)</f>
        <v>qq</v>
      </c>
      <c r="Y14" s="1" t="str">
        <f>VLOOKUP(A14,[2]!Rosterdetails,32,FALSE)</f>
        <v>qq</v>
      </c>
      <c r="Z14" s="1" t="str">
        <f>VLOOKUP(A14,[2]!Rosterdetails,33,FALSE)</f>
        <v>Arthur</v>
      </c>
      <c r="AA14" s="1" t="str">
        <f>VLOOKUP(A14,[2]!Rosterdetails,34,FALSE)</f>
        <v>qq</v>
      </c>
      <c r="AB14" s="1" t="str">
        <f>VLOOKUP(A14,[2]!Rosterdetails,35,FALSE)</f>
        <v>M.Phung</v>
      </c>
      <c r="AC14" s="1" t="str">
        <f>VLOOKUP(A14,[2]!Rosterdetails,36,FALSE)</f>
        <v>Renise</v>
      </c>
      <c r="AD14" s="1" t="str">
        <f>VLOOKUP(A14,[2]!Rosterdetails,37,FALSE)</f>
        <v>K.Noble</v>
      </c>
      <c r="AE14" s="1" t="str">
        <f>VLOOKUP(A14,[2]!Rosterdetails,38,FALSE)</f>
        <v>qq</v>
      </c>
      <c r="AF14" s="1" t="str">
        <f>VLOOKUP(A14,[2]!Rosterdetails,39,FALSE)</f>
        <v>A.Alex</v>
      </c>
      <c r="AG14" s="1" t="str">
        <f>VLOOKUP(A14,[2]!Rosterdetails,40,FALSE)</f>
        <v>Jasmine</v>
      </c>
      <c r="AH14" s="1" t="str">
        <f>VLOOKUP(A14,[2]!Rosterdetails,41,FALSE)</f>
        <v>Maryanne</v>
      </c>
      <c r="AI14" s="1" t="str">
        <f>VLOOKUP(A14,[2]!Rosterdetails,42,FALSE)</f>
        <v>qq</v>
      </c>
      <c r="AJ14" s="1" t="str">
        <f>VLOOKUP(A14,[2]!Rosterdetails,43,FALSE)</f>
        <v>qq</v>
      </c>
      <c r="AK14" s="1" t="str">
        <f>VLOOKUP(A14,[2]!Rosterdetails,44,FALSE)</f>
        <v>qq</v>
      </c>
      <c r="AL14" s="1" t="str">
        <f>VLOOKUP(A14,[2]!Rosterdetails,45,FALSE)</f>
        <v>qq</v>
      </c>
      <c r="AM14" s="1" t="str">
        <f>VLOOKUP(A14,[2]!Rosterdetails,46,FALSE)</f>
        <v>qq</v>
      </c>
      <c r="AN14" s="1" t="str">
        <f>VLOOKUP(A14,[2]!Rosterdetails,47,FALSE)</f>
        <v>Kelly</v>
      </c>
      <c r="AO14" s="1" t="str">
        <f>VLOOKUP(A14,[2]!Rosterdetails,48,FALSE)</f>
        <v>N.Dirnbauer</v>
      </c>
      <c r="AP14" s="1" t="str">
        <f>VLOOKUP(A14,[2]!Rosterdetails,49,FALSE)</f>
        <v>qq</v>
      </c>
      <c r="AQ14" s="1" t="str">
        <f>VLOOKUP(A14,[2]!Rosterdetails,50,FALSE)</f>
        <v>qq</v>
      </c>
      <c r="AR14" s="1" t="str">
        <f>VLOOKUP(A14,[2]!Rosterdetails,51,FALSE)</f>
        <v>L.Janson</v>
      </c>
      <c r="AS14" s="1" t="str">
        <f>VLOOKUP(A14,[2]!Rosterdetails,52,FALSE)</f>
        <v>qq</v>
      </c>
      <c r="AT14" s="1" t="str">
        <f>VLOOKUP(A14,[2]!Rosterdetails,53,FALSE)</f>
        <v>qq</v>
      </c>
      <c r="AU14" s="1" t="str">
        <f>VLOOKUP(A14,[2]!Rosterdetails,54,FALSE)</f>
        <v>K.Chin</v>
      </c>
      <c r="AV14" s="1">
        <f>VLOOKUP(A14,[2]!Rosterdetails,55,FALSE)</f>
        <v>0</v>
      </c>
      <c r="AW14" s="1" t="str">
        <f>VLOOKUP(A14,[2]!Rosterdetails,56,FALSE)</f>
        <v>Diana</v>
      </c>
      <c r="AX14" s="50"/>
      <c r="AY14" s="51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</row>
    <row r="15" spans="1:65" hidden="1" x14ac:dyDescent="0.3">
      <c r="A15" s="39">
        <v>43483</v>
      </c>
      <c r="B15" s="38" t="s">
        <v>6</v>
      </c>
      <c r="C15" s="44" t="s">
        <v>87</v>
      </c>
      <c r="D15" s="44" t="s">
        <v>33</v>
      </c>
      <c r="E15" s="44"/>
      <c r="F15" s="44">
        <f>VLOOKUP(A15,[2]!Rosterdetails,7,FALSE)</f>
        <v>0</v>
      </c>
      <c r="G15" s="44" t="str">
        <f>VLOOKUP(A15,[2]!Rosterdetails,8,FALSE)</f>
        <v>Paree</v>
      </c>
      <c r="H15" s="44">
        <f>VLOOKUP(A15,[2]!Rosterdetails,9,FALSE)</f>
        <v>0</v>
      </c>
      <c r="I15" s="44"/>
      <c r="J15" s="44">
        <f>VLOOKUP(A15,[2]!Rosterdetails,11,FALSE)</f>
        <v>0</v>
      </c>
      <c r="K15" s="44">
        <f>VLOOKUP(A15,[2]!Rosterdetails,12,FALSE)</f>
        <v>0</v>
      </c>
      <c r="L15" s="44">
        <f>VLOOKUP(A15,[2]!Rosterdetails,13,FALSE)</f>
        <v>0</v>
      </c>
      <c r="M15" s="44" t="s">
        <v>47</v>
      </c>
      <c r="N15" s="44" t="s">
        <v>76</v>
      </c>
      <c r="O15" s="1" t="s">
        <v>69</v>
      </c>
      <c r="P15" s="1" t="str">
        <f>VLOOKUP(A15,[2]!Rosterdetails,25,FALSE)</f>
        <v>qq</v>
      </c>
      <c r="Q15" s="1">
        <f>VLOOKUP(A15,[2]!Rosterdetails,17,FALSE)</f>
        <v>0</v>
      </c>
      <c r="R15" s="1" t="str">
        <f>VLOOKUP(A15,[2]!Rosterdetails,18,FALSE)</f>
        <v>qq</v>
      </c>
      <c r="S15" s="1" t="str">
        <f>VLOOKUP(A15,[2]!Rosterdetails,19,FALSE)</f>
        <v>qq</v>
      </c>
      <c r="T15" s="1" t="str">
        <f>VLOOKUP(A15,[2]!Rosterdetails,20,FALSE)</f>
        <v>qq</v>
      </c>
      <c r="U15" s="1" t="str">
        <f>VLOOKUP(A15,[2]!Rosterdetails,21,FALSE)</f>
        <v>QQ</v>
      </c>
      <c r="V15" s="1" t="str">
        <f>VLOOKUP(A15,[2]!Rosterdetails,22,FALSE)</f>
        <v>qq</v>
      </c>
      <c r="W15" s="1" t="str">
        <f>VLOOKUP(A15,[2]!Rosterdetails,23,FALSE)</f>
        <v>qq</v>
      </c>
      <c r="X15" s="1" t="str">
        <f>VLOOKUP(A15,[2]!Rosterdetails,24,FALSE)</f>
        <v>qq</v>
      </c>
      <c r="Y15" s="1" t="str">
        <f>VLOOKUP(A15,[2]!Rosterdetails,32,FALSE)</f>
        <v>qq</v>
      </c>
      <c r="Z15" s="1" t="str">
        <f>VLOOKUP(A15,[2]!Rosterdetails,33,FALSE)</f>
        <v>Arthur</v>
      </c>
      <c r="AA15" s="1" t="str">
        <f>VLOOKUP(A15,[2]!Rosterdetails,34,FALSE)</f>
        <v>qq</v>
      </c>
      <c r="AB15" s="1" t="str">
        <f>VLOOKUP(A15,[2]!Rosterdetails,35,FALSE)</f>
        <v>M.Phung</v>
      </c>
      <c r="AC15" s="1" t="str">
        <f>VLOOKUP(A15,[2]!Rosterdetails,36,FALSE)</f>
        <v>Renise</v>
      </c>
      <c r="AD15" s="1" t="str">
        <f>VLOOKUP(A15,[2]!Rosterdetails,37,FALSE)</f>
        <v>K.Noble</v>
      </c>
      <c r="AE15" s="1" t="str">
        <f>VLOOKUP(A15,[2]!Rosterdetails,38,FALSE)</f>
        <v>qq</v>
      </c>
      <c r="AF15" s="1" t="str">
        <f>VLOOKUP(A15,[2]!Rosterdetails,39,FALSE)</f>
        <v>A.Alex</v>
      </c>
      <c r="AG15" s="1" t="str">
        <f>VLOOKUP(A15,[2]!Rosterdetails,40,FALSE)</f>
        <v>Jasmine</v>
      </c>
      <c r="AH15" s="1" t="str">
        <f>VLOOKUP(A15,[2]!Rosterdetails,41,FALSE)</f>
        <v>Maryanne</v>
      </c>
      <c r="AI15" s="1" t="str">
        <f>VLOOKUP(A15,[2]!Rosterdetails,42,FALSE)</f>
        <v>qq</v>
      </c>
      <c r="AJ15" s="1" t="str">
        <f>VLOOKUP(A15,[2]!Rosterdetails,43,FALSE)</f>
        <v>Stav</v>
      </c>
      <c r="AK15" s="1" t="str">
        <f>VLOOKUP(A15,[2]!Rosterdetails,44,FALSE)</f>
        <v>qq</v>
      </c>
      <c r="AL15" s="1" t="str">
        <f>VLOOKUP(A15,[2]!Rosterdetails,45,FALSE)</f>
        <v>C.McAvaney</v>
      </c>
      <c r="AM15" s="1" t="str">
        <f>VLOOKUP(A15,[2]!Rosterdetails,46,FALSE)</f>
        <v>qq</v>
      </c>
      <c r="AN15" s="1" t="str">
        <f>VLOOKUP(A15,[2]!Rosterdetails,47,FALSE)</f>
        <v>qq</v>
      </c>
      <c r="AO15" s="1" t="str">
        <f>VLOOKUP(A15,[2]!Rosterdetails,48,FALSE)</f>
        <v>N.Dirnbauer</v>
      </c>
      <c r="AP15" s="1" t="str">
        <f>VLOOKUP(A15,[2]!Rosterdetails,49,FALSE)</f>
        <v>S.Rajendra</v>
      </c>
      <c r="AQ15" s="1" t="str">
        <f>VLOOKUP(A15,[2]!Rosterdetails,50,FALSE)</f>
        <v>qq</v>
      </c>
      <c r="AR15" s="1" t="str">
        <f>VLOOKUP(A15,[2]!Rosterdetails,51,FALSE)</f>
        <v>qq</v>
      </c>
      <c r="AS15" s="1" t="str">
        <f>VLOOKUP(A15,[2]!Rosterdetails,52,FALSE)</f>
        <v>qq</v>
      </c>
      <c r="AT15" s="1" t="str">
        <f>VLOOKUP(A15,[2]!Rosterdetails,53,FALSE)</f>
        <v>qq</v>
      </c>
      <c r="AU15" s="1" t="str">
        <f>VLOOKUP(A15,[2]!Rosterdetails,54,FALSE)</f>
        <v>K.Chin</v>
      </c>
      <c r="AV15" s="1">
        <f>VLOOKUP(A15,[2]!Rosterdetails,55,FALSE)</f>
        <v>0</v>
      </c>
      <c r="AW15" s="1" t="str">
        <f>VLOOKUP(A15,[2]!Rosterdetails,56,FALSE)</f>
        <v>Diana</v>
      </c>
      <c r="AX15" s="50"/>
      <c r="AY15" s="51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</row>
    <row r="16" spans="1:65" hidden="1" x14ac:dyDescent="0.3">
      <c r="A16" s="39">
        <v>43486</v>
      </c>
      <c r="B16" s="38" t="s">
        <v>2</v>
      </c>
      <c r="C16" s="44" t="str">
        <f>VLOOKUP(A16,[2]!Rosterdetails,4,FALSE)</f>
        <v>qq</v>
      </c>
      <c r="D16" s="44" t="s">
        <v>44</v>
      </c>
      <c r="E16" s="44" t="str">
        <f>VLOOKUP(A16,[2]!Rosterdetails,6,FALSE)</f>
        <v>QQ</v>
      </c>
      <c r="F16" s="44" t="str">
        <f>VLOOKUP(A16,[2]!Rosterdetails,7,FALSE)</f>
        <v>qq</v>
      </c>
      <c r="G16" s="44" t="str">
        <f>VLOOKUP(A16,[2]!Rosterdetails,8,FALSE)</f>
        <v>Sam</v>
      </c>
      <c r="H16" s="44">
        <f>VLOOKUP(A16,[2]!Rosterdetails,9,FALSE)</f>
        <v>0</v>
      </c>
      <c r="I16" s="44" t="str">
        <f>VLOOKUP(A16,[2]!Rosterdetails,10,FALSE)</f>
        <v>Daisy</v>
      </c>
      <c r="J16" s="44">
        <f>VLOOKUP(A16,[2]!Rosterdetails,11,FALSE)</f>
        <v>0</v>
      </c>
      <c r="K16" s="44">
        <f>VLOOKUP(A16,[2]!Rosterdetails,12,FALSE)</f>
        <v>0</v>
      </c>
      <c r="L16" s="44">
        <f>VLOOKUP(A16,[2]!Rosterdetails,13,FALSE)</f>
        <v>0</v>
      </c>
      <c r="M16" s="44" t="str">
        <f>VLOOKUP(A16,[2]!Rosterdetails,14,FALSE)</f>
        <v>Taylor</v>
      </c>
      <c r="N16" s="44">
        <f>VLOOKUP(A16,[2]!Rosterdetails,15,FALSE)</f>
        <v>0</v>
      </c>
      <c r="O16" s="44" t="str">
        <f>VLOOKUP(A16,[2]!Rosterdetails,16,FALSE)</f>
        <v>qq</v>
      </c>
      <c r="P16" s="1" t="str">
        <f>VLOOKUP(A16,[2]!Rosterdetails,25,FALSE)</f>
        <v>qq</v>
      </c>
      <c r="Q16" s="1">
        <f>VLOOKUP(A16,[2]!Rosterdetails,17,FALSE)</f>
        <v>0</v>
      </c>
      <c r="R16" s="1" t="str">
        <f>VLOOKUP(A16,[2]!Rosterdetails,18,FALSE)</f>
        <v>qq</v>
      </c>
      <c r="S16" s="1" t="str">
        <f>VLOOKUP(A16,[2]!Rosterdetails,19,FALSE)</f>
        <v>Thao</v>
      </c>
      <c r="T16" s="1" t="str">
        <f>VLOOKUP(A16,[2]!Rosterdetails,20,FALSE)</f>
        <v>Jonathan</v>
      </c>
      <c r="U16" s="1" t="str">
        <f>VLOOKUP(A16,[2]!Rosterdetails,21,FALSE)</f>
        <v>QQ</v>
      </c>
      <c r="V16" s="1" t="str">
        <f>VLOOKUP(A16,[2]!Rosterdetails,22,FALSE)</f>
        <v>qq</v>
      </c>
      <c r="W16" s="1" t="str">
        <f>VLOOKUP(A16,[2]!Rosterdetails,23,FALSE)</f>
        <v>qq</v>
      </c>
      <c r="X16" s="1" t="str">
        <f>VLOOKUP(A16,[2]!Rosterdetails,24,FALSE)</f>
        <v>qq</v>
      </c>
      <c r="Y16" s="1" t="str">
        <f>VLOOKUP(A16,[2]!Rosterdetails,32,FALSE)</f>
        <v>S.McPhee</v>
      </c>
      <c r="Z16" s="1" t="str">
        <f>VLOOKUP(A16,[2]!Rosterdetails,33,FALSE)</f>
        <v>Arthur</v>
      </c>
      <c r="AA16" s="1" t="str">
        <f>VLOOKUP(A16,[2]!Rosterdetails,34,FALSE)</f>
        <v>S.Sturm</v>
      </c>
      <c r="AB16" s="1" t="str">
        <f>VLOOKUP(A16,[2]!Rosterdetails,35,FALSE)</f>
        <v>M.Phung</v>
      </c>
      <c r="AC16" s="1" t="str">
        <f>VLOOKUP(A16,[2]!Rosterdetails,36,FALSE)</f>
        <v>N.Dirnbauer</v>
      </c>
      <c r="AD16" s="1" t="str">
        <f>VLOOKUP(A16,[2]!Rosterdetails,37,FALSE)</f>
        <v>Berenice</v>
      </c>
      <c r="AE16" s="1" t="str">
        <f>VLOOKUP(A16,[2]!Rosterdetails,38,FALSE)</f>
        <v>Sandra</v>
      </c>
      <c r="AF16" s="1" t="str">
        <f>VLOOKUP(A16,[2]!Rosterdetails,39,FALSE)</f>
        <v>qq</v>
      </c>
      <c r="AG16" s="1" t="str">
        <f>VLOOKUP(A16,[2]!Rosterdetails,40,FALSE)</f>
        <v>Sylvia</v>
      </c>
      <c r="AH16" s="1" t="str">
        <f>VLOOKUP(A16,[2]!Rosterdetails,41,FALSE)</f>
        <v>qq</v>
      </c>
      <c r="AI16" s="1" t="str">
        <f>VLOOKUP(A16,[2]!Rosterdetails,42,FALSE)</f>
        <v>qq</v>
      </c>
      <c r="AJ16" s="1" t="str">
        <f>VLOOKUP(A16,[2]!Rosterdetails,43,FALSE)</f>
        <v>qq</v>
      </c>
      <c r="AK16" s="1" t="str">
        <f>VLOOKUP(A16,[2]!Rosterdetails,44,FALSE)</f>
        <v>Stephanie</v>
      </c>
      <c r="AL16" s="1" t="str">
        <f>VLOOKUP(A16,[2]!Rosterdetails,45,FALSE)</f>
        <v>C.McAvaney</v>
      </c>
      <c r="AM16" s="1" t="str">
        <f>VLOOKUP(A16,[2]!Rosterdetails,46,FALSE)</f>
        <v>qq</v>
      </c>
      <c r="AN16" s="1" t="str">
        <f>VLOOKUP(A16,[2]!Rosterdetails,47,FALSE)</f>
        <v>qq</v>
      </c>
      <c r="AO16" s="1" t="str">
        <f>VLOOKUP(A16,[2]!Rosterdetails,48,FALSE)</f>
        <v>Maia</v>
      </c>
      <c r="AP16" s="1" t="str">
        <f>VLOOKUP(A16,[2]!Rosterdetails,49,FALSE)</f>
        <v>S.Rajendra</v>
      </c>
      <c r="AQ16" s="1" t="str">
        <f>VLOOKUP(A16,[2]!Rosterdetails,50,FALSE)</f>
        <v>qq</v>
      </c>
      <c r="AR16" s="1" t="str">
        <f>VLOOKUP(A16,[2]!Rosterdetails,51,FALSE)</f>
        <v>L.Janson</v>
      </c>
      <c r="AS16" s="1" t="str">
        <f>VLOOKUP(A16,[2]!Rosterdetails,52,FALSE)</f>
        <v>Shirley</v>
      </c>
      <c r="AT16" s="1" t="str">
        <f>VLOOKUP(A16,[2]!Rosterdetails,53,FALSE)</f>
        <v>qq</v>
      </c>
      <c r="AU16" s="1" t="str">
        <f>VLOOKUP(A16,[2]!Rosterdetails,54,FALSE)</f>
        <v>K.Chin</v>
      </c>
      <c r="AV16" s="1">
        <f>VLOOKUP(A16,[2]!Rosterdetails,55,FALSE)</f>
        <v>0</v>
      </c>
      <c r="AW16" s="1" t="str">
        <f>VLOOKUP(A16,[2]!Rosterdetails,56,FALSE)</f>
        <v>M.Tang</v>
      </c>
      <c r="AX16" s="50"/>
      <c r="AY16" s="51" t="s">
        <v>44</v>
      </c>
      <c r="AZ16" s="50" t="s">
        <v>63</v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</row>
    <row r="17" spans="1:65" hidden="1" x14ac:dyDescent="0.3">
      <c r="A17" s="39">
        <v>43487</v>
      </c>
      <c r="B17" s="38" t="s">
        <v>3</v>
      </c>
      <c r="C17" s="44" t="str">
        <f>VLOOKUP(A17,[2]!Rosterdetails,4,FALSE)</f>
        <v>qq</v>
      </c>
      <c r="D17" s="44" t="str">
        <f>VLOOKUP(A17,[2]!Rosterdetails,5,FALSE)</f>
        <v>qq</v>
      </c>
      <c r="E17" s="44" t="str">
        <f>VLOOKUP(A17,[2]!Rosterdetails,6,FALSE)</f>
        <v>D.Dunning</v>
      </c>
      <c r="F17" s="44" t="str">
        <f>VLOOKUP(A17,[2]!Rosterdetails,7,FALSE)</f>
        <v>qq</v>
      </c>
      <c r="G17" s="44" t="str">
        <f>VLOOKUP(A17,[2]!Rosterdetails,8,FALSE)</f>
        <v>qq</v>
      </c>
      <c r="H17" s="44">
        <f>VLOOKUP(A17,[2]!Rosterdetails,9,FALSE)</f>
        <v>0</v>
      </c>
      <c r="I17" s="44" t="str">
        <f>VLOOKUP(A17,[2]!Rosterdetails,10,FALSE)</f>
        <v xml:space="preserve"> </v>
      </c>
      <c r="J17" s="44">
        <f>VLOOKUP(A17,[2]!Rosterdetails,11,FALSE)</f>
        <v>0</v>
      </c>
      <c r="K17" s="44">
        <f>VLOOKUP(A17,[2]!Rosterdetails,12,FALSE)</f>
        <v>0</v>
      </c>
      <c r="L17" s="44">
        <f>VLOOKUP(A17,[2]!Rosterdetails,13,FALSE)</f>
        <v>0</v>
      </c>
      <c r="M17" s="44" t="str">
        <f>VLOOKUP(A17,[2]!Rosterdetails,14,FALSE)</f>
        <v>qq</v>
      </c>
      <c r="N17" s="44">
        <f>VLOOKUP(A17,[2]!Rosterdetails,15,FALSE)</f>
        <v>0</v>
      </c>
      <c r="O17" s="44" t="str">
        <f>VLOOKUP(A17,[2]!Rosterdetails,16,FALSE)</f>
        <v>qq</v>
      </c>
      <c r="P17" s="1" t="str">
        <f>VLOOKUP(A17,[2]!Rosterdetails,25,FALSE)</f>
        <v>qq</v>
      </c>
      <c r="Q17" s="1">
        <f>VLOOKUP(A17,[2]!Rosterdetails,17,FALSE)</f>
        <v>0</v>
      </c>
      <c r="R17" s="1" t="str">
        <f>VLOOKUP(A17,[2]!Rosterdetails,18,FALSE)</f>
        <v>qq</v>
      </c>
      <c r="S17" s="1" t="str">
        <f>VLOOKUP(A17,[2]!Rosterdetails,19,FALSE)</f>
        <v>Jesslyn</v>
      </c>
      <c r="T17" s="1" t="str">
        <f>VLOOKUP(A17,[2]!Rosterdetails,20,FALSE)</f>
        <v>V.Le</v>
      </c>
      <c r="U17" s="1" t="str">
        <f>VLOOKUP(A17,[2]!Rosterdetails,21,FALSE)</f>
        <v>QQ</v>
      </c>
      <c r="V17" s="1" t="str">
        <f>VLOOKUP(A17,[2]!Rosterdetails,22,FALSE)</f>
        <v>qq</v>
      </c>
      <c r="W17" s="1" t="str">
        <f>VLOOKUP(A17,[2]!Rosterdetails,23,FALSE)</f>
        <v>qq</v>
      </c>
      <c r="X17" s="1" t="str">
        <f>VLOOKUP(A17,[2]!Rosterdetails,24,FALSE)</f>
        <v>qq</v>
      </c>
      <c r="Y17" s="1" t="str">
        <f>VLOOKUP(A17,[2]!Rosterdetails,32,FALSE)</f>
        <v>S.McPhee</v>
      </c>
      <c r="Z17" s="1" t="str">
        <f>VLOOKUP(A17,[2]!Rosterdetails,33,FALSE)</f>
        <v>Arthur</v>
      </c>
      <c r="AA17" s="1" t="str">
        <f>VLOOKUP(A17,[2]!Rosterdetails,34,FALSE)</f>
        <v>S.Sturm</v>
      </c>
      <c r="AB17" s="1" t="str">
        <f>VLOOKUP(A17,[2]!Rosterdetails,35,FALSE)</f>
        <v>M.Phung</v>
      </c>
      <c r="AC17" s="1" t="str">
        <f>VLOOKUP(A17,[2]!Rosterdetails,36,FALSE)</f>
        <v>N.Dirnbauer</v>
      </c>
      <c r="AD17" s="1" t="str">
        <f>VLOOKUP(A17,[2]!Rosterdetails,37,FALSE)</f>
        <v>Berenice</v>
      </c>
      <c r="AE17" s="1" t="str">
        <f>VLOOKUP(A17,[2]!Rosterdetails,38,FALSE)</f>
        <v>Sandra</v>
      </c>
      <c r="AF17" s="1" t="str">
        <f>VLOOKUP(A17,[2]!Rosterdetails,39,FALSE)</f>
        <v>qq</v>
      </c>
      <c r="AG17" s="1" t="str">
        <f>VLOOKUP(A17,[2]!Rosterdetails,40,FALSE)</f>
        <v>Sylvia</v>
      </c>
      <c r="AH17" s="1" t="str">
        <f>VLOOKUP(A17,[2]!Rosterdetails,41,FALSE)</f>
        <v>qq</v>
      </c>
      <c r="AI17" s="1" t="str">
        <f>VLOOKUP(A17,[2]!Rosterdetails,42,FALSE)</f>
        <v>qq</v>
      </c>
      <c r="AJ17" s="1" t="str">
        <f>VLOOKUP(A17,[2]!Rosterdetails,43,FALSE)</f>
        <v>qq</v>
      </c>
      <c r="AK17" s="1" t="str">
        <f>VLOOKUP(A17,[2]!Rosterdetails,44,FALSE)</f>
        <v>Stephanie</v>
      </c>
      <c r="AL17" s="1" t="str">
        <f>VLOOKUP(A17,[2]!Rosterdetails,45,FALSE)</f>
        <v>C.McAvaney</v>
      </c>
      <c r="AM17" s="1" t="str">
        <f>VLOOKUP(A17,[2]!Rosterdetails,46,FALSE)</f>
        <v>qq</v>
      </c>
      <c r="AN17" s="1" t="str">
        <f>VLOOKUP(A17,[2]!Rosterdetails,47,FALSE)</f>
        <v>qq</v>
      </c>
      <c r="AO17" s="1" t="str">
        <f>VLOOKUP(A17,[2]!Rosterdetails,48,FALSE)</f>
        <v>Maia</v>
      </c>
      <c r="AP17" s="1" t="str">
        <f>VLOOKUP(A17,[2]!Rosterdetails,49,FALSE)</f>
        <v>qq</v>
      </c>
      <c r="AQ17" s="1" t="str">
        <f>VLOOKUP(A17,[2]!Rosterdetails,50,FALSE)</f>
        <v>E.Hu</v>
      </c>
      <c r="AR17" s="1" t="str">
        <f>VLOOKUP(A17,[2]!Rosterdetails,51,FALSE)</f>
        <v>qq</v>
      </c>
      <c r="AS17" s="1" t="str">
        <f>VLOOKUP(A17,[2]!Rosterdetails,52,FALSE)</f>
        <v>qq</v>
      </c>
      <c r="AT17" s="1" t="str">
        <f>VLOOKUP(A17,[2]!Rosterdetails,53,FALSE)</f>
        <v>qq</v>
      </c>
      <c r="AU17" s="1" t="str">
        <f>VLOOKUP(A17,[2]!Rosterdetails,54,FALSE)</f>
        <v>K.Chin</v>
      </c>
      <c r="AV17" s="1">
        <f>VLOOKUP(A17,[2]!Rosterdetails,55,FALSE)</f>
        <v>0</v>
      </c>
      <c r="AW17" s="1">
        <f>VLOOKUP(A17,[2]!Rosterdetails,56,FALSE)</f>
        <v>0</v>
      </c>
      <c r="AX17" s="50"/>
      <c r="AY17" s="51" t="s">
        <v>44</v>
      </c>
      <c r="AZ17" s="50" t="s">
        <v>63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</row>
    <row r="18" spans="1:65" hidden="1" x14ac:dyDescent="0.3">
      <c r="A18" s="39">
        <v>43488</v>
      </c>
      <c r="B18" s="38" t="s">
        <v>4</v>
      </c>
      <c r="C18" s="44" t="str">
        <f>VLOOKUP(A18,[2]!Rosterdetails,4,FALSE)</f>
        <v>qq</v>
      </c>
      <c r="D18" s="44" t="str">
        <f>VLOOKUP(A18,[2]!Rosterdetails,5,FALSE)</f>
        <v>Huda</v>
      </c>
      <c r="E18" s="44" t="str">
        <f>VLOOKUP(A18,[2]!Rosterdetails,6,FALSE)</f>
        <v>Janki</v>
      </c>
      <c r="F18" s="44" t="str">
        <f>VLOOKUP(A18,[2]!Rosterdetails,7,FALSE)</f>
        <v>qq</v>
      </c>
      <c r="G18" s="44" t="str">
        <f>VLOOKUP(A18,[2]!Rosterdetails,8,FALSE)</f>
        <v>qq</v>
      </c>
      <c r="H18" s="44">
        <f>VLOOKUP(A18,[2]!Rosterdetails,9,FALSE)</f>
        <v>0</v>
      </c>
      <c r="I18" s="44" t="str">
        <f>VLOOKUP(A18,[2]!Rosterdetails,10,FALSE)</f>
        <v>Adil</v>
      </c>
      <c r="J18" s="44">
        <f>VLOOKUP(A18,[2]!Rosterdetails,11,FALSE)</f>
        <v>0</v>
      </c>
      <c r="K18" s="44">
        <f>VLOOKUP(A18,[2]!Rosterdetails,12,FALSE)</f>
        <v>0</v>
      </c>
      <c r="L18" s="44">
        <f>VLOOKUP(A18,[2]!Rosterdetails,13,FALSE)</f>
        <v>0</v>
      </c>
      <c r="M18" s="44" t="str">
        <f>VLOOKUP(A18,[2]!Rosterdetails,14,FALSE)</f>
        <v>qq</v>
      </c>
      <c r="N18" s="44">
        <f>VLOOKUP(A18,[2]!Rosterdetails,15,FALSE)</f>
        <v>0</v>
      </c>
      <c r="O18" s="44" t="str">
        <f>VLOOKUP(A18,[2]!Rosterdetails,16,FALSE)</f>
        <v>qq</v>
      </c>
      <c r="P18" s="1" t="str">
        <f>VLOOKUP(A18,[2]!Rosterdetails,25,FALSE)</f>
        <v>qq</v>
      </c>
      <c r="Q18" s="1">
        <f>VLOOKUP(A18,[2]!Rosterdetails,17,FALSE)</f>
        <v>0</v>
      </c>
      <c r="R18" s="1" t="str">
        <f>VLOOKUP(A18,[2]!Rosterdetails,18,FALSE)</f>
        <v>qq</v>
      </c>
      <c r="S18" s="1" t="str">
        <f>VLOOKUP(A18,[2]!Rosterdetails,19,FALSE)</f>
        <v>qq</v>
      </c>
      <c r="T18" s="1" t="str">
        <f>VLOOKUP(A18,[2]!Rosterdetails,20,FALSE)</f>
        <v>qq</v>
      </c>
      <c r="U18" s="1" t="str">
        <f>VLOOKUP(A18,[2]!Rosterdetails,21,FALSE)</f>
        <v>QQ</v>
      </c>
      <c r="V18" s="1" t="str">
        <f>VLOOKUP(A18,[2]!Rosterdetails,22,FALSE)</f>
        <v>qq</v>
      </c>
      <c r="W18" s="1" t="str">
        <f>VLOOKUP(A18,[2]!Rosterdetails,23,FALSE)</f>
        <v>qq</v>
      </c>
      <c r="X18" s="1" t="str">
        <f>VLOOKUP(A18,[2]!Rosterdetails,24,FALSE)</f>
        <v>qq</v>
      </c>
      <c r="Y18" s="1" t="str">
        <f>VLOOKUP(A18,[2]!Rosterdetails,32,FALSE)</f>
        <v>S.McPhee</v>
      </c>
      <c r="Z18" s="1" t="str">
        <f>VLOOKUP(A18,[2]!Rosterdetails,33,FALSE)</f>
        <v>Arthur</v>
      </c>
      <c r="AA18" s="1" t="str">
        <f>VLOOKUP(A18,[2]!Rosterdetails,34,FALSE)</f>
        <v>S.Sturm</v>
      </c>
      <c r="AB18" s="1" t="str">
        <f>VLOOKUP(A18,[2]!Rosterdetails,35,FALSE)</f>
        <v>M.Phung</v>
      </c>
      <c r="AC18" s="1" t="str">
        <f>VLOOKUP(A18,[2]!Rosterdetails,36,FALSE)</f>
        <v>N.Dirnbauer</v>
      </c>
      <c r="AD18" s="1" t="str">
        <f>VLOOKUP(A18,[2]!Rosterdetails,37,FALSE)</f>
        <v>Berenice</v>
      </c>
      <c r="AE18" s="1" t="str">
        <f>VLOOKUP(A18,[2]!Rosterdetails,38,FALSE)</f>
        <v>Sandra</v>
      </c>
      <c r="AF18" s="1" t="str">
        <f>VLOOKUP(A18,[2]!Rosterdetails,39,FALSE)</f>
        <v>qq</v>
      </c>
      <c r="AG18" s="1" t="str">
        <f>VLOOKUP(A18,[2]!Rosterdetails,40,FALSE)</f>
        <v>Sylvia</v>
      </c>
      <c r="AH18" s="1" t="str">
        <f>VLOOKUP(A18,[2]!Rosterdetails,41,FALSE)</f>
        <v>qq</v>
      </c>
      <c r="AI18" s="1" t="str">
        <f>VLOOKUP(A18,[2]!Rosterdetails,42,FALSE)</f>
        <v>Jasmine</v>
      </c>
      <c r="AJ18" s="1" t="str">
        <f>VLOOKUP(A18,[2]!Rosterdetails,43,FALSE)</f>
        <v>qq</v>
      </c>
      <c r="AK18" s="1" t="str">
        <f>VLOOKUP(A18,[2]!Rosterdetails,44,FALSE)</f>
        <v>Stephanie</v>
      </c>
      <c r="AL18" s="1" t="str">
        <f>VLOOKUP(A18,[2]!Rosterdetails,45,FALSE)</f>
        <v>C.McAvaney</v>
      </c>
      <c r="AM18" s="1" t="str">
        <f>VLOOKUP(A18,[2]!Rosterdetails,46,FALSE)</f>
        <v>qq</v>
      </c>
      <c r="AN18" s="1" t="str">
        <f>VLOOKUP(A18,[2]!Rosterdetails,47,FALSE)</f>
        <v>qq</v>
      </c>
      <c r="AO18" s="1" t="str">
        <f>VLOOKUP(A18,[2]!Rosterdetails,48,FALSE)</f>
        <v>qq</v>
      </c>
      <c r="AP18" s="1" t="str">
        <f>VLOOKUP(A18,[2]!Rosterdetails,49,FALSE)</f>
        <v>qq</v>
      </c>
      <c r="AQ18" s="1" t="str">
        <f>VLOOKUP(A18,[2]!Rosterdetails,50,FALSE)</f>
        <v>E.Hu</v>
      </c>
      <c r="AR18" s="1" t="str">
        <f>VLOOKUP(A18,[2]!Rosterdetails,51,FALSE)</f>
        <v>qq</v>
      </c>
      <c r="AS18" s="1" t="str">
        <f>VLOOKUP(A18,[2]!Rosterdetails,52,FALSE)</f>
        <v>qq</v>
      </c>
      <c r="AT18" s="1" t="str">
        <f>VLOOKUP(A18,[2]!Rosterdetails,53,FALSE)</f>
        <v>qq</v>
      </c>
      <c r="AU18" s="1" t="str">
        <f>VLOOKUP(A18,[2]!Rosterdetails,54,FALSE)</f>
        <v>K.Chin</v>
      </c>
      <c r="AV18" s="1" t="str">
        <f>VLOOKUP(A18,[2]!Rosterdetails,55,FALSE)</f>
        <v>Patrick</v>
      </c>
      <c r="AW18" s="1" t="str">
        <f>VLOOKUP(A18,[2]!Rosterdetails,56,FALSE)</f>
        <v>M.Tang</v>
      </c>
      <c r="AX18" s="50"/>
      <c r="AY18" s="51" t="s">
        <v>44</v>
      </c>
      <c r="AZ18" s="50" t="s">
        <v>63</v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</row>
    <row r="19" spans="1:65" hidden="1" x14ac:dyDescent="0.3">
      <c r="A19" s="39">
        <v>43489</v>
      </c>
      <c r="B19" s="38" t="s">
        <v>5</v>
      </c>
      <c r="C19" s="44" t="str">
        <f>VLOOKUP(A19,[2]!Rosterdetails,4,FALSE)</f>
        <v>qq</v>
      </c>
      <c r="D19" s="44" t="str">
        <f>VLOOKUP(A19,[2]!Rosterdetails,5,FALSE)</f>
        <v>Amelia</v>
      </c>
      <c r="E19" s="44" t="str">
        <f>VLOOKUP(A19,[2]!Rosterdetails,6,FALSE)</f>
        <v>A.Alex</v>
      </c>
      <c r="F19" s="44" t="str">
        <f>VLOOKUP(A19,[2]!Rosterdetails,7,FALSE)</f>
        <v>qq</v>
      </c>
      <c r="G19" s="44" t="str">
        <f>VLOOKUP(A19,[2]!Rosterdetails,8,FALSE)</f>
        <v>qq</v>
      </c>
      <c r="H19" s="44">
        <f>VLOOKUP(A19,[2]!Rosterdetails,9,FALSE)</f>
        <v>0</v>
      </c>
      <c r="I19" s="44" t="str">
        <f>VLOOKUP(A19,[2]!Rosterdetails,10,FALSE)</f>
        <v>Rodney</v>
      </c>
      <c r="J19" s="44">
        <f>VLOOKUP(A19,[2]!Rosterdetails,11,FALSE)</f>
        <v>0</v>
      </c>
      <c r="K19" s="44">
        <f>VLOOKUP(A19,[2]!Rosterdetails,12,FALSE)</f>
        <v>0</v>
      </c>
      <c r="L19" s="44" t="str">
        <f>VLOOKUP(A19,[2]!Rosterdetails,13,FALSE)</f>
        <v>V.Shen</v>
      </c>
      <c r="M19" s="44" t="str">
        <f>VLOOKUP(A19,[2]!Rosterdetails,14,FALSE)</f>
        <v>Dalia</v>
      </c>
      <c r="N19" s="44">
        <f>VLOOKUP(A19,[2]!Rosterdetails,15,FALSE)</f>
        <v>0</v>
      </c>
      <c r="O19" s="44" t="str">
        <f>VLOOKUP(A19,[2]!Rosterdetails,16,FALSE)</f>
        <v>A.Tey $</v>
      </c>
      <c r="P19" s="1" t="str">
        <f>VLOOKUP(A19,[2]!Rosterdetails,25,FALSE)</f>
        <v>qq</v>
      </c>
      <c r="Q19" s="1" t="str">
        <f>VLOOKUP(A19,[2]!Rosterdetails,17,FALSE)</f>
        <v>qq</v>
      </c>
      <c r="R19" s="1" t="str">
        <f>VLOOKUP(A19,[2]!Rosterdetails,18,FALSE)</f>
        <v>qq</v>
      </c>
      <c r="S19" s="1" t="str">
        <f>VLOOKUP(A19,[2]!Rosterdetails,19,FALSE)</f>
        <v>qq</v>
      </c>
      <c r="T19" s="1" t="str">
        <f>VLOOKUP(A19,[2]!Rosterdetails,20,FALSE)</f>
        <v>qq</v>
      </c>
      <c r="U19" s="1" t="str">
        <f>VLOOKUP(A19,[2]!Rosterdetails,21,FALSE)</f>
        <v>QQ</v>
      </c>
      <c r="V19" s="1" t="str">
        <f>VLOOKUP(A19,[2]!Rosterdetails,22,FALSE)</f>
        <v>qq</v>
      </c>
      <c r="W19" s="1" t="str">
        <f>VLOOKUP(A19,[2]!Rosterdetails,23,FALSE)</f>
        <v>qq</v>
      </c>
      <c r="X19" s="1" t="str">
        <f>VLOOKUP(A19,[2]!Rosterdetails,24,FALSE)</f>
        <v>qq</v>
      </c>
      <c r="Y19" s="1" t="str">
        <f>VLOOKUP(A19,[2]!Rosterdetails,32,FALSE)</f>
        <v>S.McPhee</v>
      </c>
      <c r="Z19" s="1" t="str">
        <f>VLOOKUP(A19,[2]!Rosterdetails,33,FALSE)</f>
        <v>Arthur</v>
      </c>
      <c r="AA19" s="1" t="str">
        <f>VLOOKUP(A19,[2]!Rosterdetails,34,FALSE)</f>
        <v>S.Sturm</v>
      </c>
      <c r="AB19" s="1" t="str">
        <f>VLOOKUP(A19,[2]!Rosterdetails,35,FALSE)</f>
        <v>M.Phung</v>
      </c>
      <c r="AC19" s="1" t="str">
        <f>VLOOKUP(A19,[2]!Rosterdetails,36,FALSE)</f>
        <v>N.Dirnbauer</v>
      </c>
      <c r="AD19" s="1" t="str">
        <f>VLOOKUP(A19,[2]!Rosterdetails,37,FALSE)</f>
        <v>Berenice</v>
      </c>
      <c r="AE19" s="1" t="str">
        <f>VLOOKUP(A19,[2]!Rosterdetails,38,FALSE)</f>
        <v>Sandra</v>
      </c>
      <c r="AF19" s="1" t="str">
        <f>VLOOKUP(A19,[2]!Rosterdetails,39,FALSE)</f>
        <v>qq</v>
      </c>
      <c r="AG19" s="1" t="str">
        <f>VLOOKUP(A19,[2]!Rosterdetails,40,FALSE)</f>
        <v>Sylvia</v>
      </c>
      <c r="AH19" s="1" t="str">
        <f>VLOOKUP(A19,[2]!Rosterdetails,41,FALSE)</f>
        <v>qq</v>
      </c>
      <c r="AI19" s="1" t="str">
        <f>VLOOKUP(A19,[2]!Rosterdetails,42,FALSE)</f>
        <v>Jasmine</v>
      </c>
      <c r="AJ19" s="1" t="str">
        <f>VLOOKUP(A19,[2]!Rosterdetails,43,FALSE)</f>
        <v>qq</v>
      </c>
      <c r="AK19" s="1" t="str">
        <f>VLOOKUP(A19,[2]!Rosterdetails,44,FALSE)</f>
        <v>Stephanie</v>
      </c>
      <c r="AL19" s="1" t="str">
        <f>VLOOKUP(A19,[2]!Rosterdetails,45,FALSE)</f>
        <v>qq</v>
      </c>
      <c r="AM19" s="1" t="str">
        <f>VLOOKUP(A19,[2]!Rosterdetails,46,FALSE)</f>
        <v>qq</v>
      </c>
      <c r="AN19" s="1" t="str">
        <f>VLOOKUP(A19,[2]!Rosterdetails,47,FALSE)</f>
        <v>qq</v>
      </c>
      <c r="AO19" s="1" t="str">
        <f>VLOOKUP(A19,[2]!Rosterdetails,48,FALSE)</f>
        <v>Maia</v>
      </c>
      <c r="AP19" s="1" t="str">
        <f>VLOOKUP(A19,[2]!Rosterdetails,49,FALSE)</f>
        <v>qq</v>
      </c>
      <c r="AQ19" s="1" t="str">
        <f>VLOOKUP(A19,[2]!Rosterdetails,50,FALSE)</f>
        <v>qq</v>
      </c>
      <c r="AR19" s="1" t="str">
        <f>VLOOKUP(A19,[2]!Rosterdetails,51,FALSE)</f>
        <v>L.Janson</v>
      </c>
      <c r="AS19" s="1" t="str">
        <f>VLOOKUP(A19,[2]!Rosterdetails,52,FALSE)</f>
        <v>qq</v>
      </c>
      <c r="AT19" s="1" t="str">
        <f>VLOOKUP(A19,[2]!Rosterdetails,53,FALSE)</f>
        <v>qq</v>
      </c>
      <c r="AU19" s="1" t="str">
        <f>VLOOKUP(A19,[2]!Rosterdetails,54,FALSE)</f>
        <v>K.Chin</v>
      </c>
      <c r="AV19" s="1" t="str">
        <f>VLOOKUP(A19,[2]!Rosterdetails,55,FALSE)</f>
        <v>Patrick</v>
      </c>
      <c r="AW19" s="1" t="str">
        <f>VLOOKUP(A19,[2]!Rosterdetails,56,FALSE)</f>
        <v>M.Tang</v>
      </c>
      <c r="AX19" s="50"/>
      <c r="AY19" s="51" t="s">
        <v>30</v>
      </c>
      <c r="AZ19" s="50" t="s">
        <v>63</v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</row>
    <row r="20" spans="1:65" hidden="1" x14ac:dyDescent="0.3">
      <c r="A20" s="39">
        <v>43490</v>
      </c>
      <c r="B20" s="38" t="s">
        <v>6</v>
      </c>
      <c r="C20" s="44" t="str">
        <f>VLOOKUP(A20,[2]!Rosterdetails,4,FALSE)</f>
        <v>Mohammed</v>
      </c>
      <c r="D20" s="44" t="str">
        <f>VLOOKUP(A20,[2]!Rosterdetails,5,FALSE)</f>
        <v>T.Vo</v>
      </c>
      <c r="E20" s="44">
        <f>VLOOKUP(A20,[2]!Rosterdetails,6,FALSE)</f>
        <v>0</v>
      </c>
      <c r="F20" s="44" t="str">
        <f>VLOOKUP(A20,[2]!Rosterdetails,7,FALSE)</f>
        <v>qq</v>
      </c>
      <c r="G20" s="44" t="str">
        <f>VLOOKUP(A20,[2]!Rosterdetails,8,FALSE)</f>
        <v>J.Yang</v>
      </c>
      <c r="H20" s="44">
        <f>VLOOKUP(A20,[2]!Rosterdetails,9,FALSE)</f>
        <v>0</v>
      </c>
      <c r="I20" s="44" t="str">
        <f>VLOOKUP(A20,[2]!Rosterdetails,10,FALSE)</f>
        <v xml:space="preserve"> </v>
      </c>
      <c r="J20" s="44">
        <f>VLOOKUP(A20,[2]!Rosterdetails,11,FALSE)</f>
        <v>0</v>
      </c>
      <c r="K20" s="44">
        <f>VLOOKUP(A20,[2]!Rosterdetails,12,FALSE)</f>
        <v>0</v>
      </c>
      <c r="L20" s="44">
        <f>VLOOKUP(A20,[2]!Rosterdetails,13,FALSE)</f>
        <v>0</v>
      </c>
      <c r="M20" s="44" t="str">
        <f>VLOOKUP(A20,[2]!Rosterdetails,14,FALSE)</f>
        <v>qq</v>
      </c>
      <c r="N20" s="44">
        <f>VLOOKUP(A20,[2]!Rosterdetails,15,FALSE)</f>
        <v>0</v>
      </c>
      <c r="O20" s="44" t="str">
        <f>VLOOKUP(A20,[2]!Rosterdetails,16,FALSE)</f>
        <v>Megan</v>
      </c>
      <c r="P20" s="1" t="str">
        <f>VLOOKUP(A20,[2]!Rosterdetails,25,FALSE)</f>
        <v>qq</v>
      </c>
      <c r="Q20" s="1">
        <f>VLOOKUP(A20,[2]!Rosterdetails,17,FALSE)</f>
        <v>0</v>
      </c>
      <c r="R20" s="1" t="str">
        <f>VLOOKUP(A20,[2]!Rosterdetails,18,FALSE)</f>
        <v>qq</v>
      </c>
      <c r="S20" s="1" t="str">
        <f>VLOOKUP(A20,[2]!Rosterdetails,19,FALSE)</f>
        <v>qq</v>
      </c>
      <c r="T20" s="1" t="str">
        <f>VLOOKUP(A20,[2]!Rosterdetails,20,FALSE)</f>
        <v>qq</v>
      </c>
      <c r="U20" s="1" t="str">
        <f>VLOOKUP(A20,[2]!Rosterdetails,21,FALSE)</f>
        <v>QQ</v>
      </c>
      <c r="V20" s="1" t="str">
        <f>VLOOKUP(A20,[2]!Rosterdetails,22,FALSE)</f>
        <v>qq</v>
      </c>
      <c r="W20" s="1" t="str">
        <f>VLOOKUP(A20,[2]!Rosterdetails,23,FALSE)</f>
        <v>qq</v>
      </c>
      <c r="X20" s="1" t="str">
        <f>VLOOKUP(A20,[2]!Rosterdetails,24,FALSE)</f>
        <v>qq</v>
      </c>
      <c r="Y20" s="1" t="str">
        <f>VLOOKUP(A20,[2]!Rosterdetails,32,FALSE)</f>
        <v>S.McPhee</v>
      </c>
      <c r="Z20" s="1" t="str">
        <f>VLOOKUP(A20,[2]!Rosterdetails,33,FALSE)</f>
        <v>Arthur</v>
      </c>
      <c r="AA20" s="1" t="str">
        <f>VLOOKUP(A20,[2]!Rosterdetails,34,FALSE)</f>
        <v>S.Sturm</v>
      </c>
      <c r="AB20" s="1" t="str">
        <f>VLOOKUP(A20,[2]!Rosterdetails,35,FALSE)</f>
        <v>M.Phung</v>
      </c>
      <c r="AC20" s="1" t="str">
        <f>VLOOKUP(A20,[2]!Rosterdetails,36,FALSE)</f>
        <v>N.Dirnbauer</v>
      </c>
      <c r="AD20" s="1" t="str">
        <f>VLOOKUP(A20,[2]!Rosterdetails,37,FALSE)</f>
        <v>Berenice</v>
      </c>
      <c r="AE20" s="1" t="str">
        <f>VLOOKUP(A20,[2]!Rosterdetails,38,FALSE)</f>
        <v>Sandra</v>
      </c>
      <c r="AF20" s="1" t="str">
        <f>VLOOKUP(A20,[2]!Rosterdetails,39,FALSE)</f>
        <v>L.Jedwab</v>
      </c>
      <c r="AG20" s="1" t="str">
        <f>VLOOKUP(A20,[2]!Rosterdetails,40,FALSE)</f>
        <v>Sylvia</v>
      </c>
      <c r="AH20" s="1" t="str">
        <f>VLOOKUP(A20,[2]!Rosterdetails,41,FALSE)</f>
        <v>qq</v>
      </c>
      <c r="AI20" s="1" t="str">
        <f>VLOOKUP(A20,[2]!Rosterdetails,42,FALSE)</f>
        <v>Jasmine</v>
      </c>
      <c r="AJ20" s="1" t="str">
        <f>VLOOKUP(A20,[2]!Rosterdetails,43,FALSE)</f>
        <v>qq</v>
      </c>
      <c r="AK20" s="1" t="str">
        <f>VLOOKUP(A20,[2]!Rosterdetails,44,FALSE)</f>
        <v>Stephanie</v>
      </c>
      <c r="AL20" s="1" t="str">
        <f>VLOOKUP(A20,[2]!Rosterdetails,45,FALSE)</f>
        <v>C.McAvaney</v>
      </c>
      <c r="AM20" s="1" t="str">
        <f>VLOOKUP(A20,[2]!Rosterdetails,46,FALSE)</f>
        <v>qq</v>
      </c>
      <c r="AN20" s="1" t="str">
        <f>VLOOKUP(A20,[2]!Rosterdetails,47,FALSE)</f>
        <v>qq</v>
      </c>
      <c r="AO20" s="1" t="str">
        <f>VLOOKUP(A20,[2]!Rosterdetails,48,FALSE)</f>
        <v>qq</v>
      </c>
      <c r="AP20" s="1" t="str">
        <f>VLOOKUP(A20,[2]!Rosterdetails,49,FALSE)</f>
        <v>qq</v>
      </c>
      <c r="AQ20" s="1" t="str">
        <f>VLOOKUP(A20,[2]!Rosterdetails,50,FALSE)</f>
        <v>qq</v>
      </c>
      <c r="AR20" s="1" t="str">
        <f>VLOOKUP(A20,[2]!Rosterdetails,51,FALSE)</f>
        <v>qq</v>
      </c>
      <c r="AS20" s="1" t="str">
        <f>VLOOKUP(A20,[2]!Rosterdetails,52,FALSE)</f>
        <v>qq</v>
      </c>
      <c r="AT20" s="1" t="str">
        <f>VLOOKUP(A20,[2]!Rosterdetails,53,FALSE)</f>
        <v>qq</v>
      </c>
      <c r="AU20" s="1" t="str">
        <f>VLOOKUP(A20,[2]!Rosterdetails,54,FALSE)</f>
        <v>K.Chin</v>
      </c>
      <c r="AV20" s="1">
        <f>VLOOKUP(A20,[2]!Rosterdetails,55,FALSE)</f>
        <v>0</v>
      </c>
      <c r="AW20" s="1" t="str">
        <f>VLOOKUP(A20,[2]!Rosterdetails,56,FALSE)</f>
        <v>M.Tang</v>
      </c>
      <c r="AX20" s="50"/>
      <c r="AY20" s="51" t="s">
        <v>44</v>
      </c>
      <c r="AZ20" s="50" t="s">
        <v>63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</row>
    <row r="21" spans="1:65" hidden="1" x14ac:dyDescent="0.3">
      <c r="A21" s="39">
        <v>43493</v>
      </c>
      <c r="B21" s="38" t="s">
        <v>2</v>
      </c>
      <c r="C21" s="44" t="str">
        <f>VLOOKUP(A21,[2]!Rosterdetails,4,FALSE)</f>
        <v>qq</v>
      </c>
      <c r="D21" s="44" t="str">
        <f>VLOOKUP(A21,[2]!Rosterdetails,5,FALSE)</f>
        <v>public holiday</v>
      </c>
      <c r="E21" s="44" t="str">
        <f>VLOOKUP(A21,[2]!Rosterdetails,6,FALSE)</f>
        <v>qq</v>
      </c>
      <c r="F21" s="44" t="str">
        <f>VLOOKUP(A21,[2]!Rosterdetails,7,FALSE)</f>
        <v>qq</v>
      </c>
      <c r="G21" s="44" t="str">
        <f>VLOOKUP(A21,[2]!Rosterdetails,8,FALSE)</f>
        <v>qq</v>
      </c>
      <c r="H21" s="44">
        <f>VLOOKUP(A21,[2]!Rosterdetails,9,FALSE)</f>
        <v>0</v>
      </c>
      <c r="I21" s="44" t="str">
        <f>VLOOKUP(A21,[2]!Rosterdetails,10,FALSE)</f>
        <v>qq</v>
      </c>
      <c r="J21" s="44">
        <f>VLOOKUP(A21,[2]!Rosterdetails,11,FALSE)</f>
        <v>0</v>
      </c>
      <c r="K21" s="44">
        <f>VLOOKUP(A21,[2]!Rosterdetails,12,FALSE)</f>
        <v>0</v>
      </c>
      <c r="L21" s="44">
        <f>VLOOKUP(A21,[2]!Rosterdetails,13,FALSE)</f>
        <v>0</v>
      </c>
      <c r="M21" s="44">
        <f>VLOOKUP(A21,[2]!Rosterdetails,14,FALSE)</f>
        <v>0</v>
      </c>
      <c r="N21" s="44">
        <f>VLOOKUP(A21,[2]!Rosterdetails,15,FALSE)</f>
        <v>0</v>
      </c>
      <c r="O21" s="44" t="str">
        <f>VLOOKUP(A21,[2]!Rosterdetails,16,FALSE)</f>
        <v>qq</v>
      </c>
      <c r="P21" s="1" t="str">
        <f>VLOOKUP(A21,[2]!Rosterdetails,25,FALSE)</f>
        <v>qq</v>
      </c>
      <c r="Q21" s="1" t="str">
        <f>VLOOKUP(A21,[2]!Rosterdetails,17,FALSE)</f>
        <v>qq</v>
      </c>
      <c r="R21" s="1" t="str">
        <f>VLOOKUP(A21,[2]!Rosterdetails,18,FALSE)</f>
        <v>qq</v>
      </c>
      <c r="S21" s="1" t="str">
        <f>VLOOKUP(A21,[2]!Rosterdetails,19,FALSE)</f>
        <v>qq</v>
      </c>
      <c r="T21" s="1" t="str">
        <f>VLOOKUP(A21,[2]!Rosterdetails,20,FALSE)</f>
        <v>qq</v>
      </c>
      <c r="U21" s="1" t="str">
        <f>VLOOKUP(A21,[2]!Rosterdetails,21,FALSE)</f>
        <v>QQ</v>
      </c>
      <c r="V21" s="1" t="str">
        <f>VLOOKUP(A21,[2]!Rosterdetails,22,FALSE)</f>
        <v>qq</v>
      </c>
      <c r="W21" s="1" t="str">
        <f>VLOOKUP(A21,[2]!Rosterdetails,23,FALSE)</f>
        <v>qq</v>
      </c>
      <c r="X21" s="1" t="str">
        <f>VLOOKUP(A21,[2]!Rosterdetails,24,FALSE)</f>
        <v>qq</v>
      </c>
      <c r="Y21" s="1" t="str">
        <f>VLOOKUP(A21,[2]!Rosterdetails,32,FALSE)</f>
        <v>qq</v>
      </c>
      <c r="Z21" s="1" t="str">
        <f>VLOOKUP(A21,[2]!Rosterdetails,33,FALSE)</f>
        <v>Arthur</v>
      </c>
      <c r="AA21" s="1" t="str">
        <f>VLOOKUP(A21,[2]!Rosterdetails,34,FALSE)</f>
        <v>S.Sturm</v>
      </c>
      <c r="AB21" s="1" t="str">
        <f>VLOOKUP(A21,[2]!Rosterdetails,35,FALSE)</f>
        <v>M.Tang</v>
      </c>
      <c r="AC21" s="1" t="str">
        <f>VLOOKUP(A21,[2]!Rosterdetails,36,FALSE)</f>
        <v>Alla</v>
      </c>
      <c r="AD21" s="1" t="str">
        <f>VLOOKUP(A21,[2]!Rosterdetails,37,FALSE)</f>
        <v>qq</v>
      </c>
      <c r="AE21" s="1" t="str">
        <f>VLOOKUP(A21,[2]!Rosterdetails,38,FALSE)</f>
        <v>qq</v>
      </c>
      <c r="AF21" s="1" t="str">
        <f>VLOOKUP(A21,[2]!Rosterdetails,39,FALSE)</f>
        <v>Sherine</v>
      </c>
      <c r="AG21" s="1" t="str">
        <f>VLOOKUP(A21,[2]!Rosterdetails,40,FALSE)</f>
        <v>Sylvia</v>
      </c>
      <c r="AH21" s="1" t="str">
        <f>VLOOKUP(A21,[2]!Rosterdetails,41,FALSE)</f>
        <v>qq</v>
      </c>
      <c r="AI21" s="1" t="str">
        <f>VLOOKUP(A21,[2]!Rosterdetails,42,FALSE)</f>
        <v>qq</v>
      </c>
      <c r="AJ21" s="1" t="str">
        <f>VLOOKUP(A21,[2]!Rosterdetails,43,FALSE)</f>
        <v>qq</v>
      </c>
      <c r="AK21" s="1" t="str">
        <f>VLOOKUP(A21,[2]!Rosterdetails,44,FALSE)</f>
        <v>qq</v>
      </c>
      <c r="AL21" s="1" t="str">
        <f>VLOOKUP(A21,[2]!Rosterdetails,45,FALSE)</f>
        <v>qq</v>
      </c>
      <c r="AM21" s="1" t="str">
        <f>VLOOKUP(A21,[2]!Rosterdetails,46,FALSE)</f>
        <v>qq</v>
      </c>
      <c r="AN21" s="1" t="str">
        <f>VLOOKUP(A21,[2]!Rosterdetails,47,FALSE)</f>
        <v>D.Dunning</v>
      </c>
      <c r="AO21" s="1" t="str">
        <f>VLOOKUP(A21,[2]!Rosterdetails,48,FALSE)</f>
        <v>Huda</v>
      </c>
      <c r="AP21" s="1" t="str">
        <f>VLOOKUP(A21,[2]!Rosterdetails,49,FALSE)</f>
        <v>qq</v>
      </c>
      <c r="AQ21" s="1" t="str">
        <f>VLOOKUP(A21,[2]!Rosterdetails,50,FALSE)</f>
        <v>qq</v>
      </c>
      <c r="AR21" s="1" t="str">
        <f>VLOOKUP(A21,[2]!Rosterdetails,51,FALSE)</f>
        <v>qq</v>
      </c>
      <c r="AS21" s="1" t="str">
        <f>VLOOKUP(A21,[2]!Rosterdetails,52,FALSE)</f>
        <v>Shirley</v>
      </c>
      <c r="AT21" s="1" t="str">
        <f>VLOOKUP(A21,[2]!Rosterdetails,53,FALSE)</f>
        <v>qq</v>
      </c>
      <c r="AU21" s="1" t="str">
        <f>VLOOKUP(A21,[2]!Rosterdetails,54,FALSE)</f>
        <v>K.Chin</v>
      </c>
      <c r="AV21" s="1">
        <f>VLOOKUP(A21,[2]!Rosterdetails,55,FALSE)</f>
        <v>0</v>
      </c>
      <c r="AW21" s="1">
        <f>VLOOKUP(A21,[2]!Rosterdetails,56,FALSE)</f>
        <v>0</v>
      </c>
      <c r="AX21" s="50"/>
      <c r="AY21" s="51"/>
      <c r="AZ21" s="50" t="s">
        <v>63</v>
      </c>
      <c r="BA21" s="50"/>
      <c r="BB21" s="50"/>
      <c r="BC21" s="50"/>
      <c r="BD21" s="50" t="s">
        <v>44</v>
      </c>
      <c r="BE21" s="50"/>
      <c r="BF21" s="50"/>
      <c r="BG21" s="50"/>
      <c r="BH21" s="50"/>
      <c r="BI21" s="50"/>
      <c r="BJ21" s="50"/>
      <c r="BK21" s="50"/>
      <c r="BL21" s="50"/>
      <c r="BM21" s="50"/>
    </row>
    <row r="22" spans="1:65" hidden="1" x14ac:dyDescent="0.3">
      <c r="A22" s="39">
        <v>43494</v>
      </c>
      <c r="B22" s="38" t="s">
        <v>3</v>
      </c>
      <c r="C22" s="44" t="str">
        <f>VLOOKUP(A22,[2]!Rosterdetails,4,FALSE)</f>
        <v>qq</v>
      </c>
      <c r="D22" s="44" t="str">
        <f>VLOOKUP(A22,[2]!Rosterdetails,5,FALSE)</f>
        <v>Therese</v>
      </c>
      <c r="E22" s="44">
        <f>VLOOKUP(A22,[2]!Rosterdetails,6,FALSE)</f>
        <v>0</v>
      </c>
      <c r="F22" s="44" t="str">
        <f>VLOOKUP(A22,[2]!Rosterdetails,7,FALSE)</f>
        <v>qq</v>
      </c>
      <c r="G22" s="44" t="str">
        <f>VLOOKUP(A22,[2]!Rosterdetails,8,FALSE)</f>
        <v>qq</v>
      </c>
      <c r="H22" s="44" t="str">
        <f>VLOOKUP(A22,[2]!Rosterdetails,9,FALSE)</f>
        <v>Michael</v>
      </c>
      <c r="I22" s="44" t="str">
        <f>VLOOKUP(A22,[2]!Rosterdetails,10,FALSE)</f>
        <v>Sandra</v>
      </c>
      <c r="J22" s="44">
        <f>VLOOKUP(A22,[2]!Rosterdetails,11,FALSE)</f>
        <v>0</v>
      </c>
      <c r="K22" s="44">
        <f>VLOOKUP(A22,[2]!Rosterdetails,12,FALSE)</f>
        <v>0</v>
      </c>
      <c r="L22" s="44" t="str">
        <f>VLOOKUP(A22,[2]!Rosterdetails,13,FALSE)</f>
        <v>Christine</v>
      </c>
      <c r="M22" s="44" t="str">
        <f>VLOOKUP(A22,[2]!Rosterdetails,14,FALSE)</f>
        <v>Robbie</v>
      </c>
      <c r="N22" s="44">
        <f>VLOOKUP(A22,[2]!Rosterdetails,15,FALSE)</f>
        <v>0</v>
      </c>
      <c r="O22" s="44" t="str">
        <f>VLOOKUP(A22,[2]!Rosterdetails,16,FALSE)</f>
        <v>qq</v>
      </c>
      <c r="P22" s="1" t="str">
        <f>VLOOKUP(A22,[2]!Rosterdetails,25,FALSE)</f>
        <v>qq</v>
      </c>
      <c r="Q22" s="1" t="str">
        <f>VLOOKUP(A22,[2]!Rosterdetails,17,FALSE)</f>
        <v>Jonathan</v>
      </c>
      <c r="R22" s="1" t="str">
        <f>VLOOKUP(A22,[2]!Rosterdetails,18,FALSE)</f>
        <v>qq</v>
      </c>
      <c r="S22" s="1" t="str">
        <f>VLOOKUP(A22,[2]!Rosterdetails,19,FALSE)</f>
        <v>Lauren</v>
      </c>
      <c r="T22" s="1" t="str">
        <f>VLOOKUP(A22,[2]!Rosterdetails,20,FALSE)</f>
        <v>Ana</v>
      </c>
      <c r="U22" s="1" t="str">
        <f>VLOOKUP(A22,[2]!Rosterdetails,21,FALSE)</f>
        <v>Idile</v>
      </c>
      <c r="V22" s="1" t="str">
        <f>VLOOKUP(A22,[2]!Rosterdetails,22,FALSE)</f>
        <v>qq</v>
      </c>
      <c r="W22" s="1" t="str">
        <f>VLOOKUP(A22,[2]!Rosterdetails,23,FALSE)</f>
        <v>qq</v>
      </c>
      <c r="X22" s="1" t="str">
        <f>VLOOKUP(A22,[2]!Rosterdetails,24,FALSE)</f>
        <v>qq</v>
      </c>
      <c r="Y22" s="1" t="str">
        <f>VLOOKUP(A22,[2]!Rosterdetails,32,FALSE)</f>
        <v>qq</v>
      </c>
      <c r="Z22" s="1" t="str">
        <f>VLOOKUP(A22,[2]!Rosterdetails,33,FALSE)</f>
        <v>Arthur</v>
      </c>
      <c r="AA22" s="1" t="str">
        <f>VLOOKUP(A22,[2]!Rosterdetails,34,FALSE)</f>
        <v>S.Sturm</v>
      </c>
      <c r="AB22" s="1" t="str">
        <f>VLOOKUP(A22,[2]!Rosterdetails,35,FALSE)</f>
        <v>qq</v>
      </c>
      <c r="AC22" s="1" t="str">
        <f>VLOOKUP(A22,[2]!Rosterdetails,36,FALSE)</f>
        <v>Alla</v>
      </c>
      <c r="AD22" s="1" t="str">
        <f>VLOOKUP(A22,[2]!Rosterdetails,37,FALSE)</f>
        <v>qq</v>
      </c>
      <c r="AE22" s="1" t="str">
        <f>VLOOKUP(A22,[2]!Rosterdetails,38,FALSE)</f>
        <v>qq</v>
      </c>
      <c r="AF22" s="1" t="str">
        <f>VLOOKUP(A22,[2]!Rosterdetails,39,FALSE)</f>
        <v>Sherine</v>
      </c>
      <c r="AG22" s="1" t="str">
        <f>VLOOKUP(A22,[2]!Rosterdetails,40,FALSE)</f>
        <v>Sylvia</v>
      </c>
      <c r="AH22" s="1" t="str">
        <f>VLOOKUP(A22,[2]!Rosterdetails,41,FALSE)</f>
        <v>qq</v>
      </c>
      <c r="AI22" s="1" t="str">
        <f>VLOOKUP(A22,[2]!Rosterdetails,42,FALSE)</f>
        <v>qq</v>
      </c>
      <c r="AJ22" s="1" t="str">
        <f>VLOOKUP(A22,[2]!Rosterdetails,43,FALSE)</f>
        <v>Vivienne</v>
      </c>
      <c r="AK22" s="1" t="str">
        <f>VLOOKUP(A22,[2]!Rosterdetails,44,FALSE)</f>
        <v>qq</v>
      </c>
      <c r="AL22" s="1" t="str">
        <f>VLOOKUP(A22,[2]!Rosterdetails,45,FALSE)</f>
        <v>qq</v>
      </c>
      <c r="AM22" s="1" t="str">
        <f>VLOOKUP(A22,[2]!Rosterdetails,46,FALSE)</f>
        <v>qq</v>
      </c>
      <c r="AN22" s="1" t="str">
        <f>VLOOKUP(A22,[2]!Rosterdetails,47,FALSE)</f>
        <v>D.Dunning</v>
      </c>
      <c r="AO22" s="1" t="str">
        <f>VLOOKUP(A22,[2]!Rosterdetails,48,FALSE)</f>
        <v>Huda</v>
      </c>
      <c r="AP22" s="1" t="str">
        <f>VLOOKUP(A22,[2]!Rosterdetails,49,FALSE)</f>
        <v>qq</v>
      </c>
      <c r="AQ22" s="1" t="str">
        <f>VLOOKUP(A22,[2]!Rosterdetails,50,FALSE)</f>
        <v>qq</v>
      </c>
      <c r="AR22" s="1" t="str">
        <f>VLOOKUP(A22,[2]!Rosterdetails,51,FALSE)</f>
        <v>qq</v>
      </c>
      <c r="AS22" s="1" t="str">
        <f>VLOOKUP(A22,[2]!Rosterdetails,52,FALSE)</f>
        <v>qq</v>
      </c>
      <c r="AT22" s="1" t="str">
        <f>VLOOKUP(A22,[2]!Rosterdetails,53,FALSE)</f>
        <v>qq</v>
      </c>
      <c r="AU22" s="1" t="str">
        <f>VLOOKUP(A22,[2]!Rosterdetails,54,FALSE)</f>
        <v>K.Chin</v>
      </c>
      <c r="AV22" s="1">
        <f>VLOOKUP(A22,[2]!Rosterdetails,55,FALSE)</f>
        <v>0</v>
      </c>
      <c r="AW22" s="1">
        <f>VLOOKUP(A22,[2]!Rosterdetails,56,FALSE)</f>
        <v>0</v>
      </c>
      <c r="AX22" s="50"/>
      <c r="AY22" s="51"/>
      <c r="AZ22" s="50" t="s">
        <v>63</v>
      </c>
      <c r="BA22" s="50"/>
      <c r="BB22" s="50"/>
      <c r="BC22" s="50"/>
      <c r="BD22" s="50" t="s">
        <v>44</v>
      </c>
      <c r="BE22" s="50"/>
      <c r="BF22" s="50"/>
      <c r="BG22" s="50"/>
      <c r="BH22" s="50"/>
      <c r="BI22" s="50"/>
      <c r="BJ22" s="50"/>
      <c r="BK22" s="50"/>
      <c r="BL22" s="50"/>
      <c r="BM22" s="50"/>
    </row>
    <row r="23" spans="1:65" hidden="1" x14ac:dyDescent="0.3">
      <c r="A23" s="39">
        <v>43495</v>
      </c>
      <c r="B23" s="38" t="s">
        <v>4</v>
      </c>
      <c r="C23" s="44" t="str">
        <f>VLOOKUP(A23,[2]!Rosterdetails,4,FALSE)</f>
        <v>qq</v>
      </c>
      <c r="D23" s="44" t="str">
        <f>VLOOKUP(A23,[2]!Rosterdetails,5,FALSE)</f>
        <v>qq</v>
      </c>
      <c r="E23" s="44">
        <f>VLOOKUP(A23,[2]!Rosterdetails,6,FALSE)</f>
        <v>0</v>
      </c>
      <c r="F23" s="44" t="str">
        <f>VLOOKUP(A23,[2]!Rosterdetails,7,FALSE)</f>
        <v>Angela</v>
      </c>
      <c r="G23" s="44" t="str">
        <f>VLOOKUP(A23,[2]!Rosterdetails,8,FALSE)</f>
        <v>Mark</v>
      </c>
      <c r="H23" s="44">
        <f>VLOOKUP(A23,[2]!Rosterdetails,9,FALSE)</f>
        <v>0</v>
      </c>
      <c r="I23" s="44" t="str">
        <f>VLOOKUP(A23,[2]!Rosterdetails,10,FALSE)</f>
        <v>C.Vosk</v>
      </c>
      <c r="J23" s="44" t="str">
        <f>VLOOKUP(A23,[2]!Rosterdetails,11,FALSE)</f>
        <v>Emma</v>
      </c>
      <c r="K23" s="44">
        <f>VLOOKUP(A23,[2]!Rosterdetails,12,FALSE)</f>
        <v>0</v>
      </c>
      <c r="L23" s="44" t="str">
        <f>VLOOKUP(A23,[2]!Rosterdetails,13,FALSE)</f>
        <v>Megan</v>
      </c>
      <c r="M23" s="44">
        <f>VLOOKUP(A23,[2]!Rosterdetails,14,FALSE)</f>
        <v>0</v>
      </c>
      <c r="N23" s="44">
        <f>VLOOKUP(A23,[2]!Rosterdetails,15,FALSE)</f>
        <v>0</v>
      </c>
      <c r="O23" s="44" t="str">
        <f>VLOOKUP(A23,[2]!Rosterdetails,16,FALSE)</f>
        <v>qq</v>
      </c>
      <c r="P23" s="1" t="str">
        <f>VLOOKUP(A23,[2]!Rosterdetails,25,FALSE)</f>
        <v>qq</v>
      </c>
      <c r="Q23" s="1" t="str">
        <f>VLOOKUP(A23,[2]!Rosterdetails,17,FALSE)</f>
        <v>Jesslyn</v>
      </c>
      <c r="R23" s="1" t="str">
        <f>VLOOKUP(A23,[2]!Rosterdetails,18,FALSE)</f>
        <v>qq</v>
      </c>
      <c r="S23" s="1" t="str">
        <f>VLOOKUP(A23,[2]!Rosterdetails,19,FALSE)</f>
        <v>Edward</v>
      </c>
      <c r="T23" s="1" t="str">
        <f>VLOOKUP(A23,[2]!Rosterdetails,20,FALSE)</f>
        <v>Tinh</v>
      </c>
      <c r="U23" s="1" t="str">
        <f>VLOOKUP(A23,[2]!Rosterdetails,21,FALSE)</f>
        <v>QQ</v>
      </c>
      <c r="V23" s="1" t="str">
        <f>VLOOKUP(A23,[2]!Rosterdetails,22,FALSE)</f>
        <v>Jonathan</v>
      </c>
      <c r="W23" s="1" t="str">
        <f>VLOOKUP(A23,[2]!Rosterdetails,23,FALSE)</f>
        <v>qq</v>
      </c>
      <c r="X23" s="1" t="str">
        <f>VLOOKUP(A23,[2]!Rosterdetails,24,FALSE)</f>
        <v>qq</v>
      </c>
      <c r="Y23" s="1" t="str">
        <f>VLOOKUP(A23,[2]!Rosterdetails,32,FALSE)</f>
        <v>qq</v>
      </c>
      <c r="Z23" s="1" t="str">
        <f>VLOOKUP(A23,[2]!Rosterdetails,33,FALSE)</f>
        <v>Arthur</v>
      </c>
      <c r="AA23" s="1" t="str">
        <f>VLOOKUP(A23,[2]!Rosterdetails,34,FALSE)</f>
        <v>S.Sturm</v>
      </c>
      <c r="AB23" s="1" t="str">
        <f>VLOOKUP(A23,[2]!Rosterdetails,35,FALSE)</f>
        <v>M.Tang</v>
      </c>
      <c r="AC23" s="1" t="str">
        <f>VLOOKUP(A23,[2]!Rosterdetails,36,FALSE)</f>
        <v>qq</v>
      </c>
      <c r="AD23" s="1" t="str">
        <f>VLOOKUP(A23,[2]!Rosterdetails,37,FALSE)</f>
        <v>qq</v>
      </c>
      <c r="AE23" s="1" t="str">
        <f>VLOOKUP(A23,[2]!Rosterdetails,38,FALSE)</f>
        <v>qq</v>
      </c>
      <c r="AF23" s="1" t="str">
        <f>VLOOKUP(A23,[2]!Rosterdetails,39,FALSE)</f>
        <v>Sherine</v>
      </c>
      <c r="AG23" s="1" t="str">
        <f>VLOOKUP(A23,[2]!Rosterdetails,40,FALSE)</f>
        <v>Sylvia</v>
      </c>
      <c r="AH23" s="1" t="str">
        <f>VLOOKUP(A23,[2]!Rosterdetails,41,FALSE)</f>
        <v>M.Hanna</v>
      </c>
      <c r="AI23" s="1" t="str">
        <f>VLOOKUP(A23,[2]!Rosterdetails,42,FALSE)</f>
        <v>Jasmine</v>
      </c>
      <c r="AJ23" s="1" t="str">
        <f>VLOOKUP(A23,[2]!Rosterdetails,43,FALSE)</f>
        <v>qq</v>
      </c>
      <c r="AK23" s="1" t="str">
        <f>VLOOKUP(A23,[2]!Rosterdetails,44,FALSE)</f>
        <v>qq</v>
      </c>
      <c r="AL23" s="1" t="str">
        <f>VLOOKUP(A23,[2]!Rosterdetails,45,FALSE)</f>
        <v>qq</v>
      </c>
      <c r="AM23" s="1" t="str">
        <f>VLOOKUP(A23,[2]!Rosterdetails,46,FALSE)</f>
        <v>Kelly</v>
      </c>
      <c r="AN23" s="1" t="str">
        <f>VLOOKUP(A23,[2]!Rosterdetails,47,FALSE)</f>
        <v>D.Dunning</v>
      </c>
      <c r="AO23" s="1" t="str">
        <f>VLOOKUP(A23,[2]!Rosterdetails,48,FALSE)</f>
        <v>Huda</v>
      </c>
      <c r="AP23" s="1" t="str">
        <f>VLOOKUP(A23,[2]!Rosterdetails,49,FALSE)</f>
        <v>qq</v>
      </c>
      <c r="AQ23" s="1" t="str">
        <f>VLOOKUP(A23,[2]!Rosterdetails,50,FALSE)</f>
        <v>qq</v>
      </c>
      <c r="AR23" s="1" t="str">
        <f>VLOOKUP(A23,[2]!Rosterdetails,51,FALSE)</f>
        <v>qq</v>
      </c>
      <c r="AS23" s="1" t="str">
        <f>VLOOKUP(A23,[2]!Rosterdetails,52,FALSE)</f>
        <v>qq</v>
      </c>
      <c r="AT23" s="1" t="str">
        <f>VLOOKUP(A23,[2]!Rosterdetails,53,FALSE)</f>
        <v>qq</v>
      </c>
      <c r="AU23" s="1" t="str">
        <f>VLOOKUP(A23,[2]!Rosterdetails,54,FALSE)</f>
        <v>K.Chin</v>
      </c>
      <c r="AV23" s="1">
        <f>VLOOKUP(A23,[2]!Rosterdetails,55,FALSE)</f>
        <v>0</v>
      </c>
      <c r="AW23" s="1">
        <f>VLOOKUP(A23,[2]!Rosterdetails,56,FALSE)</f>
        <v>0</v>
      </c>
      <c r="AX23" s="50"/>
      <c r="AY23" s="51"/>
      <c r="AZ23" s="50" t="s">
        <v>63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</row>
    <row r="24" spans="1:65" hidden="1" x14ac:dyDescent="0.3">
      <c r="A24" s="39">
        <v>43496</v>
      </c>
      <c r="B24" s="38" t="s">
        <v>5</v>
      </c>
      <c r="C24" s="44" t="str">
        <f>VLOOKUP(A24,[2]!Rosterdetails,4,FALSE)</f>
        <v>A.Alex</v>
      </c>
      <c r="D24" s="44" t="str">
        <f>VLOOKUP(A24,[2]!Rosterdetails,5,FALSE)</f>
        <v>&lt;12pm T.Vo</v>
      </c>
      <c r="E24" s="44">
        <f>VLOOKUP(A24,[2]!Rosterdetails,6,FALSE)</f>
        <v>0</v>
      </c>
      <c r="F24" s="44" t="str">
        <f>VLOOKUP(A24,[2]!Rosterdetails,7,FALSE)</f>
        <v>Carmen</v>
      </c>
      <c r="G24" s="44" t="str">
        <f>VLOOKUP(A24,[2]!Rosterdetails,8,FALSE)</f>
        <v>Victoria</v>
      </c>
      <c r="H24" s="44">
        <f>VLOOKUP(A24,[2]!Rosterdetails,9,FALSE)</f>
        <v>0</v>
      </c>
      <c r="I24" s="44" t="str">
        <f>VLOOKUP(A24,[2]!Rosterdetails,10,FALSE)</f>
        <v>qq</v>
      </c>
      <c r="J24" s="44">
        <f>VLOOKUP(A24,[2]!Rosterdetails,11,FALSE)</f>
        <v>0</v>
      </c>
      <c r="K24" s="44">
        <f>VLOOKUP(A24,[2]!Rosterdetails,12,FALSE)</f>
        <v>0</v>
      </c>
      <c r="L24" s="44" t="str">
        <f>VLOOKUP(A24,[2]!Rosterdetails,13,FALSE)</f>
        <v>Nadi</v>
      </c>
      <c r="M24" s="44">
        <f>VLOOKUP(A24,[2]!Rosterdetails,14,FALSE)</f>
        <v>0</v>
      </c>
      <c r="N24" s="44">
        <f>VLOOKUP(A24,[2]!Rosterdetails,15,FALSE)</f>
        <v>0</v>
      </c>
      <c r="O24" s="44" t="str">
        <f>VLOOKUP(A24,[2]!Rosterdetails,16,FALSE)</f>
        <v>Diana</v>
      </c>
      <c r="P24" s="1" t="str">
        <f>VLOOKUP(A24,[2]!Rosterdetails,25,FALSE)</f>
        <v>qq</v>
      </c>
      <c r="Q24" s="1" t="str">
        <f>VLOOKUP(A24,[2]!Rosterdetails,17,FALSE)</f>
        <v>qq</v>
      </c>
      <c r="R24" s="1" t="str">
        <f>VLOOKUP(A24,[2]!Rosterdetails,18,FALSE)</f>
        <v>qq</v>
      </c>
      <c r="S24" s="1" t="str">
        <f>VLOOKUP(A24,[2]!Rosterdetails,19,FALSE)</f>
        <v>qq</v>
      </c>
      <c r="T24" s="1" t="str">
        <f>VLOOKUP(A24,[2]!Rosterdetails,20,FALSE)</f>
        <v>qq</v>
      </c>
      <c r="U24" s="1" t="str">
        <f>VLOOKUP(A24,[2]!Rosterdetails,21,FALSE)</f>
        <v>QQ</v>
      </c>
      <c r="V24" s="1" t="str">
        <f>VLOOKUP(A24,[2]!Rosterdetails,22,FALSE)</f>
        <v>qq</v>
      </c>
      <c r="W24" s="1" t="str">
        <f>VLOOKUP(A24,[2]!Rosterdetails,23,FALSE)</f>
        <v>qq</v>
      </c>
      <c r="X24" s="1" t="str">
        <f>VLOOKUP(A24,[2]!Rosterdetails,24,FALSE)</f>
        <v>qq</v>
      </c>
      <c r="Y24" s="1" t="str">
        <f>VLOOKUP(A24,[2]!Rosterdetails,32,FALSE)</f>
        <v>qq</v>
      </c>
      <c r="Z24" s="1" t="str">
        <f>VLOOKUP(A24,[2]!Rosterdetails,33,FALSE)</f>
        <v>Arthur</v>
      </c>
      <c r="AA24" s="1" t="str">
        <f>VLOOKUP(A24,[2]!Rosterdetails,34,FALSE)</f>
        <v>S.Sturm</v>
      </c>
      <c r="AB24" s="1" t="str">
        <f>VLOOKUP(A24,[2]!Rosterdetails,35,FALSE)</f>
        <v>M.Tang</v>
      </c>
      <c r="AC24" s="1" t="str">
        <f>VLOOKUP(A24,[2]!Rosterdetails,36,FALSE)</f>
        <v>Alla</v>
      </c>
      <c r="AD24" s="1" t="str">
        <f>VLOOKUP(A24,[2]!Rosterdetails,37,FALSE)</f>
        <v>qq</v>
      </c>
      <c r="AE24" s="1" t="str">
        <f>VLOOKUP(A24,[2]!Rosterdetails,38,FALSE)</f>
        <v>Silvana</v>
      </c>
      <c r="AF24" s="1" t="str">
        <f>VLOOKUP(A24,[2]!Rosterdetails,39,FALSE)</f>
        <v>Sherine</v>
      </c>
      <c r="AG24" s="1" t="str">
        <f>VLOOKUP(A24,[2]!Rosterdetails,40,FALSE)</f>
        <v>Sylvia</v>
      </c>
      <c r="AH24" s="1" t="str">
        <f>VLOOKUP(A24,[2]!Rosterdetails,41,FALSE)</f>
        <v>qq</v>
      </c>
      <c r="AI24" s="1" t="str">
        <f>VLOOKUP(A24,[2]!Rosterdetails,42,FALSE)</f>
        <v>Jasmine</v>
      </c>
      <c r="AJ24" s="1" t="str">
        <f>VLOOKUP(A24,[2]!Rosterdetails,43,FALSE)</f>
        <v>Vivienne</v>
      </c>
      <c r="AK24" s="1" t="str">
        <f>VLOOKUP(A24,[2]!Rosterdetails,44,FALSE)</f>
        <v>qq</v>
      </c>
      <c r="AL24" s="1" t="str">
        <f>VLOOKUP(A24,[2]!Rosterdetails,45,FALSE)</f>
        <v>qq</v>
      </c>
      <c r="AM24" s="1" t="str">
        <f>VLOOKUP(A24,[2]!Rosterdetails,46,FALSE)</f>
        <v>Kelly</v>
      </c>
      <c r="AN24" s="1" t="str">
        <f>VLOOKUP(A24,[2]!Rosterdetails,47,FALSE)</f>
        <v>D.Dunning</v>
      </c>
      <c r="AO24" s="1" t="str">
        <f>VLOOKUP(A24,[2]!Rosterdetails,48,FALSE)</f>
        <v>Huda</v>
      </c>
      <c r="AP24" s="1" t="str">
        <f>VLOOKUP(A24,[2]!Rosterdetails,49,FALSE)</f>
        <v>qq</v>
      </c>
      <c r="AQ24" s="1" t="str">
        <f>VLOOKUP(A24,[2]!Rosterdetails,50,FALSE)</f>
        <v>qq</v>
      </c>
      <c r="AR24" s="1" t="str">
        <f>VLOOKUP(A24,[2]!Rosterdetails,51,FALSE)</f>
        <v>qq</v>
      </c>
      <c r="AS24" s="1" t="str">
        <f>VLOOKUP(A24,[2]!Rosterdetails,52,FALSE)</f>
        <v>qq</v>
      </c>
      <c r="AT24" s="1" t="str">
        <f>VLOOKUP(A24,[2]!Rosterdetails,53,FALSE)</f>
        <v>qq</v>
      </c>
      <c r="AU24" s="1" t="str">
        <f>VLOOKUP(A24,[2]!Rosterdetails,54,FALSE)</f>
        <v>K.Chin</v>
      </c>
      <c r="AV24" s="1">
        <f>VLOOKUP(A24,[2]!Rosterdetails,55,FALSE)</f>
        <v>0</v>
      </c>
      <c r="AW24" s="1">
        <f>VLOOKUP(A24,[2]!Rosterdetails,56,FALSE)</f>
        <v>0</v>
      </c>
      <c r="AX24" s="50"/>
      <c r="AY24" s="51"/>
      <c r="AZ24" s="50" t="s">
        <v>63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</row>
    <row r="25" spans="1:65" hidden="1" x14ac:dyDescent="0.3">
      <c r="A25" s="39">
        <v>43497</v>
      </c>
      <c r="B25" s="38" t="s">
        <v>6</v>
      </c>
      <c r="C25" s="44" t="str">
        <f>VLOOKUP(A25,[2]!Rosterdetails,4,FALSE)</f>
        <v>Mohammed</v>
      </c>
      <c r="D25" s="44" t="str">
        <f>VLOOKUP(A25,[2]!Rosterdetails,5,FALSE)</f>
        <v>qq</v>
      </c>
      <c r="E25" s="44">
        <f>VLOOKUP(A25,[2]!Rosterdetails,6,FALSE)</f>
        <v>0</v>
      </c>
      <c r="F25" s="44" t="str">
        <f>VLOOKUP(A25,[2]!Rosterdetails,7,FALSE)</f>
        <v>qq</v>
      </c>
      <c r="G25" s="44" t="str">
        <f>VLOOKUP(A25,[2]!Rosterdetails,8,FALSE)</f>
        <v>QQ</v>
      </c>
      <c r="H25" s="44">
        <f>VLOOKUP(A25,[2]!Rosterdetails,9,FALSE)</f>
        <v>0</v>
      </c>
      <c r="I25" s="44" t="str">
        <f>VLOOKUP(A25,[2]!Rosterdetails,10,FALSE)</f>
        <v>qq</v>
      </c>
      <c r="J25" s="44" t="str">
        <f>VLOOKUP(A25,[2]!Rosterdetails,11,FALSE)</f>
        <v>Madonna</v>
      </c>
      <c r="K25" s="44">
        <f>VLOOKUP(A25,[2]!Rosterdetails,12,FALSE)</f>
        <v>0</v>
      </c>
      <c r="L25" s="44" t="str">
        <f>VLOOKUP(A25,[2]!Rosterdetails,13,FALSE)</f>
        <v>Vineeth</v>
      </c>
      <c r="M25" s="44">
        <f>VLOOKUP(A25,[2]!Rosterdetails,14,FALSE)</f>
        <v>0</v>
      </c>
      <c r="N25" s="44">
        <f>VLOOKUP(A25,[2]!Rosterdetails,15,FALSE)</f>
        <v>0</v>
      </c>
      <c r="O25" s="44" t="str">
        <f>VLOOKUP(A25,[2]!Rosterdetails,16,FALSE)</f>
        <v>Diana</v>
      </c>
      <c r="P25" s="1" t="str">
        <f>VLOOKUP(A25,[2]!Rosterdetails,25,FALSE)</f>
        <v>qq</v>
      </c>
      <c r="Q25" s="1" t="str">
        <f>VLOOKUP(A25,[2]!Rosterdetails,17,FALSE)</f>
        <v>Thao</v>
      </c>
      <c r="R25" s="1" t="str">
        <f>VLOOKUP(A25,[2]!Rosterdetails,18,FALSE)</f>
        <v>qq</v>
      </c>
      <c r="S25" s="1" t="str">
        <f>VLOOKUP(A25,[2]!Rosterdetails,19,FALSE)</f>
        <v>qq</v>
      </c>
      <c r="T25" s="1" t="str">
        <f>VLOOKUP(A25,[2]!Rosterdetails,20,FALSE)</f>
        <v>qq</v>
      </c>
      <c r="U25" s="1" t="str">
        <f>VLOOKUP(A25,[2]!Rosterdetails,21,FALSE)</f>
        <v>QQ</v>
      </c>
      <c r="V25" s="1" t="str">
        <f>VLOOKUP(A25,[2]!Rosterdetails,22,FALSE)</f>
        <v>qq</v>
      </c>
      <c r="W25" s="1" t="str">
        <f>VLOOKUP(A25,[2]!Rosterdetails,23,FALSE)</f>
        <v>qq</v>
      </c>
      <c r="X25" s="1" t="str">
        <f>VLOOKUP(A25,[2]!Rosterdetails,24,FALSE)</f>
        <v>qq</v>
      </c>
      <c r="Y25" s="1" t="str">
        <f>VLOOKUP(A25,[2]!Rosterdetails,32,FALSE)</f>
        <v>qq</v>
      </c>
      <c r="Z25" s="1" t="str">
        <f>VLOOKUP(A25,[2]!Rosterdetails,33,FALSE)</f>
        <v>Arthur</v>
      </c>
      <c r="AA25" s="1" t="str">
        <f>VLOOKUP(A25,[2]!Rosterdetails,34,FALSE)</f>
        <v>S.Sturm</v>
      </c>
      <c r="AB25" s="1" t="str">
        <f>VLOOKUP(A25,[2]!Rosterdetails,35,FALSE)</f>
        <v>M.Tang</v>
      </c>
      <c r="AC25" s="1" t="str">
        <f>VLOOKUP(A25,[2]!Rosterdetails,36,FALSE)</f>
        <v>qq</v>
      </c>
      <c r="AD25" s="1" t="str">
        <f>VLOOKUP(A25,[2]!Rosterdetails,37,FALSE)</f>
        <v>qq</v>
      </c>
      <c r="AE25" s="1" t="str">
        <f>VLOOKUP(A25,[2]!Rosterdetails,38,FALSE)</f>
        <v>Lois</v>
      </c>
      <c r="AF25" s="1" t="str">
        <f>VLOOKUP(A25,[2]!Rosterdetails,39,FALSE)</f>
        <v>Sherine</v>
      </c>
      <c r="AG25" s="1" t="str">
        <f>VLOOKUP(A25,[2]!Rosterdetails,40,FALSE)</f>
        <v>Sylvia</v>
      </c>
      <c r="AH25" s="1" t="str">
        <f>VLOOKUP(A25,[2]!Rosterdetails,41,FALSE)</f>
        <v>M.Hanna</v>
      </c>
      <c r="AI25" s="1" t="str">
        <f>VLOOKUP(A25,[2]!Rosterdetails,42,FALSE)</f>
        <v>Jasmine</v>
      </c>
      <c r="AJ25" s="1" t="str">
        <f>VLOOKUP(A25,[2]!Rosterdetails,43,FALSE)</f>
        <v>qq</v>
      </c>
      <c r="AK25" s="1" t="str">
        <f>VLOOKUP(A25,[2]!Rosterdetails,44,FALSE)</f>
        <v>qq</v>
      </c>
      <c r="AL25" s="1" t="str">
        <f>VLOOKUP(A25,[2]!Rosterdetails,45,FALSE)</f>
        <v>qq</v>
      </c>
      <c r="AM25" s="1" t="str">
        <f>VLOOKUP(A25,[2]!Rosterdetails,46,FALSE)</f>
        <v>qq</v>
      </c>
      <c r="AN25" s="1" t="str">
        <f>VLOOKUP(A25,[2]!Rosterdetails,47,FALSE)</f>
        <v>D.Dunning</v>
      </c>
      <c r="AO25" s="1" t="str">
        <f>VLOOKUP(A25,[2]!Rosterdetails,48,FALSE)</f>
        <v>Huda</v>
      </c>
      <c r="AP25" s="1" t="str">
        <f>VLOOKUP(A25,[2]!Rosterdetails,49,FALSE)</f>
        <v>qq</v>
      </c>
      <c r="AQ25" s="1" t="str">
        <f>VLOOKUP(A25,[2]!Rosterdetails,50,FALSE)</f>
        <v>qq</v>
      </c>
      <c r="AR25" s="1" t="str">
        <f>VLOOKUP(A25,[2]!Rosterdetails,51,FALSE)</f>
        <v>qq</v>
      </c>
      <c r="AS25" s="1" t="str">
        <f>VLOOKUP(A25,[2]!Rosterdetails,52,FALSE)</f>
        <v>qq</v>
      </c>
      <c r="AT25" s="1" t="str">
        <f>VLOOKUP(A25,[2]!Rosterdetails,53,FALSE)</f>
        <v>qq</v>
      </c>
      <c r="AU25" s="1" t="str">
        <f>VLOOKUP(A25,[2]!Rosterdetails,54,FALSE)</f>
        <v>K.Chin</v>
      </c>
      <c r="AV25" s="1">
        <f>VLOOKUP(A25,[2]!Rosterdetails,55,FALSE)</f>
        <v>0</v>
      </c>
      <c r="AW25" s="1">
        <f>VLOOKUP(A25,[2]!Rosterdetails,56,FALSE)</f>
        <v>0</v>
      </c>
      <c r="AX25" s="50"/>
      <c r="AY25" s="51"/>
      <c r="AZ25" s="50" t="s">
        <v>63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</row>
    <row r="26" spans="1:65" x14ac:dyDescent="0.3">
      <c r="A26" s="39">
        <v>43500</v>
      </c>
      <c r="B26" s="38" t="s">
        <v>2</v>
      </c>
      <c r="C26" s="44" t="str">
        <f>VLOOKUP(A26,[2]!Rosterdetails,4,FALSE)</f>
        <v>qq</v>
      </c>
      <c r="D26" s="44" t="str">
        <f>VLOOKUP(A26,[2]!Rosterdetails,5,FALSE)</f>
        <v>V.Mai</v>
      </c>
      <c r="E26" s="44" t="str">
        <f>VLOOKUP(A26,[2]!Rosterdetails,6,FALSE)</f>
        <v>John</v>
      </c>
      <c r="F26" s="44" t="str">
        <f>VLOOKUP(A26,[2]!Rosterdetails,7,FALSE)</f>
        <v>Jasenka</v>
      </c>
      <c r="G26" s="44" t="str">
        <f>VLOOKUP(A26,[2]!Rosterdetails,8,FALSE)</f>
        <v>qq</v>
      </c>
      <c r="H26" s="44">
        <f>VLOOKUP(A26,[2]!Rosterdetails,9,FALSE)</f>
        <v>0</v>
      </c>
      <c r="I26" s="44" t="str">
        <f>VLOOKUP(A26,[2]!Rosterdetails,10,FALSE)</f>
        <v>Taylor</v>
      </c>
      <c r="J26" s="44" t="str">
        <f>VLOOKUP(A26,[2]!Rosterdetails,11,FALSE)</f>
        <v>Jane</v>
      </c>
      <c r="K26" s="44">
        <f>VLOOKUP(A26,[2]!Rosterdetails,12,FALSE)</f>
        <v>0</v>
      </c>
      <c r="L26" s="44" t="str">
        <f>VLOOKUP(A26,[2]!Rosterdetails,13,FALSE)</f>
        <v>qq</v>
      </c>
      <c r="M26" s="44" t="str">
        <f>VLOOKUP(A26,[2]!Rosterdetails,14,FALSE)</f>
        <v>qq</v>
      </c>
      <c r="N26" s="44" t="str">
        <f>VLOOKUP(A26,[2]!Rosterdetails,15,FALSE)</f>
        <v>qq</v>
      </c>
      <c r="O26" s="44" t="str">
        <f>VLOOKUP(A26,[2]!Rosterdetails,16,FALSE)</f>
        <v>qq</v>
      </c>
      <c r="P26" s="1" t="str">
        <f>VLOOKUP(A26,[2]!Rosterdetails,25,FALSE)</f>
        <v>qq</v>
      </c>
      <c r="Q26" s="1" t="str">
        <f>VLOOKUP(A26,[2]!Rosterdetails,17,FALSE)</f>
        <v>Edward</v>
      </c>
      <c r="R26" s="1" t="str">
        <f>VLOOKUP(A26,[2]!Rosterdetails,18,FALSE)</f>
        <v>qq</v>
      </c>
      <c r="S26" s="1" t="str">
        <f>VLOOKUP(A26,[2]!Rosterdetails,19,FALSE)</f>
        <v>Thao</v>
      </c>
      <c r="T26" s="1" t="str">
        <f>VLOOKUP(A26,[2]!Rosterdetails,20,FALSE)</f>
        <v>Lauren</v>
      </c>
      <c r="U26" s="1" t="str">
        <f>VLOOKUP(A26,[2]!Rosterdetails,21,FALSE)</f>
        <v>Idile</v>
      </c>
      <c r="V26" s="1" t="str">
        <f>VLOOKUP(A26,[2]!Rosterdetails,22,FALSE)</f>
        <v>qq</v>
      </c>
      <c r="W26" s="1" t="str">
        <f>VLOOKUP(A26,[2]!Rosterdetails,23,FALSE)</f>
        <v>qq</v>
      </c>
      <c r="X26" s="1" t="str">
        <f>VLOOKUP(A26,[2]!Rosterdetails,24,FALSE)</f>
        <v>qq</v>
      </c>
      <c r="Y26" s="1" t="str">
        <f>VLOOKUP(A26,[2]!Rosterdetails,32,FALSE)</f>
        <v>Phuong</v>
      </c>
      <c r="Z26" s="1" t="str">
        <f>VLOOKUP(A26,[2]!Rosterdetails,33,FALSE)</f>
        <v>qq</v>
      </c>
      <c r="AA26" s="1" t="str">
        <f>VLOOKUP(A26,[2]!Rosterdetails,34,FALSE)</f>
        <v>qq</v>
      </c>
      <c r="AB26" s="1" t="str">
        <f>VLOOKUP(A26,[2]!Rosterdetails,35,FALSE)</f>
        <v>qq</v>
      </c>
      <c r="AC26" s="1" t="str">
        <f>VLOOKUP(A26,[2]!Rosterdetails,36,FALSE)</f>
        <v>Alla</v>
      </c>
      <c r="AD26" s="1" t="str">
        <f>VLOOKUP(A26,[2]!Rosterdetails,37,FALSE)</f>
        <v>qq</v>
      </c>
      <c r="AE26" s="1" t="str">
        <f>VLOOKUP(A26,[2]!Rosterdetails,38,FALSE)</f>
        <v>Lois</v>
      </c>
      <c r="AF26" s="1" t="str">
        <f>VLOOKUP(A26,[2]!Rosterdetails,39,FALSE)</f>
        <v>Sherine</v>
      </c>
      <c r="AG26" s="1" t="str">
        <f>VLOOKUP(A26,[2]!Rosterdetails,40,FALSE)</f>
        <v>qq</v>
      </c>
      <c r="AH26" s="1" t="str">
        <f>VLOOKUP(A26,[2]!Rosterdetails,41,FALSE)</f>
        <v>qq</v>
      </c>
      <c r="AI26" s="1" t="str">
        <f>VLOOKUP(A26,[2]!Rosterdetails,42,FALSE)</f>
        <v>K.Tiong</v>
      </c>
      <c r="AJ26" s="1" t="str">
        <f>VLOOKUP(A26,[2]!Rosterdetails,43,FALSE)</f>
        <v>qq</v>
      </c>
      <c r="AK26" s="1" t="str">
        <f>VLOOKUP(A26,[2]!Rosterdetails,44,FALSE)</f>
        <v>qq</v>
      </c>
      <c r="AL26" s="1" t="str">
        <f>VLOOKUP(A26,[2]!Rosterdetails,45,FALSE)</f>
        <v>Amelia</v>
      </c>
      <c r="AM26" s="1" t="str">
        <f>VLOOKUP(A26,[2]!Rosterdetails,46,FALSE)</f>
        <v>qq</v>
      </c>
      <c r="AN26" s="1" t="str">
        <f>VLOOKUP(A26,[2]!Rosterdetails,47,FALSE)</f>
        <v>qq</v>
      </c>
      <c r="AO26" s="1" t="str">
        <f>VLOOKUP(A26,[2]!Rosterdetails,48,FALSE)</f>
        <v>Huda</v>
      </c>
      <c r="AP26" s="1" t="str">
        <f>VLOOKUP(A26,[2]!Rosterdetails,49,FALSE)</f>
        <v>A.Tey</v>
      </c>
      <c r="AQ26" s="1" t="str">
        <f>VLOOKUP(A26,[2]!Rosterdetails,50,FALSE)</f>
        <v>Daisy</v>
      </c>
      <c r="AR26" s="1" t="str">
        <f>VLOOKUP(A26,[2]!Rosterdetails,51,FALSE)</f>
        <v>qq</v>
      </c>
      <c r="AS26" s="1" t="str">
        <f>VLOOKUP(A26,[2]!Rosterdetails,52,FALSE)</f>
        <v>Shirley</v>
      </c>
      <c r="AT26" s="1" t="str">
        <f>VLOOKUP(A26,[2]!Rosterdetails,53,FALSE)</f>
        <v>qq</v>
      </c>
      <c r="AU26" s="1" t="str">
        <f>VLOOKUP(A26,[2]!Rosterdetails,54,FALSE)</f>
        <v>Leekin</v>
      </c>
      <c r="AV26" s="1">
        <f>VLOOKUP(A26,[2]!Rosterdetails,55,FALSE)</f>
        <v>0</v>
      </c>
      <c r="AW26" s="1" t="str">
        <f>VLOOKUP(A26,[2]!Rosterdetails,56,FALSE)</f>
        <v>K.Chin</v>
      </c>
      <c r="AX26" s="50"/>
      <c r="AY26" s="51"/>
      <c r="AZ26" s="50" t="s">
        <v>63</v>
      </c>
      <c r="BA26" s="50"/>
      <c r="BB26" s="50"/>
      <c r="BC26" s="50"/>
      <c r="BD26" s="50" t="s">
        <v>44</v>
      </c>
      <c r="BE26" s="50"/>
      <c r="BF26" s="50"/>
      <c r="BG26" s="50"/>
      <c r="BH26" s="50"/>
      <c r="BI26" s="50"/>
      <c r="BJ26" s="50"/>
      <c r="BK26" s="50"/>
      <c r="BL26" s="50"/>
      <c r="BM26" s="50"/>
    </row>
    <row r="27" spans="1:65" x14ac:dyDescent="0.3">
      <c r="A27" s="39">
        <v>43501</v>
      </c>
      <c r="B27" s="38" t="s">
        <v>3</v>
      </c>
      <c r="C27" s="44" t="str">
        <f>VLOOKUP(A27,[2]!Rosterdetails,4,FALSE)</f>
        <v>qq</v>
      </c>
      <c r="D27" s="44" t="str">
        <f>VLOOKUP(A27,[2]!Rosterdetails,5,FALSE)</f>
        <v>qq</v>
      </c>
      <c r="E27" s="44" t="str">
        <f>VLOOKUP(A27,[2]!Rosterdetails,6,FALSE)</f>
        <v>qq</v>
      </c>
      <c r="F27" s="44" t="str">
        <f>VLOOKUP(A27,[2]!Rosterdetails,7,FALSE)</f>
        <v>qq</v>
      </c>
      <c r="G27" s="44" t="str">
        <f>VLOOKUP(A27,[2]!Rosterdetails,8,FALSE)</f>
        <v>qq</v>
      </c>
      <c r="H27" s="44">
        <f>VLOOKUP(A27,[2]!Rosterdetails,9,FALSE)</f>
        <v>0</v>
      </c>
      <c r="I27" s="44" t="str">
        <f>VLOOKUP(A27,[2]!Rosterdetails,10,FALSE)</f>
        <v>qq</v>
      </c>
      <c r="J27" s="44" t="str">
        <f>VLOOKUP(A27,[2]!Rosterdetails,11,FALSE)</f>
        <v>qq</v>
      </c>
      <c r="K27" s="44">
        <f>VLOOKUP(A27,[2]!Rosterdetails,12,FALSE)</f>
        <v>0</v>
      </c>
      <c r="L27" s="44" t="str">
        <f>VLOOKUP(A27,[2]!Rosterdetails,13,FALSE)</f>
        <v>Emma</v>
      </c>
      <c r="M27" s="44" t="str">
        <f>VLOOKUP(A27,[2]!Rosterdetails,14,FALSE)</f>
        <v>qq</v>
      </c>
      <c r="N27" s="44" t="str">
        <f>VLOOKUP(A27,[2]!Rosterdetails,15,FALSE)</f>
        <v>qq</v>
      </c>
      <c r="O27" s="44" t="str">
        <f>VLOOKUP(A27,[2]!Rosterdetails,16,FALSE)</f>
        <v>qq</v>
      </c>
      <c r="P27" s="1" t="str">
        <f>VLOOKUP(A27,[2]!Rosterdetails,25,FALSE)</f>
        <v>Jasenka</v>
      </c>
      <c r="Q27" s="1" t="str">
        <f>VLOOKUP(A27,[2]!Rosterdetails,17,FALSE)</f>
        <v>V.Le</v>
      </c>
      <c r="R27" s="1" t="str">
        <f>VLOOKUP(A27,[2]!Rosterdetails,18,FALSE)</f>
        <v>qq</v>
      </c>
      <c r="S27" s="1" t="str">
        <f>VLOOKUP(A27,[2]!Rosterdetails,19,FALSE)</f>
        <v>Jesslyn</v>
      </c>
      <c r="T27" s="1" t="str">
        <f>VLOOKUP(A27,[2]!Rosterdetails,20,FALSE)</f>
        <v>Tinh</v>
      </c>
      <c r="U27" s="1" t="str">
        <f>VLOOKUP(A27,[2]!Rosterdetails,21,FALSE)</f>
        <v>QQ</v>
      </c>
      <c r="V27" s="1" t="str">
        <f>VLOOKUP(A27,[2]!Rosterdetails,22,FALSE)</f>
        <v>Jonathan</v>
      </c>
      <c r="W27" s="1" t="str">
        <f>VLOOKUP(A27,[2]!Rosterdetails,23,FALSE)</f>
        <v>qq</v>
      </c>
      <c r="X27" s="1" t="str">
        <f>VLOOKUP(A27,[2]!Rosterdetails,24,FALSE)</f>
        <v>qq</v>
      </c>
      <c r="Y27" s="1" t="str">
        <f>VLOOKUP(A27,[2]!Rosterdetails,32,FALSE)</f>
        <v>Phuong</v>
      </c>
      <c r="Z27" s="1" t="str">
        <f>VLOOKUP(A27,[2]!Rosterdetails,33,FALSE)</f>
        <v>qq</v>
      </c>
      <c r="AA27" s="1" t="str">
        <f>VLOOKUP(A27,[2]!Rosterdetails,34,FALSE)</f>
        <v>qq</v>
      </c>
      <c r="AB27" s="1" t="str">
        <f>VLOOKUP(A27,[2]!Rosterdetails,35,FALSE)</f>
        <v>qq</v>
      </c>
      <c r="AC27" s="1" t="str">
        <f>VLOOKUP(A27,[2]!Rosterdetails,36,FALSE)</f>
        <v>Alla</v>
      </c>
      <c r="AD27" s="1" t="str">
        <f>VLOOKUP(A27,[2]!Rosterdetails,37,FALSE)</f>
        <v>qq</v>
      </c>
      <c r="AE27" s="1" t="str">
        <f>VLOOKUP(A27,[2]!Rosterdetails,38,FALSE)</f>
        <v>Lois</v>
      </c>
      <c r="AF27" s="1" t="str">
        <f>VLOOKUP(A27,[2]!Rosterdetails,39,FALSE)</f>
        <v>Sherine</v>
      </c>
      <c r="AG27" s="1" t="str">
        <f>VLOOKUP(A27,[2]!Rosterdetails,40,FALSE)</f>
        <v>qq</v>
      </c>
      <c r="AH27" s="1" t="str">
        <f>VLOOKUP(A27,[2]!Rosterdetails,41,FALSE)</f>
        <v>qq</v>
      </c>
      <c r="AI27" s="1" t="str">
        <f>VLOOKUP(A27,[2]!Rosterdetails,42,FALSE)</f>
        <v>K.Tiong</v>
      </c>
      <c r="AJ27" s="1" t="str">
        <f>VLOOKUP(A27,[2]!Rosterdetails,43,FALSE)</f>
        <v>Vivienne</v>
      </c>
      <c r="AK27" s="1" t="str">
        <f>VLOOKUP(A27,[2]!Rosterdetails,44,FALSE)</f>
        <v>qq</v>
      </c>
      <c r="AL27" s="1" t="str">
        <f>VLOOKUP(A27,[2]!Rosterdetails,45,FALSE)</f>
        <v>Amelia</v>
      </c>
      <c r="AM27" s="1" t="str">
        <f>VLOOKUP(A27,[2]!Rosterdetails,46,FALSE)</f>
        <v>qq</v>
      </c>
      <c r="AN27" s="1" t="str">
        <f>VLOOKUP(A27,[2]!Rosterdetails,47,FALSE)</f>
        <v>qq</v>
      </c>
      <c r="AO27" s="1" t="str">
        <f>VLOOKUP(A27,[2]!Rosterdetails,48,FALSE)</f>
        <v>Huda</v>
      </c>
      <c r="AP27" s="1" t="str">
        <f>VLOOKUP(A27,[2]!Rosterdetails,49,FALSE)</f>
        <v>A.Tey</v>
      </c>
      <c r="AQ27" s="1" t="str">
        <f>VLOOKUP(A27,[2]!Rosterdetails,50,FALSE)</f>
        <v>Daisy</v>
      </c>
      <c r="AR27" s="1" t="str">
        <f>VLOOKUP(A27,[2]!Rosterdetails,51,FALSE)</f>
        <v>qq</v>
      </c>
      <c r="AS27" s="1" t="str">
        <f>VLOOKUP(A27,[2]!Rosterdetails,52,FALSE)</f>
        <v>qq</v>
      </c>
      <c r="AT27" s="1" t="str">
        <f>VLOOKUP(A27,[2]!Rosterdetails,53,FALSE)</f>
        <v>qq</v>
      </c>
      <c r="AU27" s="1" t="str">
        <f>VLOOKUP(A27,[2]!Rosterdetails,54,FALSE)</f>
        <v>Leekin</v>
      </c>
      <c r="AV27" s="1">
        <f>VLOOKUP(A27,[2]!Rosterdetails,55,FALSE)</f>
        <v>0</v>
      </c>
      <c r="AW27" s="1" t="str">
        <f>VLOOKUP(A27,[2]!Rosterdetails,56,FALSE)</f>
        <v>K.Chin</v>
      </c>
      <c r="AX27" s="50"/>
      <c r="AY27" s="51"/>
      <c r="AZ27" s="50" t="s">
        <v>63</v>
      </c>
      <c r="BA27" s="50"/>
      <c r="BB27" s="50"/>
      <c r="BC27" s="50"/>
      <c r="BD27" s="50" t="s">
        <v>44</v>
      </c>
      <c r="BE27" s="50"/>
      <c r="BF27" s="50"/>
      <c r="BG27" s="50"/>
      <c r="BH27" s="50"/>
      <c r="BI27" s="50"/>
      <c r="BJ27" s="50"/>
      <c r="BK27" s="50"/>
      <c r="BL27" s="50"/>
      <c r="BM27" s="50"/>
    </row>
    <row r="28" spans="1:65" x14ac:dyDescent="0.3">
      <c r="A28" s="39">
        <v>43502</v>
      </c>
      <c r="B28" s="38" t="s">
        <v>4</v>
      </c>
      <c r="C28" s="44" t="str">
        <f>VLOOKUP(A28,[2]!Rosterdetails,4,FALSE)</f>
        <v>qq</v>
      </c>
      <c r="D28" s="44" t="str">
        <f>VLOOKUP(A28,[2]!Rosterdetails,5,FALSE)</f>
        <v>Sophia</v>
      </c>
      <c r="E28" s="44" t="str">
        <f>VLOOKUP(A28,[2]!Rosterdetails,6,FALSE)</f>
        <v>qq</v>
      </c>
      <c r="F28" s="44" t="str">
        <f>VLOOKUP(A28,[2]!Rosterdetails,7,FALSE)</f>
        <v>J.Do</v>
      </c>
      <c r="G28" s="44" t="str">
        <f>VLOOKUP(A28,[2]!Rosterdetails,8,FALSE)</f>
        <v>M.Lu</v>
      </c>
      <c r="H28" s="44">
        <f>VLOOKUP(A28,[2]!Rosterdetails,9,FALSE)</f>
        <v>0</v>
      </c>
      <c r="I28" s="44" t="str">
        <f>VLOOKUP(A28,[2]!Rosterdetails,10,FALSE)</f>
        <v>Daisy</v>
      </c>
      <c r="J28" s="44" t="str">
        <f>VLOOKUP(A28,[2]!Rosterdetails,11,FALSE)</f>
        <v>qq</v>
      </c>
      <c r="K28" s="44">
        <f>VLOOKUP(A28,[2]!Rosterdetails,12,FALSE)</f>
        <v>0</v>
      </c>
      <c r="L28" s="44" t="str">
        <f>VLOOKUP(A28,[2]!Rosterdetails,13,FALSE)</f>
        <v>V.Shen</v>
      </c>
      <c r="M28" s="44" t="str">
        <f>VLOOKUP(A28,[2]!Rosterdetails,14,FALSE)</f>
        <v>Bianca</v>
      </c>
      <c r="N28" s="44" t="str">
        <f>VLOOKUP(A28,[2]!Rosterdetails,15,FALSE)</f>
        <v>qq</v>
      </c>
      <c r="O28" s="44" t="str">
        <f>VLOOKUP(A28,[2]!Rosterdetails,16,FALSE)</f>
        <v>qq</v>
      </c>
      <c r="P28" s="1" t="str">
        <f>VLOOKUP(A28,[2]!Rosterdetails,25,FALSE)</f>
        <v>qq</v>
      </c>
      <c r="Q28" s="1" t="str">
        <f>VLOOKUP(A28,[2]!Rosterdetails,17,FALSE)</f>
        <v>Lauren</v>
      </c>
      <c r="R28" s="1" t="str">
        <f>VLOOKUP(A28,[2]!Rosterdetails,18,FALSE)</f>
        <v>qq</v>
      </c>
      <c r="S28" s="1" t="str">
        <f>VLOOKUP(A28,[2]!Rosterdetails,19,FALSE)</f>
        <v>qq</v>
      </c>
      <c r="T28" s="1" t="str">
        <f>VLOOKUP(A28,[2]!Rosterdetails,20,FALSE)</f>
        <v>qq</v>
      </c>
      <c r="U28" s="1" t="str">
        <f>VLOOKUP(A28,[2]!Rosterdetails,21,FALSE)</f>
        <v>QQ</v>
      </c>
      <c r="V28" s="1" t="str">
        <f>VLOOKUP(A28,[2]!Rosterdetails,22,FALSE)</f>
        <v>qq</v>
      </c>
      <c r="W28" s="1" t="str">
        <f>VLOOKUP(A28,[2]!Rosterdetails,23,FALSE)</f>
        <v>qq</v>
      </c>
      <c r="X28" s="1" t="str">
        <f>VLOOKUP(A28,[2]!Rosterdetails,24,FALSE)</f>
        <v>qq</v>
      </c>
      <c r="Y28" s="1" t="str">
        <f>VLOOKUP(A28,[2]!Rosterdetails,32,FALSE)</f>
        <v>Phuong</v>
      </c>
      <c r="Z28" s="1" t="str">
        <f>VLOOKUP(A28,[2]!Rosterdetails,33,FALSE)</f>
        <v>qq</v>
      </c>
      <c r="AA28" s="1" t="str">
        <f>VLOOKUP(A28,[2]!Rosterdetails,34,FALSE)</f>
        <v>qq</v>
      </c>
      <c r="AB28" s="1" t="str">
        <f>VLOOKUP(A28,[2]!Rosterdetails,35,FALSE)</f>
        <v>qq</v>
      </c>
      <c r="AC28" s="1" t="str">
        <f>VLOOKUP(A28,[2]!Rosterdetails,36,FALSE)</f>
        <v>qq</v>
      </c>
      <c r="AD28" s="1" t="str">
        <f>VLOOKUP(A28,[2]!Rosterdetails,37,FALSE)</f>
        <v>qq</v>
      </c>
      <c r="AE28" s="1" t="str">
        <f>VLOOKUP(A28,[2]!Rosterdetails,38,FALSE)</f>
        <v>Lois</v>
      </c>
      <c r="AF28" s="1" t="str">
        <f>VLOOKUP(A28,[2]!Rosterdetails,39,FALSE)</f>
        <v>Sherine</v>
      </c>
      <c r="AG28" s="1" t="str">
        <f>VLOOKUP(A28,[2]!Rosterdetails,40,FALSE)</f>
        <v>qq</v>
      </c>
      <c r="AH28" s="1" t="str">
        <f>VLOOKUP(A28,[2]!Rosterdetails,41,FALSE)</f>
        <v>qq</v>
      </c>
      <c r="AI28" s="1" t="str">
        <f>VLOOKUP(A28,[2]!Rosterdetails,42,FALSE)</f>
        <v>K.Tiong</v>
      </c>
      <c r="AJ28" s="1" t="str">
        <f>VLOOKUP(A28,[2]!Rosterdetails,43,FALSE)</f>
        <v>qq</v>
      </c>
      <c r="AK28" s="1" t="str">
        <f>VLOOKUP(A28,[2]!Rosterdetails,44,FALSE)</f>
        <v>qq</v>
      </c>
      <c r="AL28" s="1" t="str">
        <f>VLOOKUP(A28,[2]!Rosterdetails,45,FALSE)</f>
        <v>Amelia</v>
      </c>
      <c r="AM28" s="1" t="str">
        <f>VLOOKUP(A28,[2]!Rosterdetails,46,FALSE)</f>
        <v>qq</v>
      </c>
      <c r="AN28" s="1" t="str">
        <f>VLOOKUP(A28,[2]!Rosterdetails,47,FALSE)</f>
        <v>qq</v>
      </c>
      <c r="AO28" s="1" t="str">
        <f>VLOOKUP(A28,[2]!Rosterdetails,48,FALSE)</f>
        <v>Huda</v>
      </c>
      <c r="AP28" s="1" t="str">
        <f>VLOOKUP(A28,[2]!Rosterdetails,49,FALSE)</f>
        <v>qq</v>
      </c>
      <c r="AQ28" s="1" t="str">
        <f>VLOOKUP(A28,[2]!Rosterdetails,50,FALSE)</f>
        <v>qq</v>
      </c>
      <c r="AR28" s="1" t="str">
        <f>VLOOKUP(A28,[2]!Rosterdetails,51,FALSE)</f>
        <v>qq</v>
      </c>
      <c r="AS28" s="1" t="str">
        <f>VLOOKUP(A28,[2]!Rosterdetails,52,FALSE)</f>
        <v>qq</v>
      </c>
      <c r="AT28" s="1" t="str">
        <f>VLOOKUP(A28,[2]!Rosterdetails,53,FALSE)</f>
        <v>qq</v>
      </c>
      <c r="AU28" s="1" t="str">
        <f>VLOOKUP(A28,[2]!Rosterdetails,54,FALSE)</f>
        <v>Leekin</v>
      </c>
      <c r="AV28" s="1">
        <f>VLOOKUP(A28,[2]!Rosterdetails,55,FALSE)</f>
        <v>0</v>
      </c>
      <c r="AW28" s="1" t="str">
        <f>VLOOKUP(A28,[2]!Rosterdetails,56,FALSE)</f>
        <v>K.Chin</v>
      </c>
      <c r="AX28" s="50"/>
      <c r="AY28" s="51"/>
      <c r="AZ28" s="50" t="s">
        <v>63</v>
      </c>
      <c r="BA28" s="50"/>
      <c r="BB28" s="50"/>
      <c r="BC28" s="50"/>
      <c r="BD28" s="50" t="s">
        <v>44</v>
      </c>
      <c r="BE28" s="50"/>
      <c r="BF28" s="50"/>
      <c r="BG28" s="50"/>
      <c r="BH28" s="50"/>
      <c r="BI28" s="50"/>
      <c r="BJ28" s="50"/>
      <c r="BK28" s="50"/>
      <c r="BL28" s="50"/>
      <c r="BM28" s="50"/>
    </row>
    <row r="29" spans="1:65" x14ac:dyDescent="0.3">
      <c r="A29" s="39">
        <v>43503</v>
      </c>
      <c r="B29" s="38" t="s">
        <v>5</v>
      </c>
      <c r="C29" s="44" t="str">
        <f>VLOOKUP(A29,[2]!Rosterdetails,4,FALSE)</f>
        <v>A.Chen</v>
      </c>
      <c r="D29" s="44" t="str">
        <f>VLOOKUP(A29,[2]!Rosterdetails,5,FALSE)</f>
        <v>Aseel</v>
      </c>
      <c r="E29" s="44" t="str">
        <f>VLOOKUP(A29,[2]!Rosterdetails,6,FALSE)</f>
        <v>K.Fildes</v>
      </c>
      <c r="F29" s="44" t="str">
        <f>VLOOKUP(A29,[2]!Rosterdetails,7,FALSE)</f>
        <v>qq</v>
      </c>
      <c r="G29" s="44" t="str">
        <f>VLOOKUP(A29,[2]!Rosterdetails,8,FALSE)</f>
        <v>Paree</v>
      </c>
      <c r="H29" s="44">
        <f>VLOOKUP(A29,[2]!Rosterdetails,9,FALSE)</f>
        <v>0</v>
      </c>
      <c r="I29" s="44" t="str">
        <f>VLOOKUP(A29,[2]!Rosterdetails,10,FALSE)</f>
        <v>qq</v>
      </c>
      <c r="J29" s="44" t="str">
        <f>VLOOKUP(A29,[2]!Rosterdetails,11,FALSE)</f>
        <v>qq</v>
      </c>
      <c r="K29" s="44">
        <f>VLOOKUP(A29,[2]!Rosterdetails,12,FALSE)</f>
        <v>0</v>
      </c>
      <c r="L29" s="44" t="str">
        <f>VLOOKUP(A29,[2]!Rosterdetails,13,FALSE)</f>
        <v>qq</v>
      </c>
      <c r="M29" s="44" t="str">
        <f>VLOOKUP(A29,[2]!Rosterdetails,14,FALSE)</f>
        <v>T.Le</v>
      </c>
      <c r="N29" s="44" t="str">
        <f>VLOOKUP(A29,[2]!Rosterdetails,15,FALSE)</f>
        <v>Clark</v>
      </c>
      <c r="O29" s="44" t="str">
        <f>VLOOKUP(A29,[2]!Rosterdetails,16,FALSE)</f>
        <v>qq</v>
      </c>
      <c r="P29" s="1" t="str">
        <f>VLOOKUP(A29,[2]!Rosterdetails,25,FALSE)</f>
        <v>S.McPhee</v>
      </c>
      <c r="Q29" s="1" t="str">
        <f>VLOOKUP(A29,[2]!Rosterdetails,17,FALSE)</f>
        <v>qq</v>
      </c>
      <c r="R29" s="1" t="str">
        <f>VLOOKUP(A29,[2]!Rosterdetails,18,FALSE)</f>
        <v>qq</v>
      </c>
      <c r="S29" s="1" t="str">
        <f>VLOOKUP(A29,[2]!Rosterdetails,19,FALSE)</f>
        <v>qq</v>
      </c>
      <c r="T29" s="1" t="str">
        <f>VLOOKUP(A29,[2]!Rosterdetails,20,FALSE)</f>
        <v>qq</v>
      </c>
      <c r="U29" s="1" t="str">
        <f>VLOOKUP(A29,[2]!Rosterdetails,21,FALSE)</f>
        <v>QQ</v>
      </c>
      <c r="V29" s="1" t="str">
        <f>VLOOKUP(A29,[2]!Rosterdetails,22,FALSE)</f>
        <v>qq</v>
      </c>
      <c r="W29" s="1" t="str">
        <f>VLOOKUP(A29,[2]!Rosterdetails,23,FALSE)</f>
        <v>qq</v>
      </c>
      <c r="X29" s="1" t="str">
        <f>VLOOKUP(A29,[2]!Rosterdetails,24,FALSE)</f>
        <v>qq</v>
      </c>
      <c r="Y29" s="1" t="str">
        <f>VLOOKUP(A29,[2]!Rosterdetails,32,FALSE)</f>
        <v>Phuong</v>
      </c>
      <c r="Z29" s="1" t="str">
        <f>VLOOKUP(A29,[2]!Rosterdetails,33,FALSE)</f>
        <v>qq</v>
      </c>
      <c r="AA29" s="1" t="str">
        <f>VLOOKUP(A29,[2]!Rosterdetails,34,FALSE)</f>
        <v>qq</v>
      </c>
      <c r="AB29" s="1" t="str">
        <f>VLOOKUP(A29,[2]!Rosterdetails,35,FALSE)</f>
        <v>qq</v>
      </c>
      <c r="AC29" s="1" t="str">
        <f>VLOOKUP(A29,[2]!Rosterdetails,36,FALSE)</f>
        <v>Alla</v>
      </c>
      <c r="AD29" s="1" t="str">
        <f>VLOOKUP(A29,[2]!Rosterdetails,37,FALSE)</f>
        <v>qq</v>
      </c>
      <c r="AE29" s="1" t="str">
        <f>VLOOKUP(A29,[2]!Rosterdetails,38,FALSE)</f>
        <v>Lois</v>
      </c>
      <c r="AF29" s="1" t="str">
        <f>VLOOKUP(A29,[2]!Rosterdetails,39,FALSE)</f>
        <v>Sherine</v>
      </c>
      <c r="AG29" s="1" t="str">
        <f>VLOOKUP(A29,[2]!Rosterdetails,40,FALSE)</f>
        <v>qq</v>
      </c>
      <c r="AH29" s="1" t="str">
        <f>VLOOKUP(A29,[2]!Rosterdetails,41,FALSE)</f>
        <v>qq</v>
      </c>
      <c r="AI29" s="1" t="str">
        <f>VLOOKUP(A29,[2]!Rosterdetails,42,FALSE)</f>
        <v>K.Tiong</v>
      </c>
      <c r="AJ29" s="1" t="str">
        <f>VLOOKUP(A29,[2]!Rosterdetails,43,FALSE)</f>
        <v>Vivienne</v>
      </c>
      <c r="AK29" s="1" t="str">
        <f>VLOOKUP(A29,[2]!Rosterdetails,44,FALSE)</f>
        <v>qq</v>
      </c>
      <c r="AL29" s="1" t="str">
        <f>VLOOKUP(A29,[2]!Rosterdetails,45,FALSE)</f>
        <v>Amelia</v>
      </c>
      <c r="AM29" s="1" t="str">
        <f>VLOOKUP(A29,[2]!Rosterdetails,46,FALSE)</f>
        <v>qq</v>
      </c>
      <c r="AN29" s="1" t="str">
        <f>VLOOKUP(A29,[2]!Rosterdetails,47,FALSE)</f>
        <v>qq</v>
      </c>
      <c r="AO29" s="1" t="str">
        <f>VLOOKUP(A29,[2]!Rosterdetails,48,FALSE)</f>
        <v>Huda</v>
      </c>
      <c r="AP29" s="1" t="str">
        <f>VLOOKUP(A29,[2]!Rosterdetails,49,FALSE)</f>
        <v>qq</v>
      </c>
      <c r="AQ29" s="1" t="str">
        <f>VLOOKUP(A29,[2]!Rosterdetails,50,FALSE)</f>
        <v>qq</v>
      </c>
      <c r="AR29" s="1" t="str">
        <f>VLOOKUP(A29,[2]!Rosterdetails,51,FALSE)</f>
        <v>qq</v>
      </c>
      <c r="AS29" s="1" t="str">
        <f>VLOOKUP(A29,[2]!Rosterdetails,52,FALSE)</f>
        <v>qq</v>
      </c>
      <c r="AT29" s="1" t="str">
        <f>VLOOKUP(A29,[2]!Rosterdetails,53,FALSE)</f>
        <v>qq</v>
      </c>
      <c r="AU29" s="1" t="str">
        <f>VLOOKUP(A29,[2]!Rosterdetails,54,FALSE)</f>
        <v>Leekin</v>
      </c>
      <c r="AV29" s="1">
        <f>VLOOKUP(A29,[2]!Rosterdetails,55,FALSE)</f>
        <v>0</v>
      </c>
      <c r="AW29" s="1" t="str">
        <f>VLOOKUP(A29,[2]!Rosterdetails,56,FALSE)</f>
        <v>K.Chin</v>
      </c>
      <c r="AX29" s="50"/>
      <c r="AY29" s="51"/>
      <c r="AZ29" s="50" t="s">
        <v>63</v>
      </c>
      <c r="BA29" s="50"/>
      <c r="BB29" s="50"/>
      <c r="BC29" s="50"/>
      <c r="BD29" s="50" t="s">
        <v>56</v>
      </c>
      <c r="BE29" s="50"/>
      <c r="BF29" s="50"/>
      <c r="BG29" s="50"/>
      <c r="BH29" s="50"/>
      <c r="BI29" s="50"/>
      <c r="BJ29" s="50"/>
      <c r="BK29" s="50"/>
      <c r="BL29" s="50"/>
      <c r="BM29" s="50"/>
    </row>
    <row r="30" spans="1:65" x14ac:dyDescent="0.3">
      <c r="A30" s="39">
        <v>43504</v>
      </c>
      <c r="B30" s="38" t="s">
        <v>6</v>
      </c>
      <c r="C30" s="44" t="str">
        <f>VLOOKUP(A30,[2]!Rosterdetails,4,FALSE)</f>
        <v>qq</v>
      </c>
      <c r="D30" s="44" t="str">
        <f>VLOOKUP(A30,[2]!Rosterdetails,5,FALSE)</f>
        <v>Nicholas</v>
      </c>
      <c r="E30" s="44" t="str">
        <f>VLOOKUP(A30,[2]!Rosterdetails,6,FALSE)</f>
        <v>J.Hughes</v>
      </c>
      <c r="F30" s="44" t="str">
        <f>VLOOKUP(A30,[2]!Rosterdetails,7,FALSE)</f>
        <v>Karishma</v>
      </c>
      <c r="G30" s="44" t="str">
        <f>VLOOKUP(A30,[2]!Rosterdetails,8,FALSE)</f>
        <v>qq</v>
      </c>
      <c r="H30" s="44">
        <f>VLOOKUP(A30,[2]!Rosterdetails,9,FALSE)</f>
        <v>0</v>
      </c>
      <c r="I30" s="44" t="str">
        <f>VLOOKUP(A30,[2]!Rosterdetails,10,FALSE)</f>
        <v>G.Lau</v>
      </c>
      <c r="J30" s="44" t="str">
        <f>VLOOKUP(A30,[2]!Rosterdetails,11,FALSE)</f>
        <v>qq</v>
      </c>
      <c r="K30" s="44">
        <f>VLOOKUP(A30,[2]!Rosterdetails,12,FALSE)</f>
        <v>0</v>
      </c>
      <c r="L30" s="44" t="str">
        <f>VLOOKUP(A30,[2]!Rosterdetails,13,FALSE)</f>
        <v>qq</v>
      </c>
      <c r="M30" s="44" t="str">
        <f>VLOOKUP(A30,[2]!Rosterdetails,14,FALSE)</f>
        <v>Kosta</v>
      </c>
      <c r="N30" s="44" t="str">
        <f>VLOOKUP(A30,[2]!Rosterdetails,15,FALSE)</f>
        <v>qq</v>
      </c>
      <c r="O30" s="44" t="str">
        <f>VLOOKUP(A30,[2]!Rosterdetails,16,FALSE)</f>
        <v>Clark</v>
      </c>
      <c r="P30" s="1" t="str">
        <f>VLOOKUP(A30,[2]!Rosterdetails,25,FALSE)</f>
        <v>qq</v>
      </c>
      <c r="Q30" s="1" t="str">
        <f>VLOOKUP(A30,[2]!Rosterdetails,17,FALSE)</f>
        <v>Idile</v>
      </c>
      <c r="R30" s="1" t="str">
        <f>VLOOKUP(A30,[2]!Rosterdetails,18,FALSE)</f>
        <v>Tinh</v>
      </c>
      <c r="S30" s="1" t="str">
        <f>VLOOKUP(A30,[2]!Rosterdetails,19,FALSE)</f>
        <v>qq</v>
      </c>
      <c r="T30" s="1" t="str">
        <f>VLOOKUP(A30,[2]!Rosterdetails,20,FALSE)</f>
        <v>qq</v>
      </c>
      <c r="U30" s="1" t="str">
        <f>VLOOKUP(A30,[2]!Rosterdetails,21,FALSE)</f>
        <v>QQ</v>
      </c>
      <c r="V30" s="1" t="str">
        <f>VLOOKUP(A30,[2]!Rosterdetails,22,FALSE)</f>
        <v>qq</v>
      </c>
      <c r="W30" s="1" t="str">
        <f>VLOOKUP(A30,[2]!Rosterdetails,23,FALSE)</f>
        <v>qq</v>
      </c>
      <c r="X30" s="1" t="str">
        <f>VLOOKUP(A30,[2]!Rosterdetails,24,FALSE)</f>
        <v>qq</v>
      </c>
      <c r="Y30" s="1" t="str">
        <f>VLOOKUP(A30,[2]!Rosterdetails,32,FALSE)</f>
        <v>Phuong</v>
      </c>
      <c r="Z30" s="1" t="str">
        <f>VLOOKUP(A30,[2]!Rosterdetails,33,FALSE)</f>
        <v>qq</v>
      </c>
      <c r="AA30" s="1" t="str">
        <f>VLOOKUP(A30,[2]!Rosterdetails,34,FALSE)</f>
        <v>qq</v>
      </c>
      <c r="AB30" s="1" t="str">
        <f>VLOOKUP(A30,[2]!Rosterdetails,35,FALSE)</f>
        <v>qq</v>
      </c>
      <c r="AC30" s="1" t="str">
        <f>VLOOKUP(A30,[2]!Rosterdetails,36,FALSE)</f>
        <v>qq</v>
      </c>
      <c r="AD30" s="1" t="str">
        <f>VLOOKUP(A30,[2]!Rosterdetails,37,FALSE)</f>
        <v>qq</v>
      </c>
      <c r="AE30" s="1" t="str">
        <f>VLOOKUP(A30,[2]!Rosterdetails,38,FALSE)</f>
        <v>Lois</v>
      </c>
      <c r="AF30" s="1" t="str">
        <f>VLOOKUP(A30,[2]!Rosterdetails,39,FALSE)</f>
        <v>Sherine</v>
      </c>
      <c r="AG30" s="1" t="str">
        <f>VLOOKUP(A30,[2]!Rosterdetails,40,FALSE)</f>
        <v>qq</v>
      </c>
      <c r="AH30" s="1" t="str">
        <f>VLOOKUP(A30,[2]!Rosterdetails,41,FALSE)</f>
        <v>qq</v>
      </c>
      <c r="AI30" s="1" t="str">
        <f>VLOOKUP(A30,[2]!Rosterdetails,42,FALSE)</f>
        <v>K.Tiong</v>
      </c>
      <c r="AJ30" s="1" t="str">
        <f>VLOOKUP(A30,[2]!Rosterdetails,43,FALSE)</f>
        <v>qq</v>
      </c>
      <c r="AK30" s="1" t="str">
        <f>VLOOKUP(A30,[2]!Rosterdetails,44,FALSE)</f>
        <v>qq</v>
      </c>
      <c r="AL30" s="1" t="str">
        <f>VLOOKUP(A30,[2]!Rosterdetails,45,FALSE)</f>
        <v>Amelia</v>
      </c>
      <c r="AM30" s="1" t="str">
        <f>VLOOKUP(A30,[2]!Rosterdetails,46,FALSE)</f>
        <v>qq</v>
      </c>
      <c r="AN30" s="1" t="str">
        <f>VLOOKUP(A30,[2]!Rosterdetails,47,FALSE)</f>
        <v>qq</v>
      </c>
      <c r="AO30" s="1" t="str">
        <f>VLOOKUP(A30,[2]!Rosterdetails,48,FALSE)</f>
        <v>Huda</v>
      </c>
      <c r="AP30" s="1" t="str">
        <f>VLOOKUP(A30,[2]!Rosterdetails,49,FALSE)</f>
        <v>qq</v>
      </c>
      <c r="AQ30" s="1" t="str">
        <f>VLOOKUP(A30,[2]!Rosterdetails,50,FALSE)</f>
        <v>qq</v>
      </c>
      <c r="AR30" s="1" t="str">
        <f>VLOOKUP(A30,[2]!Rosterdetails,51,FALSE)</f>
        <v>qq</v>
      </c>
      <c r="AS30" s="1" t="str">
        <f>VLOOKUP(A30,[2]!Rosterdetails,52,FALSE)</f>
        <v>qq</v>
      </c>
      <c r="AT30" s="1" t="str">
        <f>VLOOKUP(A30,[2]!Rosterdetails,53,FALSE)</f>
        <v>qq</v>
      </c>
      <c r="AU30" s="1" t="str">
        <f>VLOOKUP(A30,[2]!Rosterdetails,54,FALSE)</f>
        <v>Leekin</v>
      </c>
      <c r="AV30" s="1">
        <f>VLOOKUP(A30,[2]!Rosterdetails,55,FALSE)</f>
        <v>0</v>
      </c>
      <c r="AW30" s="1" t="str">
        <f>VLOOKUP(A30,[2]!Rosterdetails,56,FALSE)</f>
        <v>K.Chin</v>
      </c>
      <c r="AX30" s="50"/>
      <c r="AY30" s="51"/>
      <c r="AZ30" s="50" t="s">
        <v>63</v>
      </c>
      <c r="BA30" s="50"/>
      <c r="BB30" s="50"/>
      <c r="BC30" s="50"/>
      <c r="BD30" s="50" t="s">
        <v>44</v>
      </c>
      <c r="BE30" s="50"/>
      <c r="BF30" s="50"/>
      <c r="BG30" s="50"/>
      <c r="BH30" s="50"/>
      <c r="BI30" s="50"/>
      <c r="BJ30" s="50"/>
      <c r="BK30" s="50"/>
      <c r="BL30" s="50"/>
      <c r="BM30" s="50"/>
    </row>
    <row r="31" spans="1:65" x14ac:dyDescent="0.3">
      <c r="A31" s="39">
        <v>43507</v>
      </c>
      <c r="B31" s="38" t="s">
        <v>2</v>
      </c>
      <c r="C31" s="44" t="str">
        <f>VLOOKUP(A31,[2]!Rosterdetails,4,FALSE)</f>
        <v>qq</v>
      </c>
      <c r="D31" s="44" t="str">
        <f>VLOOKUP(A31,[2]!Rosterdetails,5,FALSE)</f>
        <v>M.Phung</v>
      </c>
      <c r="E31" s="44" t="str">
        <f>VLOOKUP(A31,[2]!Rosterdetails,6,FALSE)</f>
        <v>qq</v>
      </c>
      <c r="F31" s="44" t="str">
        <f>VLOOKUP(A31,[2]!Rosterdetails,7,FALSE)</f>
        <v>qq</v>
      </c>
      <c r="G31" s="44" t="str">
        <f>VLOOKUP(A31,[2]!Rosterdetails,8,FALSE)</f>
        <v>A.Tran</v>
      </c>
      <c r="H31" s="44">
        <f>VLOOKUP(A31,[2]!Rosterdetails,9,FALSE)</f>
        <v>0</v>
      </c>
      <c r="I31" s="44" t="str">
        <f>VLOOKUP(A31,[2]!Rosterdetails,10,FALSE)</f>
        <v>qq</v>
      </c>
      <c r="J31" s="44" t="str">
        <f>VLOOKUP(A31,[2]!Rosterdetails,11,FALSE)</f>
        <v>Jane</v>
      </c>
      <c r="K31" s="44">
        <f>VLOOKUP(A31,[2]!Rosterdetails,12,FALSE)</f>
        <v>0</v>
      </c>
      <c r="L31" s="44" t="str">
        <f>VLOOKUP(A31,[2]!Rosterdetails,13,FALSE)</f>
        <v>qq</v>
      </c>
      <c r="M31" s="44" t="str">
        <f>VLOOKUP(A31,[2]!Rosterdetails,14,FALSE)</f>
        <v>Alison</v>
      </c>
      <c r="N31" s="44">
        <f>VLOOKUP(A31,[2]!Rosterdetails,15,FALSE)</f>
        <v>0</v>
      </c>
      <c r="O31" s="44" t="str">
        <f>VLOOKUP(A31,[2]!Rosterdetails,16,FALSE)</f>
        <v>qq</v>
      </c>
      <c r="P31" s="1" t="str">
        <f>VLOOKUP(A31,[2]!Rosterdetails,25,FALSE)</f>
        <v>qq</v>
      </c>
      <c r="Q31" s="1" t="str">
        <f>VLOOKUP(A31,[2]!Rosterdetails,17,FALSE)</f>
        <v>All interns (study leave)</v>
      </c>
      <c r="R31" s="1" t="str">
        <f>VLOOKUP(A31,[2]!Rosterdetails,18,FALSE)</f>
        <v>qq</v>
      </c>
      <c r="S31" s="1" t="str">
        <f>VLOOKUP(A31,[2]!Rosterdetails,19,FALSE)</f>
        <v>qq</v>
      </c>
      <c r="T31" s="1" t="str">
        <f>VLOOKUP(A31,[2]!Rosterdetails,20,FALSE)</f>
        <v>qq</v>
      </c>
      <c r="U31" s="1" t="str">
        <f>VLOOKUP(A31,[2]!Rosterdetails,21,FALSE)</f>
        <v>QQ</v>
      </c>
      <c r="V31" s="1" t="str">
        <f>VLOOKUP(A31,[2]!Rosterdetails,22,FALSE)</f>
        <v>qq</v>
      </c>
      <c r="W31" s="1" t="str">
        <f>VLOOKUP(A31,[2]!Rosterdetails,23,FALSE)</f>
        <v>qq</v>
      </c>
      <c r="X31" s="1" t="str">
        <f>VLOOKUP(A31,[2]!Rosterdetails,24,FALSE)</f>
        <v>qq</v>
      </c>
      <c r="Y31" s="1" t="str">
        <f>VLOOKUP(A31,[2]!Rosterdetails,32,FALSE)</f>
        <v>Phuong</v>
      </c>
      <c r="Z31" s="1" t="str">
        <f>VLOOKUP(A31,[2]!Rosterdetails,33,FALSE)</f>
        <v>qq</v>
      </c>
      <c r="AA31" s="1" t="str">
        <f>VLOOKUP(A31,[2]!Rosterdetails,34,FALSE)</f>
        <v>qq</v>
      </c>
      <c r="AB31" s="1" t="str">
        <f>VLOOKUP(A31,[2]!Rosterdetails,35,FALSE)</f>
        <v>qq</v>
      </c>
      <c r="AC31" s="1" t="str">
        <f>VLOOKUP(A31,[2]!Rosterdetails,36,FALSE)</f>
        <v>qq</v>
      </c>
      <c r="AD31" s="1">
        <f>VLOOKUP(A31,[2]!Rosterdetails,37,FALSE)</f>
        <v>0</v>
      </c>
      <c r="AE31" s="1" t="str">
        <f>VLOOKUP(A31,[2]!Rosterdetails,38,FALSE)</f>
        <v>Lois</v>
      </c>
      <c r="AF31" s="1" t="str">
        <f>VLOOKUP(A31,[2]!Rosterdetails,39,FALSE)</f>
        <v>qq</v>
      </c>
      <c r="AG31" s="1" t="str">
        <f>VLOOKUP(A31,[2]!Rosterdetails,40,FALSE)</f>
        <v>Angela</v>
      </c>
      <c r="AH31" s="1" t="str">
        <f>VLOOKUP(A31,[2]!Rosterdetails,41,FALSE)</f>
        <v>Robert</v>
      </c>
      <c r="AI31" s="1" t="str">
        <f>VLOOKUP(A31,[2]!Rosterdetails,42,FALSE)</f>
        <v>K.Tiong</v>
      </c>
      <c r="AJ31" s="1" t="str">
        <f>VLOOKUP(A31,[2]!Rosterdetails,43,FALSE)</f>
        <v>Nelson</v>
      </c>
      <c r="AK31" s="1" t="str">
        <f>VLOOKUP(A31,[2]!Rosterdetails,44,FALSE)</f>
        <v>Berenice</v>
      </c>
      <c r="AL31" s="1" t="str">
        <f>VLOOKUP(A31,[2]!Rosterdetails,45,FALSE)</f>
        <v>qq</v>
      </c>
      <c r="AM31" s="1" t="str">
        <f>VLOOKUP(A31,[2]!Rosterdetails,46,FALSE)</f>
        <v>Karishma</v>
      </c>
      <c r="AN31" s="1" t="str">
        <f>VLOOKUP(A31,[2]!Rosterdetails,47,FALSE)</f>
        <v>qq</v>
      </c>
      <c r="AO31" s="1" t="str">
        <f>VLOOKUP(A31,[2]!Rosterdetails,48,FALSE)</f>
        <v>Huda</v>
      </c>
      <c r="AP31" s="1" t="str">
        <f>VLOOKUP(A31,[2]!Rosterdetails,49,FALSE)</f>
        <v>qq</v>
      </c>
      <c r="AQ31" s="1" t="str">
        <f>VLOOKUP(A31,[2]!Rosterdetails,50,FALSE)</f>
        <v>qq</v>
      </c>
      <c r="AR31" s="1" t="str">
        <f>VLOOKUP(A31,[2]!Rosterdetails,51,FALSE)</f>
        <v>qq</v>
      </c>
      <c r="AS31" s="1" t="str">
        <f>VLOOKUP(A31,[2]!Rosterdetails,52,FALSE)</f>
        <v>Shirley</v>
      </c>
      <c r="AT31" s="1" t="str">
        <f>VLOOKUP(A31,[2]!Rosterdetails,53,FALSE)</f>
        <v>qq</v>
      </c>
      <c r="AU31" s="1" t="str">
        <f>VLOOKUP(A31,[2]!Rosterdetails,54,FALSE)</f>
        <v>Leekin</v>
      </c>
      <c r="AV31" s="1">
        <f>VLOOKUP(A31,[2]!Rosterdetails,55,FALSE)</f>
        <v>0</v>
      </c>
      <c r="AW31" s="1" t="str">
        <f>VLOOKUP(A31,[2]!Rosterdetails,56,FALSE)</f>
        <v>A.Tey</v>
      </c>
      <c r="AX31" s="50"/>
      <c r="AY31" s="51"/>
      <c r="AZ31" s="50" t="s">
        <v>63</v>
      </c>
      <c r="BA31" s="50"/>
      <c r="BB31" s="50" t="s">
        <v>44</v>
      </c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</row>
    <row r="32" spans="1:65" x14ac:dyDescent="0.3">
      <c r="A32" s="39">
        <v>43508</v>
      </c>
      <c r="B32" s="38" t="s">
        <v>3</v>
      </c>
      <c r="C32" s="44" t="str">
        <f>VLOOKUP(A32,[2]!Rosterdetails,4,FALSE)</f>
        <v>qq</v>
      </c>
      <c r="D32" s="44" t="str">
        <f>VLOOKUP(A32,[2]!Rosterdetails,5,FALSE)</f>
        <v>qq</v>
      </c>
      <c r="E32" s="44" t="str">
        <f>VLOOKUP(A32,[2]!Rosterdetails,6,FALSE)</f>
        <v>qq</v>
      </c>
      <c r="F32" s="44" t="str">
        <f>VLOOKUP(A32,[2]!Rosterdetails,7,FALSE)</f>
        <v>qq</v>
      </c>
      <c r="G32" s="44" t="str">
        <f>VLOOKUP(A32,[2]!Rosterdetails,8,FALSE)</f>
        <v>qq</v>
      </c>
      <c r="H32" s="44">
        <f>VLOOKUP(A32,[2]!Rosterdetails,9,FALSE)</f>
        <v>0</v>
      </c>
      <c r="I32" s="44" t="str">
        <f>VLOOKUP(A32,[2]!Rosterdetails,10,FALSE)</f>
        <v>qq</v>
      </c>
      <c r="J32" s="44" t="str">
        <f>VLOOKUP(A32,[2]!Rosterdetails,11,FALSE)</f>
        <v>qq</v>
      </c>
      <c r="K32" s="44">
        <f>VLOOKUP(A32,[2]!Rosterdetails,12,FALSE)</f>
        <v>0</v>
      </c>
      <c r="L32" s="44" t="str">
        <f>VLOOKUP(A32,[2]!Rosterdetails,13,FALSE)</f>
        <v>Meng</v>
      </c>
      <c r="M32" s="44" t="str">
        <f>VLOOKUP(A32,[2]!Rosterdetails,14,FALSE)</f>
        <v>qq</v>
      </c>
      <c r="N32" s="44">
        <f>VLOOKUP(A32,[2]!Rosterdetails,15,FALSE)</f>
        <v>0</v>
      </c>
      <c r="O32" s="44" t="str">
        <f>VLOOKUP(A32,[2]!Rosterdetails,16,FALSE)</f>
        <v>qq</v>
      </c>
      <c r="P32" s="1" t="str">
        <f>VLOOKUP(A32,[2]!Rosterdetails,25,FALSE)</f>
        <v>J.Do</v>
      </c>
      <c r="Q32" s="1" t="str">
        <f>VLOOKUP(A32,[2]!Rosterdetails,17,FALSE)</f>
        <v>All interns (study leave)</v>
      </c>
      <c r="R32" s="1" t="str">
        <f>VLOOKUP(A32,[2]!Rosterdetails,18,FALSE)</f>
        <v>qq</v>
      </c>
      <c r="S32" s="1" t="str">
        <f>VLOOKUP(A32,[2]!Rosterdetails,19,FALSE)</f>
        <v>qq</v>
      </c>
      <c r="T32" s="1" t="str">
        <f>VLOOKUP(A32,[2]!Rosterdetails,20,FALSE)</f>
        <v>qq</v>
      </c>
      <c r="U32" s="1" t="str">
        <f>VLOOKUP(A32,[2]!Rosterdetails,21,FALSE)</f>
        <v>QQ</v>
      </c>
      <c r="V32" s="1" t="str">
        <f>VLOOKUP(A32,[2]!Rosterdetails,22,FALSE)</f>
        <v>qq</v>
      </c>
      <c r="W32" s="1" t="str">
        <f>VLOOKUP(A32,[2]!Rosterdetails,23,FALSE)</f>
        <v>qq</v>
      </c>
      <c r="X32" s="1" t="str">
        <f>VLOOKUP(A32,[2]!Rosterdetails,24,FALSE)</f>
        <v>qq</v>
      </c>
      <c r="Y32" s="1" t="str">
        <f>VLOOKUP(A32,[2]!Rosterdetails,32,FALSE)</f>
        <v>Phuong</v>
      </c>
      <c r="Z32" s="1" t="str">
        <f>VLOOKUP(A32,[2]!Rosterdetails,33,FALSE)</f>
        <v>Fiona</v>
      </c>
      <c r="AA32" s="1" t="str">
        <f>VLOOKUP(A32,[2]!Rosterdetails,34,FALSE)</f>
        <v>qq</v>
      </c>
      <c r="AB32" s="1" t="str">
        <f>VLOOKUP(A32,[2]!Rosterdetails,35,FALSE)</f>
        <v>qq</v>
      </c>
      <c r="AC32" s="1" t="str">
        <f>VLOOKUP(A32,[2]!Rosterdetails,36,FALSE)</f>
        <v>qq</v>
      </c>
      <c r="AD32" s="1">
        <f>VLOOKUP(A32,[2]!Rosterdetails,37,FALSE)</f>
        <v>0</v>
      </c>
      <c r="AE32" s="1" t="str">
        <f>VLOOKUP(A32,[2]!Rosterdetails,38,FALSE)</f>
        <v>Lois</v>
      </c>
      <c r="AF32" s="1" t="str">
        <f>VLOOKUP(A32,[2]!Rosterdetails,39,FALSE)</f>
        <v>qq</v>
      </c>
      <c r="AG32" s="1" t="str">
        <f>VLOOKUP(A32,[2]!Rosterdetails,40,FALSE)</f>
        <v>Angela</v>
      </c>
      <c r="AH32" s="1" t="str">
        <f>VLOOKUP(A32,[2]!Rosterdetails,41,FALSE)</f>
        <v>Robert</v>
      </c>
      <c r="AI32" s="1" t="str">
        <f>VLOOKUP(A32,[2]!Rosterdetails,42,FALSE)</f>
        <v>K.Tiong</v>
      </c>
      <c r="AJ32" s="1" t="str">
        <f>VLOOKUP(A32,[2]!Rosterdetails,43,FALSE)</f>
        <v>Vivienne</v>
      </c>
      <c r="AK32" s="1" t="str">
        <f>VLOOKUP(A32,[2]!Rosterdetails,44,FALSE)</f>
        <v>Berenice</v>
      </c>
      <c r="AL32" s="1" t="str">
        <f>VLOOKUP(A32,[2]!Rosterdetails,45,FALSE)</f>
        <v>qq</v>
      </c>
      <c r="AM32" s="1" t="str">
        <f>VLOOKUP(A32,[2]!Rosterdetails,46,FALSE)</f>
        <v>Karishma</v>
      </c>
      <c r="AN32" s="1" t="str">
        <f>VLOOKUP(A32,[2]!Rosterdetails,47,FALSE)</f>
        <v>qq</v>
      </c>
      <c r="AO32" s="1" t="str">
        <f>VLOOKUP(A32,[2]!Rosterdetails,48,FALSE)</f>
        <v>Huda</v>
      </c>
      <c r="AP32" s="1" t="str">
        <f>VLOOKUP(A32,[2]!Rosterdetails,49,FALSE)</f>
        <v>qq</v>
      </c>
      <c r="AQ32" s="1" t="str">
        <f>VLOOKUP(A32,[2]!Rosterdetails,50,FALSE)</f>
        <v>qq</v>
      </c>
      <c r="AR32" s="1" t="str">
        <f>VLOOKUP(A32,[2]!Rosterdetails,51,FALSE)</f>
        <v>qq</v>
      </c>
      <c r="AS32" s="1" t="str">
        <f>VLOOKUP(A32,[2]!Rosterdetails,52,FALSE)</f>
        <v>qq</v>
      </c>
      <c r="AT32" s="1" t="str">
        <f>VLOOKUP(A32,[2]!Rosterdetails,53,FALSE)</f>
        <v>qq</v>
      </c>
      <c r="AU32" s="1" t="str">
        <f>VLOOKUP(A32,[2]!Rosterdetails,54,FALSE)</f>
        <v>Leekin</v>
      </c>
      <c r="AV32" s="1">
        <f>VLOOKUP(A32,[2]!Rosterdetails,55,FALSE)</f>
        <v>0</v>
      </c>
      <c r="AW32" s="1" t="str">
        <f>VLOOKUP(A32,[2]!Rosterdetails,56,FALSE)</f>
        <v>A.Tey</v>
      </c>
      <c r="AX32" s="50"/>
      <c r="AY32" s="51"/>
      <c r="AZ32" s="50" t="s">
        <v>63</v>
      </c>
      <c r="BA32" s="50"/>
      <c r="BB32" s="50" t="s">
        <v>129</v>
      </c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</row>
    <row r="33" spans="1:65" x14ac:dyDescent="0.3">
      <c r="A33" s="39">
        <v>43509</v>
      </c>
      <c r="B33" s="38" t="s">
        <v>4</v>
      </c>
      <c r="C33" s="44" t="str">
        <f>VLOOKUP(A33,[2]!Rosterdetails,4,FALSE)</f>
        <v>Patrick</v>
      </c>
      <c r="D33" s="44" t="str">
        <f>VLOOKUP(A33,[2]!Rosterdetails,5,FALSE)</f>
        <v>Therese</v>
      </c>
      <c r="E33" s="44" t="str">
        <f>VLOOKUP(A33,[2]!Rosterdetails,6,FALSE)</f>
        <v>Stuart</v>
      </c>
      <c r="F33" s="44" t="str">
        <f>VLOOKUP(A33,[2]!Rosterdetails,7,FALSE)</f>
        <v>qq</v>
      </c>
      <c r="G33" s="44" t="str">
        <f>VLOOKUP(A33,[2]!Rosterdetails,8,FALSE)</f>
        <v>Sam</v>
      </c>
      <c r="H33" s="44">
        <f>VLOOKUP(A33,[2]!Rosterdetails,9,FALSE)</f>
        <v>0</v>
      </c>
      <c r="I33" s="44" t="str">
        <f>VLOOKUP(A33,[2]!Rosterdetails,10,FALSE)</f>
        <v>Renise</v>
      </c>
      <c r="J33" s="44" t="str">
        <f>VLOOKUP(A33,[2]!Rosterdetails,11,FALSE)</f>
        <v>qq</v>
      </c>
      <c r="K33" s="44">
        <f>VLOOKUP(A33,[2]!Rosterdetails,12,FALSE)</f>
        <v>0</v>
      </c>
      <c r="L33" s="44" t="str">
        <f>VLOOKUP(A33,[2]!Rosterdetails,13,FALSE)</f>
        <v>qq</v>
      </c>
      <c r="M33" s="44" t="str">
        <f>VLOOKUP(A33,[2]!Rosterdetails,14,FALSE)</f>
        <v>J.Yang</v>
      </c>
      <c r="N33" s="44">
        <f>VLOOKUP(A33,[2]!Rosterdetails,15,FALSE)</f>
        <v>0</v>
      </c>
      <c r="O33" s="44" t="str">
        <f>VLOOKUP(A33,[2]!Rosterdetails,16,FALSE)</f>
        <v>qq</v>
      </c>
      <c r="P33" s="1" t="str">
        <f>VLOOKUP(A33,[2]!Rosterdetails,25,FALSE)</f>
        <v>qq</v>
      </c>
      <c r="Q33" s="1">
        <f>VLOOKUP(A33,[2]!Rosterdetails,17,FALSE)</f>
        <v>0</v>
      </c>
      <c r="R33" s="1" t="str">
        <f>VLOOKUP(A33,[2]!Rosterdetails,18,FALSE)</f>
        <v>qq</v>
      </c>
      <c r="S33" s="1" t="str">
        <f>VLOOKUP(A33,[2]!Rosterdetails,19,FALSE)</f>
        <v>Ana</v>
      </c>
      <c r="T33" s="1" t="str">
        <f>VLOOKUP(A33,[2]!Rosterdetails,20,FALSE)</f>
        <v>Nha</v>
      </c>
      <c r="U33" s="1" t="str">
        <f>VLOOKUP(A33,[2]!Rosterdetails,21,FALSE)</f>
        <v>Idile</v>
      </c>
      <c r="V33" s="1" t="str">
        <f>VLOOKUP(A33,[2]!Rosterdetails,22,FALSE)</f>
        <v>Roshny</v>
      </c>
      <c r="W33" s="1" t="str">
        <f>VLOOKUP(A33,[2]!Rosterdetails,23,FALSE)</f>
        <v>V.Le</v>
      </c>
      <c r="X33" s="1" t="str">
        <f>VLOOKUP(A33,[2]!Rosterdetails,24,FALSE)</f>
        <v>Jonathan</v>
      </c>
      <c r="Y33" s="1" t="str">
        <f>VLOOKUP(A33,[2]!Rosterdetails,32,FALSE)</f>
        <v>Phuong</v>
      </c>
      <c r="Z33" s="1" t="str">
        <f>VLOOKUP(A33,[2]!Rosterdetails,33,FALSE)</f>
        <v>qq</v>
      </c>
      <c r="AA33" s="1" t="str">
        <f>VLOOKUP(A33,[2]!Rosterdetails,34,FALSE)</f>
        <v>qq</v>
      </c>
      <c r="AB33" s="1" t="str">
        <f>VLOOKUP(A33,[2]!Rosterdetails,35,FALSE)</f>
        <v>qq</v>
      </c>
      <c r="AC33" s="1" t="str">
        <f>VLOOKUP(A33,[2]!Rosterdetails,36,FALSE)</f>
        <v>qq</v>
      </c>
      <c r="AD33" s="1">
        <f>VLOOKUP(A33,[2]!Rosterdetails,37,FALSE)</f>
        <v>0</v>
      </c>
      <c r="AE33" s="1" t="str">
        <f>VLOOKUP(A33,[2]!Rosterdetails,38,FALSE)</f>
        <v>Lois</v>
      </c>
      <c r="AF33" s="1" t="str">
        <f>VLOOKUP(A33,[2]!Rosterdetails,39,FALSE)</f>
        <v>qq</v>
      </c>
      <c r="AG33" s="1" t="str">
        <f>VLOOKUP(A33,[2]!Rosterdetails,40,FALSE)</f>
        <v>Angela</v>
      </c>
      <c r="AH33" s="1" t="str">
        <f>VLOOKUP(A33,[2]!Rosterdetails,41,FALSE)</f>
        <v>Robert</v>
      </c>
      <c r="AI33" s="1" t="str">
        <f>VLOOKUP(A33,[2]!Rosterdetails,42,FALSE)</f>
        <v>K.Tiong</v>
      </c>
      <c r="AJ33" s="1" t="str">
        <f>VLOOKUP(A33,[2]!Rosterdetails,43,FALSE)</f>
        <v>qq</v>
      </c>
      <c r="AK33" s="1" t="str">
        <f>VLOOKUP(A33,[2]!Rosterdetails,44,FALSE)</f>
        <v>Berenice</v>
      </c>
      <c r="AL33" s="1" t="str">
        <f>VLOOKUP(A33,[2]!Rosterdetails,45,FALSE)</f>
        <v>qq</v>
      </c>
      <c r="AM33" s="1" t="str">
        <f>VLOOKUP(A33,[2]!Rosterdetails,46,FALSE)</f>
        <v>Karishma</v>
      </c>
      <c r="AN33" s="1" t="str">
        <f>VLOOKUP(A33,[2]!Rosterdetails,47,FALSE)</f>
        <v>qq</v>
      </c>
      <c r="AO33" s="1" t="str">
        <f>VLOOKUP(A33,[2]!Rosterdetails,48,FALSE)</f>
        <v>Huda</v>
      </c>
      <c r="AP33" s="1" t="str">
        <f>VLOOKUP(A33,[2]!Rosterdetails,49,FALSE)</f>
        <v>qq</v>
      </c>
      <c r="AQ33" s="1" t="str">
        <f>VLOOKUP(A33,[2]!Rosterdetails,50,FALSE)</f>
        <v>qq</v>
      </c>
      <c r="AR33" s="1" t="str">
        <f>VLOOKUP(A33,[2]!Rosterdetails,51,FALSE)</f>
        <v>qq</v>
      </c>
      <c r="AS33" s="1" t="str">
        <f>VLOOKUP(A33,[2]!Rosterdetails,52,FALSE)</f>
        <v>qq</v>
      </c>
      <c r="AT33" s="1" t="str">
        <f>VLOOKUP(A33,[2]!Rosterdetails,53,FALSE)</f>
        <v>qq</v>
      </c>
      <c r="AU33" s="1" t="str">
        <f>VLOOKUP(A33,[2]!Rosterdetails,54,FALSE)</f>
        <v>Leekin</v>
      </c>
      <c r="AV33" s="1">
        <f>VLOOKUP(A33,[2]!Rosterdetails,55,FALSE)</f>
        <v>0</v>
      </c>
      <c r="AW33" s="1">
        <f>VLOOKUP(A33,[2]!Rosterdetails,56,FALSE)</f>
        <v>0</v>
      </c>
      <c r="AX33" s="50"/>
      <c r="AY33" s="51"/>
      <c r="AZ33" s="50" t="s">
        <v>63</v>
      </c>
      <c r="BA33" s="50"/>
      <c r="BB33" s="50" t="s">
        <v>44</v>
      </c>
      <c r="BC33" s="50" t="s">
        <v>59</v>
      </c>
      <c r="BD33" s="50"/>
      <c r="BE33" s="50" t="s">
        <v>129</v>
      </c>
      <c r="BF33" s="50"/>
      <c r="BG33" s="50"/>
      <c r="BH33" s="50"/>
      <c r="BI33" s="50"/>
      <c r="BJ33" s="50"/>
      <c r="BK33" s="50"/>
      <c r="BL33" s="50"/>
      <c r="BM33" s="50"/>
    </row>
    <row r="34" spans="1:65" x14ac:dyDescent="0.3">
      <c r="A34" s="39">
        <v>43510</v>
      </c>
      <c r="B34" s="38" t="s">
        <v>5</v>
      </c>
      <c r="C34" s="44" t="str">
        <f>VLOOKUP(A34,[2]!Rosterdetails,4,FALSE)</f>
        <v>Janki</v>
      </c>
      <c r="D34" s="44" t="str">
        <f>VLOOKUP(A34,[2]!Rosterdetails,5,FALSE)</f>
        <v>qq</v>
      </c>
      <c r="E34" s="44" t="str">
        <f>VLOOKUP(A34,[2]!Rosterdetails,6,FALSE)</f>
        <v>qq</v>
      </c>
      <c r="F34" s="44" t="str">
        <f>VLOOKUP(A34,[2]!Rosterdetails,7,FALSE)</f>
        <v>qq</v>
      </c>
      <c r="G34" s="44" t="str">
        <f>VLOOKUP(A34,[2]!Rosterdetails,8,FALSE)</f>
        <v>qq</v>
      </c>
      <c r="H34" s="44">
        <f>VLOOKUP(A34,[2]!Rosterdetails,9,FALSE)</f>
        <v>0</v>
      </c>
      <c r="I34" s="44" t="str">
        <f>VLOOKUP(A34,[2]!Rosterdetails,10,FALSE)</f>
        <v>Rodney</v>
      </c>
      <c r="J34" s="44" t="str">
        <f>VLOOKUP(A34,[2]!Rosterdetails,11,FALSE)</f>
        <v>qq</v>
      </c>
      <c r="K34" s="44">
        <f>VLOOKUP(A34,[2]!Rosterdetails,12,FALSE)</f>
        <v>0</v>
      </c>
      <c r="L34" s="44" t="str">
        <f>VLOOKUP(A34,[2]!Rosterdetails,13,FALSE)</f>
        <v>qq</v>
      </c>
      <c r="M34" s="44" t="str">
        <f>VLOOKUP(A34,[2]!Rosterdetails,14,FALSE)</f>
        <v>qq</v>
      </c>
      <c r="N34" s="44">
        <f>VLOOKUP(A34,[2]!Rosterdetails,15,FALSE)</f>
        <v>0</v>
      </c>
      <c r="O34" s="44" t="str">
        <f>VLOOKUP(A34,[2]!Rosterdetails,16,FALSE)</f>
        <v>Sam</v>
      </c>
      <c r="P34" s="1" t="str">
        <f>VLOOKUP(A34,[2]!Rosterdetails,25,FALSE)</f>
        <v>Tatyana</v>
      </c>
      <c r="Q34" s="1" t="str">
        <f>VLOOKUP(A34,[2]!Rosterdetails,17,FALSE)</f>
        <v>qq</v>
      </c>
      <c r="R34" s="1" t="str">
        <f>VLOOKUP(A34,[2]!Rosterdetails,18,FALSE)</f>
        <v>qq</v>
      </c>
      <c r="S34" s="1" t="str">
        <f>VLOOKUP(A34,[2]!Rosterdetails,19,FALSE)</f>
        <v>qq</v>
      </c>
      <c r="T34" s="1" t="str">
        <f>VLOOKUP(A34,[2]!Rosterdetails,20,FALSE)</f>
        <v>qq</v>
      </c>
      <c r="U34" s="1" t="str">
        <f>VLOOKUP(A34,[2]!Rosterdetails,21,FALSE)</f>
        <v>QQ</v>
      </c>
      <c r="V34" s="1" t="str">
        <f>VLOOKUP(A34,[2]!Rosterdetails,22,FALSE)</f>
        <v>qq</v>
      </c>
      <c r="W34" s="1" t="str">
        <f>VLOOKUP(A34,[2]!Rosterdetails,23,FALSE)</f>
        <v>qq</v>
      </c>
      <c r="X34" s="1" t="str">
        <f>VLOOKUP(A34,[2]!Rosterdetails,24,FALSE)</f>
        <v>qq</v>
      </c>
      <c r="Y34" s="1" t="str">
        <f>VLOOKUP(A34,[2]!Rosterdetails,32,FALSE)</f>
        <v>Phuong</v>
      </c>
      <c r="Z34" s="1" t="str">
        <f>VLOOKUP(A34,[2]!Rosterdetails,33,FALSE)</f>
        <v>qq</v>
      </c>
      <c r="AA34" s="1" t="str">
        <f>VLOOKUP(A34,[2]!Rosterdetails,34,FALSE)</f>
        <v>qq</v>
      </c>
      <c r="AB34" s="1" t="str">
        <f>VLOOKUP(A34,[2]!Rosterdetails,35,FALSE)</f>
        <v>qq</v>
      </c>
      <c r="AC34" s="1" t="str">
        <f>VLOOKUP(A34,[2]!Rosterdetails,36,FALSE)</f>
        <v>qq</v>
      </c>
      <c r="AD34" s="1">
        <f>VLOOKUP(A34,[2]!Rosterdetails,37,FALSE)</f>
        <v>0</v>
      </c>
      <c r="AE34" s="1" t="str">
        <f>VLOOKUP(A34,[2]!Rosterdetails,38,FALSE)</f>
        <v>Lois</v>
      </c>
      <c r="AF34" s="1" t="str">
        <f>VLOOKUP(A34,[2]!Rosterdetails,39,FALSE)</f>
        <v>qq</v>
      </c>
      <c r="AG34" s="1" t="str">
        <f>VLOOKUP(A34,[2]!Rosterdetails,40,FALSE)</f>
        <v>Angela</v>
      </c>
      <c r="AH34" s="1" t="str">
        <f>VLOOKUP(A34,[2]!Rosterdetails,41,FALSE)</f>
        <v>Robert</v>
      </c>
      <c r="AI34" s="1" t="str">
        <f>VLOOKUP(A34,[2]!Rosterdetails,42,FALSE)</f>
        <v>K.Tiong</v>
      </c>
      <c r="AJ34" s="1" t="str">
        <f>VLOOKUP(A34,[2]!Rosterdetails,43,FALSE)</f>
        <v>Vivienne</v>
      </c>
      <c r="AK34" s="1" t="str">
        <f>VLOOKUP(A34,[2]!Rosterdetails,44,FALSE)</f>
        <v>Berenice</v>
      </c>
      <c r="AL34" s="1" t="str">
        <f>VLOOKUP(A34,[2]!Rosterdetails,45,FALSE)</f>
        <v>qq</v>
      </c>
      <c r="AM34" s="1" t="str">
        <f>VLOOKUP(A34,[2]!Rosterdetails,46,FALSE)</f>
        <v>Karishma</v>
      </c>
      <c r="AN34" s="1" t="str">
        <f>VLOOKUP(A34,[2]!Rosterdetails,47,FALSE)</f>
        <v>qq</v>
      </c>
      <c r="AO34" s="1" t="str">
        <f>VLOOKUP(A34,[2]!Rosterdetails,48,FALSE)</f>
        <v>Huda</v>
      </c>
      <c r="AP34" s="1" t="str">
        <f>VLOOKUP(A34,[2]!Rosterdetails,49,FALSE)</f>
        <v>qq</v>
      </c>
      <c r="AQ34" s="1" t="str">
        <f>VLOOKUP(A34,[2]!Rosterdetails,50,FALSE)</f>
        <v>qq</v>
      </c>
      <c r="AR34" s="1" t="str">
        <f>VLOOKUP(A34,[2]!Rosterdetails,51,FALSE)</f>
        <v>qq</v>
      </c>
      <c r="AS34" s="1" t="str">
        <f>VLOOKUP(A34,[2]!Rosterdetails,52,FALSE)</f>
        <v>qq</v>
      </c>
      <c r="AT34" s="1" t="str">
        <f>VLOOKUP(A34,[2]!Rosterdetails,53,FALSE)</f>
        <v>qq</v>
      </c>
      <c r="AU34" s="1" t="str">
        <f>VLOOKUP(A34,[2]!Rosterdetails,54,FALSE)</f>
        <v>Leekin</v>
      </c>
      <c r="AV34" s="1">
        <f>VLOOKUP(A34,[2]!Rosterdetails,55,FALSE)</f>
        <v>0</v>
      </c>
      <c r="AW34" s="1">
        <f>VLOOKUP(A34,[2]!Rosterdetails,56,FALSE)</f>
        <v>0</v>
      </c>
      <c r="AX34" s="50"/>
      <c r="AY34" s="51"/>
      <c r="AZ34" s="50" t="s">
        <v>63</v>
      </c>
      <c r="BA34" s="50"/>
      <c r="BB34" s="50" t="s">
        <v>44</v>
      </c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</row>
    <row r="35" spans="1:65" x14ac:dyDescent="0.3">
      <c r="A35" s="39">
        <v>43511</v>
      </c>
      <c r="B35" s="38" t="s">
        <v>6</v>
      </c>
      <c r="C35" s="44" t="str">
        <f>VLOOKUP(A35,[2]!Rosterdetails,4,FALSE)</f>
        <v>qq</v>
      </c>
      <c r="D35" s="44" t="str">
        <f>VLOOKUP(A35,[2]!Rosterdetails,5,FALSE)</f>
        <v>qq</v>
      </c>
      <c r="E35" s="44" t="str">
        <f>VLOOKUP(A35,[2]!Rosterdetails,6,FALSE)</f>
        <v>L.Jedwab</v>
      </c>
      <c r="F35" s="44" t="str">
        <f>VLOOKUP(A35,[2]!Rosterdetails,7,FALSE)</f>
        <v>Sylvia</v>
      </c>
      <c r="G35" s="44" t="str">
        <f>VLOOKUP(A35,[2]!Rosterdetails,8,FALSE)</f>
        <v>Mark</v>
      </c>
      <c r="H35" s="44">
        <f>VLOOKUP(A35,[2]!Rosterdetails,9,FALSE)</f>
        <v>0</v>
      </c>
      <c r="I35" s="44" t="str">
        <f>VLOOKUP(A35,[2]!Rosterdetails,10,FALSE)</f>
        <v>qq</v>
      </c>
      <c r="J35" s="44" t="str">
        <f>VLOOKUP(A35,[2]!Rosterdetails,11,FALSE)</f>
        <v>qq</v>
      </c>
      <c r="K35" s="44">
        <f>VLOOKUP(A35,[2]!Rosterdetails,12,FALSE)</f>
        <v>0</v>
      </c>
      <c r="L35" s="44" t="str">
        <f>VLOOKUP(A35,[2]!Rosterdetails,13,FALSE)</f>
        <v>Vineeth</v>
      </c>
      <c r="M35" s="44" t="str">
        <f>VLOOKUP(A35,[2]!Rosterdetails,14,FALSE)</f>
        <v>Brindha</v>
      </c>
      <c r="N35" s="44">
        <f>VLOOKUP(A35,[2]!Rosterdetails,15,FALSE)</f>
        <v>0</v>
      </c>
      <c r="O35" s="44" t="str">
        <f>VLOOKUP(A35,[2]!Rosterdetails,16,FALSE)</f>
        <v>Sam</v>
      </c>
      <c r="P35" s="1" t="str">
        <f>VLOOKUP(A35,[2]!Rosterdetails,25,FALSE)</f>
        <v>qq</v>
      </c>
      <c r="Q35" s="1" t="str">
        <f>VLOOKUP(A35,[2]!Rosterdetails,17,FALSE)</f>
        <v>Roshny</v>
      </c>
      <c r="R35" s="1" t="str">
        <f>VLOOKUP(A35,[2]!Rosterdetails,18,FALSE)</f>
        <v>Ana</v>
      </c>
      <c r="S35" s="1" t="str">
        <f>VLOOKUP(A35,[2]!Rosterdetails,19,FALSE)</f>
        <v>qq</v>
      </c>
      <c r="T35" s="1" t="str">
        <f>VLOOKUP(A35,[2]!Rosterdetails,20,FALSE)</f>
        <v>qq</v>
      </c>
      <c r="U35" s="1" t="str">
        <f>VLOOKUP(A35,[2]!Rosterdetails,21,FALSE)</f>
        <v>QQ</v>
      </c>
      <c r="V35" s="1" t="str">
        <f>VLOOKUP(A35,[2]!Rosterdetails,22,FALSE)</f>
        <v>qq</v>
      </c>
      <c r="W35" s="1" t="str">
        <f>VLOOKUP(A35,[2]!Rosterdetails,23,FALSE)</f>
        <v>qq</v>
      </c>
      <c r="X35" s="1" t="str">
        <f>VLOOKUP(A35,[2]!Rosterdetails,24,FALSE)</f>
        <v>qq</v>
      </c>
      <c r="Y35" s="1" t="str">
        <f>VLOOKUP(A35,[2]!Rosterdetails,32,FALSE)</f>
        <v>Phuong</v>
      </c>
      <c r="Z35" s="1" t="str">
        <f>VLOOKUP(A35,[2]!Rosterdetails,33,FALSE)</f>
        <v>qq</v>
      </c>
      <c r="AA35" s="1" t="str">
        <f>VLOOKUP(A35,[2]!Rosterdetails,34,FALSE)</f>
        <v>qq</v>
      </c>
      <c r="AB35" s="1" t="str">
        <f>VLOOKUP(A35,[2]!Rosterdetails,35,FALSE)</f>
        <v>qq</v>
      </c>
      <c r="AC35" s="1" t="str">
        <f>VLOOKUP(A35,[2]!Rosterdetails,36,FALSE)</f>
        <v>qq</v>
      </c>
      <c r="AD35" s="1">
        <f>VLOOKUP(A35,[2]!Rosterdetails,37,FALSE)</f>
        <v>0</v>
      </c>
      <c r="AE35" s="1" t="str">
        <f>VLOOKUP(A35,[2]!Rosterdetails,38,FALSE)</f>
        <v>Lois</v>
      </c>
      <c r="AF35" s="1" t="str">
        <f>VLOOKUP(A35,[2]!Rosterdetails,39,FALSE)</f>
        <v>qq</v>
      </c>
      <c r="AG35" s="1" t="str">
        <f>VLOOKUP(A35,[2]!Rosterdetails,40,FALSE)</f>
        <v>Angela</v>
      </c>
      <c r="AH35" s="1" t="str">
        <f>VLOOKUP(A35,[2]!Rosterdetails,41,FALSE)</f>
        <v>Robert</v>
      </c>
      <c r="AI35" s="1" t="str">
        <f>VLOOKUP(A35,[2]!Rosterdetails,42,FALSE)</f>
        <v>K.Tiong</v>
      </c>
      <c r="AJ35" s="1" t="str">
        <f>VLOOKUP(A35,[2]!Rosterdetails,43,FALSE)</f>
        <v>qq</v>
      </c>
      <c r="AK35" s="1" t="str">
        <f>VLOOKUP(A35,[2]!Rosterdetails,44,FALSE)</f>
        <v>Berenice</v>
      </c>
      <c r="AL35" s="1" t="str">
        <f>VLOOKUP(A35,[2]!Rosterdetails,45,FALSE)</f>
        <v>qq</v>
      </c>
      <c r="AM35" s="1" t="str">
        <f>VLOOKUP(A35,[2]!Rosterdetails,46,FALSE)</f>
        <v>Karishma</v>
      </c>
      <c r="AN35" s="1" t="str">
        <f>VLOOKUP(A35,[2]!Rosterdetails,47,FALSE)</f>
        <v>qq</v>
      </c>
      <c r="AO35" s="1" t="str">
        <f>VLOOKUP(A35,[2]!Rosterdetails,48,FALSE)</f>
        <v>Huda</v>
      </c>
      <c r="AP35" s="1" t="str">
        <f>VLOOKUP(A35,[2]!Rosterdetails,49,FALSE)</f>
        <v>qq</v>
      </c>
      <c r="AQ35" s="1" t="str">
        <f>VLOOKUP(A35,[2]!Rosterdetails,50,FALSE)</f>
        <v>qq</v>
      </c>
      <c r="AR35" s="1" t="str">
        <f>VLOOKUP(A35,[2]!Rosterdetails,51,FALSE)</f>
        <v>qq</v>
      </c>
      <c r="AS35" s="1" t="str">
        <f>VLOOKUP(A35,[2]!Rosterdetails,52,FALSE)</f>
        <v>qq</v>
      </c>
      <c r="AT35" s="1" t="str">
        <f>VLOOKUP(A35,[2]!Rosterdetails,53,FALSE)</f>
        <v>qq</v>
      </c>
      <c r="AU35" s="1" t="str">
        <f>VLOOKUP(A35,[2]!Rosterdetails,54,FALSE)</f>
        <v>Leekin</v>
      </c>
      <c r="AV35" s="1">
        <f>VLOOKUP(A35,[2]!Rosterdetails,55,FALSE)</f>
        <v>0</v>
      </c>
      <c r="AW35" s="1" t="str">
        <f>VLOOKUP(A35,[2]!Rosterdetails,56,FALSE)</f>
        <v>A.Tey</v>
      </c>
      <c r="AX35" s="50"/>
      <c r="AY35" s="51"/>
      <c r="AZ35" s="50" t="s">
        <v>63</v>
      </c>
      <c r="BA35" s="50"/>
      <c r="BB35" s="50" t="s">
        <v>44</v>
      </c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</row>
    <row r="36" spans="1:65" x14ac:dyDescent="0.3">
      <c r="A36" s="39">
        <v>43514</v>
      </c>
      <c r="B36" s="38" t="s">
        <v>2</v>
      </c>
      <c r="C36" s="44" t="str">
        <f>VLOOKUP(A36,[2]!Rosterdetails,4,FALSE)</f>
        <v>qq</v>
      </c>
      <c r="D36" s="44" t="str">
        <f>VLOOKUP(A36,[2]!Rosterdetails,5,FALSE)</f>
        <v>Kosta</v>
      </c>
      <c r="E36" s="44">
        <f>VLOOKUP(A36,[2]!Rosterdetails,6,FALSE)</f>
        <v>0</v>
      </c>
      <c r="F36" s="44" t="str">
        <f>VLOOKUP(A36,[2]!Rosterdetails,7,FALSE)</f>
        <v>qq</v>
      </c>
      <c r="G36" s="44" t="str">
        <f>VLOOKUP(A36,[2]!Rosterdetails,8,FALSE)</f>
        <v>Victoria</v>
      </c>
      <c r="H36" s="44" t="str">
        <f>VLOOKUP(A36,[2]!Rosterdetails,9,FALSE)</f>
        <v>MichaelL</v>
      </c>
      <c r="I36" s="44" t="str">
        <f>VLOOKUP(A36,[2]!Rosterdetails,10,FALSE)</f>
        <v>Phuong</v>
      </c>
      <c r="J36" s="44" t="str">
        <f>VLOOKUP(A36,[2]!Rosterdetails,11,FALSE)</f>
        <v>Arthur</v>
      </c>
      <c r="K36" s="44">
        <f>VLOOKUP(A36,[2]!Rosterdetails,12,FALSE)</f>
        <v>0</v>
      </c>
      <c r="L36" s="44" t="str">
        <f>VLOOKUP(A36,[2]!Rosterdetails,13,FALSE)</f>
        <v>Nadi</v>
      </c>
      <c r="M36" s="44">
        <f>VLOOKUP(A36,[2]!Rosterdetails,14,FALSE)</f>
        <v>0</v>
      </c>
      <c r="N36" s="44">
        <f>VLOOKUP(A36,[2]!Rosterdetails,15,FALSE)</f>
        <v>0</v>
      </c>
      <c r="O36" s="44" t="str">
        <f>VLOOKUP(A36,[2]!Rosterdetails,16,FALSE)</f>
        <v>qq</v>
      </c>
      <c r="P36" s="1" t="str">
        <f>VLOOKUP(A36,[2]!Rosterdetails,25,FALSE)</f>
        <v>qq</v>
      </c>
      <c r="Q36" s="1">
        <f>VLOOKUP(A36,[2]!Rosterdetails,17,FALSE)</f>
        <v>0</v>
      </c>
      <c r="R36" s="1" t="str">
        <f>VLOOKUP(A36,[2]!Rosterdetails,18,FALSE)</f>
        <v>qq</v>
      </c>
      <c r="S36" s="1" t="str">
        <f>VLOOKUP(A36,[2]!Rosterdetails,19,FALSE)</f>
        <v>Lauren</v>
      </c>
      <c r="T36" s="1" t="str">
        <f>VLOOKUP(A36,[2]!Rosterdetails,20,FALSE)</f>
        <v>Jesslyn</v>
      </c>
      <c r="U36" s="1" t="str">
        <f>VLOOKUP(A36,[2]!Rosterdetails,21,FALSE)</f>
        <v>Edward</v>
      </c>
      <c r="V36" s="1" t="str">
        <f>VLOOKUP(A36,[2]!Rosterdetails,22,FALSE)</f>
        <v>qq</v>
      </c>
      <c r="W36" s="1" t="str">
        <f>VLOOKUP(A36,[2]!Rosterdetails,23,FALSE)</f>
        <v>qq</v>
      </c>
      <c r="X36" s="1" t="str">
        <f>VLOOKUP(A36,[2]!Rosterdetails,24,FALSE)</f>
        <v>qq</v>
      </c>
      <c r="Y36" s="1" t="str">
        <f>VLOOKUP(A36,[2]!Rosterdetails,32,FALSE)</f>
        <v>qq</v>
      </c>
      <c r="Z36" s="1" t="str">
        <f>VLOOKUP(A36,[2]!Rosterdetails,33,FALSE)</f>
        <v>qq</v>
      </c>
      <c r="AA36" s="1" t="str">
        <f>VLOOKUP(A36,[2]!Rosterdetails,34,FALSE)</f>
        <v>Vineeth</v>
      </c>
      <c r="AB36" s="1" t="str">
        <f>VLOOKUP(A36,[2]!Rosterdetails,35,FALSE)</f>
        <v>S.McPhee</v>
      </c>
      <c r="AC36" s="1" t="str">
        <f>VLOOKUP(A36,[2]!Rosterdetails,36,FALSE)</f>
        <v>April</v>
      </c>
      <c r="AD36" s="1">
        <f>VLOOKUP(A36,[2]!Rosterdetails,37,FALSE)</f>
        <v>0</v>
      </c>
      <c r="AE36" s="1" t="str">
        <f>VLOOKUP(A36,[2]!Rosterdetails,38,FALSE)</f>
        <v>qq</v>
      </c>
      <c r="AF36" s="1" t="str">
        <f>VLOOKUP(A36,[2]!Rosterdetails,39,FALSE)</f>
        <v>M.Tang</v>
      </c>
      <c r="AG36" s="1" t="str">
        <f>VLOOKUP(A36,[2]!Rosterdetails,40,FALSE)</f>
        <v>V.Hill</v>
      </c>
      <c r="AH36" s="1" t="str">
        <f>VLOOKUP(A36,[2]!Rosterdetails,41,FALSE)</f>
        <v>Robert</v>
      </c>
      <c r="AI36" s="1" t="str">
        <f>VLOOKUP(A36,[2]!Rosterdetails,42,FALSE)</f>
        <v>qq</v>
      </c>
      <c r="AJ36" s="1" t="str">
        <f>VLOOKUP(A36,[2]!Rosterdetails,43,FALSE)</f>
        <v>qq</v>
      </c>
      <c r="AK36" s="1" t="str">
        <f>VLOOKUP(A36,[2]!Rosterdetails,44,FALSE)</f>
        <v>qq</v>
      </c>
      <c r="AL36" s="1" t="str">
        <f>VLOOKUP(A36,[2]!Rosterdetails,45,FALSE)</f>
        <v>L.Jedwab</v>
      </c>
      <c r="AM36" s="1" t="str">
        <f>VLOOKUP(A36,[2]!Rosterdetails,46,FALSE)</f>
        <v>Karishma</v>
      </c>
      <c r="AN36" s="1" t="str">
        <f>VLOOKUP(A36,[2]!Rosterdetails,47,FALSE)</f>
        <v>qq</v>
      </c>
      <c r="AO36" s="1" t="str">
        <f>VLOOKUP(A36,[2]!Rosterdetails,48,FALSE)</f>
        <v>Huda</v>
      </c>
      <c r="AP36" s="1" t="str">
        <f>VLOOKUP(A36,[2]!Rosterdetails,49,FALSE)</f>
        <v>qq</v>
      </c>
      <c r="AQ36" s="1" t="str">
        <f>VLOOKUP(A36,[2]!Rosterdetails,50,FALSE)</f>
        <v>qq</v>
      </c>
      <c r="AR36" s="1" t="str">
        <f>VLOOKUP(A36,[2]!Rosterdetails,51,FALSE)</f>
        <v>qq</v>
      </c>
      <c r="AS36" s="1" t="str">
        <f>VLOOKUP(A36,[2]!Rosterdetails,52,FALSE)</f>
        <v>Shirley</v>
      </c>
      <c r="AT36" s="1" t="str">
        <f>VLOOKUP(A36,[2]!Rosterdetails,53,FALSE)</f>
        <v>qq</v>
      </c>
      <c r="AU36" s="1" t="str">
        <f>VLOOKUP(A36,[2]!Rosterdetails,54,FALSE)</f>
        <v>Leekin</v>
      </c>
      <c r="AV36" s="1">
        <f>VLOOKUP(A36,[2]!Rosterdetails,55,FALSE)</f>
        <v>0</v>
      </c>
      <c r="AW36" s="1" t="str">
        <f>VLOOKUP(A36,[2]!Rosterdetails,56,FALSE)</f>
        <v>Diana</v>
      </c>
      <c r="AX36" s="50"/>
      <c r="AY36" s="51"/>
      <c r="AZ36" s="50" t="s">
        <v>63</v>
      </c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</row>
    <row r="37" spans="1:65" x14ac:dyDescent="0.3">
      <c r="A37" s="39">
        <v>43515</v>
      </c>
      <c r="B37" s="38" t="s">
        <v>3</v>
      </c>
      <c r="C37" s="44" t="str">
        <f>VLOOKUP(A37,[2]!Rosterdetails,4,FALSE)</f>
        <v>S.Thevalingam</v>
      </c>
      <c r="D37" s="44" t="str">
        <f>VLOOKUP(A37,[2]!Rosterdetails,5,FALSE)</f>
        <v>Kosta</v>
      </c>
      <c r="E37" s="44">
        <f>VLOOKUP(A37,[2]!Rosterdetails,6,FALSE)</f>
        <v>0</v>
      </c>
      <c r="F37" s="44" t="str">
        <f>VLOOKUP(A37,[2]!Rosterdetails,7,FALSE)</f>
        <v>qq</v>
      </c>
      <c r="G37" s="44" t="str">
        <f>VLOOKUP(A37,[2]!Rosterdetails,8,FALSE)</f>
        <v>qq</v>
      </c>
      <c r="H37" s="44">
        <f>VLOOKUP(A37,[2]!Rosterdetails,9,FALSE)</f>
        <v>0</v>
      </c>
      <c r="I37" s="44" t="str">
        <f>VLOOKUP(A37,[2]!Rosterdetails,10,FALSE)</f>
        <v>qq</v>
      </c>
      <c r="J37" s="44" t="str">
        <f>VLOOKUP(A37,[2]!Rosterdetails,11,FALSE)</f>
        <v>qq</v>
      </c>
      <c r="K37" s="44">
        <f>VLOOKUP(A37,[2]!Rosterdetails,12,FALSE)</f>
        <v>0</v>
      </c>
      <c r="L37" s="44" t="str">
        <f>VLOOKUP(A37,[2]!Rosterdetails,13,FALSE)</f>
        <v>qq</v>
      </c>
      <c r="M37" s="44">
        <f>VLOOKUP(A37,[2]!Rosterdetails,14,FALSE)</f>
        <v>0</v>
      </c>
      <c r="N37" s="44">
        <f>VLOOKUP(A37,[2]!Rosterdetails,15,FALSE)</f>
        <v>0</v>
      </c>
      <c r="O37" s="44" t="str">
        <f>VLOOKUP(A37,[2]!Rosterdetails,16,FALSE)</f>
        <v>qq</v>
      </c>
      <c r="P37" s="1" t="str">
        <f>VLOOKUP(A37,[2]!Rosterdetails,25,FALSE)</f>
        <v>J.Parkinson</v>
      </c>
      <c r="Q37" s="1">
        <f>VLOOKUP(A37,[2]!Rosterdetails,17,FALSE)</f>
        <v>0</v>
      </c>
      <c r="R37" s="1" t="str">
        <f>VLOOKUP(A37,[2]!Rosterdetails,18,FALSE)</f>
        <v>qq</v>
      </c>
      <c r="S37" s="1" t="str">
        <f>VLOOKUP(A37,[2]!Rosterdetails,19,FALSE)</f>
        <v>Nha</v>
      </c>
      <c r="T37" s="1" t="str">
        <f>VLOOKUP(A37,[2]!Rosterdetails,20,FALSE)</f>
        <v>Tinh</v>
      </c>
      <c r="U37" s="1" t="str">
        <f>VLOOKUP(A37,[2]!Rosterdetails,21,FALSE)</f>
        <v>QQ</v>
      </c>
      <c r="V37" s="1" t="str">
        <f>VLOOKUP(A37,[2]!Rosterdetails,22,FALSE)</f>
        <v>Idile</v>
      </c>
      <c r="W37" s="1" t="str">
        <f>VLOOKUP(A37,[2]!Rosterdetails,23,FALSE)</f>
        <v>qq</v>
      </c>
      <c r="X37" s="1" t="str">
        <f>VLOOKUP(A37,[2]!Rosterdetails,24,FALSE)</f>
        <v>qq</v>
      </c>
      <c r="Y37" s="1" t="str">
        <f>VLOOKUP(A37,[2]!Rosterdetails,32,FALSE)</f>
        <v>qq</v>
      </c>
      <c r="Z37" s="1" t="str">
        <f>VLOOKUP(A37,[2]!Rosterdetails,33,FALSE)</f>
        <v>Fiona</v>
      </c>
      <c r="AA37" s="1" t="str">
        <f>VLOOKUP(A37,[2]!Rosterdetails,34,FALSE)</f>
        <v>Vineeth</v>
      </c>
      <c r="AB37" s="1" t="str">
        <f>VLOOKUP(A37,[2]!Rosterdetails,35,FALSE)</f>
        <v>S.McPhee</v>
      </c>
      <c r="AC37" s="1" t="str">
        <f>VLOOKUP(A37,[2]!Rosterdetails,36,FALSE)</f>
        <v>April</v>
      </c>
      <c r="AD37" s="1">
        <f>VLOOKUP(A37,[2]!Rosterdetails,37,FALSE)</f>
        <v>0</v>
      </c>
      <c r="AE37" s="1" t="str">
        <f>VLOOKUP(A37,[2]!Rosterdetails,38,FALSE)</f>
        <v>qq</v>
      </c>
      <c r="AF37" s="1" t="str">
        <f>VLOOKUP(A37,[2]!Rosterdetails,39,FALSE)</f>
        <v>qq</v>
      </c>
      <c r="AG37" s="1" t="str">
        <f>VLOOKUP(A37,[2]!Rosterdetails,40,FALSE)</f>
        <v>V.Hill</v>
      </c>
      <c r="AH37" s="1" t="str">
        <f>VLOOKUP(A37,[2]!Rosterdetails,41,FALSE)</f>
        <v>Robert</v>
      </c>
      <c r="AI37" s="1" t="str">
        <f>VLOOKUP(A37,[2]!Rosterdetails,42,FALSE)</f>
        <v>qq</v>
      </c>
      <c r="AJ37" s="1" t="str">
        <f>VLOOKUP(A37,[2]!Rosterdetails,43,FALSE)</f>
        <v>Vivienne</v>
      </c>
      <c r="AK37" s="1" t="str">
        <f>VLOOKUP(A37,[2]!Rosterdetails,44,FALSE)</f>
        <v>qq</v>
      </c>
      <c r="AL37" s="1" t="str">
        <f>VLOOKUP(A37,[2]!Rosterdetails,45,FALSE)</f>
        <v>qq</v>
      </c>
      <c r="AM37" s="1" t="str">
        <f>VLOOKUP(A37,[2]!Rosterdetails,46,FALSE)</f>
        <v>Karishma</v>
      </c>
      <c r="AN37" s="1" t="str">
        <f>VLOOKUP(A37,[2]!Rosterdetails,47,FALSE)</f>
        <v>qq</v>
      </c>
      <c r="AO37" s="1" t="str">
        <f>VLOOKUP(A37,[2]!Rosterdetails,48,FALSE)</f>
        <v>Huda</v>
      </c>
      <c r="AP37" s="1" t="str">
        <f>VLOOKUP(A37,[2]!Rosterdetails,49,FALSE)</f>
        <v>qq</v>
      </c>
      <c r="AQ37" s="1" t="str">
        <f>VLOOKUP(A37,[2]!Rosterdetails,50,FALSE)</f>
        <v>qq</v>
      </c>
      <c r="AR37" s="1" t="str">
        <f>VLOOKUP(A37,[2]!Rosterdetails,51,FALSE)</f>
        <v>qq</v>
      </c>
      <c r="AS37" s="1" t="str">
        <f>VLOOKUP(A37,[2]!Rosterdetails,52,FALSE)</f>
        <v>qq</v>
      </c>
      <c r="AT37" s="1" t="str">
        <f>VLOOKUP(A37,[2]!Rosterdetails,53,FALSE)</f>
        <v>qq</v>
      </c>
      <c r="AU37" s="1" t="str">
        <f>VLOOKUP(A37,[2]!Rosterdetails,54,FALSE)</f>
        <v>Leekin</v>
      </c>
      <c r="AV37" s="1">
        <f>VLOOKUP(A37,[2]!Rosterdetails,55,FALSE)</f>
        <v>0</v>
      </c>
      <c r="AW37" s="1" t="str">
        <f>VLOOKUP(A37,[2]!Rosterdetails,56,FALSE)</f>
        <v>Diana</v>
      </c>
      <c r="AX37" s="50"/>
      <c r="AY37" s="51"/>
      <c r="AZ37" s="50" t="s">
        <v>63</v>
      </c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</row>
    <row r="38" spans="1:65" x14ac:dyDescent="0.3">
      <c r="A38" s="39">
        <v>43516</v>
      </c>
      <c r="B38" s="38" t="s">
        <v>4</v>
      </c>
      <c r="C38" s="44" t="str">
        <f>VLOOKUP(A38,[2]!Rosterdetails,4,FALSE)</f>
        <v>qq</v>
      </c>
      <c r="D38" s="44" t="str">
        <f>VLOOKUP(A38,[2]!Rosterdetails,5,FALSE)</f>
        <v>V.Mai</v>
      </c>
      <c r="E38" s="44" t="str">
        <f>VLOOKUP(A38,[2]!Rosterdetails,6,FALSE)</f>
        <v>A.Alex, April</v>
      </c>
      <c r="F38" s="44" t="str">
        <f>VLOOKUP(A38,[2]!Rosterdetails,7,FALSE)</f>
        <v>Stephanie</v>
      </c>
      <c r="G38" s="44" t="str">
        <f>VLOOKUP(A38,[2]!Rosterdetails,8,FALSE)</f>
        <v>A.Tran</v>
      </c>
      <c r="H38" s="44">
        <f>VLOOKUP(A38,[2]!Rosterdetails,9,FALSE)</f>
        <v>0</v>
      </c>
      <c r="I38" s="44" t="str">
        <f>VLOOKUP(A38,[2]!Rosterdetails,10,FALSE)</f>
        <v>qq</v>
      </c>
      <c r="J38" s="44" t="str">
        <f>VLOOKUP(A38,[2]!Rosterdetails,11,FALSE)</f>
        <v>qq</v>
      </c>
      <c r="K38" s="44">
        <f>VLOOKUP(A38,[2]!Rosterdetails,12,FALSE)</f>
        <v>0</v>
      </c>
      <c r="L38" s="44" t="str">
        <f>VLOOKUP(A38,[2]!Rosterdetails,13,FALSE)</f>
        <v>qq</v>
      </c>
      <c r="M38" s="44">
        <f>VLOOKUP(A38,[2]!Rosterdetails,14,FALSE)</f>
        <v>0</v>
      </c>
      <c r="N38" s="44">
        <f>VLOOKUP(A38,[2]!Rosterdetails,15,FALSE)</f>
        <v>0</v>
      </c>
      <c r="O38" s="44" t="str">
        <f>VLOOKUP(A38,[2]!Rosterdetails,16,FALSE)</f>
        <v>qq</v>
      </c>
      <c r="P38" s="1" t="str">
        <f>VLOOKUP(A38,[2]!Rosterdetails,25,FALSE)</f>
        <v>qq</v>
      </c>
      <c r="Q38" s="1" t="str">
        <f>VLOOKUP(A38,[2]!Rosterdetails,17,FALSE)</f>
        <v>Nha</v>
      </c>
      <c r="R38" s="1" t="str">
        <f>VLOOKUP(A38,[2]!Rosterdetails,18,FALSE)</f>
        <v>qq</v>
      </c>
      <c r="S38" s="1" t="str">
        <f>VLOOKUP(A38,[2]!Rosterdetails,19,FALSE)</f>
        <v>qq</v>
      </c>
      <c r="T38" s="1" t="str">
        <f>VLOOKUP(A38,[2]!Rosterdetails,20,FALSE)</f>
        <v>qq</v>
      </c>
      <c r="U38" s="1" t="str">
        <f>VLOOKUP(A38,[2]!Rosterdetails,21,FALSE)</f>
        <v>QQ</v>
      </c>
      <c r="V38" s="1" t="str">
        <f>VLOOKUP(A38,[2]!Rosterdetails,22,FALSE)</f>
        <v>qq</v>
      </c>
      <c r="W38" s="1" t="str">
        <f>VLOOKUP(A38,[2]!Rosterdetails,23,FALSE)</f>
        <v>qq</v>
      </c>
      <c r="X38" s="1" t="str">
        <f>VLOOKUP(A38,[2]!Rosterdetails,24,FALSE)</f>
        <v>qq</v>
      </c>
      <c r="Y38" s="1" t="str">
        <f>VLOOKUP(A38,[2]!Rosterdetails,32,FALSE)</f>
        <v>qq</v>
      </c>
      <c r="Z38" s="1" t="str">
        <f>VLOOKUP(A38,[2]!Rosterdetails,33,FALSE)</f>
        <v>Fiona</v>
      </c>
      <c r="AA38" s="1" t="str">
        <f>VLOOKUP(A38,[2]!Rosterdetails,34,FALSE)</f>
        <v>Vineeth</v>
      </c>
      <c r="AB38" s="1" t="str">
        <f>VLOOKUP(A38,[2]!Rosterdetails,35,FALSE)</f>
        <v>S.McPhee</v>
      </c>
      <c r="AC38" s="1" t="str">
        <f>VLOOKUP(A38,[2]!Rosterdetails,36,FALSE)</f>
        <v>M.Hanna</v>
      </c>
      <c r="AD38" s="1">
        <f>VLOOKUP(A38,[2]!Rosterdetails,37,FALSE)</f>
        <v>0</v>
      </c>
      <c r="AE38" s="1" t="str">
        <f>VLOOKUP(A38,[2]!Rosterdetails,38,FALSE)</f>
        <v>qq</v>
      </c>
      <c r="AF38" s="1" t="str">
        <f>VLOOKUP(A38,[2]!Rosterdetails,39,FALSE)</f>
        <v>M.Tang</v>
      </c>
      <c r="AG38" s="1" t="str">
        <f>VLOOKUP(A38,[2]!Rosterdetails,40,FALSE)</f>
        <v>V.Hill</v>
      </c>
      <c r="AH38" s="1" t="str">
        <f>VLOOKUP(A38,[2]!Rosterdetails,41,FALSE)</f>
        <v>Robert</v>
      </c>
      <c r="AI38" s="1" t="str">
        <f>VLOOKUP(A38,[2]!Rosterdetails,42,FALSE)</f>
        <v>qq</v>
      </c>
      <c r="AJ38" s="1" t="str">
        <f>VLOOKUP(A38,[2]!Rosterdetails,43,FALSE)</f>
        <v>qq</v>
      </c>
      <c r="AK38" s="1" t="str">
        <f>VLOOKUP(A38,[2]!Rosterdetails,44,FALSE)</f>
        <v>qq</v>
      </c>
      <c r="AL38" s="1" t="str">
        <f>VLOOKUP(A38,[2]!Rosterdetails,45,FALSE)</f>
        <v>qq</v>
      </c>
      <c r="AM38" s="1" t="str">
        <f>VLOOKUP(A38,[2]!Rosterdetails,46,FALSE)</f>
        <v>Karishma</v>
      </c>
      <c r="AN38" s="1" t="str">
        <f>VLOOKUP(A38,[2]!Rosterdetails,47,FALSE)</f>
        <v>qq</v>
      </c>
      <c r="AO38" s="1" t="str">
        <f>VLOOKUP(A38,[2]!Rosterdetails,48,FALSE)</f>
        <v>Huda</v>
      </c>
      <c r="AP38" s="1" t="str">
        <f>VLOOKUP(A38,[2]!Rosterdetails,49,FALSE)</f>
        <v>qq</v>
      </c>
      <c r="AQ38" s="1" t="str">
        <f>VLOOKUP(A38,[2]!Rosterdetails,50,FALSE)</f>
        <v>qq</v>
      </c>
      <c r="AR38" s="1" t="str">
        <f>VLOOKUP(A38,[2]!Rosterdetails,51,FALSE)</f>
        <v>qq</v>
      </c>
      <c r="AS38" s="1" t="str">
        <f>VLOOKUP(A38,[2]!Rosterdetails,52,FALSE)</f>
        <v>qq</v>
      </c>
      <c r="AT38" s="1" t="str">
        <f>VLOOKUP(A38,[2]!Rosterdetails,53,FALSE)</f>
        <v>qq</v>
      </c>
      <c r="AU38" s="1" t="str">
        <f>VLOOKUP(A38,[2]!Rosterdetails,54,FALSE)</f>
        <v>Leekin</v>
      </c>
      <c r="AV38" s="1">
        <f>VLOOKUP(A38,[2]!Rosterdetails,55,FALSE)</f>
        <v>0</v>
      </c>
      <c r="AW38" s="1" t="str">
        <f>VLOOKUP(A38,[2]!Rosterdetails,56,FALSE)</f>
        <v>Diana</v>
      </c>
      <c r="AX38" s="50"/>
      <c r="AY38" s="51"/>
      <c r="AZ38" s="50" t="s">
        <v>63</v>
      </c>
      <c r="BA38" s="50"/>
      <c r="BB38" s="50" t="s">
        <v>53</v>
      </c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</row>
    <row r="39" spans="1:65" x14ac:dyDescent="0.3">
      <c r="A39" s="39">
        <v>43517</v>
      </c>
      <c r="B39" s="38" t="s">
        <v>5</v>
      </c>
      <c r="C39" s="44" t="str">
        <f>VLOOKUP(A39,[2]!Rosterdetails,4,FALSE)</f>
        <v>A.Truong</v>
      </c>
      <c r="D39" s="44" t="str">
        <f>VLOOKUP(A39,[2]!Rosterdetails,5,FALSE)</f>
        <v>qq</v>
      </c>
      <c r="E39" s="44">
        <f>VLOOKUP(A39,[2]!Rosterdetails,6,FALSE)</f>
        <v>0</v>
      </c>
      <c r="F39" s="44" t="str">
        <f>VLOOKUP(A39,[2]!Rosterdetails,7,FALSE)</f>
        <v>Tatyana</v>
      </c>
      <c r="G39" s="44" t="str">
        <f>VLOOKUP(A39,[2]!Rosterdetails,8,FALSE)</f>
        <v>NO ADO</v>
      </c>
      <c r="H39" s="44">
        <f>VLOOKUP(A39,[2]!Rosterdetails,9,FALSE)</f>
        <v>0</v>
      </c>
      <c r="I39" s="44" t="str">
        <f>VLOOKUP(A39,[2]!Rosterdetails,10,FALSE)</f>
        <v>qq</v>
      </c>
      <c r="J39" s="44" t="str">
        <f>VLOOKUP(A39,[2]!Rosterdetails,11,FALSE)</f>
        <v>qq</v>
      </c>
      <c r="K39" s="44">
        <f>VLOOKUP(A39,[2]!Rosterdetails,12,FALSE)</f>
        <v>0</v>
      </c>
      <c r="L39" s="44" t="str">
        <f>VLOOKUP(A39,[2]!Rosterdetails,13,FALSE)</f>
        <v>J.Drummond</v>
      </c>
      <c r="M39" s="44">
        <f>VLOOKUP(A39,[2]!Rosterdetails,14,FALSE)</f>
        <v>0</v>
      </c>
      <c r="N39" s="44">
        <f>VLOOKUP(A39,[2]!Rosterdetails,15,FALSE)</f>
        <v>0</v>
      </c>
      <c r="O39" s="44" t="str">
        <f>VLOOKUP(A39,[2]!Rosterdetails,16,FALSE)</f>
        <v>K.Chin</v>
      </c>
      <c r="P39" s="1">
        <f>VLOOKUP(A39,[2]!Rosterdetails,25,FALSE)</f>
        <v>0</v>
      </c>
      <c r="Q39" s="1" t="str">
        <f>VLOOKUP(A39,[2]!Rosterdetails,17,FALSE)</f>
        <v>qq</v>
      </c>
      <c r="R39" s="1" t="str">
        <f>VLOOKUP(A39,[2]!Rosterdetails,18,FALSE)</f>
        <v>qq</v>
      </c>
      <c r="S39" s="1" t="str">
        <f>VLOOKUP(A39,[2]!Rosterdetails,19,FALSE)</f>
        <v>qq</v>
      </c>
      <c r="T39" s="1" t="str">
        <f>VLOOKUP(A39,[2]!Rosterdetails,20,FALSE)</f>
        <v>qq</v>
      </c>
      <c r="U39" s="1" t="str">
        <f>VLOOKUP(A39,[2]!Rosterdetails,21,FALSE)</f>
        <v>QQ</v>
      </c>
      <c r="V39" s="1" t="str">
        <f>VLOOKUP(A39,[2]!Rosterdetails,22,FALSE)</f>
        <v>qq</v>
      </c>
      <c r="W39" s="1" t="str">
        <f>VLOOKUP(A39,[2]!Rosterdetails,23,FALSE)</f>
        <v>qq</v>
      </c>
      <c r="X39" s="1" t="str">
        <f>VLOOKUP(A39,[2]!Rosterdetails,24,FALSE)</f>
        <v>qq</v>
      </c>
      <c r="Y39" s="1" t="str">
        <f>VLOOKUP(A39,[2]!Rosterdetails,32,FALSE)</f>
        <v>qq</v>
      </c>
      <c r="Z39" s="1" t="str">
        <f>VLOOKUP(A39,[2]!Rosterdetails,33,FALSE)</f>
        <v>qq</v>
      </c>
      <c r="AA39" s="1" t="str">
        <f>VLOOKUP(A39,[2]!Rosterdetails,34,FALSE)</f>
        <v>Vineeth</v>
      </c>
      <c r="AB39" s="1" t="str">
        <f>VLOOKUP(A39,[2]!Rosterdetails,35,FALSE)</f>
        <v>S.McPhee</v>
      </c>
      <c r="AC39" s="1" t="str">
        <f>VLOOKUP(A39,[2]!Rosterdetails,36,FALSE)</f>
        <v>Li-Ling&gt;1pm</v>
      </c>
      <c r="AD39" s="1">
        <f>VLOOKUP(A39,[2]!Rosterdetails,37,FALSE)</f>
        <v>0</v>
      </c>
      <c r="AE39" s="1" t="str">
        <f>VLOOKUP(A39,[2]!Rosterdetails,38,FALSE)</f>
        <v>qq</v>
      </c>
      <c r="AF39" s="1" t="str">
        <f>VLOOKUP(A39,[2]!Rosterdetails,39,FALSE)</f>
        <v>M.Tang</v>
      </c>
      <c r="AG39" s="1" t="str">
        <f>VLOOKUP(A39,[2]!Rosterdetails,40,FALSE)</f>
        <v>V.Hill</v>
      </c>
      <c r="AH39" s="1" t="str">
        <f>VLOOKUP(A39,[2]!Rosterdetails,41,FALSE)</f>
        <v>Robert</v>
      </c>
      <c r="AI39" s="1" t="str">
        <f>VLOOKUP(A39,[2]!Rosterdetails,42,FALSE)</f>
        <v>qq</v>
      </c>
      <c r="AJ39" s="1" t="str">
        <f>VLOOKUP(A39,[2]!Rosterdetails,43,FALSE)</f>
        <v>Vivienne</v>
      </c>
      <c r="AK39" s="1" t="str">
        <f>VLOOKUP(A39,[2]!Rosterdetails,44,FALSE)</f>
        <v>qq</v>
      </c>
      <c r="AL39" s="1" t="str">
        <f>VLOOKUP(A39,[2]!Rosterdetails,45,FALSE)</f>
        <v>qq</v>
      </c>
      <c r="AM39" s="1" t="str">
        <f>VLOOKUP(A39,[2]!Rosterdetails,46,FALSE)</f>
        <v>Karishma</v>
      </c>
      <c r="AN39" s="1" t="str">
        <f>VLOOKUP(A39,[2]!Rosterdetails,47,FALSE)</f>
        <v>qq</v>
      </c>
      <c r="AO39" s="1" t="str">
        <f>VLOOKUP(A39,[2]!Rosterdetails,48,FALSE)</f>
        <v>Huda</v>
      </c>
      <c r="AP39" s="1" t="str">
        <f>VLOOKUP(A39,[2]!Rosterdetails,49,FALSE)</f>
        <v>qq</v>
      </c>
      <c r="AQ39" s="1" t="str">
        <f>VLOOKUP(A39,[2]!Rosterdetails,50,FALSE)</f>
        <v>qq</v>
      </c>
      <c r="AR39" s="1" t="str">
        <f>VLOOKUP(A39,[2]!Rosterdetails,51,FALSE)</f>
        <v>qq</v>
      </c>
      <c r="AS39" s="1" t="str">
        <f>VLOOKUP(A39,[2]!Rosterdetails,52,FALSE)</f>
        <v>qq</v>
      </c>
      <c r="AT39" s="1" t="str">
        <f>VLOOKUP(A39,[2]!Rosterdetails,53,FALSE)</f>
        <v>qq</v>
      </c>
      <c r="AU39" s="1" t="str">
        <f>VLOOKUP(A39,[2]!Rosterdetails,54,FALSE)</f>
        <v>Leekin</v>
      </c>
      <c r="AV39" s="1">
        <f>VLOOKUP(A39,[2]!Rosterdetails,55,FALSE)</f>
        <v>0</v>
      </c>
      <c r="AW39" s="1" t="str">
        <f>VLOOKUP(A39,[2]!Rosterdetails,56,FALSE)</f>
        <v>Diana</v>
      </c>
      <c r="AX39" s="50"/>
      <c r="AY39" s="51" t="s">
        <v>30</v>
      </c>
      <c r="AZ39" s="50" t="s">
        <v>63</v>
      </c>
      <c r="BA39" s="50"/>
      <c r="BB39" s="50" t="s">
        <v>133</v>
      </c>
      <c r="BC39" s="50" t="s">
        <v>132</v>
      </c>
      <c r="BD39" s="50"/>
      <c r="BE39" s="50"/>
      <c r="BF39" s="50"/>
      <c r="BG39" s="50"/>
      <c r="BH39" s="50"/>
      <c r="BI39" s="50"/>
      <c r="BJ39" s="50"/>
      <c r="BK39" s="50"/>
      <c r="BL39" s="50"/>
      <c r="BM39" s="50"/>
    </row>
    <row r="40" spans="1:65" x14ac:dyDescent="0.3">
      <c r="A40" s="39">
        <v>43518</v>
      </c>
      <c r="B40" s="38" t="s">
        <v>6</v>
      </c>
      <c r="C40" s="44" t="str">
        <f>VLOOKUP(A40,[2]!Rosterdetails,4,FALSE)</f>
        <v>qq</v>
      </c>
      <c r="D40" s="44" t="str">
        <f>VLOOKUP(A40,[2]!Rosterdetails,5,FALSE)</f>
        <v>qq</v>
      </c>
      <c r="E40" s="44">
        <f>VLOOKUP(A40,[2]!Rosterdetails,6,FALSE)</f>
        <v>0</v>
      </c>
      <c r="F40" s="44" t="str">
        <f>VLOOKUP(A40,[2]!Rosterdetails,7,FALSE)</f>
        <v>Stephanie</v>
      </c>
      <c r="G40" s="44" t="str">
        <f>VLOOKUP(A40,[2]!Rosterdetails,8,FALSE)</f>
        <v>NO ADO</v>
      </c>
      <c r="H40" s="44">
        <f>VLOOKUP(A40,[2]!Rosterdetails,9,FALSE)</f>
        <v>0</v>
      </c>
      <c r="I40" s="44" t="str">
        <f>VLOOKUP(A40,[2]!Rosterdetails,10,FALSE)</f>
        <v>Dalia</v>
      </c>
      <c r="J40" s="44" t="str">
        <f>VLOOKUP(A40,[2]!Rosterdetails,11,FALSE)</f>
        <v>qq</v>
      </c>
      <c r="K40" s="44">
        <f>VLOOKUP(A40,[2]!Rosterdetails,12,FALSE)</f>
        <v>0</v>
      </c>
      <c r="L40" s="44" t="str">
        <f>VLOOKUP(A40,[2]!Rosterdetails,13,FALSE)</f>
        <v>Obaid</v>
      </c>
      <c r="M40" s="44" t="str">
        <f>VLOOKUP(A40,[2]!Rosterdetails,14,FALSE)</f>
        <v>Tatyana</v>
      </c>
      <c r="N40" s="44">
        <f>VLOOKUP(A40,[2]!Rosterdetails,15,FALSE)</f>
        <v>0</v>
      </c>
      <c r="O40" s="44" t="str">
        <f>VLOOKUP(A40,[2]!Rosterdetails,16,FALSE)</f>
        <v>K.Chin</v>
      </c>
      <c r="P40" s="1" t="str">
        <f>VLOOKUP(A40,[2]!Rosterdetails,25,FALSE)</f>
        <v>qq</v>
      </c>
      <c r="Q40" s="1">
        <f>VLOOKUP(A40,[2]!Rosterdetails,17,FALSE)</f>
        <v>0</v>
      </c>
      <c r="R40" s="1" t="str">
        <f>VLOOKUP(A40,[2]!Rosterdetails,18,FALSE)</f>
        <v>qq</v>
      </c>
      <c r="S40" s="1" t="str">
        <f>VLOOKUP(A40,[2]!Rosterdetails,19,FALSE)</f>
        <v>qq</v>
      </c>
      <c r="T40" s="1" t="str">
        <f>VLOOKUP(A40,[2]!Rosterdetails,20,FALSE)</f>
        <v>qq</v>
      </c>
      <c r="U40" s="1" t="str">
        <f>VLOOKUP(A40,[2]!Rosterdetails,21,FALSE)</f>
        <v>QQ</v>
      </c>
      <c r="V40" s="1" t="str">
        <f>VLOOKUP(A40,[2]!Rosterdetails,22,FALSE)</f>
        <v>qq</v>
      </c>
      <c r="W40" s="1" t="str">
        <f>VLOOKUP(A40,[2]!Rosterdetails,23,FALSE)</f>
        <v>qq</v>
      </c>
      <c r="X40" s="1" t="str">
        <f>VLOOKUP(A40,[2]!Rosterdetails,24,FALSE)</f>
        <v>qq</v>
      </c>
      <c r="Y40" s="1" t="str">
        <f>VLOOKUP(A40,[2]!Rosterdetails,32,FALSE)</f>
        <v>qq</v>
      </c>
      <c r="Z40" s="1" t="str">
        <f>VLOOKUP(A40,[2]!Rosterdetails,33,FALSE)</f>
        <v>Fiona</v>
      </c>
      <c r="AA40" s="1" t="str">
        <f>VLOOKUP(A40,[2]!Rosterdetails,34,FALSE)</f>
        <v>Vineeth</v>
      </c>
      <c r="AB40" s="1" t="str">
        <f>VLOOKUP(A40,[2]!Rosterdetails,35,FALSE)</f>
        <v>S.McPhee</v>
      </c>
      <c r="AC40" s="1" t="str">
        <f>VLOOKUP(A40,[2]!Rosterdetails,36,FALSE)</f>
        <v>M.Hanna</v>
      </c>
      <c r="AD40" s="1">
        <f>VLOOKUP(A40,[2]!Rosterdetails,37,FALSE)</f>
        <v>0</v>
      </c>
      <c r="AE40" s="1" t="str">
        <f>VLOOKUP(A40,[2]!Rosterdetails,38,FALSE)</f>
        <v>qq</v>
      </c>
      <c r="AF40" s="1" t="str">
        <f>VLOOKUP(A40,[2]!Rosterdetails,39,FALSE)</f>
        <v>M.Tang</v>
      </c>
      <c r="AG40" s="1" t="str">
        <f>VLOOKUP(A40,[2]!Rosterdetails,40,FALSE)</f>
        <v>V.Hill</v>
      </c>
      <c r="AH40" s="1" t="str">
        <f>VLOOKUP(A40,[2]!Rosterdetails,41,FALSE)</f>
        <v>Robert</v>
      </c>
      <c r="AI40" s="1" t="str">
        <f>VLOOKUP(A40,[2]!Rosterdetails,42,FALSE)</f>
        <v>qq</v>
      </c>
      <c r="AJ40" s="1" t="str">
        <f>VLOOKUP(A40,[2]!Rosterdetails,43,FALSE)</f>
        <v>qq</v>
      </c>
      <c r="AK40" s="1" t="str">
        <f>VLOOKUP(A40,[2]!Rosterdetails,44,FALSE)</f>
        <v>qq</v>
      </c>
      <c r="AL40" s="1" t="str">
        <f>VLOOKUP(A40,[2]!Rosterdetails,45,FALSE)</f>
        <v>qq</v>
      </c>
      <c r="AM40" s="1" t="str">
        <f>VLOOKUP(A40,[2]!Rosterdetails,46,FALSE)</f>
        <v>Karishma</v>
      </c>
      <c r="AN40" s="1" t="str">
        <f>VLOOKUP(A40,[2]!Rosterdetails,47,FALSE)</f>
        <v>qq</v>
      </c>
      <c r="AO40" s="1" t="str">
        <f>VLOOKUP(A40,[2]!Rosterdetails,48,FALSE)</f>
        <v>Huda</v>
      </c>
      <c r="AP40" s="1" t="str">
        <f>VLOOKUP(A40,[2]!Rosterdetails,49,FALSE)</f>
        <v>qq</v>
      </c>
      <c r="AQ40" s="1" t="str">
        <f>VLOOKUP(A40,[2]!Rosterdetails,50,FALSE)</f>
        <v>qq</v>
      </c>
      <c r="AR40" s="1" t="str">
        <f>VLOOKUP(A40,[2]!Rosterdetails,51,FALSE)</f>
        <v>qq</v>
      </c>
      <c r="AS40" s="1" t="str">
        <f>VLOOKUP(A40,[2]!Rosterdetails,52,FALSE)</f>
        <v>qq</v>
      </c>
      <c r="AT40" s="1" t="str">
        <f>VLOOKUP(A40,[2]!Rosterdetails,53,FALSE)</f>
        <v>qq</v>
      </c>
      <c r="AU40" s="1" t="str">
        <f>VLOOKUP(A40,[2]!Rosterdetails,54,FALSE)</f>
        <v>Leekin</v>
      </c>
      <c r="AV40" s="1">
        <f>VLOOKUP(A40,[2]!Rosterdetails,55,FALSE)</f>
        <v>0</v>
      </c>
      <c r="AW40" s="1" t="str">
        <f>VLOOKUP(A40,[2]!Rosterdetails,56,FALSE)</f>
        <v>Diana</v>
      </c>
      <c r="AX40" s="50"/>
      <c r="AY40" s="51"/>
      <c r="AZ40" s="50" t="s">
        <v>63</v>
      </c>
      <c r="BA40" s="50" t="s">
        <v>131</v>
      </c>
      <c r="BB40" s="50" t="s">
        <v>133</v>
      </c>
      <c r="BC40" s="50" t="s">
        <v>132</v>
      </c>
      <c r="BD40" s="50"/>
      <c r="BE40" s="50"/>
      <c r="BF40" s="50"/>
      <c r="BG40" s="50"/>
      <c r="BH40" s="50"/>
      <c r="BI40" s="50"/>
      <c r="BJ40" s="50"/>
      <c r="BK40" s="50"/>
      <c r="BL40" s="50"/>
      <c r="BM40" s="50"/>
    </row>
    <row r="41" spans="1:65" x14ac:dyDescent="0.3">
      <c r="A41" s="39">
        <v>43521</v>
      </c>
      <c r="B41" s="38" t="s">
        <v>2</v>
      </c>
      <c r="C41" s="44" t="str">
        <f>VLOOKUP(A41,[2]!Rosterdetails,4,FALSE)</f>
        <v>qq</v>
      </c>
      <c r="D41" s="44" t="str">
        <f>VLOOKUP(A41,[2]!Rosterdetails,5,FALSE)</f>
        <v>Amelia</v>
      </c>
      <c r="E41" s="44" t="str">
        <f>VLOOKUP(A41,[2]!Rosterdetails,6,FALSE)</f>
        <v>D.Dunning</v>
      </c>
      <c r="F41" s="44" t="str">
        <f>VLOOKUP(A41,[2]!Rosterdetails,7,FALSE)</f>
        <v>Angelica</v>
      </c>
      <c r="G41" s="44" t="str">
        <f>VLOOKUP(A41,[2]!Rosterdetails,8,FALSE)</f>
        <v>qq</v>
      </c>
      <c r="H41" s="44">
        <f>VLOOKUP(A41,[2]!Rosterdetails,9,FALSE)</f>
        <v>0</v>
      </c>
      <c r="I41" s="44" t="str">
        <f>VLOOKUP(A41,[2]!Rosterdetails,10,FALSE)</f>
        <v>qq</v>
      </c>
      <c r="J41" s="44" t="str">
        <f>VLOOKUP(A41,[2]!Rosterdetails,11,FALSE)</f>
        <v>Huda</v>
      </c>
      <c r="K41" s="44" t="str">
        <f>VLOOKUP(A41,[2]!Rosterdetails,12,FALSE)</f>
        <v>Lynette</v>
      </c>
      <c r="L41" s="44" t="str">
        <f>VLOOKUP(A41,[2]!Rosterdetails,13,FALSE)</f>
        <v>qq</v>
      </c>
      <c r="M41" s="44">
        <f>VLOOKUP(A41,[2]!Rosterdetails,14,FALSE)</f>
        <v>0</v>
      </c>
      <c r="N41" s="44">
        <f>VLOOKUP(A41,[2]!Rosterdetails,15,FALSE)</f>
        <v>0</v>
      </c>
      <c r="O41" s="44" t="str">
        <f>VLOOKUP(A41,[2]!Rosterdetails,16,FALSE)</f>
        <v>qq</v>
      </c>
      <c r="P41" s="1" t="str">
        <f>VLOOKUP(A41,[2]!Rosterdetails,25,FALSE)</f>
        <v>qq</v>
      </c>
      <c r="Q41" s="1" t="str">
        <f>VLOOKUP(A41,[2]!Rosterdetails,17,FALSE)</f>
        <v>Jesslyn</v>
      </c>
      <c r="R41" s="1" t="str">
        <f>VLOOKUP(A41,[2]!Rosterdetails,18,FALSE)</f>
        <v>qq</v>
      </c>
      <c r="S41" s="1" t="str">
        <f>VLOOKUP(A41,[2]!Rosterdetails,19,FALSE)</f>
        <v>Tinh</v>
      </c>
      <c r="T41" s="1" t="str">
        <f>VLOOKUP(A41,[2]!Rosterdetails,20,FALSE)</f>
        <v>V.Le</v>
      </c>
      <c r="U41" s="1" t="str">
        <f>VLOOKUP(A41,[2]!Rosterdetails,21,FALSE)</f>
        <v>Jonathan</v>
      </c>
      <c r="V41" s="1" t="str">
        <f>VLOOKUP(A41,[2]!Rosterdetails,22,FALSE)</f>
        <v>qq</v>
      </c>
      <c r="W41" s="1" t="str">
        <f>VLOOKUP(A41,[2]!Rosterdetails,23,FALSE)</f>
        <v>qq</v>
      </c>
      <c r="X41" s="1" t="str">
        <f>VLOOKUP(A41,[2]!Rosterdetails,24,FALSE)</f>
        <v>qq</v>
      </c>
      <c r="Y41" s="1" t="str">
        <f>VLOOKUP(A41,[2]!Rosterdetails,32,FALSE)</f>
        <v>qq</v>
      </c>
      <c r="Z41" s="1" t="str">
        <f>VLOOKUP(A41,[2]!Rosterdetails,33,FALSE)</f>
        <v>qq</v>
      </c>
      <c r="AA41" s="1" t="str">
        <f>VLOOKUP(A41,[2]!Rosterdetails,34,FALSE)</f>
        <v>Vineeth</v>
      </c>
      <c r="AB41" s="1" t="str">
        <f>VLOOKUP(A41,[2]!Rosterdetails,35,FALSE)</f>
        <v>S.McPhee</v>
      </c>
      <c r="AC41" s="1" t="str">
        <f>VLOOKUP(A41,[2]!Rosterdetails,36,FALSE)</f>
        <v>qq</v>
      </c>
      <c r="AD41" s="1">
        <f>VLOOKUP(A41,[2]!Rosterdetails,37,FALSE)</f>
        <v>0</v>
      </c>
      <c r="AE41" s="1" t="str">
        <f>VLOOKUP(A41,[2]!Rosterdetails,38,FALSE)</f>
        <v>Obaid</v>
      </c>
      <c r="AF41" s="1" t="str">
        <f>VLOOKUP(A41,[2]!Rosterdetails,39,FALSE)</f>
        <v>M.Tang</v>
      </c>
      <c r="AG41" s="1">
        <f>VLOOKUP(A41,[2]!Rosterdetails,40,FALSE)</f>
        <v>0</v>
      </c>
      <c r="AH41" s="1" t="str">
        <f>VLOOKUP(A41,[2]!Rosterdetails,41,FALSE)</f>
        <v>Robert</v>
      </c>
      <c r="AI41" s="1" t="str">
        <f>VLOOKUP(A41,[2]!Rosterdetails,42,FALSE)</f>
        <v>qq</v>
      </c>
      <c r="AJ41" s="1" t="str">
        <f>VLOOKUP(A41,[2]!Rosterdetails,43,FALSE)</f>
        <v>qq</v>
      </c>
      <c r="AK41" s="1" t="str">
        <f>VLOOKUP(A41,[2]!Rosterdetails,44,FALSE)</f>
        <v>Leekin</v>
      </c>
      <c r="AL41" s="1" t="str">
        <f>VLOOKUP(A41,[2]!Rosterdetails,45,FALSE)</f>
        <v>V.Hill</v>
      </c>
      <c r="AM41" s="1" t="str">
        <f>VLOOKUP(A41,[2]!Rosterdetails,46,FALSE)</f>
        <v>qq</v>
      </c>
      <c r="AN41" s="1" t="str">
        <f>VLOOKUP(A41,[2]!Rosterdetails,47,FALSE)</f>
        <v>qq</v>
      </c>
      <c r="AO41" s="1" t="str">
        <f>VLOOKUP(A41,[2]!Rosterdetails,48,FALSE)</f>
        <v>qq</v>
      </c>
      <c r="AP41" s="1" t="str">
        <f>VLOOKUP(A41,[2]!Rosterdetails,49,FALSE)</f>
        <v>qq</v>
      </c>
      <c r="AQ41" s="1" t="str">
        <f>VLOOKUP(A41,[2]!Rosterdetails,50,FALSE)</f>
        <v>qq</v>
      </c>
      <c r="AR41" s="1" t="str">
        <f>VLOOKUP(A41,[2]!Rosterdetails,51,FALSE)</f>
        <v>qq</v>
      </c>
      <c r="AS41" s="1" t="str">
        <f>VLOOKUP(A41,[2]!Rosterdetails,52,FALSE)</f>
        <v>Shirley</v>
      </c>
      <c r="AT41" s="1" t="str">
        <f>VLOOKUP(A41,[2]!Rosterdetails,53,FALSE)</f>
        <v>qq</v>
      </c>
      <c r="AU41" s="1" t="str">
        <f>VLOOKUP(A41,[2]!Rosterdetails,54,FALSE)</f>
        <v>S.Sturm</v>
      </c>
      <c r="AV41" s="1">
        <f>VLOOKUP(A41,[2]!Rosterdetails,55,FALSE)</f>
        <v>0</v>
      </c>
      <c r="AW41" s="1">
        <f>VLOOKUP(A41,[2]!Rosterdetails,56,FALSE)</f>
        <v>0</v>
      </c>
      <c r="AX41" s="50"/>
      <c r="AY41" s="51" t="s">
        <v>44</v>
      </c>
      <c r="AZ41" s="50" t="s">
        <v>63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</row>
    <row r="42" spans="1:65" x14ac:dyDescent="0.3">
      <c r="A42" s="39">
        <v>43522</v>
      </c>
      <c r="B42" s="38" t="s">
        <v>3</v>
      </c>
      <c r="C42" s="44" t="str">
        <f>VLOOKUP(A42,[2]!Rosterdetails,4,FALSE)</f>
        <v>qq</v>
      </c>
      <c r="D42" s="44" t="str">
        <f>VLOOKUP(A42,[2]!Rosterdetails,5,FALSE)</f>
        <v>qq</v>
      </c>
      <c r="E42" s="44" t="str">
        <f>VLOOKUP(A42,[2]!Rosterdetails,6,FALSE)</f>
        <v>qq</v>
      </c>
      <c r="F42" s="44" t="str">
        <f>VLOOKUP(A42,[2]!Rosterdetails,7,FALSE)</f>
        <v>qq</v>
      </c>
      <c r="G42" s="44" t="str">
        <f>VLOOKUP(A42,[2]!Rosterdetails,8,FALSE)</f>
        <v>qq</v>
      </c>
      <c r="H42" s="44">
        <f>VLOOKUP(A42,[2]!Rosterdetails,9,FALSE)</f>
        <v>0</v>
      </c>
      <c r="I42" s="44" t="str">
        <f>VLOOKUP(A42,[2]!Rosterdetails,10,FALSE)</f>
        <v>C.Vosk</v>
      </c>
      <c r="J42" s="44" t="str">
        <f>VLOOKUP(A42,[2]!Rosterdetails,11,FALSE)</f>
        <v>Tom</v>
      </c>
      <c r="K42" s="44" t="str">
        <f>VLOOKUP(A42,[2]!Rosterdetails,12,FALSE)</f>
        <v>qq</v>
      </c>
      <c r="L42" s="44" t="str">
        <f>VLOOKUP(A42,[2]!Rosterdetails,13,FALSE)</f>
        <v>K.Chin</v>
      </c>
      <c r="M42" s="44">
        <f>VLOOKUP(A42,[2]!Rosterdetails,14,FALSE)</f>
        <v>0</v>
      </c>
      <c r="N42" s="44">
        <f>VLOOKUP(A42,[2]!Rosterdetails,15,FALSE)</f>
        <v>0</v>
      </c>
      <c r="O42" s="44" t="str">
        <f>VLOOKUP(A42,[2]!Rosterdetails,16,FALSE)</f>
        <v>qq</v>
      </c>
      <c r="P42" s="1" t="str">
        <f>VLOOKUP(A42,[2]!Rosterdetails,25,FALSE)</f>
        <v>Jasenka</v>
      </c>
      <c r="Q42" s="1" t="str">
        <f>VLOOKUP(A42,[2]!Rosterdetails,17,FALSE)</f>
        <v>Idile</v>
      </c>
      <c r="R42" s="1" t="str">
        <f>VLOOKUP(A42,[2]!Rosterdetails,18,FALSE)</f>
        <v>qq</v>
      </c>
      <c r="S42" s="1" t="str">
        <f>VLOOKUP(A42,[2]!Rosterdetails,19,FALSE)</f>
        <v>Roshny</v>
      </c>
      <c r="T42" s="1" t="str">
        <f>VLOOKUP(A42,[2]!Rosterdetails,20,FALSE)</f>
        <v>Thao</v>
      </c>
      <c r="U42" s="1" t="str">
        <f>VLOOKUP(A42,[2]!Rosterdetails,21,FALSE)</f>
        <v>QQ</v>
      </c>
      <c r="V42" s="1" t="str">
        <f>VLOOKUP(A42,[2]!Rosterdetails,22,FALSE)</f>
        <v>Edward</v>
      </c>
      <c r="W42" s="1" t="str">
        <f>VLOOKUP(A42,[2]!Rosterdetails,23,FALSE)</f>
        <v>qq</v>
      </c>
      <c r="X42" s="1" t="str">
        <f>VLOOKUP(A42,[2]!Rosterdetails,24,FALSE)</f>
        <v>qq</v>
      </c>
      <c r="Y42" s="1" t="str">
        <f>VLOOKUP(A42,[2]!Rosterdetails,32,FALSE)</f>
        <v>qq</v>
      </c>
      <c r="Z42" s="1" t="str">
        <f>VLOOKUP(A42,[2]!Rosterdetails,33,FALSE)</f>
        <v>Fiona</v>
      </c>
      <c r="AA42" s="1" t="str">
        <f>VLOOKUP(A42,[2]!Rosterdetails,34,FALSE)</f>
        <v>Vineeth</v>
      </c>
      <c r="AB42" s="1" t="str">
        <f>VLOOKUP(A42,[2]!Rosterdetails,35,FALSE)</f>
        <v>S.McPhee</v>
      </c>
      <c r="AC42" s="1" t="str">
        <f>VLOOKUP(A42,[2]!Rosterdetails,36,FALSE)</f>
        <v>qq</v>
      </c>
      <c r="AD42" s="1">
        <f>VLOOKUP(A42,[2]!Rosterdetails,37,FALSE)</f>
        <v>0</v>
      </c>
      <c r="AE42" s="1" t="str">
        <f>VLOOKUP(A42,[2]!Rosterdetails,38,FALSE)</f>
        <v>Obaid</v>
      </c>
      <c r="AF42" s="1" t="str">
        <f>VLOOKUP(A42,[2]!Rosterdetails,39,FALSE)</f>
        <v>qq</v>
      </c>
      <c r="AG42" s="1">
        <f>VLOOKUP(A42,[2]!Rosterdetails,40,FALSE)</f>
        <v>0</v>
      </c>
      <c r="AH42" s="1" t="str">
        <f>VLOOKUP(A42,[2]!Rosterdetails,41,FALSE)</f>
        <v>Robert</v>
      </c>
      <c r="AI42" s="1" t="str">
        <f>VLOOKUP(A42,[2]!Rosterdetails,42,FALSE)</f>
        <v>A.Tey</v>
      </c>
      <c r="AJ42" s="1" t="str">
        <f>VLOOKUP(A42,[2]!Rosterdetails,43,FALSE)</f>
        <v>qq</v>
      </c>
      <c r="AK42" s="1" t="str">
        <f>VLOOKUP(A42,[2]!Rosterdetails,44,FALSE)</f>
        <v>Leekin</v>
      </c>
      <c r="AL42" s="1" t="str">
        <f>VLOOKUP(A42,[2]!Rosterdetails,45,FALSE)</f>
        <v>V.Hill</v>
      </c>
      <c r="AM42" s="1" t="str">
        <f>VLOOKUP(A42,[2]!Rosterdetails,46,FALSE)</f>
        <v>qq</v>
      </c>
      <c r="AN42" s="1" t="str">
        <f>VLOOKUP(A42,[2]!Rosterdetails,47,FALSE)</f>
        <v>qq</v>
      </c>
      <c r="AO42" s="1" t="str">
        <f>VLOOKUP(A42,[2]!Rosterdetails,48,FALSE)</f>
        <v>qq</v>
      </c>
      <c r="AP42" s="1" t="str">
        <f>VLOOKUP(A42,[2]!Rosterdetails,49,FALSE)</f>
        <v>qq</v>
      </c>
      <c r="AQ42" s="1" t="str">
        <f>VLOOKUP(A42,[2]!Rosterdetails,50,FALSE)</f>
        <v>qq</v>
      </c>
      <c r="AR42" s="1" t="str">
        <f>VLOOKUP(A42,[2]!Rosterdetails,51,FALSE)</f>
        <v>qq</v>
      </c>
      <c r="AS42" s="1" t="str">
        <f>VLOOKUP(A42,[2]!Rosterdetails,52,FALSE)</f>
        <v>qq</v>
      </c>
      <c r="AT42" s="1" t="str">
        <f>VLOOKUP(A42,[2]!Rosterdetails,53,FALSE)</f>
        <v>qq</v>
      </c>
      <c r="AU42" s="1" t="str">
        <f>VLOOKUP(A42,[2]!Rosterdetails,54,FALSE)</f>
        <v>S.Sturm</v>
      </c>
      <c r="AV42" s="1">
        <f>VLOOKUP(A42,[2]!Rosterdetails,55,FALSE)</f>
        <v>0</v>
      </c>
      <c r="AW42" s="1">
        <f>VLOOKUP(A42,[2]!Rosterdetails,56,FALSE)</f>
        <v>0</v>
      </c>
      <c r="AX42" s="50"/>
      <c r="AY42" s="51" t="s">
        <v>44</v>
      </c>
      <c r="AZ42" s="50" t="s">
        <v>63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</row>
    <row r="43" spans="1:65" x14ac:dyDescent="0.3">
      <c r="A43" s="39">
        <v>43523</v>
      </c>
      <c r="B43" s="38" t="s">
        <v>4</v>
      </c>
      <c r="C43" s="44" t="str">
        <f>VLOOKUP(A43,[2]!Rosterdetails,4,FALSE)</f>
        <v>qq</v>
      </c>
      <c r="D43" s="44" t="str">
        <f>VLOOKUP(A43,[2]!Rosterdetails,5,FALSE)</f>
        <v>Nicholas</v>
      </c>
      <c r="E43" s="44" t="str">
        <f>VLOOKUP(A43,[2]!Rosterdetails,6,FALSE)</f>
        <v>qq</v>
      </c>
      <c r="F43" s="44" t="str">
        <f>VLOOKUP(A43,[2]!Rosterdetails,7,FALSE)</f>
        <v>qq</v>
      </c>
      <c r="G43" s="44" t="str">
        <f>VLOOKUP(A43,[2]!Rosterdetails,8,FALSE)</f>
        <v>T.Le</v>
      </c>
      <c r="H43" s="44">
        <f>VLOOKUP(A43,[2]!Rosterdetails,9,FALSE)</f>
        <v>0</v>
      </c>
      <c r="I43" s="44" t="str">
        <f>VLOOKUP(A43,[2]!Rosterdetails,10,FALSE)</f>
        <v>Helen</v>
      </c>
      <c r="J43" s="44" t="str">
        <f>VLOOKUP(A43,[2]!Rosterdetails,11,FALSE)</f>
        <v>qq</v>
      </c>
      <c r="K43" s="44" t="str">
        <f>VLOOKUP(A43,[2]!Rosterdetails,12,FALSE)</f>
        <v>qq</v>
      </c>
      <c r="L43" s="44" t="str">
        <f>VLOOKUP(A43,[2]!Rosterdetails,13,FALSE)</f>
        <v>Sherine</v>
      </c>
      <c r="M43" s="44">
        <f>VLOOKUP(A43,[2]!Rosterdetails,14,FALSE)</f>
        <v>0</v>
      </c>
      <c r="N43" s="44">
        <f>VLOOKUP(A43,[2]!Rosterdetails,15,FALSE)</f>
        <v>0</v>
      </c>
      <c r="O43" s="44" t="str">
        <f>VLOOKUP(A43,[2]!Rosterdetails,16,FALSE)</f>
        <v>qq</v>
      </c>
      <c r="P43" s="1" t="str">
        <f>VLOOKUP(A43,[2]!Rosterdetails,25,FALSE)</f>
        <v>qq</v>
      </c>
      <c r="Q43" s="1" t="str">
        <f>VLOOKUP(A43,[2]!Rosterdetails,17,FALSE)</f>
        <v>Thao</v>
      </c>
      <c r="R43" s="1" t="str">
        <f>VLOOKUP(A43,[2]!Rosterdetails,18,FALSE)</f>
        <v>qq</v>
      </c>
      <c r="S43" s="1" t="str">
        <f>VLOOKUP(A43,[2]!Rosterdetails,19,FALSE)</f>
        <v>qq</v>
      </c>
      <c r="T43" s="1" t="str">
        <f>VLOOKUP(A43,[2]!Rosterdetails,20,FALSE)</f>
        <v>qq</v>
      </c>
      <c r="U43" s="1" t="str">
        <f>VLOOKUP(A43,[2]!Rosterdetails,21,FALSE)</f>
        <v>QQ</v>
      </c>
      <c r="V43" s="1" t="str">
        <f>VLOOKUP(A43,[2]!Rosterdetails,22,FALSE)</f>
        <v>qq</v>
      </c>
      <c r="W43" s="1" t="str">
        <f>VLOOKUP(A43,[2]!Rosterdetails,23,FALSE)</f>
        <v>qq</v>
      </c>
      <c r="X43" s="1" t="str">
        <f>VLOOKUP(A43,[2]!Rosterdetails,24,FALSE)</f>
        <v>qq</v>
      </c>
      <c r="Y43" s="1" t="str">
        <f>VLOOKUP(A43,[2]!Rosterdetails,32,FALSE)</f>
        <v>qq</v>
      </c>
      <c r="Z43" s="1" t="str">
        <f>VLOOKUP(A43,[2]!Rosterdetails,33,FALSE)</f>
        <v>Fiona</v>
      </c>
      <c r="AA43" s="1" t="str">
        <f>VLOOKUP(A43,[2]!Rosterdetails,34,FALSE)</f>
        <v>Vineeth</v>
      </c>
      <c r="AB43" s="1" t="str">
        <f>VLOOKUP(A43,[2]!Rosterdetails,35,FALSE)</f>
        <v>S.McPhee</v>
      </c>
      <c r="AC43" s="1" t="str">
        <f>VLOOKUP(A43,[2]!Rosterdetails,36,FALSE)</f>
        <v>M.Hanna</v>
      </c>
      <c r="AD43" s="1">
        <f>VLOOKUP(A43,[2]!Rosterdetails,37,FALSE)</f>
        <v>0</v>
      </c>
      <c r="AE43" s="1" t="str">
        <f>VLOOKUP(A43,[2]!Rosterdetails,38,FALSE)</f>
        <v>Obaid</v>
      </c>
      <c r="AF43" s="1" t="str">
        <f>VLOOKUP(A43,[2]!Rosterdetails,39,FALSE)</f>
        <v>M.Tang</v>
      </c>
      <c r="AG43" s="1">
        <f>VLOOKUP(A43,[2]!Rosterdetails,40,FALSE)</f>
        <v>0</v>
      </c>
      <c r="AH43" s="1" t="str">
        <f>VLOOKUP(A43,[2]!Rosterdetails,41,FALSE)</f>
        <v>Robert</v>
      </c>
      <c r="AI43" s="1" t="str">
        <f>VLOOKUP(A43,[2]!Rosterdetails,42,FALSE)</f>
        <v>qq</v>
      </c>
      <c r="AJ43" s="1" t="str">
        <f>VLOOKUP(A43,[2]!Rosterdetails,43,FALSE)</f>
        <v>qq</v>
      </c>
      <c r="AK43" s="1" t="str">
        <f>VLOOKUP(A43,[2]!Rosterdetails,44,FALSE)</f>
        <v>Leekin</v>
      </c>
      <c r="AL43" s="1" t="str">
        <f>VLOOKUP(A43,[2]!Rosterdetails,45,FALSE)</f>
        <v>V.Hill</v>
      </c>
      <c r="AM43" s="1" t="str">
        <f>VLOOKUP(A43,[2]!Rosterdetails,46,FALSE)</f>
        <v>qq</v>
      </c>
      <c r="AN43" s="1" t="str">
        <f>VLOOKUP(A43,[2]!Rosterdetails,47,FALSE)</f>
        <v>qq</v>
      </c>
      <c r="AO43" s="1" t="str">
        <f>VLOOKUP(A43,[2]!Rosterdetails,48,FALSE)</f>
        <v>qq</v>
      </c>
      <c r="AP43" s="1" t="str">
        <f>VLOOKUP(A43,[2]!Rosterdetails,49,FALSE)</f>
        <v>qq</v>
      </c>
      <c r="AQ43" s="1" t="str">
        <f>VLOOKUP(A43,[2]!Rosterdetails,50,FALSE)</f>
        <v>qq</v>
      </c>
      <c r="AR43" s="1" t="str">
        <f>VLOOKUP(A43,[2]!Rosterdetails,51,FALSE)</f>
        <v>qq</v>
      </c>
      <c r="AS43" s="1" t="str">
        <f>VLOOKUP(A43,[2]!Rosterdetails,52,FALSE)</f>
        <v>qq</v>
      </c>
      <c r="AT43" s="1" t="str">
        <f>VLOOKUP(A43,[2]!Rosterdetails,53,FALSE)</f>
        <v>qq</v>
      </c>
      <c r="AU43" s="1" t="str">
        <f>VLOOKUP(A43,[2]!Rosterdetails,54,FALSE)</f>
        <v>S.Sturm</v>
      </c>
      <c r="AV43" s="1">
        <f>VLOOKUP(A43,[2]!Rosterdetails,55,FALSE)</f>
        <v>0</v>
      </c>
      <c r="AW43" s="1">
        <f>VLOOKUP(A43,[2]!Rosterdetails,56,FALSE)</f>
        <v>0</v>
      </c>
      <c r="AX43" s="50"/>
      <c r="AY43" s="51" t="s">
        <v>134</v>
      </c>
      <c r="AZ43" s="50" t="s">
        <v>63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</row>
    <row r="44" spans="1:65" x14ac:dyDescent="0.3">
      <c r="A44" s="39">
        <v>43524</v>
      </c>
      <c r="B44" s="38" t="s">
        <v>5</v>
      </c>
      <c r="C44" s="44" t="str">
        <f>VLOOKUP(A44,[2]!Rosterdetails,4,FALSE)</f>
        <v>Janki</v>
      </c>
      <c r="D44" s="44" t="str">
        <f>VLOOKUP(A44,[2]!Rosterdetails,5,FALSE)</f>
        <v>qq</v>
      </c>
      <c r="E44" s="44" t="str">
        <f>VLOOKUP(A44,[2]!Rosterdetails,6,FALSE)</f>
        <v>QQ</v>
      </c>
      <c r="F44" s="44" t="str">
        <f>VLOOKUP(A44,[2]!Rosterdetails,7,FALSE)</f>
        <v>qq</v>
      </c>
      <c r="G44" s="44" t="str">
        <f>VLOOKUP(A44,[2]!Rosterdetails,8,FALSE)</f>
        <v>Robbie</v>
      </c>
      <c r="H44" s="44">
        <f>VLOOKUP(A44,[2]!Rosterdetails,9,FALSE)</f>
        <v>0</v>
      </c>
      <c r="I44" s="44" t="str">
        <f>VLOOKUP(A44,[2]!Rosterdetails,10,FALSE)</f>
        <v>Sandra</v>
      </c>
      <c r="J44" s="44" t="str">
        <f>VLOOKUP(A44,[2]!Rosterdetails,11,FALSE)</f>
        <v>qq</v>
      </c>
      <c r="K44" s="44" t="str">
        <f>VLOOKUP(A44,[2]!Rosterdetails,12,FALSE)</f>
        <v>qq</v>
      </c>
      <c r="L44" s="44" t="str">
        <f>VLOOKUP(A44,[2]!Rosterdetails,13,FALSE)</f>
        <v>Christine</v>
      </c>
      <c r="M44" s="44">
        <f>VLOOKUP(A44,[2]!Rosterdetails,14,FALSE)</f>
        <v>0</v>
      </c>
      <c r="N44" s="44">
        <f>VLOOKUP(A44,[2]!Rosterdetails,15,FALSE)</f>
        <v>0</v>
      </c>
      <c r="O44" s="44" t="str">
        <f>VLOOKUP(A44,[2]!Rosterdetails,16,FALSE)</f>
        <v>K.Chin $</v>
      </c>
      <c r="P44" s="1" t="str">
        <f>VLOOKUP(A44,[2]!Rosterdetails,25,FALSE)</f>
        <v>J.Do</v>
      </c>
      <c r="Q44" s="1" t="str">
        <f>VLOOKUP(A44,[2]!Rosterdetails,17,FALSE)</f>
        <v>qq</v>
      </c>
      <c r="R44" s="1" t="str">
        <f>VLOOKUP(A44,[2]!Rosterdetails,18,FALSE)</f>
        <v>qq</v>
      </c>
      <c r="S44" s="1" t="str">
        <f>VLOOKUP(A44,[2]!Rosterdetails,19,FALSE)</f>
        <v>qq</v>
      </c>
      <c r="T44" s="1" t="str">
        <f>VLOOKUP(A44,[2]!Rosterdetails,20,FALSE)</f>
        <v>qq</v>
      </c>
      <c r="U44" s="1" t="str">
        <f>VLOOKUP(A44,[2]!Rosterdetails,21,FALSE)</f>
        <v>QQ</v>
      </c>
      <c r="V44" s="1" t="str">
        <f>VLOOKUP(A44,[2]!Rosterdetails,22,FALSE)</f>
        <v>qq</v>
      </c>
      <c r="W44" s="1" t="str">
        <f>VLOOKUP(A44,[2]!Rosterdetails,23,FALSE)</f>
        <v>qq</v>
      </c>
      <c r="X44" s="1" t="str">
        <f>VLOOKUP(A44,[2]!Rosterdetails,24,FALSE)</f>
        <v>qq</v>
      </c>
      <c r="Y44" s="1" t="str">
        <f>VLOOKUP(A44,[2]!Rosterdetails,32,FALSE)</f>
        <v>qq</v>
      </c>
      <c r="Z44" s="1" t="str">
        <f>VLOOKUP(A44,[2]!Rosterdetails,33,FALSE)</f>
        <v>qq</v>
      </c>
      <c r="AA44" s="1" t="str">
        <f>VLOOKUP(A44,[2]!Rosterdetails,34,FALSE)</f>
        <v>Vineeth</v>
      </c>
      <c r="AB44" s="1" t="str">
        <f>VLOOKUP(A44,[2]!Rosterdetails,35,FALSE)</f>
        <v>S.McPhee</v>
      </c>
      <c r="AC44" s="1" t="str">
        <f>VLOOKUP(A44,[2]!Rosterdetails,36,FALSE)</f>
        <v>qq</v>
      </c>
      <c r="AD44" s="1">
        <f>VLOOKUP(A44,[2]!Rosterdetails,37,FALSE)</f>
        <v>0</v>
      </c>
      <c r="AE44" s="1" t="str">
        <f>VLOOKUP(A44,[2]!Rosterdetails,38,FALSE)</f>
        <v>Obaid</v>
      </c>
      <c r="AF44" s="1" t="str">
        <f>VLOOKUP(A44,[2]!Rosterdetails,39,FALSE)</f>
        <v>M.Tang</v>
      </c>
      <c r="AG44" s="1">
        <f>VLOOKUP(A44,[2]!Rosterdetails,40,FALSE)</f>
        <v>0</v>
      </c>
      <c r="AH44" s="1" t="str">
        <f>VLOOKUP(A44,[2]!Rosterdetails,41,FALSE)</f>
        <v>Robert</v>
      </c>
      <c r="AI44" s="1" t="str">
        <f>VLOOKUP(A44,[2]!Rosterdetails,42,FALSE)</f>
        <v>qq</v>
      </c>
      <c r="AJ44" s="1" t="str">
        <f>VLOOKUP(A44,[2]!Rosterdetails,43,FALSE)</f>
        <v>qq</v>
      </c>
      <c r="AK44" s="1" t="str">
        <f>VLOOKUP(A44,[2]!Rosterdetails,44,FALSE)</f>
        <v>Leekin</v>
      </c>
      <c r="AL44" s="1" t="str">
        <f>VLOOKUP(A44,[2]!Rosterdetails,45,FALSE)</f>
        <v>V.Hill</v>
      </c>
      <c r="AM44" s="1" t="str">
        <f>VLOOKUP(A44,[2]!Rosterdetails,46,FALSE)</f>
        <v>qq</v>
      </c>
      <c r="AN44" s="1" t="str">
        <f>VLOOKUP(A44,[2]!Rosterdetails,47,FALSE)</f>
        <v>qq</v>
      </c>
      <c r="AO44" s="1" t="str">
        <f>VLOOKUP(A44,[2]!Rosterdetails,48,FALSE)</f>
        <v>qq</v>
      </c>
      <c r="AP44" s="1" t="str">
        <f>VLOOKUP(A44,[2]!Rosterdetails,49,FALSE)</f>
        <v>qq</v>
      </c>
      <c r="AQ44" s="1" t="str">
        <f>VLOOKUP(A44,[2]!Rosterdetails,50,FALSE)</f>
        <v>qq</v>
      </c>
      <c r="AR44" s="1" t="str">
        <f>VLOOKUP(A44,[2]!Rosterdetails,51,FALSE)</f>
        <v>qq</v>
      </c>
      <c r="AS44" s="1" t="str">
        <f>VLOOKUP(A44,[2]!Rosterdetails,52,FALSE)</f>
        <v>qq</v>
      </c>
      <c r="AT44" s="1" t="str">
        <f>VLOOKUP(A44,[2]!Rosterdetails,53,FALSE)</f>
        <v>qq</v>
      </c>
      <c r="AU44" s="1" t="str">
        <f>VLOOKUP(A44,[2]!Rosterdetails,54,FALSE)</f>
        <v>S.Sturm</v>
      </c>
      <c r="AV44" s="1">
        <f>VLOOKUP(A44,[2]!Rosterdetails,55,FALSE)</f>
        <v>0</v>
      </c>
      <c r="AW44" s="1">
        <f>VLOOKUP(A44,[2]!Rosterdetails,56,FALSE)</f>
        <v>0</v>
      </c>
      <c r="AX44" s="50"/>
      <c r="AY44" s="51" t="s">
        <v>134</v>
      </c>
      <c r="AZ44" s="50" t="s">
        <v>63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</row>
    <row r="45" spans="1:65" x14ac:dyDescent="0.3">
      <c r="A45" s="39">
        <v>43525</v>
      </c>
      <c r="B45" s="38" t="s">
        <v>6</v>
      </c>
      <c r="C45" s="44" t="str">
        <f>VLOOKUP(A45,[2]!Rosterdetails,4,FALSE)</f>
        <v>qq</v>
      </c>
      <c r="D45" s="44" t="str">
        <f>VLOOKUP(A45,[2]!Rosterdetails,5,FALSE)</f>
        <v>Therese</v>
      </c>
      <c r="E45" s="44" t="str">
        <f>VLOOKUP(A45,[2]!Rosterdetails,6,FALSE)</f>
        <v>qq</v>
      </c>
      <c r="F45" s="44" t="str">
        <f>VLOOKUP(A45,[2]!Rosterdetails,7,FALSE)</f>
        <v>J.Do</v>
      </c>
      <c r="G45" s="44" t="str">
        <f>VLOOKUP(A45,[2]!Rosterdetails,8,FALSE)</f>
        <v>qq</v>
      </c>
      <c r="H45" s="44">
        <f>VLOOKUP(A45,[2]!Rosterdetails,9,FALSE)</f>
        <v>0</v>
      </c>
      <c r="I45" s="44" t="str">
        <f>VLOOKUP(A45,[2]!Rosterdetails,10,FALSE)</f>
        <v>qq</v>
      </c>
      <c r="J45" s="44" t="str">
        <f>VLOOKUP(A45,[2]!Rosterdetails,11,FALSE)</f>
        <v>qq</v>
      </c>
      <c r="K45" s="44" t="str">
        <f>VLOOKUP(A45,[2]!Rosterdetails,12,FALSE)</f>
        <v>Arthur</v>
      </c>
      <c r="L45" s="44" t="str">
        <f>VLOOKUP(A45,[2]!Rosterdetails,13,FALSE)</f>
        <v>qq</v>
      </c>
      <c r="M45" s="44">
        <f>VLOOKUP(A45,[2]!Rosterdetails,14,FALSE)</f>
        <v>0</v>
      </c>
      <c r="N45" s="44">
        <f>VLOOKUP(A45,[2]!Rosterdetails,15,FALSE)</f>
        <v>0</v>
      </c>
      <c r="O45" s="44" t="str">
        <f>VLOOKUP(A45,[2]!Rosterdetails,16,FALSE)</f>
        <v>K.Chin</v>
      </c>
      <c r="P45" s="1" t="str">
        <f>VLOOKUP(A45,[2]!Rosterdetails,25,FALSE)</f>
        <v>qq</v>
      </c>
      <c r="Q45" s="1" t="str">
        <f>VLOOKUP(A45,[2]!Rosterdetails,17,FALSE)</f>
        <v>V.Le</v>
      </c>
      <c r="R45" s="1" t="str">
        <f>VLOOKUP(A45,[2]!Rosterdetails,18,FALSE)</f>
        <v>qq</v>
      </c>
      <c r="S45" s="1" t="str">
        <f>VLOOKUP(A45,[2]!Rosterdetails,19,FALSE)</f>
        <v>qq</v>
      </c>
      <c r="T45" s="1" t="str">
        <f>VLOOKUP(A45,[2]!Rosterdetails,20,FALSE)</f>
        <v>qq</v>
      </c>
      <c r="U45" s="1" t="str">
        <f>VLOOKUP(A45,[2]!Rosterdetails,21,FALSE)</f>
        <v>QQ</v>
      </c>
      <c r="V45" s="1" t="str">
        <f>VLOOKUP(A45,[2]!Rosterdetails,22,FALSE)</f>
        <v>qq</v>
      </c>
      <c r="W45" s="1" t="str">
        <f>VLOOKUP(A45,[2]!Rosterdetails,23,FALSE)</f>
        <v>qq</v>
      </c>
      <c r="X45" s="1" t="str">
        <f>VLOOKUP(A45,[2]!Rosterdetails,24,FALSE)</f>
        <v>qq</v>
      </c>
      <c r="Y45" s="1" t="str">
        <f>VLOOKUP(A45,[2]!Rosterdetails,32,FALSE)</f>
        <v>qq</v>
      </c>
      <c r="Z45" s="1" t="str">
        <f>VLOOKUP(A45,[2]!Rosterdetails,33,FALSE)</f>
        <v>Fiona</v>
      </c>
      <c r="AA45" s="1" t="str">
        <f>VLOOKUP(A45,[2]!Rosterdetails,34,FALSE)</f>
        <v>Vineeth</v>
      </c>
      <c r="AB45" s="1" t="str">
        <f>VLOOKUP(A45,[2]!Rosterdetails,35,FALSE)</f>
        <v>S.McPhee</v>
      </c>
      <c r="AC45" s="1" t="str">
        <f>VLOOKUP(A45,[2]!Rosterdetails,36,FALSE)</f>
        <v>M.Hanna</v>
      </c>
      <c r="AD45" s="1">
        <f>VLOOKUP(A45,[2]!Rosterdetails,37,FALSE)</f>
        <v>0</v>
      </c>
      <c r="AE45" s="1" t="str">
        <f>VLOOKUP(A45,[2]!Rosterdetails,38,FALSE)</f>
        <v>Obaid</v>
      </c>
      <c r="AF45" s="1" t="str">
        <f>VLOOKUP(A45,[2]!Rosterdetails,39,FALSE)</f>
        <v>M.Tang</v>
      </c>
      <c r="AG45" s="1">
        <f>VLOOKUP(A45,[2]!Rosterdetails,40,FALSE)</f>
        <v>0</v>
      </c>
      <c r="AH45" s="1" t="str">
        <f>VLOOKUP(A45,[2]!Rosterdetails,41,FALSE)</f>
        <v>Robert</v>
      </c>
      <c r="AI45" s="1" t="str">
        <f>VLOOKUP(A45,[2]!Rosterdetails,42,FALSE)</f>
        <v>A.Tey</v>
      </c>
      <c r="AJ45" s="1" t="str">
        <f>VLOOKUP(A45,[2]!Rosterdetails,43,FALSE)</f>
        <v>qq</v>
      </c>
      <c r="AK45" s="1" t="str">
        <f>VLOOKUP(A45,[2]!Rosterdetails,44,FALSE)</f>
        <v>Leekin</v>
      </c>
      <c r="AL45" s="1" t="str">
        <f>VLOOKUP(A45,[2]!Rosterdetails,45,FALSE)</f>
        <v>V.Hill</v>
      </c>
      <c r="AM45" s="1" t="str">
        <f>VLOOKUP(A45,[2]!Rosterdetails,46,FALSE)</f>
        <v>qq</v>
      </c>
      <c r="AN45" s="1" t="str">
        <f>VLOOKUP(A45,[2]!Rosterdetails,47,FALSE)</f>
        <v>qq</v>
      </c>
      <c r="AO45" s="1" t="str">
        <f>VLOOKUP(A45,[2]!Rosterdetails,48,FALSE)</f>
        <v>qq</v>
      </c>
      <c r="AP45" s="1" t="str">
        <f>VLOOKUP(A45,[2]!Rosterdetails,49,FALSE)</f>
        <v>qq</v>
      </c>
      <c r="AQ45" s="1" t="str">
        <f>VLOOKUP(A45,[2]!Rosterdetails,50,FALSE)</f>
        <v>qq</v>
      </c>
      <c r="AR45" s="1" t="str">
        <f>VLOOKUP(A45,[2]!Rosterdetails,51,FALSE)</f>
        <v>qq</v>
      </c>
      <c r="AS45" s="1" t="str">
        <f>VLOOKUP(A45,[2]!Rosterdetails,52,FALSE)</f>
        <v>qq</v>
      </c>
      <c r="AT45" s="1" t="str">
        <f>VLOOKUP(A45,[2]!Rosterdetails,53,FALSE)</f>
        <v>qq</v>
      </c>
      <c r="AU45" s="1" t="str">
        <f>VLOOKUP(A45,[2]!Rosterdetails,54,FALSE)</f>
        <v>S.Sturm</v>
      </c>
      <c r="AV45" s="1">
        <f>VLOOKUP(A45,[2]!Rosterdetails,55,FALSE)</f>
        <v>0</v>
      </c>
      <c r="AW45" s="1">
        <f>VLOOKUP(A45,[2]!Rosterdetails,56,FALSE)</f>
        <v>0</v>
      </c>
      <c r="AX45" s="50"/>
      <c r="AY45" s="51" t="s">
        <v>134</v>
      </c>
      <c r="AZ45" s="50" t="s">
        <v>63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</row>
    <row r="46" spans="1:65" x14ac:dyDescent="0.3">
      <c r="A46" s="39">
        <v>43528</v>
      </c>
      <c r="B46" s="38" t="s">
        <v>2</v>
      </c>
      <c r="C46" s="44" t="str">
        <f>VLOOKUP(A46,[2]!Rosterdetails,4,FALSE)</f>
        <v>Leekin</v>
      </c>
      <c r="D46" s="44" t="str">
        <f>VLOOKUP(A46,[2]!Rosterdetails,5,FALSE)</f>
        <v>M.Phung</v>
      </c>
      <c r="E46" s="44" t="str">
        <f>VLOOKUP(A46,[2]!Rosterdetails,6,FALSE)</f>
        <v>QQ</v>
      </c>
      <c r="F46" s="44" t="str">
        <f>VLOOKUP(A46,[2]!Rosterdetails,7,FALSE)</f>
        <v>Tatyana</v>
      </c>
      <c r="G46" s="44" t="str">
        <f>VLOOKUP(A46,[2]!Rosterdetails,8,FALSE)</f>
        <v>Bianca</v>
      </c>
      <c r="H46" s="44">
        <f>VLOOKUP(A46,[2]!Rosterdetails,9,FALSE)</f>
        <v>0</v>
      </c>
      <c r="I46" s="44" t="str">
        <f>VLOOKUP(A46,[2]!Rosterdetails,10,FALSE)</f>
        <v>Robert</v>
      </c>
      <c r="J46" s="44" t="str">
        <f>VLOOKUP(A46,[2]!Rosterdetails,11,FALSE)</f>
        <v>qq</v>
      </c>
      <c r="K46" s="44" t="str">
        <f>VLOOKUP(A46,[2]!Rosterdetails,12,FALSE)</f>
        <v>qq</v>
      </c>
      <c r="L46" s="44" t="str">
        <f>VLOOKUP(A46,[2]!Rosterdetails,13,FALSE)</f>
        <v>qq</v>
      </c>
      <c r="M46" s="44" t="str">
        <f>VLOOKUP(A46,[2]!Rosterdetails,14,FALSE)</f>
        <v>J.Kao</v>
      </c>
      <c r="N46" s="44">
        <f>VLOOKUP(A46,[2]!Rosterdetails,15,FALSE)</f>
        <v>0</v>
      </c>
      <c r="O46" s="44" t="str">
        <f>VLOOKUP(A46,[2]!Rosterdetails,16,FALSE)</f>
        <v>qq</v>
      </c>
      <c r="P46" s="1">
        <f>VLOOKUP(A46,[2]!Rosterdetails,25,FALSE)</f>
        <v>0</v>
      </c>
      <c r="Q46" s="1">
        <f>VLOOKUP(A46,[2]!Rosterdetails,17,FALSE)</f>
        <v>0</v>
      </c>
      <c r="R46" s="1" t="str">
        <f>VLOOKUP(A46,[2]!Rosterdetails,18,FALSE)</f>
        <v>qq</v>
      </c>
      <c r="S46" s="1" t="str">
        <f>VLOOKUP(A46,[2]!Rosterdetails,19,FALSE)</f>
        <v>Nha</v>
      </c>
      <c r="T46" s="1" t="str">
        <f>VLOOKUP(A46,[2]!Rosterdetails,20,FALSE)</f>
        <v>Tinh</v>
      </c>
      <c r="U46" s="1" t="str">
        <f>VLOOKUP(A46,[2]!Rosterdetails,21,FALSE)</f>
        <v>Jonathan</v>
      </c>
      <c r="V46" s="1" t="str">
        <f>VLOOKUP(A46,[2]!Rosterdetails,22,FALSE)</f>
        <v>qq</v>
      </c>
      <c r="W46" s="1" t="str">
        <f>VLOOKUP(A46,[2]!Rosterdetails,23,FALSE)</f>
        <v>qq</v>
      </c>
      <c r="X46" s="1" t="str">
        <f>VLOOKUP(A46,[2]!Rosterdetails,24,FALSE)</f>
        <v>qq</v>
      </c>
      <c r="Y46" s="1" t="str">
        <f>VLOOKUP(A46,[2]!Rosterdetails,32,FALSE)</f>
        <v>V.Hill</v>
      </c>
      <c r="Z46" s="1" t="str">
        <f>VLOOKUP(A46,[2]!Rosterdetails,33,FALSE)</f>
        <v>qq</v>
      </c>
      <c r="AA46" s="1" t="str">
        <f>VLOOKUP(A46,[2]!Rosterdetails,34,FALSE)</f>
        <v>Dalia</v>
      </c>
      <c r="AB46" s="1" t="str">
        <f>VLOOKUP(A46,[2]!Rosterdetails,35,FALSE)</f>
        <v>Janki</v>
      </c>
      <c r="AC46" s="1" t="str">
        <f>VLOOKUP(A46,[2]!Rosterdetails,36,FALSE)</f>
        <v>Shirley</v>
      </c>
      <c r="AD46" s="1" t="str">
        <f>VLOOKUP(A46,[2]!Rosterdetails,37,FALSE)</f>
        <v>qq</v>
      </c>
      <c r="AE46" s="1" t="str">
        <f>VLOOKUP(A46,[2]!Rosterdetails,38,FALSE)</f>
        <v>Obaid</v>
      </c>
      <c r="AF46" s="1" t="str">
        <f>VLOOKUP(A46,[2]!Rosterdetails,39,FALSE)</f>
        <v>qq</v>
      </c>
      <c r="AG46" s="1" t="str">
        <f>VLOOKUP(A46,[2]!Rosterdetails,40,FALSE)</f>
        <v>qq</v>
      </c>
      <c r="AH46" s="1" t="str">
        <f>VLOOKUP(A46,[2]!Rosterdetails,41,FALSE)</f>
        <v>qq</v>
      </c>
      <c r="AI46" s="1" t="str">
        <f>VLOOKUP(A46,[2]!Rosterdetails,42,FALSE)</f>
        <v>A.Tey</v>
      </c>
      <c r="AJ46" s="1" t="str">
        <f>VLOOKUP(A46,[2]!Rosterdetails,43,FALSE)</f>
        <v>Therese</v>
      </c>
      <c r="AK46" s="1" t="str">
        <f>VLOOKUP(A46,[2]!Rosterdetails,44,FALSE)</f>
        <v>qq</v>
      </c>
      <c r="AL46" s="1" t="str">
        <f>VLOOKUP(A46,[2]!Rosterdetails,45,FALSE)</f>
        <v>qq</v>
      </c>
      <c r="AM46" s="1" t="str">
        <f>VLOOKUP(A46,[2]!Rosterdetails,46,FALSE)</f>
        <v>qq</v>
      </c>
      <c r="AN46" s="1" t="str">
        <f>VLOOKUP(A46,[2]!Rosterdetails,47,FALSE)</f>
        <v>J.Drummond</v>
      </c>
      <c r="AO46" s="1" t="str">
        <f>VLOOKUP(A46,[2]!Rosterdetails,48,FALSE)</f>
        <v>J.Do</v>
      </c>
      <c r="AP46" s="1" t="str">
        <f>VLOOKUP(A46,[2]!Rosterdetails,49,FALSE)</f>
        <v>L.Jedwab</v>
      </c>
      <c r="AQ46" s="1" t="str">
        <f>VLOOKUP(A46,[2]!Rosterdetails,50,FALSE)</f>
        <v>qq</v>
      </c>
      <c r="AR46" s="1" t="str">
        <f>VLOOKUP(A46,[2]!Rosterdetails,51,FALSE)</f>
        <v>qq</v>
      </c>
      <c r="AS46" s="1" t="str">
        <f>VLOOKUP(A46,[2]!Rosterdetails,52,FALSE)</f>
        <v>qq</v>
      </c>
      <c r="AT46" s="1" t="str">
        <f>VLOOKUP(A46,[2]!Rosterdetails,53,FALSE)</f>
        <v>qq</v>
      </c>
      <c r="AU46" s="1" t="str">
        <f>VLOOKUP(A46,[2]!Rosterdetails,54,FALSE)</f>
        <v>qq</v>
      </c>
      <c r="AV46" s="1">
        <f>VLOOKUP(A46,[2]!Rosterdetails,55,FALSE)</f>
        <v>0</v>
      </c>
      <c r="AW46" s="1" t="str">
        <f>VLOOKUP(A46,[2]!Rosterdetails,56,FALSE)</f>
        <v>S.Rajendra</v>
      </c>
      <c r="AX46" s="50"/>
      <c r="AY46" s="51" t="s">
        <v>134</v>
      </c>
      <c r="AZ46" s="50" t="s">
        <v>63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</row>
    <row r="47" spans="1:65" x14ac:dyDescent="0.3">
      <c r="A47" s="39">
        <v>43529</v>
      </c>
      <c r="B47" s="38" t="s">
        <v>3</v>
      </c>
      <c r="C47" s="44" t="str">
        <f>VLOOKUP(A47,[2]!Rosterdetails,4,FALSE)</f>
        <v>qq</v>
      </c>
      <c r="D47" s="44" t="str">
        <f>VLOOKUP(A47,[2]!Rosterdetails,5,FALSE)</f>
        <v>qq</v>
      </c>
      <c r="E47" s="44" t="str">
        <f>VLOOKUP(A47,[2]!Rosterdetails,6,FALSE)</f>
        <v>QQ</v>
      </c>
      <c r="F47" s="44" t="str">
        <f>VLOOKUP(A47,[2]!Rosterdetails,7,FALSE)</f>
        <v>qq</v>
      </c>
      <c r="G47" s="44" t="str">
        <f>VLOOKUP(A47,[2]!Rosterdetails,8,FALSE)</f>
        <v>qq</v>
      </c>
      <c r="H47" s="44">
        <f>VLOOKUP(A47,[2]!Rosterdetails,9,FALSE)</f>
        <v>0</v>
      </c>
      <c r="I47" s="44" t="str">
        <f>VLOOKUP(A47,[2]!Rosterdetails,10,FALSE)</f>
        <v>qq</v>
      </c>
      <c r="J47" s="44">
        <f>VLOOKUP(A47,[2]!Rosterdetails,11,FALSE)</f>
        <v>0</v>
      </c>
      <c r="K47" s="44">
        <f>VLOOKUP(A47,[2]!Rosterdetails,12,FALSE)</f>
        <v>0</v>
      </c>
      <c r="L47" s="44" t="str">
        <f>VLOOKUP(A47,[2]!Rosterdetails,13,FALSE)</f>
        <v>Megan</v>
      </c>
      <c r="M47" s="44" t="str">
        <f>VLOOKUP(A47,[2]!Rosterdetails,14,FALSE)</f>
        <v>Berenice</v>
      </c>
      <c r="N47" s="44">
        <f>VLOOKUP(A47,[2]!Rosterdetails,15,FALSE)</f>
        <v>0</v>
      </c>
      <c r="O47" s="44" t="str">
        <f>VLOOKUP(A47,[2]!Rosterdetails,16,FALSE)</f>
        <v>qq</v>
      </c>
      <c r="P47" s="1" t="str">
        <f>VLOOKUP(A47,[2]!Rosterdetails,25,FALSE)</f>
        <v>Jasenka</v>
      </c>
      <c r="Q47" s="1" t="str">
        <f>VLOOKUP(A47,[2]!Rosterdetails,17,FALSE)</f>
        <v>Jonathan</v>
      </c>
      <c r="R47" s="1" t="str">
        <f>VLOOKUP(A47,[2]!Rosterdetails,18,FALSE)</f>
        <v>qq</v>
      </c>
      <c r="S47" s="1" t="str">
        <f>VLOOKUP(A47,[2]!Rosterdetails,19,FALSE)</f>
        <v>Ana</v>
      </c>
      <c r="T47" s="1" t="str">
        <f>VLOOKUP(A47,[2]!Rosterdetails,20,FALSE)</f>
        <v>Lauren</v>
      </c>
      <c r="U47" s="1" t="str">
        <f>VLOOKUP(A47,[2]!Rosterdetails,21,FALSE)</f>
        <v>QQ</v>
      </c>
      <c r="V47" s="1" t="str">
        <f>VLOOKUP(A47,[2]!Rosterdetails,22,FALSE)</f>
        <v>Edward</v>
      </c>
      <c r="W47" s="1" t="str">
        <f>VLOOKUP(A47,[2]!Rosterdetails,23,FALSE)</f>
        <v>qq</v>
      </c>
      <c r="X47" s="1" t="str">
        <f>VLOOKUP(A47,[2]!Rosterdetails,24,FALSE)</f>
        <v>qq</v>
      </c>
      <c r="Y47" s="1" t="str">
        <f>VLOOKUP(A47,[2]!Rosterdetails,32,FALSE)</f>
        <v>V.Hill</v>
      </c>
      <c r="Z47" s="1" t="str">
        <f>VLOOKUP(A47,[2]!Rosterdetails,33,FALSE)</f>
        <v>qq</v>
      </c>
      <c r="AA47" s="1" t="str">
        <f>VLOOKUP(A47,[2]!Rosterdetails,34,FALSE)</f>
        <v>Dalia</v>
      </c>
      <c r="AB47" s="1" t="str">
        <f>VLOOKUP(A47,[2]!Rosterdetails,35,FALSE)</f>
        <v>Janki</v>
      </c>
      <c r="AC47" s="1" t="str">
        <f>VLOOKUP(A47,[2]!Rosterdetails,36,FALSE)</f>
        <v>qq</v>
      </c>
      <c r="AD47" s="1" t="str">
        <f>VLOOKUP(A47,[2]!Rosterdetails,37,FALSE)</f>
        <v>qq</v>
      </c>
      <c r="AE47" s="1" t="str">
        <f>VLOOKUP(A47,[2]!Rosterdetails,38,FALSE)</f>
        <v>Obaid</v>
      </c>
      <c r="AF47" s="1" t="str">
        <f>VLOOKUP(A47,[2]!Rosterdetails,39,FALSE)</f>
        <v>qq</v>
      </c>
      <c r="AG47" s="1" t="str">
        <f>VLOOKUP(A47,[2]!Rosterdetails,40,FALSE)</f>
        <v>qq</v>
      </c>
      <c r="AH47" s="1" t="str">
        <f>VLOOKUP(A47,[2]!Rosterdetails,41,FALSE)</f>
        <v>qq</v>
      </c>
      <c r="AI47" s="1" t="str">
        <f>VLOOKUP(A47,[2]!Rosterdetails,42,FALSE)</f>
        <v>A.Tey</v>
      </c>
      <c r="AJ47" s="1" t="str">
        <f>VLOOKUP(A47,[2]!Rosterdetails,43,FALSE)</f>
        <v>Therese</v>
      </c>
      <c r="AK47" s="1" t="str">
        <f>VLOOKUP(A47,[2]!Rosterdetails,44,FALSE)</f>
        <v>qq</v>
      </c>
      <c r="AL47" s="1" t="str">
        <f>VLOOKUP(A47,[2]!Rosterdetails,45,FALSE)</f>
        <v>qq</v>
      </c>
      <c r="AM47" s="1" t="str">
        <f>VLOOKUP(A47,[2]!Rosterdetails,46,FALSE)</f>
        <v>qq</v>
      </c>
      <c r="AN47" s="1" t="str">
        <f>VLOOKUP(A47,[2]!Rosterdetails,47,FALSE)</f>
        <v>J.Drummond</v>
      </c>
      <c r="AO47" s="1" t="str">
        <f>VLOOKUP(A47,[2]!Rosterdetails,48,FALSE)</f>
        <v>J.Do</v>
      </c>
      <c r="AP47" s="1" t="str">
        <f>VLOOKUP(A47,[2]!Rosterdetails,49,FALSE)</f>
        <v>L.Jedwab</v>
      </c>
      <c r="AQ47" s="1" t="str">
        <f>VLOOKUP(A47,[2]!Rosterdetails,50,FALSE)</f>
        <v>qq</v>
      </c>
      <c r="AR47" s="1" t="str">
        <f>VLOOKUP(A47,[2]!Rosterdetails,51,FALSE)</f>
        <v>qq</v>
      </c>
      <c r="AS47" s="1" t="str">
        <f>VLOOKUP(A47,[2]!Rosterdetails,52,FALSE)</f>
        <v>qq</v>
      </c>
      <c r="AT47" s="1" t="str">
        <f>VLOOKUP(A47,[2]!Rosterdetails,53,FALSE)</f>
        <v>qq</v>
      </c>
      <c r="AU47" s="1" t="str">
        <f>VLOOKUP(A47,[2]!Rosterdetails,54,FALSE)</f>
        <v>Vivienne</v>
      </c>
      <c r="AV47" s="1">
        <f>VLOOKUP(A47,[2]!Rosterdetails,55,FALSE)</f>
        <v>0</v>
      </c>
      <c r="AW47" s="1" t="str">
        <f>VLOOKUP(A47,[2]!Rosterdetails,56,FALSE)</f>
        <v>S.Rajendra</v>
      </c>
      <c r="AX47" s="50"/>
      <c r="AY47" s="51" t="s">
        <v>134</v>
      </c>
      <c r="AZ47" s="50" t="s">
        <v>63</v>
      </c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</row>
    <row r="48" spans="1:65" x14ac:dyDescent="0.3">
      <c r="A48" s="39">
        <v>43530</v>
      </c>
      <c r="B48" s="38" t="s">
        <v>4</v>
      </c>
      <c r="C48" s="44" t="str">
        <f>VLOOKUP(A48,[2]!Rosterdetails,4,FALSE)</f>
        <v>qq</v>
      </c>
      <c r="D48" s="44" t="str">
        <f>VLOOKUP(A48,[2]!Rosterdetails,5,FALSE)</f>
        <v>Kosta</v>
      </c>
      <c r="E48" s="44" t="str">
        <f>VLOOKUP(A48,[2]!Rosterdetails,6,FALSE)</f>
        <v>QQ</v>
      </c>
      <c r="F48" s="44" t="str">
        <f>VLOOKUP(A48,[2]!Rosterdetails,7,FALSE)</f>
        <v>Carmen</v>
      </c>
      <c r="G48" s="44" t="str">
        <f>VLOOKUP(A48,[2]!Rosterdetails,8,FALSE)</f>
        <v>Victoria</v>
      </c>
      <c r="H48" s="44">
        <f>VLOOKUP(A48,[2]!Rosterdetails,9,FALSE)</f>
        <v>0</v>
      </c>
      <c r="I48" s="44" t="str">
        <f>VLOOKUP(A48,[2]!Rosterdetails,10,FALSE)</f>
        <v>Renise</v>
      </c>
      <c r="J48" s="44">
        <f>VLOOKUP(A48,[2]!Rosterdetails,11,FALSE)</f>
        <v>0</v>
      </c>
      <c r="K48" s="44">
        <f>VLOOKUP(A48,[2]!Rosterdetails,12,FALSE)</f>
        <v>0</v>
      </c>
      <c r="L48" s="44" t="str">
        <f>VLOOKUP(A48,[2]!Rosterdetails,13,FALSE)</f>
        <v>qq</v>
      </c>
      <c r="M48" s="44" t="str">
        <f>VLOOKUP(A48,[2]!Rosterdetails,14,FALSE)</f>
        <v>Alison</v>
      </c>
      <c r="N48" s="44">
        <f>VLOOKUP(A48,[2]!Rosterdetails,15,FALSE)</f>
        <v>0</v>
      </c>
      <c r="O48" s="44" t="str">
        <f>VLOOKUP(A48,[2]!Rosterdetails,16,FALSE)</f>
        <v>qq</v>
      </c>
      <c r="P48" s="1" t="str">
        <f>VLOOKUP(A48,[2]!Rosterdetails,25,FALSE)</f>
        <v>qq</v>
      </c>
      <c r="Q48" s="1" t="str">
        <f>VLOOKUP(A48,[2]!Rosterdetails,17,FALSE)</f>
        <v>Edward</v>
      </c>
      <c r="R48" s="1" t="str">
        <f>VLOOKUP(A48,[2]!Rosterdetails,18,FALSE)</f>
        <v>qq</v>
      </c>
      <c r="S48" s="1" t="str">
        <f>VLOOKUP(A48,[2]!Rosterdetails,19,FALSE)</f>
        <v>qq</v>
      </c>
      <c r="T48" s="1" t="str">
        <f>VLOOKUP(A48,[2]!Rosterdetails,20,FALSE)</f>
        <v>qq</v>
      </c>
      <c r="U48" s="1" t="str">
        <f>VLOOKUP(A48,[2]!Rosterdetails,21,FALSE)</f>
        <v>QQ</v>
      </c>
      <c r="V48" s="1" t="str">
        <f>VLOOKUP(A48,[2]!Rosterdetails,22,FALSE)</f>
        <v>qq</v>
      </c>
      <c r="W48" s="1" t="str">
        <f>VLOOKUP(A48,[2]!Rosterdetails,23,FALSE)</f>
        <v>qq</v>
      </c>
      <c r="X48" s="1" t="str">
        <f>VLOOKUP(A48,[2]!Rosterdetails,24,FALSE)</f>
        <v>qq</v>
      </c>
      <c r="Y48" s="1" t="str">
        <f>VLOOKUP(A48,[2]!Rosterdetails,32,FALSE)</f>
        <v>V.Hill</v>
      </c>
      <c r="Z48" s="1" t="str">
        <f>VLOOKUP(A48,[2]!Rosterdetails,33,FALSE)</f>
        <v>A.Ho</v>
      </c>
      <c r="AA48" s="1" t="str">
        <f>VLOOKUP(A48,[2]!Rosterdetails,34,FALSE)</f>
        <v>qq</v>
      </c>
      <c r="AB48" s="1" t="str">
        <f>VLOOKUP(A48,[2]!Rosterdetails,35,FALSE)</f>
        <v>Janki</v>
      </c>
      <c r="AC48" s="1" t="str">
        <f>VLOOKUP(A48,[2]!Rosterdetails,36,FALSE)</f>
        <v>M.Hanna</v>
      </c>
      <c r="AD48" s="1" t="str">
        <f>VLOOKUP(A48,[2]!Rosterdetails,37,FALSE)</f>
        <v>qq</v>
      </c>
      <c r="AE48" s="1" t="str">
        <f>VLOOKUP(A48,[2]!Rosterdetails,38,FALSE)</f>
        <v>Obaid</v>
      </c>
      <c r="AF48" s="1" t="str">
        <f>VLOOKUP(A48,[2]!Rosterdetails,39,FALSE)</f>
        <v>qq</v>
      </c>
      <c r="AG48" s="1" t="str">
        <f>VLOOKUP(A48,[2]!Rosterdetails,40,FALSE)</f>
        <v>Kelly</v>
      </c>
      <c r="AH48" s="1" t="str">
        <f>VLOOKUP(A48,[2]!Rosterdetails,41,FALSE)</f>
        <v>qq</v>
      </c>
      <c r="AI48" s="1" t="str">
        <f>VLOOKUP(A48,[2]!Rosterdetails,42,FALSE)</f>
        <v>qq</v>
      </c>
      <c r="AJ48" s="1" t="str">
        <f>VLOOKUP(A48,[2]!Rosterdetails,43,FALSE)</f>
        <v>Therese</v>
      </c>
      <c r="AK48" s="1" t="str">
        <f>VLOOKUP(A48,[2]!Rosterdetails,44,FALSE)</f>
        <v>qq</v>
      </c>
      <c r="AL48" s="1" t="str">
        <f>VLOOKUP(A48,[2]!Rosterdetails,45,FALSE)</f>
        <v>qq</v>
      </c>
      <c r="AM48" s="1" t="str">
        <f>VLOOKUP(A48,[2]!Rosterdetails,46,FALSE)</f>
        <v>qq</v>
      </c>
      <c r="AN48" s="1" t="str">
        <f>VLOOKUP(A48,[2]!Rosterdetails,47,FALSE)</f>
        <v>J.Drummond</v>
      </c>
      <c r="AO48" s="1" t="str">
        <f>VLOOKUP(A48,[2]!Rosterdetails,48,FALSE)</f>
        <v>J.Do</v>
      </c>
      <c r="AP48" s="1" t="str">
        <f>VLOOKUP(A48,[2]!Rosterdetails,49,FALSE)</f>
        <v>L.Jedwab</v>
      </c>
      <c r="AQ48" s="1" t="str">
        <f>VLOOKUP(A48,[2]!Rosterdetails,50,FALSE)</f>
        <v>qq</v>
      </c>
      <c r="AR48" s="1" t="str">
        <f>VLOOKUP(A48,[2]!Rosterdetails,51,FALSE)</f>
        <v>qq</v>
      </c>
      <c r="AS48" s="1" t="str">
        <f>VLOOKUP(A48,[2]!Rosterdetails,52,FALSE)</f>
        <v>qq</v>
      </c>
      <c r="AT48" s="1" t="str">
        <f>VLOOKUP(A48,[2]!Rosterdetails,53,FALSE)</f>
        <v>qq</v>
      </c>
      <c r="AU48" s="1" t="str">
        <f>VLOOKUP(A48,[2]!Rosterdetails,54,FALSE)</f>
        <v>qq</v>
      </c>
      <c r="AV48" s="1">
        <f>VLOOKUP(A48,[2]!Rosterdetails,55,FALSE)</f>
        <v>0</v>
      </c>
      <c r="AW48" s="1" t="str">
        <f>VLOOKUP(A48,[2]!Rosterdetails,56,FALSE)</f>
        <v>qq</v>
      </c>
      <c r="AX48" s="50"/>
      <c r="AY48" s="51" t="s">
        <v>134</v>
      </c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</row>
    <row r="49" spans="1:65" x14ac:dyDescent="0.3">
      <c r="A49" s="39">
        <v>43531</v>
      </c>
      <c r="B49" s="38" t="s">
        <v>5</v>
      </c>
      <c r="C49" s="44" t="str">
        <f>VLOOKUP(A49,[2]!Rosterdetails,4,FALSE)</f>
        <v>Clark</v>
      </c>
      <c r="D49" s="44" t="str">
        <f>VLOOKUP(A49,[2]!Rosterdetails,5,FALSE)</f>
        <v>qq</v>
      </c>
      <c r="E49" s="44" t="str">
        <f>VLOOKUP(A49,[2]!Rosterdetails,6,FALSE)</f>
        <v>Eugene</v>
      </c>
      <c r="F49" s="44" t="str">
        <f>VLOOKUP(A49,[2]!Rosterdetails,7,FALSE)</f>
        <v>Angela</v>
      </c>
      <c r="G49" s="44" t="str">
        <f>VLOOKUP(A49,[2]!Rosterdetails,8,FALSE)</f>
        <v>Paree</v>
      </c>
      <c r="H49" s="44">
        <f>VLOOKUP(A49,[2]!Rosterdetails,9,FALSE)</f>
        <v>0</v>
      </c>
      <c r="I49" s="44" t="str">
        <f>VLOOKUP(A49,[2]!Rosterdetails,10,FALSE)</f>
        <v>G.Lau</v>
      </c>
      <c r="J49" s="44">
        <f>VLOOKUP(A49,[2]!Rosterdetails,11,FALSE)</f>
        <v>0</v>
      </c>
      <c r="K49" s="44">
        <f>VLOOKUP(A49,[2]!Rosterdetails,12,FALSE)</f>
        <v>0</v>
      </c>
      <c r="L49" s="44" t="str">
        <f>VLOOKUP(A49,[2]!Rosterdetails,13,FALSE)</f>
        <v>qq</v>
      </c>
      <c r="M49" s="44" t="str">
        <f>VLOOKUP(A49,[2]!Rosterdetails,14,FALSE)</f>
        <v>G.Wang</v>
      </c>
      <c r="N49" s="44">
        <f>VLOOKUP(A49,[2]!Rosterdetails,15,FALSE)</f>
        <v>0</v>
      </c>
      <c r="O49" s="44" t="str">
        <f>VLOOKUP(A49,[2]!Rosterdetails,16,FALSE)</f>
        <v>A.Chong</v>
      </c>
      <c r="P49" s="1" t="str">
        <f>VLOOKUP(A49,[2]!Rosterdetails,25,FALSE)</f>
        <v>J.Do</v>
      </c>
      <c r="Q49" s="1" t="str">
        <f>VLOOKUP(A49,[2]!Rosterdetails,17,FALSE)</f>
        <v>qq</v>
      </c>
      <c r="R49" s="1" t="str">
        <f>VLOOKUP(A49,[2]!Rosterdetails,18,FALSE)</f>
        <v>qq</v>
      </c>
      <c r="S49" s="1" t="str">
        <f>VLOOKUP(A49,[2]!Rosterdetails,19,FALSE)</f>
        <v>qq</v>
      </c>
      <c r="T49" s="1" t="str">
        <f>VLOOKUP(A49,[2]!Rosterdetails,20,FALSE)</f>
        <v>qq</v>
      </c>
      <c r="U49" s="1" t="str">
        <f>VLOOKUP(A49,[2]!Rosterdetails,21,FALSE)</f>
        <v>QQ</v>
      </c>
      <c r="V49" s="1" t="str">
        <f>VLOOKUP(A49,[2]!Rosterdetails,22,FALSE)</f>
        <v>qq</v>
      </c>
      <c r="W49" s="1" t="str">
        <f>VLOOKUP(A49,[2]!Rosterdetails,23,FALSE)</f>
        <v>qq</v>
      </c>
      <c r="X49" s="1" t="str">
        <f>VLOOKUP(A49,[2]!Rosterdetails,24,FALSE)</f>
        <v>qq</v>
      </c>
      <c r="Y49" s="1" t="str">
        <f>VLOOKUP(A49,[2]!Rosterdetails,32,FALSE)</f>
        <v>V.Hill</v>
      </c>
      <c r="Z49" s="1" t="str">
        <f>VLOOKUP(A49,[2]!Rosterdetails,33,FALSE)</f>
        <v>A.Ho</v>
      </c>
      <c r="AA49" s="1" t="str">
        <f>VLOOKUP(A49,[2]!Rosterdetails,34,FALSE)</f>
        <v>qq</v>
      </c>
      <c r="AB49" s="1" t="str">
        <f>VLOOKUP(A49,[2]!Rosterdetails,35,FALSE)</f>
        <v>Janki</v>
      </c>
      <c r="AC49" s="1" t="str">
        <f>VLOOKUP(A49,[2]!Rosterdetails,36,FALSE)</f>
        <v>qq</v>
      </c>
      <c r="AD49" s="1" t="str">
        <f>VLOOKUP(A49,[2]!Rosterdetails,37,FALSE)</f>
        <v>qq</v>
      </c>
      <c r="AE49" s="1" t="str">
        <f>VLOOKUP(A49,[2]!Rosterdetails,38,FALSE)</f>
        <v>Obaid</v>
      </c>
      <c r="AF49" s="1" t="str">
        <f>VLOOKUP(A49,[2]!Rosterdetails,39,FALSE)</f>
        <v>qq</v>
      </c>
      <c r="AG49" s="1" t="str">
        <f>VLOOKUP(A49,[2]!Rosterdetails,40,FALSE)</f>
        <v>Kelly</v>
      </c>
      <c r="AH49" s="1" t="str">
        <f>VLOOKUP(A49,[2]!Rosterdetails,41,FALSE)</f>
        <v>qq</v>
      </c>
      <c r="AI49" s="1" t="str">
        <f>VLOOKUP(A49,[2]!Rosterdetails,42,FALSE)</f>
        <v>qq</v>
      </c>
      <c r="AJ49" s="1" t="str">
        <f>VLOOKUP(A49,[2]!Rosterdetails,43,FALSE)</f>
        <v>Therese</v>
      </c>
      <c r="AK49" s="1" t="str">
        <f>VLOOKUP(A49,[2]!Rosterdetails,44,FALSE)</f>
        <v>qq</v>
      </c>
      <c r="AL49" s="1" t="str">
        <f>VLOOKUP(A49,[2]!Rosterdetails,45,FALSE)</f>
        <v>qq</v>
      </c>
      <c r="AM49" s="1" t="str">
        <f>VLOOKUP(A49,[2]!Rosterdetails,46,FALSE)</f>
        <v>qq</v>
      </c>
      <c r="AN49" s="1" t="str">
        <f>VLOOKUP(A49,[2]!Rosterdetails,47,FALSE)</f>
        <v>J.Drummond</v>
      </c>
      <c r="AO49" s="1" t="str">
        <f>VLOOKUP(A49,[2]!Rosterdetails,48,FALSE)</f>
        <v>J.Do</v>
      </c>
      <c r="AP49" s="1" t="str">
        <f>VLOOKUP(A49,[2]!Rosterdetails,49,FALSE)</f>
        <v>L.Jedwab</v>
      </c>
      <c r="AQ49" s="1" t="str">
        <f>VLOOKUP(A49,[2]!Rosterdetails,50,FALSE)</f>
        <v>qq</v>
      </c>
      <c r="AR49" s="1" t="str">
        <f>VLOOKUP(A49,[2]!Rosterdetails,51,FALSE)</f>
        <v>qq</v>
      </c>
      <c r="AS49" s="1" t="str">
        <f>VLOOKUP(A49,[2]!Rosterdetails,52,FALSE)</f>
        <v>qq</v>
      </c>
      <c r="AT49" s="1" t="str">
        <f>VLOOKUP(A49,[2]!Rosterdetails,53,FALSE)</f>
        <v>qq</v>
      </c>
      <c r="AU49" s="1" t="str">
        <f>VLOOKUP(A49,[2]!Rosterdetails,54,FALSE)</f>
        <v>Vivienne</v>
      </c>
      <c r="AV49" s="1">
        <f>VLOOKUP(A49,[2]!Rosterdetails,55,FALSE)</f>
        <v>0</v>
      </c>
      <c r="AW49" s="1" t="str">
        <f>VLOOKUP(A49,[2]!Rosterdetails,56,FALSE)</f>
        <v>S.Rajendra</v>
      </c>
      <c r="AX49" s="50"/>
      <c r="AY49" s="51" t="s">
        <v>134</v>
      </c>
      <c r="AZ49" s="50" t="s">
        <v>135</v>
      </c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</row>
    <row r="50" spans="1:65" x14ac:dyDescent="0.3">
      <c r="A50" s="39">
        <v>43532</v>
      </c>
      <c r="B50" s="38" t="s">
        <v>6</v>
      </c>
      <c r="C50" s="44" t="str">
        <f>VLOOKUP(A50,[2]!Rosterdetails,4,FALSE)</f>
        <v>qq</v>
      </c>
      <c r="D50" s="44" t="str">
        <f>VLOOKUP(A50,[2]!Rosterdetails,5,FALSE)</f>
        <v>T.Vo</v>
      </c>
      <c r="E50" s="44" t="str">
        <f>VLOOKUP(A50,[2]!Rosterdetails,6,FALSE)</f>
        <v>QQ</v>
      </c>
      <c r="F50" s="44" t="str">
        <f>VLOOKUP(A50,[2]!Rosterdetails,7,FALSE)</f>
        <v>Angelica</v>
      </c>
      <c r="G50" s="44" t="str">
        <f>VLOOKUP(A50,[2]!Rosterdetails,8,FALSE)</f>
        <v>Mark</v>
      </c>
      <c r="H50" s="44" t="str">
        <f>VLOOKUP(A50,[2]!Rosterdetails,9,FALSE)</f>
        <v>Lucky</v>
      </c>
      <c r="I50" s="44" t="str">
        <f>VLOOKUP(A50,[2]!Rosterdetails,10,FALSE)</f>
        <v>Angelene</v>
      </c>
      <c r="J50" s="44">
        <f>VLOOKUP(A50,[2]!Rosterdetails,11,FALSE)</f>
        <v>0</v>
      </c>
      <c r="K50" s="44">
        <f>VLOOKUP(A50,[2]!Rosterdetails,12,FALSE)</f>
        <v>0</v>
      </c>
      <c r="L50" s="44" t="str">
        <f>VLOOKUP(A50,[2]!Rosterdetails,13,FALSE)</f>
        <v>qq</v>
      </c>
      <c r="M50" s="44" t="str">
        <f>VLOOKUP(A50,[2]!Rosterdetails,14,FALSE)</f>
        <v>qq</v>
      </c>
      <c r="N50" s="44">
        <f>VLOOKUP(A50,[2]!Rosterdetails,15,FALSE)</f>
        <v>0</v>
      </c>
      <c r="O50" s="44" t="str">
        <f>VLOOKUP(A50,[2]!Rosterdetails,16,FALSE)</f>
        <v>A.Chong</v>
      </c>
      <c r="P50" s="1" t="str">
        <f>VLOOKUP(A50,[2]!Rosterdetails,25,FALSE)</f>
        <v>qq</v>
      </c>
      <c r="Q50" s="1" t="str">
        <f>VLOOKUP(A50,[2]!Rosterdetails,17,FALSE)</f>
        <v>Ana</v>
      </c>
      <c r="R50" s="1" t="str">
        <f>VLOOKUP(A50,[2]!Rosterdetails,18,FALSE)</f>
        <v>qq</v>
      </c>
      <c r="S50" s="1" t="str">
        <f>VLOOKUP(A50,[2]!Rosterdetails,19,FALSE)</f>
        <v>qq</v>
      </c>
      <c r="T50" s="1" t="str">
        <f>VLOOKUP(A50,[2]!Rosterdetails,20,FALSE)</f>
        <v>qq</v>
      </c>
      <c r="U50" s="1" t="str">
        <f>VLOOKUP(A50,[2]!Rosterdetails,21,FALSE)</f>
        <v>QQ</v>
      </c>
      <c r="V50" s="1" t="str">
        <f>VLOOKUP(A50,[2]!Rosterdetails,22,FALSE)</f>
        <v>qq</v>
      </c>
      <c r="W50" s="1" t="str">
        <f>VLOOKUP(A50,[2]!Rosterdetails,23,FALSE)</f>
        <v>qq</v>
      </c>
      <c r="X50" s="1" t="str">
        <f>VLOOKUP(A50,[2]!Rosterdetails,24,FALSE)</f>
        <v>qq</v>
      </c>
      <c r="Y50" s="1" t="str">
        <f>VLOOKUP(A50,[2]!Rosterdetails,32,FALSE)</f>
        <v>C.Vosk</v>
      </c>
      <c r="Z50" s="1" t="str">
        <f>VLOOKUP(A50,[2]!Rosterdetails,33,FALSE)</f>
        <v>A.Ho</v>
      </c>
      <c r="AA50" s="1" t="str">
        <f>VLOOKUP(A50,[2]!Rosterdetails,34,FALSE)</f>
        <v>V.Hill</v>
      </c>
      <c r="AB50" s="1" t="str">
        <f>VLOOKUP(A50,[2]!Rosterdetails,35,FALSE)</f>
        <v>Janki</v>
      </c>
      <c r="AC50" s="1" t="str">
        <f>VLOOKUP(A50,[2]!Rosterdetails,36,FALSE)</f>
        <v>M.Hanna</v>
      </c>
      <c r="AD50" s="1" t="str">
        <f>VLOOKUP(A50,[2]!Rosterdetails,37,FALSE)</f>
        <v>qq</v>
      </c>
      <c r="AE50" s="1" t="str">
        <f>VLOOKUP(A50,[2]!Rosterdetails,38,FALSE)</f>
        <v>Obaid</v>
      </c>
      <c r="AF50" s="1" t="str">
        <f>VLOOKUP(A50,[2]!Rosterdetails,39,FALSE)</f>
        <v>qq</v>
      </c>
      <c r="AG50" s="1" t="str">
        <f>VLOOKUP(A50,[2]!Rosterdetails,40,FALSE)</f>
        <v>qq</v>
      </c>
      <c r="AH50" s="1" t="str">
        <f>VLOOKUP(A50,[2]!Rosterdetails,41,FALSE)</f>
        <v>qq</v>
      </c>
      <c r="AI50" s="1" t="str">
        <f>VLOOKUP(A50,[2]!Rosterdetails,42,FALSE)</f>
        <v>A.Tey</v>
      </c>
      <c r="AJ50" s="1" t="str">
        <f>VLOOKUP(A50,[2]!Rosterdetails,43,FALSE)</f>
        <v>Therese</v>
      </c>
      <c r="AK50" s="1" t="str">
        <f>VLOOKUP(A50,[2]!Rosterdetails,44,FALSE)</f>
        <v>qq</v>
      </c>
      <c r="AL50" s="1" t="str">
        <f>VLOOKUP(A50,[2]!Rosterdetails,45,FALSE)</f>
        <v>qq</v>
      </c>
      <c r="AM50" s="1" t="str">
        <f>VLOOKUP(A50,[2]!Rosterdetails,46,FALSE)</f>
        <v>qq</v>
      </c>
      <c r="AN50" s="1" t="str">
        <f>VLOOKUP(A50,[2]!Rosterdetails,47,FALSE)</f>
        <v>J.Drummond</v>
      </c>
      <c r="AO50" s="1" t="str">
        <f>VLOOKUP(A50,[2]!Rosterdetails,48,FALSE)</f>
        <v>J.Do</v>
      </c>
      <c r="AP50" s="1" t="str">
        <f>VLOOKUP(A50,[2]!Rosterdetails,49,FALSE)</f>
        <v>L.Jedwab</v>
      </c>
      <c r="AQ50" s="1" t="str">
        <f>VLOOKUP(A50,[2]!Rosterdetails,50,FALSE)</f>
        <v>qq</v>
      </c>
      <c r="AR50" s="1" t="str">
        <f>VLOOKUP(A50,[2]!Rosterdetails,51,FALSE)</f>
        <v>qq</v>
      </c>
      <c r="AS50" s="1" t="str">
        <f>VLOOKUP(A50,[2]!Rosterdetails,52,FALSE)</f>
        <v>qq</v>
      </c>
      <c r="AT50" s="1" t="str">
        <f>VLOOKUP(A50,[2]!Rosterdetails,53,FALSE)</f>
        <v>qq</v>
      </c>
      <c r="AU50" s="1" t="str">
        <f>VLOOKUP(A50,[2]!Rosterdetails,54,FALSE)</f>
        <v>qq</v>
      </c>
      <c r="AV50" s="1">
        <f>VLOOKUP(A50,[2]!Rosterdetails,55,FALSE)</f>
        <v>0</v>
      </c>
      <c r="AW50" s="1" t="str">
        <f>VLOOKUP(A50,[2]!Rosterdetails,56,FALSE)</f>
        <v>S.Rajendra</v>
      </c>
      <c r="AX50" s="50"/>
      <c r="AY50" s="51" t="s">
        <v>134</v>
      </c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</row>
    <row r="51" spans="1:65" x14ac:dyDescent="0.3">
      <c r="A51" s="39">
        <v>43535</v>
      </c>
      <c r="B51" s="38" t="s">
        <v>2</v>
      </c>
      <c r="C51" s="44" t="str">
        <f>VLOOKUP(A51,[2]!Rosterdetails,4,FALSE)</f>
        <v>qq</v>
      </c>
      <c r="D51" s="44" t="str">
        <f>VLOOKUP(A51,[2]!Rosterdetails,5,FALSE)</f>
        <v>Public holiday</v>
      </c>
      <c r="E51" s="44" t="str">
        <f>VLOOKUP(A51,[2]!Rosterdetails,6,FALSE)</f>
        <v>public holiday</v>
      </c>
      <c r="F51" s="44" t="str">
        <f>VLOOKUP(A51,[2]!Rosterdetails,7,FALSE)</f>
        <v>qq</v>
      </c>
      <c r="G51" s="44" t="str">
        <f>VLOOKUP(A51,[2]!Rosterdetails,8,FALSE)</f>
        <v>Public Holiday</v>
      </c>
      <c r="H51" s="44">
        <f>VLOOKUP(A51,[2]!Rosterdetails,9,FALSE)</f>
        <v>0</v>
      </c>
      <c r="I51" s="44" t="str">
        <f>VLOOKUP(A51,[2]!Rosterdetails,10,FALSE)</f>
        <v>qq</v>
      </c>
      <c r="J51" s="44">
        <f>VLOOKUP(A51,[2]!Rosterdetails,11,FALSE)</f>
        <v>0</v>
      </c>
      <c r="K51" s="44">
        <f>VLOOKUP(A51,[2]!Rosterdetails,12,FALSE)</f>
        <v>0</v>
      </c>
      <c r="L51" s="44" t="str">
        <f>VLOOKUP(A51,[2]!Rosterdetails,13,FALSE)</f>
        <v>Public Holiday</v>
      </c>
      <c r="M51" s="44">
        <f>VLOOKUP(A51,[2]!Rosterdetails,14,FALSE)</f>
        <v>0</v>
      </c>
      <c r="N51" s="44">
        <f>VLOOKUP(A51,[2]!Rosterdetails,15,FALSE)</f>
        <v>0</v>
      </c>
      <c r="O51" s="44" t="str">
        <f>VLOOKUP(A51,[2]!Rosterdetails,16,FALSE)</f>
        <v>qq</v>
      </c>
      <c r="P51" s="1" t="str">
        <f>VLOOKUP(A51,[2]!Rosterdetails,25,FALSE)</f>
        <v>qq</v>
      </c>
      <c r="Q51" s="1" t="str">
        <f>VLOOKUP(A51,[2]!Rosterdetails,17,FALSE)</f>
        <v>qq</v>
      </c>
      <c r="R51" s="1" t="str">
        <f>VLOOKUP(A51,[2]!Rosterdetails,18,FALSE)</f>
        <v>qq</v>
      </c>
      <c r="S51" s="1" t="str">
        <f>VLOOKUP(A51,[2]!Rosterdetails,19,FALSE)</f>
        <v>qq</v>
      </c>
      <c r="T51" s="1" t="str">
        <f>VLOOKUP(A51,[2]!Rosterdetails,20,FALSE)</f>
        <v>qq</v>
      </c>
      <c r="U51" s="1" t="str">
        <f>VLOOKUP(A51,[2]!Rosterdetails,21,FALSE)</f>
        <v>QQ</v>
      </c>
      <c r="V51" s="1" t="str">
        <f>VLOOKUP(A51,[2]!Rosterdetails,22,FALSE)</f>
        <v>qq</v>
      </c>
      <c r="W51" s="1" t="str">
        <f>VLOOKUP(A51,[2]!Rosterdetails,23,FALSE)</f>
        <v>qq</v>
      </c>
      <c r="X51" s="1" t="str">
        <f>VLOOKUP(A51,[2]!Rosterdetails,24,FALSE)</f>
        <v>qq</v>
      </c>
      <c r="Y51" s="1" t="str">
        <f>VLOOKUP(A51,[2]!Rosterdetails,32,FALSE)</f>
        <v>qq</v>
      </c>
      <c r="Z51" s="1" t="str">
        <f>VLOOKUP(A51,[2]!Rosterdetails,33,FALSE)</f>
        <v>qq</v>
      </c>
      <c r="AA51" s="1" t="str">
        <f>VLOOKUP(A51,[2]!Rosterdetails,34,FALSE)</f>
        <v>qq</v>
      </c>
      <c r="AB51" s="1" t="str">
        <f>VLOOKUP(A51,[2]!Rosterdetails,35,FALSE)</f>
        <v>qq</v>
      </c>
      <c r="AC51" s="1" t="str">
        <f>VLOOKUP(A51,[2]!Rosterdetails,36,FALSE)</f>
        <v>qq</v>
      </c>
      <c r="AD51" s="1" t="str">
        <f>VLOOKUP(A51,[2]!Rosterdetails,37,FALSE)</f>
        <v>qq</v>
      </c>
      <c r="AE51" s="1" t="str">
        <f>VLOOKUP(A51,[2]!Rosterdetails,38,FALSE)</f>
        <v>qq</v>
      </c>
      <c r="AF51" s="1" t="str">
        <f>VLOOKUP(A51,[2]!Rosterdetails,39,FALSE)</f>
        <v>qq</v>
      </c>
      <c r="AG51" s="1" t="str">
        <f>VLOOKUP(A51,[2]!Rosterdetails,40,FALSE)</f>
        <v>qq</v>
      </c>
      <c r="AH51" s="1" t="str">
        <f>VLOOKUP(A51,[2]!Rosterdetails,41,FALSE)</f>
        <v>qq</v>
      </c>
      <c r="AI51" s="1" t="str">
        <f>VLOOKUP(A51,[2]!Rosterdetails,42,FALSE)</f>
        <v>qq</v>
      </c>
      <c r="AJ51" s="1" t="str">
        <f>VLOOKUP(A51,[2]!Rosterdetails,43,FALSE)</f>
        <v>qq</v>
      </c>
      <c r="AK51" s="1" t="str">
        <f>VLOOKUP(A51,[2]!Rosterdetails,44,FALSE)</f>
        <v>qq</v>
      </c>
      <c r="AL51" s="1" t="str">
        <f>VLOOKUP(A51,[2]!Rosterdetails,45,FALSE)</f>
        <v>qq</v>
      </c>
      <c r="AM51" s="1" t="str">
        <f>VLOOKUP(A51,[2]!Rosterdetails,46,FALSE)</f>
        <v>qq</v>
      </c>
      <c r="AN51" s="1" t="str">
        <f>VLOOKUP(A51,[2]!Rosterdetails,47,FALSE)</f>
        <v>qq</v>
      </c>
      <c r="AO51" s="1" t="str">
        <f>VLOOKUP(A51,[2]!Rosterdetails,48,FALSE)</f>
        <v>qq</v>
      </c>
      <c r="AP51" s="1" t="str">
        <f>VLOOKUP(A51,[2]!Rosterdetails,49,FALSE)</f>
        <v>qq</v>
      </c>
      <c r="AQ51" s="1" t="str">
        <f>VLOOKUP(A51,[2]!Rosterdetails,50,FALSE)</f>
        <v>qq</v>
      </c>
      <c r="AR51" s="1" t="str">
        <f>VLOOKUP(A51,[2]!Rosterdetails,51,FALSE)</f>
        <v>qq</v>
      </c>
      <c r="AS51" s="1" t="str">
        <f>VLOOKUP(A51,[2]!Rosterdetails,52,FALSE)</f>
        <v>qq</v>
      </c>
      <c r="AT51" s="1" t="str">
        <f>VLOOKUP(A51,[2]!Rosterdetails,53,FALSE)</f>
        <v>qq</v>
      </c>
      <c r="AU51" s="1">
        <f>VLOOKUP(A51,[2]!Rosterdetails,54,FALSE)</f>
        <v>0</v>
      </c>
      <c r="AV51" s="1">
        <f>VLOOKUP(A51,[2]!Rosterdetails,55,FALSE)</f>
        <v>0</v>
      </c>
      <c r="AW51" s="1" t="str">
        <f>VLOOKUP(A51,[2]!Rosterdetails,56,FALSE)</f>
        <v>S.Rajendra</v>
      </c>
      <c r="AX51" s="50"/>
      <c r="AY51" s="51" t="s">
        <v>134</v>
      </c>
      <c r="AZ51" s="50" t="s">
        <v>63</v>
      </c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</row>
    <row r="52" spans="1:65" x14ac:dyDescent="0.3">
      <c r="A52" s="39">
        <v>43536</v>
      </c>
      <c r="B52" s="38" t="s">
        <v>3</v>
      </c>
      <c r="C52" s="44" t="str">
        <f>VLOOKUP(A52,[2]!Rosterdetails,4,FALSE)</f>
        <v>qq</v>
      </c>
      <c r="D52" s="44" t="str">
        <f>VLOOKUP(A52,[2]!Rosterdetails,5,FALSE)</f>
        <v>qq</v>
      </c>
      <c r="E52" s="44" t="str">
        <f>VLOOKUP(A52,[2]!Rosterdetails,6,FALSE)</f>
        <v>J.Hughes</v>
      </c>
      <c r="F52" s="44" t="str">
        <f>VLOOKUP(A52,[2]!Rosterdetails,7,FALSE)</f>
        <v>S.McPhee</v>
      </c>
      <c r="G52" s="44" t="str">
        <f>VLOOKUP(A52,[2]!Rosterdetails,8,FALSE)</f>
        <v>J.Yang</v>
      </c>
      <c r="H52" s="44">
        <f>VLOOKUP(A52,[2]!Rosterdetails,9,FALSE)</f>
        <v>0</v>
      </c>
      <c r="I52" s="44" t="str">
        <f>VLOOKUP(A52,[2]!Rosterdetails,10,FALSE)</f>
        <v>qq</v>
      </c>
      <c r="J52" s="44">
        <f>VLOOKUP(A52,[2]!Rosterdetails,11,FALSE)</f>
        <v>0</v>
      </c>
      <c r="K52" s="44">
        <f>VLOOKUP(A52,[2]!Rosterdetails,12,FALSE)</f>
        <v>0</v>
      </c>
      <c r="L52" s="44" t="str">
        <f>VLOOKUP(A52,[2]!Rosterdetails,13,FALSE)</f>
        <v>qq</v>
      </c>
      <c r="M52" s="44">
        <f>VLOOKUP(A52,[2]!Rosterdetails,14,FALSE)</f>
        <v>0</v>
      </c>
      <c r="N52" s="44">
        <f>VLOOKUP(A52,[2]!Rosterdetails,15,FALSE)</f>
        <v>0</v>
      </c>
      <c r="O52" s="44" t="str">
        <f>VLOOKUP(A52,[2]!Rosterdetails,16,FALSE)</f>
        <v>qq</v>
      </c>
      <c r="P52" s="1" t="str">
        <f>VLOOKUP(A52,[2]!Rosterdetails,25,FALSE)</f>
        <v>Karishma</v>
      </c>
      <c r="Q52" s="1" t="str">
        <f>VLOOKUP(A52,[2]!Rosterdetails,17,FALSE)</f>
        <v>Tinh</v>
      </c>
      <c r="R52" s="1" t="str">
        <f>VLOOKUP(A52,[2]!Rosterdetails,18,FALSE)</f>
        <v>qq</v>
      </c>
      <c r="S52" s="1" t="str">
        <f>VLOOKUP(A52,[2]!Rosterdetails,19,FALSE)</f>
        <v>Jesslyn</v>
      </c>
      <c r="T52" s="1" t="str">
        <f>VLOOKUP(A52,[2]!Rosterdetails,20,FALSE)</f>
        <v>Thao</v>
      </c>
      <c r="U52" s="1" t="str">
        <f>VLOOKUP(A52,[2]!Rosterdetails,21,FALSE)</f>
        <v>Idile</v>
      </c>
      <c r="V52" s="1" t="str">
        <f>VLOOKUP(A52,[2]!Rosterdetails,22,FALSE)</f>
        <v>qq</v>
      </c>
      <c r="W52" s="1" t="str">
        <f>VLOOKUP(A52,[2]!Rosterdetails,23,FALSE)</f>
        <v>qq</v>
      </c>
      <c r="X52" s="1" t="str">
        <f>VLOOKUP(A52,[2]!Rosterdetails,24,FALSE)</f>
        <v>qq</v>
      </c>
      <c r="Y52" s="1" t="str">
        <f>VLOOKUP(A52,[2]!Rosterdetails,32,FALSE)</f>
        <v>C.Vosk</v>
      </c>
      <c r="Z52" s="1" t="str">
        <f>VLOOKUP(A52,[2]!Rosterdetails,33,FALSE)</f>
        <v>Nadi</v>
      </c>
      <c r="AA52" s="1" t="str">
        <f>VLOOKUP(A52,[2]!Rosterdetails,34,FALSE)</f>
        <v>A.Chong</v>
      </c>
      <c r="AB52" s="1" t="str">
        <f>VLOOKUP(A52,[2]!Rosterdetails,35,FALSE)</f>
        <v>qq</v>
      </c>
      <c r="AC52" s="1" t="str">
        <f>VLOOKUP(A52,[2]!Rosterdetails,36,FALSE)</f>
        <v>qq</v>
      </c>
      <c r="AD52" s="1" t="str">
        <f>VLOOKUP(A52,[2]!Rosterdetails,37,FALSE)</f>
        <v>V.Mai</v>
      </c>
      <c r="AE52" s="1" t="str">
        <f>VLOOKUP(A52,[2]!Rosterdetails,38,FALSE)</f>
        <v>Obaid</v>
      </c>
      <c r="AF52" s="1" t="str">
        <f>VLOOKUP(A52,[2]!Rosterdetails,39,FALSE)</f>
        <v>Mark</v>
      </c>
      <c r="AG52" s="1" t="str">
        <f>VLOOKUP(A52,[2]!Rosterdetails,40,FALSE)</f>
        <v>qq</v>
      </c>
      <c r="AH52" s="1" t="str">
        <f>VLOOKUP(A52,[2]!Rosterdetails,41,FALSE)</f>
        <v>qq</v>
      </c>
      <c r="AI52" s="1" t="str">
        <f>VLOOKUP(A52,[2]!Rosterdetails,42,FALSE)</f>
        <v>qq</v>
      </c>
      <c r="AJ52" s="1" t="str">
        <f>VLOOKUP(A52,[2]!Rosterdetails,43,FALSE)</f>
        <v>Therese</v>
      </c>
      <c r="AK52" s="1" t="str">
        <f>VLOOKUP(A52,[2]!Rosterdetails,44,FALSE)</f>
        <v>qq</v>
      </c>
      <c r="AL52" s="1" t="str">
        <f>VLOOKUP(A52,[2]!Rosterdetails,45,FALSE)</f>
        <v>Shirley</v>
      </c>
      <c r="AM52" s="1" t="str">
        <f>VLOOKUP(A52,[2]!Rosterdetails,46,FALSE)</f>
        <v>Vivienne</v>
      </c>
      <c r="AN52" s="1" t="str">
        <f>VLOOKUP(A52,[2]!Rosterdetails,47,FALSE)</f>
        <v>J.Drummond</v>
      </c>
      <c r="AO52" s="1" t="str">
        <f>VLOOKUP(A52,[2]!Rosterdetails,48,FALSE)</f>
        <v>Winnie</v>
      </c>
      <c r="AP52" s="1" t="str">
        <f>VLOOKUP(A52,[2]!Rosterdetails,49,FALSE)</f>
        <v>qq</v>
      </c>
      <c r="AQ52" s="1" t="str">
        <f>VLOOKUP(A52,[2]!Rosterdetails,50,FALSE)</f>
        <v>qq</v>
      </c>
      <c r="AR52" s="1" t="str">
        <f>VLOOKUP(A52,[2]!Rosterdetails,51,FALSE)</f>
        <v>qq</v>
      </c>
      <c r="AS52" s="1" t="str">
        <f>VLOOKUP(A52,[2]!Rosterdetails,52,FALSE)</f>
        <v>qq</v>
      </c>
      <c r="AT52" s="1" t="str">
        <f>VLOOKUP(A52,[2]!Rosterdetails,53,FALSE)</f>
        <v>qq</v>
      </c>
      <c r="AU52" s="1">
        <f>VLOOKUP(A52,[2]!Rosterdetails,54,FALSE)</f>
        <v>0</v>
      </c>
      <c r="AV52" s="1">
        <f>VLOOKUP(A52,[2]!Rosterdetails,55,FALSE)</f>
        <v>0</v>
      </c>
      <c r="AW52" s="1" t="str">
        <f>VLOOKUP(A52,[2]!Rosterdetails,56,FALSE)</f>
        <v>S.Rajendra</v>
      </c>
      <c r="AX52" s="50"/>
      <c r="AY52" s="51" t="s">
        <v>134</v>
      </c>
      <c r="AZ52" s="50" t="s">
        <v>63</v>
      </c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</row>
    <row r="53" spans="1:65" x14ac:dyDescent="0.3">
      <c r="A53" s="39">
        <v>43537</v>
      </c>
      <c r="B53" s="38" t="s">
        <v>4</v>
      </c>
      <c r="C53" s="44" t="str">
        <f>VLOOKUP(A53,[2]!Rosterdetails,4,FALSE)</f>
        <v>qq</v>
      </c>
      <c r="D53" s="44" t="str">
        <f>VLOOKUP(A53,[2]!Rosterdetails,5,FALSE)</f>
        <v>qq</v>
      </c>
      <c r="E53" s="44" t="str">
        <f>VLOOKUP(A53,[2]!Rosterdetails,6,FALSE)</f>
        <v>qq</v>
      </c>
      <c r="F53" s="44" t="str">
        <f>VLOOKUP(A53,[2]!Rosterdetails,7,FALSE)</f>
        <v>qq</v>
      </c>
      <c r="G53" s="44" t="str">
        <f>VLOOKUP(A53,[2]!Rosterdetails,8,FALSE)</f>
        <v>M.Lu</v>
      </c>
      <c r="H53" s="44">
        <f>VLOOKUP(A53,[2]!Rosterdetails,9,FALSE)</f>
        <v>0</v>
      </c>
      <c r="I53" s="44" t="str">
        <f>VLOOKUP(A53,[2]!Rosterdetails,10,FALSE)</f>
        <v>qq</v>
      </c>
      <c r="J53" s="44">
        <f>VLOOKUP(A53,[2]!Rosterdetails,11,FALSE)</f>
        <v>0</v>
      </c>
      <c r="K53" s="44">
        <f>VLOOKUP(A53,[2]!Rosterdetails,12,FALSE)</f>
        <v>0</v>
      </c>
      <c r="L53" s="44" t="str">
        <f>VLOOKUP(A53,[2]!Rosterdetails,13,FALSE)</f>
        <v>Nadi</v>
      </c>
      <c r="M53" s="44">
        <f>VLOOKUP(A53,[2]!Rosterdetails,14,FALSE)</f>
        <v>0</v>
      </c>
      <c r="N53" s="44">
        <f>VLOOKUP(A53,[2]!Rosterdetails,15,FALSE)</f>
        <v>0</v>
      </c>
      <c r="O53" s="44" t="str">
        <f>VLOOKUP(A53,[2]!Rosterdetails,16,FALSE)</f>
        <v>qq</v>
      </c>
      <c r="P53" s="1" t="str">
        <f>VLOOKUP(A53,[2]!Rosterdetails,25,FALSE)</f>
        <v>qq</v>
      </c>
      <c r="Q53" s="1" t="str">
        <f>VLOOKUP(A53,[2]!Rosterdetails,17,FALSE)</f>
        <v>Roshny</v>
      </c>
      <c r="R53" s="1" t="str">
        <f>VLOOKUP(A53,[2]!Rosterdetails,18,FALSE)</f>
        <v>qq</v>
      </c>
      <c r="S53" s="1" t="str">
        <f>VLOOKUP(A53,[2]!Rosterdetails,19,FALSE)</f>
        <v>Jonathan</v>
      </c>
      <c r="T53" s="1" t="str">
        <f>VLOOKUP(A53,[2]!Rosterdetails,20,FALSE)</f>
        <v>V.Le</v>
      </c>
      <c r="U53" s="1" t="str">
        <f>VLOOKUP(A53,[2]!Rosterdetails,21,FALSE)</f>
        <v>QQ</v>
      </c>
      <c r="V53" s="1" t="str">
        <f>VLOOKUP(A53,[2]!Rosterdetails,22,FALSE)</f>
        <v>Edward</v>
      </c>
      <c r="W53" s="1" t="str">
        <f>VLOOKUP(A53,[2]!Rosterdetails,23,FALSE)</f>
        <v>qq</v>
      </c>
      <c r="X53" s="1" t="str">
        <f>VLOOKUP(A53,[2]!Rosterdetails,24,FALSE)</f>
        <v>qq</v>
      </c>
      <c r="Y53" s="1" t="str">
        <f>VLOOKUP(A53,[2]!Rosterdetails,32,FALSE)</f>
        <v>C.Vosk</v>
      </c>
      <c r="Z53" s="1" t="str">
        <f>VLOOKUP(A53,[2]!Rosterdetails,33,FALSE)</f>
        <v>A.Truong</v>
      </c>
      <c r="AA53" s="1" t="str">
        <f>VLOOKUP(A53,[2]!Rosterdetails,34,FALSE)</f>
        <v>A.Chong</v>
      </c>
      <c r="AB53" s="1" t="str">
        <f>VLOOKUP(A53,[2]!Rosterdetails,35,FALSE)</f>
        <v>qq</v>
      </c>
      <c r="AC53" s="1" t="str">
        <f>VLOOKUP(A53,[2]!Rosterdetails,36,FALSE)</f>
        <v>M.Hanna</v>
      </c>
      <c r="AD53" s="1" t="str">
        <f>VLOOKUP(A53,[2]!Rosterdetails,37,FALSE)</f>
        <v>V.Mai</v>
      </c>
      <c r="AE53" s="1" t="str">
        <f>VLOOKUP(A53,[2]!Rosterdetails,38,FALSE)</f>
        <v>Obaid</v>
      </c>
      <c r="AF53" s="1" t="str">
        <f>VLOOKUP(A53,[2]!Rosterdetails,39,FALSE)</f>
        <v>Mark</v>
      </c>
      <c r="AG53" s="1" t="str">
        <f>VLOOKUP(A53,[2]!Rosterdetails,40,FALSE)</f>
        <v>Kelly</v>
      </c>
      <c r="AH53" s="1" t="str">
        <f>VLOOKUP(A53,[2]!Rosterdetails,41,FALSE)</f>
        <v>Stella</v>
      </c>
      <c r="AI53" s="1" t="str">
        <f>VLOOKUP(A53,[2]!Rosterdetails,42,FALSE)</f>
        <v>qq</v>
      </c>
      <c r="AJ53" s="1" t="str">
        <f>VLOOKUP(A53,[2]!Rosterdetails,43,FALSE)</f>
        <v>Therese</v>
      </c>
      <c r="AK53" s="1" t="str">
        <f>VLOOKUP(A53,[2]!Rosterdetails,44,FALSE)</f>
        <v>qq</v>
      </c>
      <c r="AL53" s="1" t="str">
        <f>VLOOKUP(A53,[2]!Rosterdetails,45,FALSE)</f>
        <v>J.Hughes</v>
      </c>
      <c r="AM53" s="1" t="str">
        <f>VLOOKUP(A53,[2]!Rosterdetails,46,FALSE)</f>
        <v>qq</v>
      </c>
      <c r="AN53" s="1" t="str">
        <f>VLOOKUP(A53,[2]!Rosterdetails,47,FALSE)</f>
        <v>J.Drummond</v>
      </c>
      <c r="AO53" s="1" t="str">
        <f>VLOOKUP(A53,[2]!Rosterdetails,48,FALSE)</f>
        <v>Winnie</v>
      </c>
      <c r="AP53" s="1" t="str">
        <f>VLOOKUP(A53,[2]!Rosterdetails,49,FALSE)</f>
        <v>qq</v>
      </c>
      <c r="AQ53" s="1" t="str">
        <f>VLOOKUP(A53,[2]!Rosterdetails,50,FALSE)</f>
        <v>qq</v>
      </c>
      <c r="AR53" s="1" t="str">
        <f>VLOOKUP(A53,[2]!Rosterdetails,51,FALSE)</f>
        <v>qq</v>
      </c>
      <c r="AS53" s="1" t="str">
        <f>VLOOKUP(A53,[2]!Rosterdetails,52,FALSE)</f>
        <v>qq</v>
      </c>
      <c r="AT53" s="1" t="str">
        <f>VLOOKUP(A53,[2]!Rosterdetails,53,FALSE)</f>
        <v>qq</v>
      </c>
      <c r="AU53" s="1">
        <f>VLOOKUP(A53,[2]!Rosterdetails,54,FALSE)</f>
        <v>0</v>
      </c>
      <c r="AV53" s="1">
        <f>VLOOKUP(A53,[2]!Rosterdetails,55,FALSE)</f>
        <v>0</v>
      </c>
      <c r="AW53" s="1">
        <f>VLOOKUP(A53,[2]!Rosterdetails,56,FALSE)</f>
        <v>0</v>
      </c>
      <c r="AX53" s="50"/>
      <c r="AY53" s="51"/>
      <c r="AZ53" s="50" t="s">
        <v>63</v>
      </c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</row>
    <row r="54" spans="1:65" x14ac:dyDescent="0.3">
      <c r="A54" s="39">
        <v>43538</v>
      </c>
      <c r="B54" s="38" t="s">
        <v>5</v>
      </c>
      <c r="C54" s="44" t="str">
        <f>VLOOKUP(A54,[2]!Rosterdetails,4,FALSE)</f>
        <v>qq</v>
      </c>
      <c r="D54" s="44" t="str">
        <f>VLOOKUP(A54,[2]!Rosterdetails,5,FALSE)</f>
        <v>qq</v>
      </c>
      <c r="E54" s="44" t="str">
        <f>VLOOKUP(A54,[2]!Rosterdetails,6,FALSE)</f>
        <v>L.Jedwab</v>
      </c>
      <c r="F54" s="44" t="str">
        <f>VLOOKUP(A54,[2]!Rosterdetails,7,FALSE)</f>
        <v>qq</v>
      </c>
      <c r="G54" s="44" t="str">
        <f>VLOOKUP(A54,[2]!Rosterdetails,8,FALSE)</f>
        <v>Sam</v>
      </c>
      <c r="H54" s="44">
        <f>VLOOKUP(A54,[2]!Rosterdetails,9,FALSE)</f>
        <v>0</v>
      </c>
      <c r="I54" s="44" t="str">
        <f>VLOOKUP(A54,[2]!Rosterdetails,10,FALSE)</f>
        <v>G.Wang</v>
      </c>
      <c r="J54" s="44">
        <f>VLOOKUP(A54,[2]!Rosterdetails,11,FALSE)</f>
        <v>0</v>
      </c>
      <c r="K54" s="44">
        <f>VLOOKUP(A54,[2]!Rosterdetails,12,FALSE)</f>
        <v>0</v>
      </c>
      <c r="L54" s="44" t="str">
        <f>VLOOKUP(A54,[2]!Rosterdetails,13,FALSE)</f>
        <v>Christine</v>
      </c>
      <c r="M54" s="44">
        <f>VLOOKUP(A54,[2]!Rosterdetails,14,FALSE)</f>
        <v>0</v>
      </c>
      <c r="N54" s="44">
        <f>VLOOKUP(A54,[2]!Rosterdetails,15,FALSE)</f>
        <v>0</v>
      </c>
      <c r="O54" s="44" t="str">
        <f>VLOOKUP(A54,[2]!Rosterdetails,16,FALSE)</f>
        <v>Huda</v>
      </c>
      <c r="P54" s="1" t="str">
        <f>VLOOKUP(A54,[2]!Rosterdetails,25,FALSE)</f>
        <v>Jasenka</v>
      </c>
      <c r="Q54" s="1" t="str">
        <f>VLOOKUP(A54,[2]!Rosterdetails,17,FALSE)</f>
        <v>qq</v>
      </c>
      <c r="R54" s="1" t="str">
        <f>VLOOKUP(A54,[2]!Rosterdetails,18,FALSE)</f>
        <v>qq</v>
      </c>
      <c r="S54" s="1" t="str">
        <f>VLOOKUP(A54,[2]!Rosterdetails,19,FALSE)</f>
        <v>qq</v>
      </c>
      <c r="T54" s="1" t="str">
        <f>VLOOKUP(A54,[2]!Rosterdetails,20,FALSE)</f>
        <v>qq</v>
      </c>
      <c r="U54" s="1" t="str">
        <f>VLOOKUP(A54,[2]!Rosterdetails,21,FALSE)</f>
        <v>QQ</v>
      </c>
      <c r="V54" s="1" t="str">
        <f>VLOOKUP(A54,[2]!Rosterdetails,22,FALSE)</f>
        <v>qq</v>
      </c>
      <c r="W54" s="1" t="str">
        <f>VLOOKUP(A54,[2]!Rosterdetails,23,FALSE)</f>
        <v>qq</v>
      </c>
      <c r="X54" s="1" t="str">
        <f>VLOOKUP(A54,[2]!Rosterdetails,24,FALSE)</f>
        <v>qq</v>
      </c>
      <c r="Y54" s="1" t="str">
        <f>VLOOKUP(A54,[2]!Rosterdetails,32,FALSE)</f>
        <v>qq</v>
      </c>
      <c r="Z54" s="1" t="str">
        <f>VLOOKUP(A54,[2]!Rosterdetails,33,FALSE)</f>
        <v>A.Truong</v>
      </c>
      <c r="AA54" s="1" t="str">
        <f>VLOOKUP(A54,[2]!Rosterdetails,34,FALSE)</f>
        <v>A.Chong</v>
      </c>
      <c r="AB54" s="1" t="str">
        <f>VLOOKUP(A54,[2]!Rosterdetails,35,FALSE)</f>
        <v>qq</v>
      </c>
      <c r="AC54" s="1" t="str">
        <f>VLOOKUP(A54,[2]!Rosterdetails,36,FALSE)</f>
        <v>qq</v>
      </c>
      <c r="AD54" s="1" t="str">
        <f>VLOOKUP(A54,[2]!Rosterdetails,37,FALSE)</f>
        <v>V.Mai</v>
      </c>
      <c r="AE54" s="1" t="str">
        <f>VLOOKUP(A54,[2]!Rosterdetails,38,FALSE)</f>
        <v>Obaid</v>
      </c>
      <c r="AF54" s="1" t="str">
        <f>VLOOKUP(A54,[2]!Rosterdetails,39,FALSE)</f>
        <v>Mark</v>
      </c>
      <c r="AG54" s="1" t="str">
        <f>VLOOKUP(A54,[2]!Rosterdetails,40,FALSE)</f>
        <v>Kelly</v>
      </c>
      <c r="AH54" s="1" t="str">
        <f>VLOOKUP(A54,[2]!Rosterdetails,41,FALSE)</f>
        <v>Shirley</v>
      </c>
      <c r="AI54" s="1" t="str">
        <f>VLOOKUP(A54,[2]!Rosterdetails,42,FALSE)</f>
        <v>qq</v>
      </c>
      <c r="AJ54" s="1" t="str">
        <f>VLOOKUP(A54,[2]!Rosterdetails,43,FALSE)</f>
        <v>Therese</v>
      </c>
      <c r="AK54" s="1" t="str">
        <f>VLOOKUP(A54,[2]!Rosterdetails,44,FALSE)</f>
        <v>qq</v>
      </c>
      <c r="AL54" s="1" t="str">
        <f>VLOOKUP(A54,[2]!Rosterdetails,45,FALSE)</f>
        <v>Nadi</v>
      </c>
      <c r="AM54" s="1" t="str">
        <f>VLOOKUP(A54,[2]!Rosterdetails,46,FALSE)</f>
        <v>Vivienne</v>
      </c>
      <c r="AN54" s="1" t="str">
        <f>VLOOKUP(A54,[2]!Rosterdetails,47,FALSE)</f>
        <v>J.Drummond</v>
      </c>
      <c r="AO54" s="1" t="str">
        <f>VLOOKUP(A54,[2]!Rosterdetails,48,FALSE)</f>
        <v>Winnie</v>
      </c>
      <c r="AP54" s="1" t="str">
        <f>VLOOKUP(A54,[2]!Rosterdetails,49,FALSE)</f>
        <v>qq</v>
      </c>
      <c r="AQ54" s="1" t="str">
        <f>VLOOKUP(A54,[2]!Rosterdetails,50,FALSE)</f>
        <v>qq</v>
      </c>
      <c r="AR54" s="1" t="str">
        <f>VLOOKUP(A54,[2]!Rosterdetails,51,FALSE)</f>
        <v>qq</v>
      </c>
      <c r="AS54" s="1" t="str">
        <f>VLOOKUP(A54,[2]!Rosterdetails,52,FALSE)</f>
        <v>qq</v>
      </c>
      <c r="AT54" s="1" t="str">
        <f>VLOOKUP(A54,[2]!Rosterdetails,53,FALSE)</f>
        <v>qq</v>
      </c>
      <c r="AU54" s="1">
        <f>VLOOKUP(A54,[2]!Rosterdetails,54,FALSE)</f>
        <v>0</v>
      </c>
      <c r="AV54" s="1">
        <f>VLOOKUP(A54,[2]!Rosterdetails,55,FALSE)</f>
        <v>0</v>
      </c>
      <c r="AW54" s="1" t="str">
        <f>VLOOKUP(A54,[2]!Rosterdetails,56,FALSE)</f>
        <v>S.Rajendra</v>
      </c>
      <c r="AX54" s="50"/>
      <c r="AY54" s="51"/>
      <c r="AZ54" s="50" t="s">
        <v>63</v>
      </c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</row>
    <row r="55" spans="1:65" x14ac:dyDescent="0.3">
      <c r="A55" s="39">
        <v>43539</v>
      </c>
      <c r="B55" s="38" t="s">
        <v>6</v>
      </c>
      <c r="C55" s="44" t="str">
        <f>VLOOKUP(A55,[2]!Rosterdetails,4,FALSE)</f>
        <v>qq</v>
      </c>
      <c r="D55" s="44" t="str">
        <f>VLOOKUP(A55,[2]!Rosterdetails,5,FALSE)</f>
        <v>Aseel &gt;12:30</v>
      </c>
      <c r="E55" s="44" t="str">
        <f>VLOOKUP(A55,[2]!Rosterdetails,6,FALSE)</f>
        <v>D.Dunning</v>
      </c>
      <c r="F55" s="44" t="str">
        <f>VLOOKUP(A55,[2]!Rosterdetails,7,FALSE)</f>
        <v>qq</v>
      </c>
      <c r="G55" s="44" t="str">
        <f>VLOOKUP(A55,[2]!Rosterdetails,8,FALSE)</f>
        <v>qq</v>
      </c>
      <c r="H55" s="44" t="str">
        <f>VLOOKUP(A55,[2]!Rosterdetails,9,FALSE)</f>
        <v>MichaelL</v>
      </c>
      <c r="I55" s="44" t="str">
        <f>VLOOKUP(A55,[2]!Rosterdetails,10,FALSE)</f>
        <v>Diana</v>
      </c>
      <c r="J55" s="44">
        <f>VLOOKUP(A55,[2]!Rosterdetails,11,FALSE)</f>
        <v>0</v>
      </c>
      <c r="K55" s="44">
        <f>VLOOKUP(A55,[2]!Rosterdetails,12,FALSE)</f>
        <v>0</v>
      </c>
      <c r="L55" s="44" t="str">
        <f>VLOOKUP(A55,[2]!Rosterdetails,13,FALSE)</f>
        <v>qq</v>
      </c>
      <c r="M55" s="44">
        <f>VLOOKUP(A55,[2]!Rosterdetails,14,FALSE)</f>
        <v>0</v>
      </c>
      <c r="N55" s="44">
        <f>VLOOKUP(A55,[2]!Rosterdetails,15,FALSE)</f>
        <v>0</v>
      </c>
      <c r="O55" s="44" t="str">
        <f>VLOOKUP(A55,[2]!Rosterdetails,16,FALSE)</f>
        <v>Huda</v>
      </c>
      <c r="P55" s="1">
        <f>VLOOKUP(A55,[2]!Rosterdetails,25,FALSE)</f>
        <v>0</v>
      </c>
      <c r="Q55" s="1">
        <f>VLOOKUP(A55,[2]!Rosterdetails,17,FALSE)</f>
        <v>0</v>
      </c>
      <c r="R55" s="1" t="str">
        <f>VLOOKUP(A55,[2]!Rosterdetails,18,FALSE)</f>
        <v>qq</v>
      </c>
      <c r="S55" s="1" t="str">
        <f>VLOOKUP(A55,[2]!Rosterdetails,19,FALSE)</f>
        <v>qq</v>
      </c>
      <c r="T55" s="1" t="str">
        <f>VLOOKUP(A55,[2]!Rosterdetails,20,FALSE)</f>
        <v>qq</v>
      </c>
      <c r="U55" s="1" t="str">
        <f>VLOOKUP(A55,[2]!Rosterdetails,21,FALSE)</f>
        <v>QQ</v>
      </c>
      <c r="V55" s="1" t="str">
        <f>VLOOKUP(A55,[2]!Rosterdetails,22,FALSE)</f>
        <v>qq</v>
      </c>
      <c r="W55" s="1" t="str">
        <f>VLOOKUP(A55,[2]!Rosterdetails,23,FALSE)</f>
        <v>qq</v>
      </c>
      <c r="X55" s="1" t="str">
        <f>VLOOKUP(A55,[2]!Rosterdetails,24,FALSE)</f>
        <v>qq</v>
      </c>
      <c r="Y55" s="1" t="str">
        <f>VLOOKUP(A55,[2]!Rosterdetails,32,FALSE)</f>
        <v>qq</v>
      </c>
      <c r="Z55" s="1" t="str">
        <f>VLOOKUP(A55,[2]!Rosterdetails,33,FALSE)</f>
        <v>A.Truong</v>
      </c>
      <c r="AA55" s="1" t="str">
        <f>VLOOKUP(A55,[2]!Rosterdetails,34,FALSE)</f>
        <v>A.Chong</v>
      </c>
      <c r="AB55" s="1" t="str">
        <f>VLOOKUP(A55,[2]!Rosterdetails,35,FALSE)</f>
        <v>qq</v>
      </c>
      <c r="AC55" s="1" t="str">
        <f>VLOOKUP(A55,[2]!Rosterdetails,36,FALSE)</f>
        <v>M.Hanna</v>
      </c>
      <c r="AD55" s="1" t="str">
        <f>VLOOKUP(A55,[2]!Rosterdetails,37,FALSE)</f>
        <v>V.Mai</v>
      </c>
      <c r="AE55" s="1" t="str">
        <f>VLOOKUP(A55,[2]!Rosterdetails,38,FALSE)</f>
        <v>Obaid</v>
      </c>
      <c r="AF55" s="1" t="str">
        <f>VLOOKUP(A55,[2]!Rosterdetails,39,FALSE)</f>
        <v>Mark</v>
      </c>
      <c r="AG55" s="1" t="str">
        <f>VLOOKUP(A55,[2]!Rosterdetails,40,FALSE)</f>
        <v>Shirley</v>
      </c>
      <c r="AH55" s="1" t="str">
        <f>VLOOKUP(A55,[2]!Rosterdetails,41,FALSE)</f>
        <v>Stella</v>
      </c>
      <c r="AI55" s="1" t="str">
        <f>VLOOKUP(A55,[2]!Rosterdetails,42,FALSE)</f>
        <v>qq</v>
      </c>
      <c r="AJ55" s="1" t="str">
        <f>VLOOKUP(A55,[2]!Rosterdetails,43,FALSE)</f>
        <v>Therese</v>
      </c>
      <c r="AK55" s="1" t="str">
        <f>VLOOKUP(A55,[2]!Rosterdetails,44,FALSE)</f>
        <v>qq</v>
      </c>
      <c r="AL55" s="1" t="str">
        <f>VLOOKUP(A55,[2]!Rosterdetails,45,FALSE)</f>
        <v>qq</v>
      </c>
      <c r="AM55" s="1" t="str">
        <f>VLOOKUP(A55,[2]!Rosterdetails,46,FALSE)</f>
        <v>qq</v>
      </c>
      <c r="AN55" s="1" t="str">
        <f>VLOOKUP(A55,[2]!Rosterdetails,47,FALSE)</f>
        <v>J.Drummond</v>
      </c>
      <c r="AO55" s="1" t="str">
        <f>VLOOKUP(A55,[2]!Rosterdetails,48,FALSE)</f>
        <v>Winnie</v>
      </c>
      <c r="AP55" s="1" t="str">
        <f>VLOOKUP(A55,[2]!Rosterdetails,49,FALSE)</f>
        <v>qq</v>
      </c>
      <c r="AQ55" s="1" t="str">
        <f>VLOOKUP(A55,[2]!Rosterdetails,50,FALSE)</f>
        <v>qq</v>
      </c>
      <c r="AR55" s="1" t="str">
        <f>VLOOKUP(A55,[2]!Rosterdetails,51,FALSE)</f>
        <v>qq</v>
      </c>
      <c r="AS55" s="1" t="str">
        <f>VLOOKUP(A55,[2]!Rosterdetails,52,FALSE)</f>
        <v>qq</v>
      </c>
      <c r="AT55" s="1" t="str">
        <f>VLOOKUP(A55,[2]!Rosterdetails,53,FALSE)</f>
        <v>qq</v>
      </c>
      <c r="AU55" s="1">
        <f>VLOOKUP(A55,[2]!Rosterdetails,54,FALSE)</f>
        <v>0</v>
      </c>
      <c r="AV55" s="1">
        <f>VLOOKUP(A55,[2]!Rosterdetails,55,FALSE)</f>
        <v>0</v>
      </c>
      <c r="AW55" s="1" t="str">
        <f>VLOOKUP(A55,[2]!Rosterdetails,56,FALSE)</f>
        <v>S.Rajendra</v>
      </c>
      <c r="AX55" s="50"/>
      <c r="AY55" s="51"/>
      <c r="AZ55" s="50" t="s">
        <v>63</v>
      </c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</row>
    <row r="56" spans="1:65" x14ac:dyDescent="0.3">
      <c r="A56" s="39">
        <v>43542</v>
      </c>
      <c r="B56" s="38" t="s">
        <v>2</v>
      </c>
      <c r="C56" s="44" t="str">
        <f>VLOOKUP(A56,[2]!Rosterdetails,4,FALSE)</f>
        <v>Phuong</v>
      </c>
      <c r="D56" s="44" t="str">
        <f>VLOOKUP(A56,[2]!Rosterdetails,5,FALSE)</f>
        <v>qq</v>
      </c>
      <c r="E56" s="44" t="str">
        <f>VLOOKUP(A56,[2]!Rosterdetails,6,FALSE)</f>
        <v>qq</v>
      </c>
      <c r="F56" s="44" t="str">
        <f>VLOOKUP(A56,[2]!Rosterdetails,7,FALSE)</f>
        <v>Karishma</v>
      </c>
      <c r="G56" s="44" t="str">
        <f>VLOOKUP(A56,[2]!Rosterdetails,8,FALSE)</f>
        <v>Robbie</v>
      </c>
      <c r="H56" s="44">
        <f>VLOOKUP(A56,[2]!Rosterdetails,9,FALSE)</f>
        <v>0</v>
      </c>
      <c r="I56" s="44" t="str">
        <f>VLOOKUP(A56,[2]!Rosterdetails,10,FALSE)</f>
        <v>qq</v>
      </c>
      <c r="J56" s="44">
        <f>VLOOKUP(A56,[2]!Rosterdetails,11,FALSE)</f>
        <v>0</v>
      </c>
      <c r="K56" s="44">
        <f>VLOOKUP(A56,[2]!Rosterdetails,12,FALSE)</f>
        <v>0</v>
      </c>
      <c r="L56" s="44" t="str">
        <f>VLOOKUP(A56,[2]!Rosterdetails,13,FALSE)</f>
        <v>qq</v>
      </c>
      <c r="M56" s="44">
        <f>VLOOKUP(A56,[2]!Rosterdetails,14,FALSE)</f>
        <v>0</v>
      </c>
      <c r="N56" s="44">
        <f>VLOOKUP(A56,[2]!Rosterdetails,15,FALSE)</f>
        <v>0</v>
      </c>
      <c r="O56" s="44" t="str">
        <f>VLOOKUP(A56,[2]!Rosterdetails,16,FALSE)</f>
        <v>qq</v>
      </c>
      <c r="P56" s="1" t="str">
        <f>VLOOKUP(A56,[2]!Rosterdetails,25,FALSE)</f>
        <v>qq</v>
      </c>
      <c r="Q56" s="1" t="str">
        <f>VLOOKUP(A56,[2]!Rosterdetails,17,FALSE)</f>
        <v>Lauren</v>
      </c>
      <c r="R56" s="1" t="str">
        <f>VLOOKUP(A56,[2]!Rosterdetails,18,FALSE)</f>
        <v>qq</v>
      </c>
      <c r="S56" s="1" t="str">
        <f>VLOOKUP(A56,[2]!Rosterdetails,19,FALSE)</f>
        <v>Ana</v>
      </c>
      <c r="T56" s="1" t="str">
        <f>VLOOKUP(A56,[2]!Rosterdetails,20,FALSE)</f>
        <v>Nha</v>
      </c>
      <c r="U56" s="1" t="str">
        <f>VLOOKUP(A56,[2]!Rosterdetails,21,FALSE)</f>
        <v>Jesslyn</v>
      </c>
      <c r="V56" s="1" t="str">
        <f>VLOOKUP(A56,[2]!Rosterdetails,22,FALSE)</f>
        <v>qq</v>
      </c>
      <c r="W56" s="1" t="str">
        <f>VLOOKUP(A56,[2]!Rosterdetails,23,FALSE)</f>
        <v>qq</v>
      </c>
      <c r="X56" s="1" t="str">
        <f>VLOOKUP(A56,[2]!Rosterdetails,24,FALSE)</f>
        <v>qq</v>
      </c>
      <c r="Y56" s="1">
        <f>VLOOKUP(A56,[2]!Rosterdetails,32,FALSE)</f>
        <v>0</v>
      </c>
      <c r="Z56" s="1" t="str">
        <f>VLOOKUP(A56,[2]!Rosterdetails,33,FALSE)</f>
        <v>A.Truong</v>
      </c>
      <c r="AA56" s="1" t="str">
        <f>VLOOKUP(A56,[2]!Rosterdetails,34,FALSE)</f>
        <v>A.Chong</v>
      </c>
      <c r="AB56" s="1" t="str">
        <f>VLOOKUP(A56,[2]!Rosterdetails,35,FALSE)</f>
        <v>qq</v>
      </c>
      <c r="AC56" s="1" t="str">
        <f>VLOOKUP(A56,[2]!Rosterdetails,36,FALSE)</f>
        <v>Shirley</v>
      </c>
      <c r="AD56" s="1" t="str">
        <f>VLOOKUP(A56,[2]!Rosterdetails,37,FALSE)</f>
        <v>V.Mai</v>
      </c>
      <c r="AE56" s="1" t="str">
        <f>VLOOKUP(A56,[2]!Rosterdetails,38,FALSE)</f>
        <v>Obaid</v>
      </c>
      <c r="AF56" s="1" t="str">
        <f>VLOOKUP(A56,[2]!Rosterdetails,39,FALSE)</f>
        <v>Mark</v>
      </c>
      <c r="AG56" s="1" t="str">
        <f>VLOOKUP(A56,[2]!Rosterdetails,40,FALSE)</f>
        <v>qq</v>
      </c>
      <c r="AH56" s="1" t="str">
        <f>VLOOKUP(A56,[2]!Rosterdetails,41,FALSE)</f>
        <v>Stella</v>
      </c>
      <c r="AI56" s="1" t="str">
        <f>VLOOKUP(A56,[2]!Rosterdetails,42,FALSE)</f>
        <v>Anish</v>
      </c>
      <c r="AJ56" s="1" t="str">
        <f>VLOOKUP(A56,[2]!Rosterdetails,43,FALSE)</f>
        <v>Therese</v>
      </c>
      <c r="AK56" s="1" t="str">
        <f>VLOOKUP(A56,[2]!Rosterdetails,44,FALSE)</f>
        <v>Aseel</v>
      </c>
      <c r="AL56" s="1" t="str">
        <f>VLOOKUP(A56,[2]!Rosterdetails,45,FALSE)</f>
        <v>Paree</v>
      </c>
      <c r="AM56" s="1" t="str">
        <f>VLOOKUP(A56,[2]!Rosterdetails,46,FALSE)</f>
        <v>qq</v>
      </c>
      <c r="AN56" s="1" t="str">
        <f>VLOOKUP(A56,[2]!Rosterdetails,47,FALSE)</f>
        <v>J.Drummond</v>
      </c>
      <c r="AO56" s="1" t="str">
        <f>VLOOKUP(A56,[2]!Rosterdetails,48,FALSE)</f>
        <v>Winnie</v>
      </c>
      <c r="AP56" s="1" t="str">
        <f>VLOOKUP(A56,[2]!Rosterdetails,49,FALSE)</f>
        <v>qq</v>
      </c>
      <c r="AQ56" s="1" t="str">
        <f>VLOOKUP(A56,[2]!Rosterdetails,50,FALSE)</f>
        <v>qq</v>
      </c>
      <c r="AR56" s="1" t="str">
        <f>VLOOKUP(A56,[2]!Rosterdetails,51,FALSE)</f>
        <v>Jane</v>
      </c>
      <c r="AS56" s="1" t="str">
        <f>VLOOKUP(A56,[2]!Rosterdetails,52,FALSE)</f>
        <v>qq</v>
      </c>
      <c r="AT56" s="1" t="str">
        <f>VLOOKUP(A56,[2]!Rosterdetails,53,FALSE)</f>
        <v>qq</v>
      </c>
      <c r="AU56" s="1" t="str">
        <f>VLOOKUP(A56,[2]!Rosterdetails,54,FALSE)</f>
        <v>Helen</v>
      </c>
      <c r="AV56" s="1">
        <f>VLOOKUP(A56,[2]!Rosterdetails,55,FALSE)</f>
        <v>0</v>
      </c>
      <c r="AW56" s="1" t="str">
        <f>VLOOKUP(A56,[2]!Rosterdetails,56,FALSE)</f>
        <v>S.Rajendra</v>
      </c>
      <c r="AX56" s="50"/>
      <c r="AY56" s="51"/>
      <c r="AZ56" s="50" t="s">
        <v>63</v>
      </c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</row>
    <row r="57" spans="1:65" x14ac:dyDescent="0.3">
      <c r="A57" s="39">
        <v>43543</v>
      </c>
      <c r="B57" s="38" t="s">
        <v>3</v>
      </c>
      <c r="C57" s="44" t="str">
        <f>VLOOKUP(A57,[2]!Rosterdetails,4,FALSE)</f>
        <v>qq</v>
      </c>
      <c r="D57" s="44" t="str">
        <f>VLOOKUP(A57,[2]!Rosterdetails,5,FALSE)</f>
        <v>qq</v>
      </c>
      <c r="E57" s="44" t="str">
        <f>VLOOKUP(A57,[2]!Rosterdetails,6,FALSE)</f>
        <v>John</v>
      </c>
      <c r="F57" s="44" t="str">
        <f>VLOOKUP(A57,[2]!Rosterdetails,7,FALSE)</f>
        <v>qq</v>
      </c>
      <c r="G57" s="44" t="str">
        <f>VLOOKUP(A57,[2]!Rosterdetails,8,FALSE)</f>
        <v>A.Tran</v>
      </c>
      <c r="H57" s="44">
        <f>VLOOKUP(A57,[2]!Rosterdetails,9,FALSE)</f>
        <v>0</v>
      </c>
      <c r="I57" s="44">
        <f>VLOOKUP(A57,[2]!Rosterdetails,10,FALSE)</f>
        <v>0</v>
      </c>
      <c r="J57" s="44">
        <f>VLOOKUP(A57,[2]!Rosterdetails,11,FALSE)</f>
        <v>0</v>
      </c>
      <c r="K57" s="44">
        <f>VLOOKUP(A57,[2]!Rosterdetails,12,FALSE)</f>
        <v>0</v>
      </c>
      <c r="L57" s="44" t="str">
        <f>VLOOKUP(A57,[2]!Rosterdetails,13,FALSE)</f>
        <v>K.Chin</v>
      </c>
      <c r="M57" s="44">
        <f>VLOOKUP(A57,[2]!Rosterdetails,14,FALSE)</f>
        <v>0</v>
      </c>
      <c r="N57" s="44">
        <f>VLOOKUP(A57,[2]!Rosterdetails,15,FALSE)</f>
        <v>0</v>
      </c>
      <c r="O57" s="44" t="str">
        <f>VLOOKUP(A57,[2]!Rosterdetails,16,FALSE)</f>
        <v>qq</v>
      </c>
      <c r="P57" s="1" t="str">
        <f>VLOOKUP(A57,[2]!Rosterdetails,25,FALSE)</f>
        <v>J.Parkinson</v>
      </c>
      <c r="Q57" s="1">
        <f>VLOOKUP(A57,[2]!Rosterdetails,17,FALSE)</f>
        <v>0</v>
      </c>
      <c r="R57" s="1" t="str">
        <f>VLOOKUP(A57,[2]!Rosterdetails,18,FALSE)</f>
        <v>qq</v>
      </c>
      <c r="S57" s="1" t="str">
        <f>VLOOKUP(A57,[2]!Rosterdetails,19,FALSE)</f>
        <v>Tinh</v>
      </c>
      <c r="T57" s="1" t="str">
        <f>VLOOKUP(A57,[2]!Rosterdetails,20,FALSE)</f>
        <v>Idile</v>
      </c>
      <c r="U57" s="1" t="str">
        <f>VLOOKUP(A57,[2]!Rosterdetails,21,FALSE)</f>
        <v>QQ</v>
      </c>
      <c r="V57" s="1" t="str">
        <f>VLOOKUP(A57,[2]!Rosterdetails,22,FALSE)</f>
        <v>Roshny</v>
      </c>
      <c r="W57" s="1" t="str">
        <f>VLOOKUP(A57,[2]!Rosterdetails,23,FALSE)</f>
        <v>qq</v>
      </c>
      <c r="X57" s="1" t="str">
        <f>VLOOKUP(A57,[2]!Rosterdetails,24,FALSE)</f>
        <v>qq</v>
      </c>
      <c r="Y57" s="1">
        <f>VLOOKUP(A57,[2]!Rosterdetails,32,FALSE)</f>
        <v>0</v>
      </c>
      <c r="Z57" s="1" t="str">
        <f>VLOOKUP(A57,[2]!Rosterdetails,33,FALSE)</f>
        <v>A.Truong</v>
      </c>
      <c r="AA57" s="1" t="str">
        <f>VLOOKUP(A57,[2]!Rosterdetails,34,FALSE)</f>
        <v>A.Chong</v>
      </c>
      <c r="AB57" s="1" t="str">
        <f>VLOOKUP(A57,[2]!Rosterdetails,35,FALSE)</f>
        <v>qq</v>
      </c>
      <c r="AC57" s="1" t="str">
        <f>VLOOKUP(A57,[2]!Rosterdetails,36,FALSE)</f>
        <v>qq</v>
      </c>
      <c r="AD57" s="1" t="str">
        <f>VLOOKUP(A57,[2]!Rosterdetails,37,FALSE)</f>
        <v>V.Mai</v>
      </c>
      <c r="AE57" s="1" t="str">
        <f>VLOOKUP(A57,[2]!Rosterdetails,38,FALSE)</f>
        <v>Obaid</v>
      </c>
      <c r="AF57" s="1" t="str">
        <f>VLOOKUP(A57,[2]!Rosterdetails,39,FALSE)</f>
        <v>Mark</v>
      </c>
      <c r="AG57" s="1" t="str">
        <f>VLOOKUP(A57,[2]!Rosterdetails,40,FALSE)</f>
        <v>qq</v>
      </c>
      <c r="AH57" s="1" t="str">
        <f>VLOOKUP(A57,[2]!Rosterdetails,41,FALSE)</f>
        <v>qq</v>
      </c>
      <c r="AI57" s="1" t="str">
        <f>VLOOKUP(A57,[2]!Rosterdetails,42,FALSE)</f>
        <v>Anish</v>
      </c>
      <c r="AJ57" s="1" t="str">
        <f>VLOOKUP(A57,[2]!Rosterdetails,43,FALSE)</f>
        <v>Therese</v>
      </c>
      <c r="AK57" s="1" t="str">
        <f>VLOOKUP(A57,[2]!Rosterdetails,44,FALSE)</f>
        <v>Aseel</v>
      </c>
      <c r="AL57" s="1" t="str">
        <f>VLOOKUP(A57,[2]!Rosterdetails,45,FALSE)</f>
        <v>Paree</v>
      </c>
      <c r="AM57" s="1" t="str">
        <f>VLOOKUP(A57,[2]!Rosterdetails,46,FALSE)</f>
        <v>qq</v>
      </c>
      <c r="AN57" s="1" t="str">
        <f>VLOOKUP(A57,[2]!Rosterdetails,47,FALSE)</f>
        <v>J.Drummond</v>
      </c>
      <c r="AO57" s="1" t="str">
        <f>VLOOKUP(A57,[2]!Rosterdetails,48,FALSE)</f>
        <v>Winnie</v>
      </c>
      <c r="AP57" s="1" t="str">
        <f>VLOOKUP(A57,[2]!Rosterdetails,49,FALSE)</f>
        <v>qq</v>
      </c>
      <c r="AQ57" s="1" t="str">
        <f>VLOOKUP(A57,[2]!Rosterdetails,50,FALSE)</f>
        <v>qq</v>
      </c>
      <c r="AR57" s="1" t="str">
        <f>VLOOKUP(A57,[2]!Rosterdetails,51,FALSE)</f>
        <v>Jane</v>
      </c>
      <c r="AS57" s="1" t="str">
        <f>VLOOKUP(A57,[2]!Rosterdetails,52,FALSE)</f>
        <v>qq</v>
      </c>
      <c r="AT57" s="1" t="str">
        <f>VLOOKUP(A57,[2]!Rosterdetails,53,FALSE)</f>
        <v>qq</v>
      </c>
      <c r="AU57" s="1" t="str">
        <f>VLOOKUP(A57,[2]!Rosterdetails,54,FALSE)</f>
        <v>Helen</v>
      </c>
      <c r="AV57" s="1">
        <f>VLOOKUP(A57,[2]!Rosterdetails,55,FALSE)</f>
        <v>0</v>
      </c>
      <c r="AW57" s="1" t="str">
        <f>VLOOKUP(A57,[2]!Rosterdetails,56,FALSE)</f>
        <v>S.Rajendra</v>
      </c>
      <c r="AX57" s="50"/>
      <c r="AY57" s="51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</row>
    <row r="58" spans="1:65" x14ac:dyDescent="0.3">
      <c r="A58" s="39">
        <v>43544</v>
      </c>
      <c r="B58" s="38" t="s">
        <v>4</v>
      </c>
      <c r="C58" s="44" t="str">
        <f>VLOOKUP(A58,[2]!Rosterdetails,4,FALSE)</f>
        <v>qq</v>
      </c>
      <c r="D58" s="44" t="str">
        <f>VLOOKUP(A58,[2]!Rosterdetails,5,FALSE)</f>
        <v>Sophia</v>
      </c>
      <c r="E58" s="44" t="str">
        <f>VLOOKUP(A58,[2]!Rosterdetails,6,FALSE)</f>
        <v>Janki</v>
      </c>
      <c r="F58" s="44" t="str">
        <f>VLOOKUP(A58,[2]!Rosterdetails,7,FALSE)</f>
        <v>qq</v>
      </c>
      <c r="G58" s="44" t="str">
        <f>VLOOKUP(A58,[2]!Rosterdetails,8,FALSE)</f>
        <v>T.Le</v>
      </c>
      <c r="H58" s="44">
        <f>VLOOKUP(A58,[2]!Rosterdetails,9,FALSE)</f>
        <v>0</v>
      </c>
      <c r="I58" s="44">
        <f>VLOOKUP(A58,[2]!Rosterdetails,10,FALSE)</f>
        <v>0</v>
      </c>
      <c r="J58" s="44">
        <f>VLOOKUP(A58,[2]!Rosterdetails,11,FALSE)</f>
        <v>0</v>
      </c>
      <c r="K58" s="44">
        <f>VLOOKUP(A58,[2]!Rosterdetails,12,FALSE)</f>
        <v>0</v>
      </c>
      <c r="L58" s="44" t="str">
        <f>VLOOKUP(A58,[2]!Rosterdetails,13,FALSE)</f>
        <v>AndrewL</v>
      </c>
      <c r="M58" s="44">
        <f>VLOOKUP(A58,[2]!Rosterdetails,14,FALSE)</f>
        <v>0</v>
      </c>
      <c r="N58" s="44">
        <f>VLOOKUP(A58,[2]!Rosterdetails,15,FALSE)</f>
        <v>0</v>
      </c>
      <c r="O58" s="44" t="str">
        <f>VLOOKUP(A58,[2]!Rosterdetails,16,FALSE)</f>
        <v>qq</v>
      </c>
      <c r="P58" s="1">
        <f>VLOOKUP(A58,[2]!Rosterdetails,25,FALSE)</f>
        <v>0</v>
      </c>
      <c r="Q58" s="1" t="str">
        <f>VLOOKUP(A58,[2]!Rosterdetails,17,FALSE)</f>
        <v>Nha</v>
      </c>
      <c r="R58" s="1" t="str">
        <f>VLOOKUP(A58,[2]!Rosterdetails,18,FALSE)</f>
        <v>qq</v>
      </c>
      <c r="S58" s="1" t="str">
        <f>VLOOKUP(A58,[2]!Rosterdetails,19,FALSE)</f>
        <v>qq</v>
      </c>
      <c r="T58" s="1" t="str">
        <f>VLOOKUP(A58,[2]!Rosterdetails,20,FALSE)</f>
        <v>qq</v>
      </c>
      <c r="U58" s="1" t="str">
        <f>VLOOKUP(A58,[2]!Rosterdetails,21,FALSE)</f>
        <v>QQ</v>
      </c>
      <c r="V58" s="1" t="str">
        <f>VLOOKUP(A58,[2]!Rosterdetails,22,FALSE)</f>
        <v>qq</v>
      </c>
      <c r="W58" s="1" t="str">
        <f>VLOOKUP(A58,[2]!Rosterdetails,23,FALSE)</f>
        <v>qq</v>
      </c>
      <c r="X58" s="1" t="str">
        <f>VLOOKUP(A58,[2]!Rosterdetails,24,FALSE)</f>
        <v>qq</v>
      </c>
      <c r="Y58" s="1">
        <f>VLOOKUP(A58,[2]!Rosterdetails,32,FALSE)</f>
        <v>0</v>
      </c>
      <c r="Z58" s="1" t="str">
        <f>VLOOKUP(A58,[2]!Rosterdetails,33,FALSE)</f>
        <v>qq</v>
      </c>
      <c r="AA58" s="1" t="str">
        <f>VLOOKUP(A58,[2]!Rosterdetails,34,FALSE)</f>
        <v>A.Chong</v>
      </c>
      <c r="AB58" s="1" t="str">
        <f>VLOOKUP(A58,[2]!Rosterdetails,35,FALSE)</f>
        <v>qq</v>
      </c>
      <c r="AC58" s="1" t="str">
        <f>VLOOKUP(A58,[2]!Rosterdetails,36,FALSE)</f>
        <v>qq</v>
      </c>
      <c r="AD58" s="1" t="str">
        <f>VLOOKUP(A58,[2]!Rosterdetails,37,FALSE)</f>
        <v>V.Mai</v>
      </c>
      <c r="AE58" s="1" t="str">
        <f>VLOOKUP(A58,[2]!Rosterdetails,38,FALSE)</f>
        <v>Obaid</v>
      </c>
      <c r="AF58" s="1" t="str">
        <f>VLOOKUP(A58,[2]!Rosterdetails,39,FALSE)</f>
        <v>Mark</v>
      </c>
      <c r="AG58" s="1" t="str">
        <f>VLOOKUP(A58,[2]!Rosterdetails,40,FALSE)</f>
        <v>Kelly</v>
      </c>
      <c r="AH58" s="1" t="str">
        <f>VLOOKUP(A58,[2]!Rosterdetails,41,FALSE)</f>
        <v>Stella</v>
      </c>
      <c r="AI58" s="1" t="str">
        <f>VLOOKUP(A58,[2]!Rosterdetails,42,FALSE)</f>
        <v>Anish</v>
      </c>
      <c r="AJ58" s="1" t="str">
        <f>VLOOKUP(A58,[2]!Rosterdetails,43,FALSE)</f>
        <v>Therese</v>
      </c>
      <c r="AK58" s="1" t="str">
        <f>VLOOKUP(A58,[2]!Rosterdetails,44,FALSE)</f>
        <v>Aseel</v>
      </c>
      <c r="AL58" s="1" t="str">
        <f>VLOOKUP(A58,[2]!Rosterdetails,45,FALSE)</f>
        <v>Paree</v>
      </c>
      <c r="AM58" s="1" t="str">
        <f>VLOOKUP(A58,[2]!Rosterdetails,46,FALSE)</f>
        <v>qq</v>
      </c>
      <c r="AN58" s="1" t="str">
        <f>VLOOKUP(A58,[2]!Rosterdetails,47,FALSE)</f>
        <v>J.Drummond</v>
      </c>
      <c r="AO58" s="1" t="str">
        <f>VLOOKUP(A58,[2]!Rosterdetails,48,FALSE)</f>
        <v>Winnie</v>
      </c>
      <c r="AP58" s="1" t="str">
        <f>VLOOKUP(A58,[2]!Rosterdetails,49,FALSE)</f>
        <v>qq</v>
      </c>
      <c r="AQ58" s="1" t="str">
        <f>VLOOKUP(A58,[2]!Rosterdetails,50,FALSE)</f>
        <v>qq</v>
      </c>
      <c r="AR58" s="1" t="str">
        <f>VLOOKUP(A58,[2]!Rosterdetails,51,FALSE)</f>
        <v>Jane</v>
      </c>
      <c r="AS58" s="1" t="str">
        <f>VLOOKUP(A58,[2]!Rosterdetails,52,FALSE)</f>
        <v>qq</v>
      </c>
      <c r="AT58" s="1" t="str">
        <f>VLOOKUP(A58,[2]!Rosterdetails,53,FALSE)</f>
        <v>qq</v>
      </c>
      <c r="AU58" s="1" t="str">
        <f>VLOOKUP(A58,[2]!Rosterdetails,54,FALSE)</f>
        <v>Helen</v>
      </c>
      <c r="AV58" s="1">
        <f>VLOOKUP(A58,[2]!Rosterdetails,55,FALSE)</f>
        <v>0</v>
      </c>
      <c r="AW58" s="1">
        <f>VLOOKUP(A58,[2]!Rosterdetails,56,FALSE)</f>
        <v>0</v>
      </c>
      <c r="AX58" s="50"/>
      <c r="AY58" s="51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</row>
    <row r="59" spans="1:65" x14ac:dyDescent="0.3">
      <c r="A59" s="39">
        <v>43545</v>
      </c>
      <c r="B59" s="38" t="s">
        <v>5</v>
      </c>
      <c r="C59" s="44" t="str">
        <f>VLOOKUP(A59,[2]!Rosterdetails,4,FALSE)</f>
        <v>qq</v>
      </c>
      <c r="D59" s="44" t="str">
        <f>VLOOKUP(A59,[2]!Rosterdetails,5,FALSE)</f>
        <v>qq</v>
      </c>
      <c r="E59" s="44" t="str">
        <f>VLOOKUP(A59,[2]!Rosterdetails,6,FALSE)</f>
        <v>April</v>
      </c>
      <c r="F59" s="44" t="str">
        <f>VLOOKUP(A59,[2]!Rosterdetails,7,FALSE)</f>
        <v>qq</v>
      </c>
      <c r="G59" s="44" t="str">
        <f>VLOOKUP(A59,[2]!Rosterdetails,8,FALSE)</f>
        <v>qq</v>
      </c>
      <c r="H59" s="44">
        <f>VLOOKUP(A59,[2]!Rosterdetails,9,FALSE)</f>
        <v>0</v>
      </c>
      <c r="I59" s="44" t="str">
        <f>VLOOKUP(A59,[2]!Rosterdetails,10,FALSE)</f>
        <v>Dalia</v>
      </c>
      <c r="J59" s="44">
        <f>VLOOKUP(A59,[2]!Rosterdetails,11,FALSE)</f>
        <v>0</v>
      </c>
      <c r="K59" s="44">
        <f>VLOOKUP(A59,[2]!Rosterdetails,12,FALSE)</f>
        <v>0</v>
      </c>
      <c r="L59" s="44" t="str">
        <f>VLOOKUP(A59,[2]!Rosterdetails,13,FALSE)</f>
        <v>Vineeth</v>
      </c>
      <c r="M59" s="44">
        <f>VLOOKUP(A59,[2]!Rosterdetails,14,FALSE)</f>
        <v>0</v>
      </c>
      <c r="N59" s="44">
        <f>VLOOKUP(A59,[2]!Rosterdetails,15,FALSE)</f>
        <v>0</v>
      </c>
      <c r="O59" s="44" t="str">
        <f>VLOOKUP(A59,[2]!Rosterdetails,16,FALSE)</f>
        <v>Lois</v>
      </c>
      <c r="P59" s="1" t="str">
        <f>VLOOKUP(A59,[2]!Rosterdetails,25,FALSE)</f>
        <v>Karishma</v>
      </c>
      <c r="Q59" s="1" t="str">
        <f>VLOOKUP(A59,[2]!Rosterdetails,17,FALSE)</f>
        <v>qq</v>
      </c>
      <c r="R59" s="1" t="str">
        <f>VLOOKUP(A59,[2]!Rosterdetails,18,FALSE)</f>
        <v>qq</v>
      </c>
      <c r="S59" s="1" t="str">
        <f>VLOOKUP(A59,[2]!Rosterdetails,19,FALSE)</f>
        <v>qq</v>
      </c>
      <c r="T59" s="1" t="str">
        <f>VLOOKUP(A59,[2]!Rosterdetails,20,FALSE)</f>
        <v>qq</v>
      </c>
      <c r="U59" s="1" t="str">
        <f>VLOOKUP(A59,[2]!Rosterdetails,21,FALSE)</f>
        <v>QQ</v>
      </c>
      <c r="V59" s="1" t="str">
        <f>VLOOKUP(A59,[2]!Rosterdetails,22,FALSE)</f>
        <v>qq</v>
      </c>
      <c r="W59" s="1" t="str">
        <f>VLOOKUP(A59,[2]!Rosterdetails,23,FALSE)</f>
        <v>qq</v>
      </c>
      <c r="X59" s="1" t="str">
        <f>VLOOKUP(A59,[2]!Rosterdetails,24,FALSE)</f>
        <v>qq</v>
      </c>
      <c r="Y59" s="1">
        <f>VLOOKUP(A59,[2]!Rosterdetails,32,FALSE)</f>
        <v>0</v>
      </c>
      <c r="Z59" s="1" t="str">
        <f>VLOOKUP(A59,[2]!Rosterdetails,33,FALSE)</f>
        <v>qq</v>
      </c>
      <c r="AA59" s="1" t="str">
        <f>VLOOKUP(A59,[2]!Rosterdetails,34,FALSE)</f>
        <v>A.Chong</v>
      </c>
      <c r="AB59" s="1" t="str">
        <f>VLOOKUP(A59,[2]!Rosterdetails,35,FALSE)</f>
        <v>qq</v>
      </c>
      <c r="AC59" s="1" t="str">
        <f>VLOOKUP(A59,[2]!Rosterdetails,36,FALSE)</f>
        <v>qq</v>
      </c>
      <c r="AD59" s="1" t="str">
        <f>VLOOKUP(A59,[2]!Rosterdetails,37,FALSE)</f>
        <v>V.Mai</v>
      </c>
      <c r="AE59" s="1" t="str">
        <f>VLOOKUP(A59,[2]!Rosterdetails,38,FALSE)</f>
        <v>Obaid</v>
      </c>
      <c r="AF59" s="1" t="str">
        <f>VLOOKUP(A59,[2]!Rosterdetails,39,FALSE)</f>
        <v>Mark</v>
      </c>
      <c r="AG59" s="1" t="str">
        <f>VLOOKUP(A59,[2]!Rosterdetails,40,FALSE)</f>
        <v>Kelly</v>
      </c>
      <c r="AH59" s="1" t="str">
        <f>VLOOKUP(A59,[2]!Rosterdetails,41,FALSE)</f>
        <v>qq</v>
      </c>
      <c r="AI59" s="1" t="str">
        <f>VLOOKUP(A59,[2]!Rosterdetails,42,FALSE)</f>
        <v>Anish</v>
      </c>
      <c r="AJ59" s="1" t="str">
        <f>VLOOKUP(A59,[2]!Rosterdetails,43,FALSE)</f>
        <v>qq</v>
      </c>
      <c r="AK59" s="1" t="str">
        <f>VLOOKUP(A59,[2]!Rosterdetails,44,FALSE)</f>
        <v>Aseel</v>
      </c>
      <c r="AL59" s="1" t="str">
        <f>VLOOKUP(A59,[2]!Rosterdetails,45,FALSE)</f>
        <v>Paree</v>
      </c>
      <c r="AM59" s="1" t="str">
        <f>VLOOKUP(A59,[2]!Rosterdetails,46,FALSE)</f>
        <v>qq</v>
      </c>
      <c r="AN59" s="1" t="str">
        <f>VLOOKUP(A59,[2]!Rosterdetails,47,FALSE)</f>
        <v>J.Drummond</v>
      </c>
      <c r="AO59" s="1" t="str">
        <f>VLOOKUP(A59,[2]!Rosterdetails,48,FALSE)</f>
        <v>Winnie</v>
      </c>
      <c r="AP59" s="1" t="str">
        <f>VLOOKUP(A59,[2]!Rosterdetails,49,FALSE)</f>
        <v>qq</v>
      </c>
      <c r="AQ59" s="1" t="str">
        <f>VLOOKUP(A59,[2]!Rosterdetails,50,FALSE)</f>
        <v>qq</v>
      </c>
      <c r="AR59" s="1" t="str">
        <f>VLOOKUP(A59,[2]!Rosterdetails,51,FALSE)</f>
        <v>Jane</v>
      </c>
      <c r="AS59" s="1" t="str">
        <f>VLOOKUP(A59,[2]!Rosterdetails,52,FALSE)</f>
        <v>qq</v>
      </c>
      <c r="AT59" s="1" t="str">
        <f>VLOOKUP(A59,[2]!Rosterdetails,53,FALSE)</f>
        <v>qq</v>
      </c>
      <c r="AU59" s="1" t="str">
        <f>VLOOKUP(A59,[2]!Rosterdetails,54,FALSE)</f>
        <v>Helen</v>
      </c>
      <c r="AV59" s="1">
        <f>VLOOKUP(A59,[2]!Rosterdetails,55,FALSE)</f>
        <v>0</v>
      </c>
      <c r="AW59" s="1" t="str">
        <f>VLOOKUP(A59,[2]!Rosterdetails,56,FALSE)</f>
        <v>S.Rajendra</v>
      </c>
      <c r="AX59" s="50"/>
      <c r="AY59" s="51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</row>
    <row r="60" spans="1:65" x14ac:dyDescent="0.3">
      <c r="A60" s="39">
        <v>43546</v>
      </c>
      <c r="B60" s="38" t="s">
        <v>6</v>
      </c>
      <c r="C60" s="44" t="str">
        <f>VLOOKUP(A60,[2]!Rosterdetails,4,FALSE)</f>
        <v>qq</v>
      </c>
      <c r="D60" s="44" t="str">
        <f>VLOOKUP(A60,[2]!Rosterdetails,5,FALSE)</f>
        <v>qq</v>
      </c>
      <c r="E60" s="44" t="str">
        <f>VLOOKUP(A60,[2]!Rosterdetails,6,FALSE)</f>
        <v>K.Fildes</v>
      </c>
      <c r="F60" s="44" t="str">
        <f>VLOOKUP(A60,[2]!Rosterdetails,7,FALSE)</f>
        <v>Stephanie</v>
      </c>
      <c r="G60" s="44" t="str">
        <f>VLOOKUP(A60,[2]!Rosterdetails,8,FALSE)</f>
        <v>qq</v>
      </c>
      <c r="H60" s="44">
        <f>VLOOKUP(A60,[2]!Rosterdetails,9,FALSE)</f>
        <v>0</v>
      </c>
      <c r="I60" s="44" t="str">
        <f>VLOOKUP(A60,[2]!Rosterdetails,10,FALSE)</f>
        <v>Rodney</v>
      </c>
      <c r="J60" s="44">
        <f>VLOOKUP(A60,[2]!Rosterdetails,11,FALSE)</f>
        <v>0</v>
      </c>
      <c r="K60" s="44">
        <f>VLOOKUP(A60,[2]!Rosterdetails,12,FALSE)</f>
        <v>0</v>
      </c>
      <c r="L60" s="44" t="str">
        <f>VLOOKUP(A60,[2]!Rosterdetails,13,FALSE)</f>
        <v>qq</v>
      </c>
      <c r="M60" s="44">
        <f>VLOOKUP(A60,[2]!Rosterdetails,14,FALSE)</f>
        <v>0</v>
      </c>
      <c r="N60" s="44">
        <f>VLOOKUP(A60,[2]!Rosterdetails,15,FALSE)</f>
        <v>0</v>
      </c>
      <c r="O60" s="44" t="str">
        <f>VLOOKUP(A60,[2]!Rosterdetails,16,FALSE)</f>
        <v>Lois</v>
      </c>
      <c r="P60" s="1" t="str">
        <f>VLOOKUP(A60,[2]!Rosterdetails,25,FALSE)</f>
        <v>qq</v>
      </c>
      <c r="Q60" s="1">
        <f>VLOOKUP(A60,[2]!Rosterdetails,17,FALSE)</f>
        <v>0</v>
      </c>
      <c r="R60" s="1" t="str">
        <f>VLOOKUP(A60,[2]!Rosterdetails,18,FALSE)</f>
        <v>qq</v>
      </c>
      <c r="S60" s="1" t="str">
        <f>VLOOKUP(A60,[2]!Rosterdetails,19,FALSE)</f>
        <v>qq</v>
      </c>
      <c r="T60" s="1" t="str">
        <f>VLOOKUP(A60,[2]!Rosterdetails,20,FALSE)</f>
        <v>qq</v>
      </c>
      <c r="U60" s="1" t="str">
        <f>VLOOKUP(A60,[2]!Rosterdetails,21,FALSE)</f>
        <v>QQ</v>
      </c>
      <c r="V60" s="1" t="str">
        <f>VLOOKUP(A60,[2]!Rosterdetails,22,FALSE)</f>
        <v>qq</v>
      </c>
      <c r="W60" s="1" t="str">
        <f>VLOOKUP(A60,[2]!Rosterdetails,23,FALSE)</f>
        <v>qq</v>
      </c>
      <c r="X60" s="1" t="str">
        <f>VLOOKUP(A60,[2]!Rosterdetails,24,FALSE)</f>
        <v>qq</v>
      </c>
      <c r="Y60" s="1">
        <f>VLOOKUP(A60,[2]!Rosterdetails,32,FALSE)</f>
        <v>0</v>
      </c>
      <c r="Z60" s="1" t="str">
        <f>VLOOKUP(A60,[2]!Rosterdetails,33,FALSE)</f>
        <v>qq</v>
      </c>
      <c r="AA60" s="1" t="str">
        <f>VLOOKUP(A60,[2]!Rosterdetails,34,FALSE)</f>
        <v>A.Chong</v>
      </c>
      <c r="AB60" s="1" t="str">
        <f>VLOOKUP(A60,[2]!Rosterdetails,35,FALSE)</f>
        <v>qq</v>
      </c>
      <c r="AC60" s="1" t="str">
        <f>VLOOKUP(A60,[2]!Rosterdetails,36,FALSE)</f>
        <v>qq</v>
      </c>
      <c r="AD60" s="1" t="str">
        <f>VLOOKUP(A60,[2]!Rosterdetails,37,FALSE)</f>
        <v>V.Mai</v>
      </c>
      <c r="AE60" s="1" t="str">
        <f>VLOOKUP(A60,[2]!Rosterdetails,38,FALSE)</f>
        <v>Obaid</v>
      </c>
      <c r="AF60" s="1" t="str">
        <f>VLOOKUP(A60,[2]!Rosterdetails,39,FALSE)</f>
        <v>Mark</v>
      </c>
      <c r="AG60" s="1" t="str">
        <f>VLOOKUP(A60,[2]!Rosterdetails,40,FALSE)</f>
        <v>qq</v>
      </c>
      <c r="AH60" s="1" t="str">
        <f>VLOOKUP(A60,[2]!Rosterdetails,41,FALSE)</f>
        <v>Stella</v>
      </c>
      <c r="AI60" s="1" t="str">
        <f>VLOOKUP(A60,[2]!Rosterdetails,42,FALSE)</f>
        <v>Anish</v>
      </c>
      <c r="AJ60" s="1" t="str">
        <f>VLOOKUP(A60,[2]!Rosterdetails,43,FALSE)</f>
        <v>Stav</v>
      </c>
      <c r="AK60" s="1" t="str">
        <f>VLOOKUP(A60,[2]!Rosterdetails,44,FALSE)</f>
        <v>Aseel</v>
      </c>
      <c r="AL60" s="1" t="str">
        <f>VLOOKUP(A60,[2]!Rosterdetails,45,FALSE)</f>
        <v>Paree</v>
      </c>
      <c r="AM60" s="1" t="str">
        <f>VLOOKUP(A60,[2]!Rosterdetails,46,FALSE)</f>
        <v>qq</v>
      </c>
      <c r="AN60" s="1" t="str">
        <f>VLOOKUP(A60,[2]!Rosterdetails,47,FALSE)</f>
        <v>J.Drummond</v>
      </c>
      <c r="AO60" s="1" t="str">
        <f>VLOOKUP(A60,[2]!Rosterdetails,48,FALSE)</f>
        <v>Winnie</v>
      </c>
      <c r="AP60" s="1" t="str">
        <f>VLOOKUP(A60,[2]!Rosterdetails,49,FALSE)</f>
        <v>qq</v>
      </c>
      <c r="AQ60" s="1" t="str">
        <f>VLOOKUP(A60,[2]!Rosterdetails,50,FALSE)</f>
        <v>qq</v>
      </c>
      <c r="AR60" s="1" t="str">
        <f>VLOOKUP(A60,[2]!Rosterdetails,51,FALSE)</f>
        <v>Jane</v>
      </c>
      <c r="AS60" s="1" t="str">
        <f>VLOOKUP(A60,[2]!Rosterdetails,52,FALSE)</f>
        <v>qq</v>
      </c>
      <c r="AT60" s="1" t="str">
        <f>VLOOKUP(A60,[2]!Rosterdetails,53,FALSE)</f>
        <v>qq</v>
      </c>
      <c r="AU60" s="1" t="str">
        <f>VLOOKUP(A60,[2]!Rosterdetails,54,FALSE)</f>
        <v>Helen</v>
      </c>
      <c r="AV60" s="1">
        <f>VLOOKUP(A60,[2]!Rosterdetails,55,FALSE)</f>
        <v>0</v>
      </c>
      <c r="AW60" s="1" t="str">
        <f>VLOOKUP(A60,[2]!Rosterdetails,56,FALSE)</f>
        <v>S.Rajendra</v>
      </c>
      <c r="AX60" s="50"/>
      <c r="AY60" s="51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</row>
    <row r="61" spans="1:65" x14ac:dyDescent="0.3">
      <c r="A61" s="39">
        <v>43549</v>
      </c>
      <c r="B61" s="38" t="s">
        <v>2</v>
      </c>
      <c r="C61" s="44" t="str">
        <f>VLOOKUP(A61,[2]!Rosterdetails,4,FALSE)</f>
        <v>qq</v>
      </c>
      <c r="D61" s="44" t="str">
        <f>VLOOKUP(A61,[2]!Rosterdetails,5,FALSE)</f>
        <v>qq</v>
      </c>
      <c r="E61" s="44">
        <f>VLOOKUP(A61,[2]!Rosterdetails,6,FALSE)</f>
        <v>0</v>
      </c>
      <c r="F61" s="44" t="str">
        <f>VLOOKUP(A61,[2]!Rosterdetails,7,FALSE)</f>
        <v>Carmen</v>
      </c>
      <c r="G61" s="44" t="str">
        <f>VLOOKUP(A61,[2]!Rosterdetails,8,FALSE)</f>
        <v>qq</v>
      </c>
      <c r="H61" s="44">
        <f>VLOOKUP(A61,[2]!Rosterdetails,9,FALSE)</f>
        <v>0</v>
      </c>
      <c r="I61" s="44" t="str">
        <f>VLOOKUP(A61,[2]!Rosterdetails,10,FALSE)</f>
        <v>Daisy</v>
      </c>
      <c r="J61" s="44">
        <f>VLOOKUP(A61,[2]!Rosterdetails,11,FALSE)</f>
        <v>0</v>
      </c>
      <c r="K61" s="44">
        <f>VLOOKUP(A61,[2]!Rosterdetails,12,FALSE)</f>
        <v>0</v>
      </c>
      <c r="L61" s="44" t="str">
        <f>VLOOKUP(A61,[2]!Rosterdetails,13,FALSE)</f>
        <v>qq</v>
      </c>
      <c r="M61" s="44">
        <f>VLOOKUP(A61,[2]!Rosterdetails,14,FALSE)</f>
        <v>0</v>
      </c>
      <c r="N61" s="44">
        <f>VLOOKUP(A61,[2]!Rosterdetails,15,FALSE)</f>
        <v>0</v>
      </c>
      <c r="O61" s="44" t="str">
        <f>VLOOKUP(A61,[2]!Rosterdetails,16,FALSE)</f>
        <v>qq</v>
      </c>
      <c r="P61" s="1" t="str">
        <f>VLOOKUP(A61,[2]!Rosterdetails,25,FALSE)</f>
        <v>qq</v>
      </c>
      <c r="Q61" s="1" t="str">
        <f>VLOOKUP(A61,[2]!Rosterdetails,17,FALSE)</f>
        <v>Thao</v>
      </c>
      <c r="R61" s="1" t="str">
        <f>VLOOKUP(A61,[2]!Rosterdetails,18,FALSE)</f>
        <v>qq</v>
      </c>
      <c r="S61" s="1" t="str">
        <f>VLOOKUP(A61,[2]!Rosterdetails,19,FALSE)</f>
        <v>V.Le</v>
      </c>
      <c r="T61" s="1" t="str">
        <f>VLOOKUP(A61,[2]!Rosterdetails,20,FALSE)</f>
        <v>Lauren</v>
      </c>
      <c r="U61" s="1" t="str">
        <f>VLOOKUP(A61,[2]!Rosterdetails,21,FALSE)</f>
        <v>Edward</v>
      </c>
      <c r="V61" s="1" t="str">
        <f>VLOOKUP(A61,[2]!Rosterdetails,22,FALSE)</f>
        <v>qq</v>
      </c>
      <c r="W61" s="1" t="str">
        <f>VLOOKUP(A61,[2]!Rosterdetails,23,FALSE)</f>
        <v>qq</v>
      </c>
      <c r="X61" s="1" t="str">
        <f>VLOOKUP(A61,[2]!Rosterdetails,24,FALSE)</f>
        <v>qq</v>
      </c>
      <c r="Y61" s="1" t="str">
        <f>VLOOKUP(A61,[2]!Rosterdetails,32,FALSE)</f>
        <v>qq</v>
      </c>
      <c r="Z61" s="1" t="str">
        <f>VLOOKUP(A61,[2]!Rosterdetails,33,FALSE)</f>
        <v>Winnie</v>
      </c>
      <c r="AA61" s="1" t="str">
        <f>VLOOKUP(A61,[2]!Rosterdetails,34,FALSE)</f>
        <v>A.Chong</v>
      </c>
      <c r="AB61" s="1" t="str">
        <f>VLOOKUP(A61,[2]!Rosterdetails,35,FALSE)</f>
        <v>qq</v>
      </c>
      <c r="AC61" s="1" t="str">
        <f>VLOOKUP(A61,[2]!Rosterdetails,36,FALSE)</f>
        <v>qq</v>
      </c>
      <c r="AD61" s="1" t="str">
        <f>VLOOKUP(A61,[2]!Rosterdetails,37,FALSE)</f>
        <v>V.Mai</v>
      </c>
      <c r="AE61" s="1" t="str">
        <f>VLOOKUP(A61,[2]!Rosterdetails,38,FALSE)</f>
        <v>Shirley</v>
      </c>
      <c r="AF61" s="1" t="str">
        <f>VLOOKUP(A61,[2]!Rosterdetails,39,FALSE)</f>
        <v>Mark</v>
      </c>
      <c r="AG61" s="1" t="str">
        <f>VLOOKUP(A61,[2]!Rosterdetails,40,FALSE)</f>
        <v>qq</v>
      </c>
      <c r="AH61" s="1" t="str">
        <f>VLOOKUP(A61,[2]!Rosterdetails,41,FALSE)</f>
        <v>qq</v>
      </c>
      <c r="AI61" s="1" t="str">
        <f>VLOOKUP(A61,[2]!Rosterdetails,42,FALSE)</f>
        <v>qq</v>
      </c>
      <c r="AJ61" s="1" t="str">
        <f>VLOOKUP(A61,[2]!Rosterdetails,43,FALSE)</f>
        <v>K.Fildes</v>
      </c>
      <c r="AK61" s="1" t="str">
        <f>VLOOKUP(A61,[2]!Rosterdetails,44,FALSE)</f>
        <v>Aseel</v>
      </c>
      <c r="AL61" s="1" t="str">
        <f>VLOOKUP(A61,[2]!Rosterdetails,45,FALSE)</f>
        <v>Paree</v>
      </c>
      <c r="AM61" s="1" t="str">
        <f>VLOOKUP(A61,[2]!Rosterdetails,46,FALSE)</f>
        <v>Angelene</v>
      </c>
      <c r="AN61" s="1" t="str">
        <f>VLOOKUP(A61,[2]!Rosterdetails,47,FALSE)</f>
        <v>J.Drummond</v>
      </c>
      <c r="AO61" s="1" t="str">
        <f>VLOOKUP(A61,[2]!Rosterdetails,48,FALSE)</f>
        <v>qq</v>
      </c>
      <c r="AP61" s="1" t="str">
        <f>VLOOKUP(A61,[2]!Rosterdetails,49,FALSE)</f>
        <v>Amelia</v>
      </c>
      <c r="AQ61" s="1" t="str">
        <f>VLOOKUP(A61,[2]!Rosterdetails,50,FALSE)</f>
        <v>qq</v>
      </c>
      <c r="AR61" s="1" t="str">
        <f>VLOOKUP(A61,[2]!Rosterdetails,51,FALSE)</f>
        <v>qq</v>
      </c>
      <c r="AS61" s="1" t="str">
        <f>VLOOKUP(A61,[2]!Rosterdetails,52,FALSE)</f>
        <v>qq</v>
      </c>
      <c r="AT61" s="1" t="str">
        <f>VLOOKUP(A61,[2]!Rosterdetails,53,FALSE)</f>
        <v>qq</v>
      </c>
      <c r="AU61" s="1" t="str">
        <f>VLOOKUP(A61,[2]!Rosterdetails,54,FALSE)</f>
        <v>A.Chen</v>
      </c>
      <c r="AV61" s="1">
        <f>VLOOKUP(A61,[2]!Rosterdetails,55,FALSE)</f>
        <v>0</v>
      </c>
      <c r="AW61" s="1" t="str">
        <f>VLOOKUP(A61,[2]!Rosterdetails,56,FALSE)</f>
        <v>S.Rajendra</v>
      </c>
      <c r="AX61" s="50"/>
      <c r="AY61" s="51"/>
      <c r="AZ61" s="50"/>
      <c r="BA61" s="50" t="s">
        <v>137</v>
      </c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</row>
    <row r="62" spans="1:65" x14ac:dyDescent="0.3">
      <c r="A62" s="39">
        <v>43550</v>
      </c>
      <c r="B62" s="38" t="s">
        <v>3</v>
      </c>
      <c r="C62" s="44">
        <f>VLOOKUP(A62,[2]!Rosterdetails,4,FALSE)</f>
        <v>0</v>
      </c>
      <c r="D62" s="44" t="str">
        <f>VLOOKUP(A62,[2]!Rosterdetails,5,FALSE)</f>
        <v>qq</v>
      </c>
      <c r="E62" s="44">
        <f>VLOOKUP(A62,[2]!Rosterdetails,6,FALSE)</f>
        <v>0</v>
      </c>
      <c r="F62" s="44" t="str">
        <f>VLOOKUP(A62,[2]!Rosterdetails,7,FALSE)</f>
        <v>qq</v>
      </c>
      <c r="G62" s="44" t="str">
        <f>VLOOKUP(A62,[2]!Rosterdetails,8,FALSE)</f>
        <v>qq</v>
      </c>
      <c r="H62" s="44">
        <f>VLOOKUP(A62,[2]!Rosterdetails,9,FALSE)</f>
        <v>0</v>
      </c>
      <c r="I62" s="44" t="str">
        <f>VLOOKUP(A62,[2]!Rosterdetails,10,FALSE)</f>
        <v>Rodney (0.5ADO)</v>
      </c>
      <c r="J62" s="44">
        <f>VLOOKUP(A62,[2]!Rosterdetails,11,FALSE)</f>
        <v>0</v>
      </c>
      <c r="K62" s="44">
        <f>VLOOKUP(A62,[2]!Rosterdetails,12,FALSE)</f>
        <v>0</v>
      </c>
      <c r="L62" s="44" t="str">
        <f>VLOOKUP(A62,[2]!Rosterdetails,13,FALSE)</f>
        <v>qq</v>
      </c>
      <c r="M62" s="44">
        <f>VLOOKUP(A62,[2]!Rosterdetails,14,FALSE)</f>
        <v>0</v>
      </c>
      <c r="N62" s="44">
        <f>VLOOKUP(A62,[2]!Rosterdetails,15,FALSE)</f>
        <v>0</v>
      </c>
      <c r="O62" s="44" t="str">
        <f>VLOOKUP(A62,[2]!Rosterdetails,16,FALSE)</f>
        <v>qq</v>
      </c>
      <c r="P62" s="1" t="str">
        <f>VLOOKUP(A62,[2]!Rosterdetails,25,FALSE)</f>
        <v>Tatyana</v>
      </c>
      <c r="Q62" s="1" t="str">
        <f>VLOOKUP(A62,[2]!Rosterdetails,17,FALSE)</f>
        <v>Jonathan</v>
      </c>
      <c r="R62" s="1" t="str">
        <f>VLOOKUP(A62,[2]!Rosterdetails,18,FALSE)</f>
        <v>qq</v>
      </c>
      <c r="S62" s="1" t="str">
        <f>VLOOKUP(A62,[2]!Rosterdetails,19,FALSE)</f>
        <v>Thao</v>
      </c>
      <c r="T62" s="1" t="str">
        <f>VLOOKUP(A62,[2]!Rosterdetails,20,FALSE)</f>
        <v>Idile</v>
      </c>
      <c r="U62" s="1" t="str">
        <f>VLOOKUP(A62,[2]!Rosterdetails,21,FALSE)</f>
        <v>QQ</v>
      </c>
      <c r="V62" s="1" t="str">
        <f>VLOOKUP(A62,[2]!Rosterdetails,22,FALSE)</f>
        <v>Jesslyn</v>
      </c>
      <c r="W62" s="1" t="str">
        <f>VLOOKUP(A62,[2]!Rosterdetails,23,FALSE)</f>
        <v>qq</v>
      </c>
      <c r="X62" s="1" t="str">
        <f>VLOOKUP(A62,[2]!Rosterdetails,24,FALSE)</f>
        <v>qq</v>
      </c>
      <c r="Y62" s="1" t="str">
        <f>VLOOKUP(A62,[2]!Rosterdetails,32,FALSE)</f>
        <v>qq</v>
      </c>
      <c r="Z62" s="1" t="str">
        <f>VLOOKUP(A62,[2]!Rosterdetails,33,FALSE)</f>
        <v>Winnie</v>
      </c>
      <c r="AA62" s="1" t="str">
        <f>VLOOKUP(A62,[2]!Rosterdetails,34,FALSE)</f>
        <v>A.Chong</v>
      </c>
      <c r="AB62" s="1" t="str">
        <f>VLOOKUP(A62,[2]!Rosterdetails,35,FALSE)</f>
        <v>qq</v>
      </c>
      <c r="AC62" s="1" t="str">
        <f>VLOOKUP(A62,[2]!Rosterdetails,36,FALSE)</f>
        <v>qq</v>
      </c>
      <c r="AD62" s="1" t="str">
        <f>VLOOKUP(A62,[2]!Rosterdetails,37,FALSE)</f>
        <v>V.Mai</v>
      </c>
      <c r="AE62" s="1" t="str">
        <f>VLOOKUP(A62,[2]!Rosterdetails,38,FALSE)</f>
        <v>qq</v>
      </c>
      <c r="AF62" s="1" t="str">
        <f>VLOOKUP(A62,[2]!Rosterdetails,39,FALSE)</f>
        <v>Mark</v>
      </c>
      <c r="AG62" s="1" t="str">
        <f>VLOOKUP(A62,[2]!Rosterdetails,40,FALSE)</f>
        <v>qq</v>
      </c>
      <c r="AH62" s="1" t="str">
        <f>VLOOKUP(A62,[2]!Rosterdetails,41,FALSE)</f>
        <v>qq</v>
      </c>
      <c r="AI62" s="1" t="str">
        <f>VLOOKUP(A62,[2]!Rosterdetails,42,FALSE)</f>
        <v>qq</v>
      </c>
      <c r="AJ62" s="1" t="str">
        <f>VLOOKUP(A62,[2]!Rosterdetails,43,FALSE)</f>
        <v>K.Fildes</v>
      </c>
      <c r="AK62" s="1" t="str">
        <f>VLOOKUP(A62,[2]!Rosterdetails,44,FALSE)</f>
        <v>Aseel</v>
      </c>
      <c r="AL62" s="1" t="str">
        <f>VLOOKUP(A62,[2]!Rosterdetails,45,FALSE)</f>
        <v>Paree</v>
      </c>
      <c r="AM62" s="1" t="str">
        <f>VLOOKUP(A62,[2]!Rosterdetails,46,FALSE)</f>
        <v>Angelene</v>
      </c>
      <c r="AN62" s="1" t="str">
        <f>VLOOKUP(A62,[2]!Rosterdetails,47,FALSE)</f>
        <v>J.Drummond</v>
      </c>
      <c r="AO62" s="1" t="str">
        <f>VLOOKUP(A62,[2]!Rosterdetails,48,FALSE)</f>
        <v>E.Hu</v>
      </c>
      <c r="AP62" s="1" t="str">
        <f>VLOOKUP(A62,[2]!Rosterdetails,49,FALSE)</f>
        <v>qq</v>
      </c>
      <c r="AQ62" s="1" t="str">
        <f>VLOOKUP(A62,[2]!Rosterdetails,50,FALSE)</f>
        <v>Tanya</v>
      </c>
      <c r="AR62" s="1" t="str">
        <f>VLOOKUP(A62,[2]!Rosterdetails,51,FALSE)</f>
        <v>qq</v>
      </c>
      <c r="AS62" s="1" t="str">
        <f>VLOOKUP(A62,[2]!Rosterdetails,52,FALSE)</f>
        <v>qq</v>
      </c>
      <c r="AT62" s="1" t="str">
        <f>VLOOKUP(A62,[2]!Rosterdetails,53,FALSE)</f>
        <v>qq</v>
      </c>
      <c r="AU62" s="1" t="str">
        <f>VLOOKUP(A62,[2]!Rosterdetails,54,FALSE)</f>
        <v>A.Chen</v>
      </c>
      <c r="AV62" s="1">
        <f>VLOOKUP(A62,[2]!Rosterdetails,55,FALSE)</f>
        <v>0</v>
      </c>
      <c r="AW62" s="1" t="str">
        <f>VLOOKUP(A62,[2]!Rosterdetails,56,FALSE)</f>
        <v>S.Rajendra</v>
      </c>
      <c r="AX62" s="50"/>
      <c r="AY62" s="51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</row>
    <row r="63" spans="1:65" x14ac:dyDescent="0.3">
      <c r="A63" s="39">
        <v>43551</v>
      </c>
      <c r="B63" s="38" t="s">
        <v>4</v>
      </c>
      <c r="C63" s="44">
        <f>VLOOKUP(A63,[2]!Rosterdetails,4,FALSE)</f>
        <v>0</v>
      </c>
      <c r="D63" s="44" t="str">
        <f>VLOOKUP(A63,[2]!Rosterdetails,5,FALSE)</f>
        <v>qq</v>
      </c>
      <c r="E63" s="44">
        <f>VLOOKUP(A63,[2]!Rosterdetails,6,FALSE)</f>
        <v>0</v>
      </c>
      <c r="F63" s="44" t="str">
        <f>VLOOKUP(A63,[2]!Rosterdetails,7,FALSE)</f>
        <v>Sylvia</v>
      </c>
      <c r="G63" s="44" t="str">
        <f>VLOOKUP(A63,[2]!Rosterdetails,8,FALSE)</f>
        <v>qq</v>
      </c>
      <c r="H63" s="44">
        <f>VLOOKUP(A63,[2]!Rosterdetails,9,FALSE)</f>
        <v>0</v>
      </c>
      <c r="I63" s="44">
        <f>VLOOKUP(A63,[2]!Rosterdetails,10,FALSE)</f>
        <v>0</v>
      </c>
      <c r="J63" s="44">
        <f>VLOOKUP(A63,[2]!Rosterdetails,11,FALSE)</f>
        <v>0</v>
      </c>
      <c r="K63" s="44">
        <f>VLOOKUP(A63,[2]!Rosterdetails,12,FALSE)</f>
        <v>0</v>
      </c>
      <c r="L63" s="44" t="str">
        <f>VLOOKUP(A63,[2]!Rosterdetails,13,FALSE)</f>
        <v>Lois</v>
      </c>
      <c r="M63" s="44">
        <f>VLOOKUP(A63,[2]!Rosterdetails,14,FALSE)</f>
        <v>0</v>
      </c>
      <c r="N63" s="44">
        <f>VLOOKUP(A63,[2]!Rosterdetails,15,FALSE)</f>
        <v>0</v>
      </c>
      <c r="O63" s="44" t="str">
        <f>VLOOKUP(A63,[2]!Rosterdetails,16,FALSE)</f>
        <v>qq</v>
      </c>
      <c r="P63" s="1">
        <f>VLOOKUP(A63,[2]!Rosterdetails,25,FALSE)</f>
        <v>0</v>
      </c>
      <c r="Q63" s="1" t="str">
        <f>VLOOKUP(A63,[2]!Rosterdetails,17,FALSE)</f>
        <v>Edward</v>
      </c>
      <c r="R63" s="1" t="str">
        <f>VLOOKUP(A63,[2]!Rosterdetails,18,FALSE)</f>
        <v>qq</v>
      </c>
      <c r="S63" s="1" t="str">
        <f>VLOOKUP(A63,[2]!Rosterdetails,19,FALSE)</f>
        <v>qq</v>
      </c>
      <c r="T63" s="1" t="str">
        <f>VLOOKUP(A63,[2]!Rosterdetails,20,FALSE)</f>
        <v>qq</v>
      </c>
      <c r="U63" s="1" t="str">
        <f>VLOOKUP(A63,[2]!Rosterdetails,21,FALSE)</f>
        <v>QQ</v>
      </c>
      <c r="V63" s="1" t="str">
        <f>VLOOKUP(A63,[2]!Rosterdetails,22,FALSE)</f>
        <v>qq</v>
      </c>
      <c r="W63" s="1" t="str">
        <f>VLOOKUP(A63,[2]!Rosterdetails,23,FALSE)</f>
        <v>qq</v>
      </c>
      <c r="X63" s="1" t="str">
        <f>VLOOKUP(A63,[2]!Rosterdetails,24,FALSE)</f>
        <v>qq</v>
      </c>
      <c r="Y63" s="1" t="str">
        <f>VLOOKUP(A63,[2]!Rosterdetails,32,FALSE)</f>
        <v>qq</v>
      </c>
      <c r="Z63" s="1" t="str">
        <f>VLOOKUP(A63,[2]!Rosterdetails,33,FALSE)</f>
        <v>Winnie</v>
      </c>
      <c r="AA63" s="1" t="str">
        <f>VLOOKUP(A63,[2]!Rosterdetails,34,FALSE)</f>
        <v>A.Chong</v>
      </c>
      <c r="AB63" s="1" t="str">
        <f>VLOOKUP(A63,[2]!Rosterdetails,35,FALSE)</f>
        <v>qq</v>
      </c>
      <c r="AC63" s="1" t="str">
        <f>VLOOKUP(A63,[2]!Rosterdetails,36,FALSE)</f>
        <v>qq</v>
      </c>
      <c r="AD63" s="1" t="str">
        <f>VLOOKUP(A63,[2]!Rosterdetails,37,FALSE)</f>
        <v>V.Mai</v>
      </c>
      <c r="AE63" s="1" t="str">
        <f>VLOOKUP(A63,[2]!Rosterdetails,38,FALSE)</f>
        <v>qq</v>
      </c>
      <c r="AF63" s="1" t="str">
        <f>VLOOKUP(A63,[2]!Rosterdetails,39,FALSE)</f>
        <v>Mark</v>
      </c>
      <c r="AG63" s="1" t="str">
        <f>VLOOKUP(A63,[2]!Rosterdetails,40,FALSE)</f>
        <v>Kelly</v>
      </c>
      <c r="AH63" s="1" t="str">
        <f>VLOOKUP(A63,[2]!Rosterdetails,41,FALSE)</f>
        <v>qq</v>
      </c>
      <c r="AI63" s="1" t="str">
        <f>VLOOKUP(A63,[2]!Rosterdetails,42,FALSE)</f>
        <v>qq</v>
      </c>
      <c r="AJ63" s="1" t="str">
        <f>VLOOKUP(A63,[2]!Rosterdetails,43,FALSE)</f>
        <v>K.Fildes</v>
      </c>
      <c r="AK63" s="1" t="str">
        <f>VLOOKUP(A63,[2]!Rosterdetails,44,FALSE)</f>
        <v>Aseel</v>
      </c>
      <c r="AL63" s="1" t="str">
        <f>VLOOKUP(A63,[2]!Rosterdetails,45,FALSE)</f>
        <v>Paree</v>
      </c>
      <c r="AM63" s="1" t="str">
        <f>VLOOKUP(A63,[2]!Rosterdetails,46,FALSE)</f>
        <v>Angelene</v>
      </c>
      <c r="AN63" s="1" t="str">
        <f>VLOOKUP(A63,[2]!Rosterdetails,47,FALSE)</f>
        <v>J.Drummond</v>
      </c>
      <c r="AO63" s="1" t="str">
        <f>VLOOKUP(A63,[2]!Rosterdetails,48,FALSE)</f>
        <v>E.Hu</v>
      </c>
      <c r="AP63" s="1" t="str">
        <f>VLOOKUP(A63,[2]!Rosterdetails,49,FALSE)</f>
        <v>Sophia</v>
      </c>
      <c r="AQ63" s="1" t="str">
        <f>VLOOKUP(A63,[2]!Rosterdetails,50,FALSE)</f>
        <v>Tanya</v>
      </c>
      <c r="AR63" s="1" t="str">
        <f>VLOOKUP(A63,[2]!Rosterdetails,51,FALSE)</f>
        <v>qq</v>
      </c>
      <c r="AS63" s="1" t="str">
        <f>VLOOKUP(A63,[2]!Rosterdetails,52,FALSE)</f>
        <v>qq</v>
      </c>
      <c r="AT63" s="1" t="str">
        <f>VLOOKUP(A63,[2]!Rosterdetails,53,FALSE)</f>
        <v>qq</v>
      </c>
      <c r="AU63" s="1" t="str">
        <f>VLOOKUP(A63,[2]!Rosterdetails,54,FALSE)</f>
        <v>A.Chen</v>
      </c>
      <c r="AV63" s="1">
        <f>VLOOKUP(A63,[2]!Rosterdetails,55,FALSE)</f>
        <v>0</v>
      </c>
      <c r="AW63" s="1">
        <f>VLOOKUP(A63,[2]!Rosterdetails,56,FALSE)</f>
        <v>0</v>
      </c>
      <c r="AX63" s="50"/>
      <c r="AY63" s="51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</row>
    <row r="64" spans="1:65" x14ac:dyDescent="0.3">
      <c r="A64" s="39">
        <v>43552</v>
      </c>
      <c r="B64" s="38" t="s">
        <v>5</v>
      </c>
      <c r="C64" s="44">
        <f>VLOOKUP(A64,[2]!Rosterdetails,4,FALSE)</f>
        <v>0</v>
      </c>
      <c r="D64" s="44" t="str">
        <f>VLOOKUP(A64,[2]!Rosterdetails,5,FALSE)</f>
        <v>Nicholas</v>
      </c>
      <c r="E64" s="44">
        <f>VLOOKUP(A64,[2]!Rosterdetails,6,FALSE)</f>
        <v>0</v>
      </c>
      <c r="F64" s="44" t="str">
        <f>VLOOKUP(A64,[2]!Rosterdetails,7,FALSE)</f>
        <v>qq</v>
      </c>
      <c r="G64" s="44" t="str">
        <f>VLOOKUP(A64,[2]!Rosterdetails,8,FALSE)</f>
        <v>qq</v>
      </c>
      <c r="H64" s="44">
        <f>VLOOKUP(A64,[2]!Rosterdetails,9,FALSE)</f>
        <v>0</v>
      </c>
      <c r="I64" s="44">
        <f>VLOOKUP(A64,[2]!Rosterdetails,10,FALSE)</f>
        <v>0</v>
      </c>
      <c r="J64" s="44">
        <f>VLOOKUP(A64,[2]!Rosterdetails,11,FALSE)</f>
        <v>0</v>
      </c>
      <c r="K64" s="44">
        <f>VLOOKUP(A64,[2]!Rosterdetails,12,FALSE)</f>
        <v>0</v>
      </c>
      <c r="L64" s="44" t="str">
        <f>VLOOKUP(A64,[2]!Rosterdetails,13,FALSE)</f>
        <v>qq</v>
      </c>
      <c r="M64" s="44">
        <f>VLOOKUP(A64,[2]!Rosterdetails,14,FALSE)</f>
        <v>0</v>
      </c>
      <c r="N64" s="44">
        <f>VLOOKUP(A64,[2]!Rosterdetails,15,FALSE)</f>
        <v>0</v>
      </c>
      <c r="O64" s="44" t="str">
        <f>VLOOKUP(A64,[2]!Rosterdetails,16,FALSE)</f>
        <v>Christine</v>
      </c>
      <c r="P64" s="1" t="str">
        <f>VLOOKUP(A64,[2]!Rosterdetails,25,FALSE)</f>
        <v>S.McPhee</v>
      </c>
      <c r="Q64" s="1" t="str">
        <f>VLOOKUP(A64,[2]!Rosterdetails,17,FALSE)</f>
        <v>qq</v>
      </c>
      <c r="R64" s="1" t="str">
        <f>VLOOKUP(A64,[2]!Rosterdetails,18,FALSE)</f>
        <v>qq</v>
      </c>
      <c r="S64" s="1" t="str">
        <f>VLOOKUP(A64,[2]!Rosterdetails,19,FALSE)</f>
        <v>qq</v>
      </c>
      <c r="T64" s="1" t="str">
        <f>VLOOKUP(A64,[2]!Rosterdetails,20,FALSE)</f>
        <v>qq</v>
      </c>
      <c r="U64" s="1" t="str">
        <f>VLOOKUP(A64,[2]!Rosterdetails,21,FALSE)</f>
        <v>QQ</v>
      </c>
      <c r="V64" s="1" t="str">
        <f>VLOOKUP(A64,[2]!Rosterdetails,22,FALSE)</f>
        <v>qq</v>
      </c>
      <c r="W64" s="1" t="str">
        <f>VLOOKUP(A64,[2]!Rosterdetails,23,FALSE)</f>
        <v>qq</v>
      </c>
      <c r="X64" s="1" t="str">
        <f>VLOOKUP(A64,[2]!Rosterdetails,24,FALSE)</f>
        <v>qq</v>
      </c>
      <c r="Y64" s="1" t="str">
        <f>VLOOKUP(A64,[2]!Rosterdetails,32,FALSE)</f>
        <v>qq</v>
      </c>
      <c r="Z64" s="1" t="str">
        <f>VLOOKUP(A64,[2]!Rosterdetails,33,FALSE)</f>
        <v>Winnie</v>
      </c>
      <c r="AA64" s="1" t="str">
        <f>VLOOKUP(A64,[2]!Rosterdetails,34,FALSE)</f>
        <v>A.Chong</v>
      </c>
      <c r="AB64" s="1" t="str">
        <f>VLOOKUP(A64,[2]!Rosterdetails,35,FALSE)</f>
        <v>qq</v>
      </c>
      <c r="AC64" s="1" t="str">
        <f>VLOOKUP(A64,[2]!Rosterdetails,36,FALSE)</f>
        <v>qq</v>
      </c>
      <c r="AD64" s="1" t="str">
        <f>VLOOKUP(A64,[2]!Rosterdetails,37,FALSE)</f>
        <v>V.Mai</v>
      </c>
      <c r="AE64" s="1" t="str">
        <f>VLOOKUP(A64,[2]!Rosterdetails,38,FALSE)</f>
        <v>qq</v>
      </c>
      <c r="AF64" s="1" t="str">
        <f>VLOOKUP(A64,[2]!Rosterdetails,39,FALSE)</f>
        <v>Mark</v>
      </c>
      <c r="AG64" s="1" t="str">
        <f>VLOOKUP(A64,[2]!Rosterdetails,40,FALSE)</f>
        <v>Kelly</v>
      </c>
      <c r="AH64" s="1" t="str">
        <f>VLOOKUP(A64,[2]!Rosterdetails,41,FALSE)</f>
        <v>qq</v>
      </c>
      <c r="AI64" s="1" t="str">
        <f>VLOOKUP(A64,[2]!Rosterdetails,42,FALSE)</f>
        <v>qq</v>
      </c>
      <c r="AJ64" s="1" t="str">
        <f>VLOOKUP(A64,[2]!Rosterdetails,43,FALSE)</f>
        <v>K.Fildes</v>
      </c>
      <c r="AK64" s="1" t="str">
        <f>VLOOKUP(A64,[2]!Rosterdetails,44,FALSE)</f>
        <v>Aseel</v>
      </c>
      <c r="AL64" s="1" t="str">
        <f>VLOOKUP(A64,[2]!Rosterdetails,45,FALSE)</f>
        <v>Paree</v>
      </c>
      <c r="AM64" s="1" t="str">
        <f>VLOOKUP(A64,[2]!Rosterdetails,46,FALSE)</f>
        <v>Angelene</v>
      </c>
      <c r="AN64" s="1" t="str">
        <f>VLOOKUP(A64,[2]!Rosterdetails,47,FALSE)</f>
        <v>J.Drummond</v>
      </c>
      <c r="AO64" s="1" t="str">
        <f>VLOOKUP(A64,[2]!Rosterdetails,48,FALSE)</f>
        <v>qq</v>
      </c>
      <c r="AP64" s="1" t="str">
        <f>VLOOKUP(A64,[2]!Rosterdetails,49,FALSE)</f>
        <v>Sophia</v>
      </c>
      <c r="AQ64" s="1" t="str">
        <f>VLOOKUP(A64,[2]!Rosterdetails,50,FALSE)</f>
        <v>qq</v>
      </c>
      <c r="AR64" s="1" t="str">
        <f>VLOOKUP(A64,[2]!Rosterdetails,51,FALSE)</f>
        <v>qq</v>
      </c>
      <c r="AS64" s="1" t="str">
        <f>VLOOKUP(A64,[2]!Rosterdetails,52,FALSE)</f>
        <v>qq</v>
      </c>
      <c r="AT64" s="1" t="str">
        <f>VLOOKUP(A64,[2]!Rosterdetails,53,FALSE)</f>
        <v>qq</v>
      </c>
      <c r="AU64" s="1" t="str">
        <f>VLOOKUP(A64,[2]!Rosterdetails,54,FALSE)</f>
        <v>A.Chen</v>
      </c>
      <c r="AV64" s="1">
        <f>VLOOKUP(A64,[2]!Rosterdetails,55,FALSE)</f>
        <v>0</v>
      </c>
      <c r="AW64" s="1" t="str">
        <f>VLOOKUP(A64,[2]!Rosterdetails,56,FALSE)</f>
        <v>S.Rajendra</v>
      </c>
      <c r="AX64" s="50"/>
      <c r="AY64" s="51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</row>
    <row r="65" spans="1:65" x14ac:dyDescent="0.3">
      <c r="A65" s="39">
        <v>43553</v>
      </c>
      <c r="B65" s="38" t="s">
        <v>6</v>
      </c>
      <c r="C65" s="44">
        <f>VLOOKUP(A65,[2]!Rosterdetails,4,FALSE)</f>
        <v>0</v>
      </c>
      <c r="D65" s="44" t="str">
        <f>VLOOKUP(A65,[2]!Rosterdetails,5,FALSE)</f>
        <v>qq</v>
      </c>
      <c r="E65" s="44">
        <f>VLOOKUP(A65,[2]!Rosterdetails,6,FALSE)</f>
        <v>0</v>
      </c>
      <c r="F65" s="44" t="str">
        <f>VLOOKUP(A65,[2]!Rosterdetails,7,FALSE)</f>
        <v>Angela</v>
      </c>
      <c r="G65" s="44" t="str">
        <f>VLOOKUP(A65,[2]!Rosterdetails,8,FALSE)</f>
        <v>qq</v>
      </c>
      <c r="H65" s="44">
        <f>VLOOKUP(A65,[2]!Rosterdetails,9,FALSE)</f>
        <v>0</v>
      </c>
      <c r="I65" s="44" t="str">
        <f>VLOOKUP(A65,[2]!Rosterdetails,10,FALSE)</f>
        <v xml:space="preserve"> </v>
      </c>
      <c r="J65" s="44">
        <f>VLOOKUP(A65,[2]!Rosterdetails,11,FALSE)</f>
        <v>0</v>
      </c>
      <c r="K65" s="44">
        <f>VLOOKUP(A65,[2]!Rosterdetails,12,FALSE)</f>
        <v>0</v>
      </c>
      <c r="L65" s="44" t="str">
        <f>VLOOKUP(A65,[2]!Rosterdetails,13,FALSE)</f>
        <v>Obaid</v>
      </c>
      <c r="M65" s="44">
        <f>VLOOKUP(A65,[2]!Rosterdetails,14,FALSE)</f>
        <v>0</v>
      </c>
      <c r="N65" s="44">
        <f>VLOOKUP(A65,[2]!Rosterdetails,15,FALSE)</f>
        <v>0</v>
      </c>
      <c r="O65" s="44" t="str">
        <f>VLOOKUP(A65,[2]!Rosterdetails,16,FALSE)</f>
        <v>Christine</v>
      </c>
      <c r="P65" s="1">
        <f>VLOOKUP(A65,[2]!Rosterdetails,25,FALSE)</f>
        <v>0</v>
      </c>
      <c r="Q65" s="1" t="str">
        <f>VLOOKUP(A65,[2]!Rosterdetails,17,FALSE)</f>
        <v>Idile</v>
      </c>
      <c r="R65" s="1" t="str">
        <f>VLOOKUP(A65,[2]!Rosterdetails,18,FALSE)</f>
        <v>qq</v>
      </c>
      <c r="S65" s="1" t="str">
        <f>VLOOKUP(A65,[2]!Rosterdetails,19,FALSE)</f>
        <v>qq</v>
      </c>
      <c r="T65" s="1" t="str">
        <f>VLOOKUP(A65,[2]!Rosterdetails,20,FALSE)</f>
        <v>qq</v>
      </c>
      <c r="U65" s="1" t="str">
        <f>VLOOKUP(A65,[2]!Rosterdetails,21,FALSE)</f>
        <v>QQ</v>
      </c>
      <c r="V65" s="1" t="str">
        <f>VLOOKUP(A65,[2]!Rosterdetails,22,FALSE)</f>
        <v>qq</v>
      </c>
      <c r="W65" s="1" t="str">
        <f>VLOOKUP(A65,[2]!Rosterdetails,23,FALSE)</f>
        <v>qq</v>
      </c>
      <c r="X65" s="1" t="str">
        <f>VLOOKUP(A65,[2]!Rosterdetails,24,FALSE)</f>
        <v>qq</v>
      </c>
      <c r="Y65" s="1" t="str">
        <f>VLOOKUP(A65,[2]!Rosterdetails,32,FALSE)</f>
        <v>Brodie</v>
      </c>
      <c r="Z65" s="1" t="str">
        <f>VLOOKUP(A65,[2]!Rosterdetails,33,FALSE)</f>
        <v>qq</v>
      </c>
      <c r="AA65" s="1" t="str">
        <f>VLOOKUP(A65,[2]!Rosterdetails,34,FALSE)</f>
        <v>A.Chong</v>
      </c>
      <c r="AB65" s="1" t="str">
        <f>VLOOKUP(A65,[2]!Rosterdetails,35,FALSE)</f>
        <v>qq</v>
      </c>
      <c r="AC65" s="1" t="str">
        <f>VLOOKUP(A65,[2]!Rosterdetails,36,FALSE)</f>
        <v>qq</v>
      </c>
      <c r="AD65" s="1" t="str">
        <f>VLOOKUP(A65,[2]!Rosterdetails,37,FALSE)</f>
        <v>V.Mai</v>
      </c>
      <c r="AE65" s="1" t="str">
        <f>VLOOKUP(A65,[2]!Rosterdetails,38,FALSE)</f>
        <v>qq</v>
      </c>
      <c r="AF65" s="1" t="str">
        <f>VLOOKUP(A65,[2]!Rosterdetails,39,FALSE)</f>
        <v>Mark</v>
      </c>
      <c r="AG65" s="1" t="str">
        <f>VLOOKUP(A65,[2]!Rosterdetails,40,FALSE)</f>
        <v>qq</v>
      </c>
      <c r="AH65" s="1" t="str">
        <f>VLOOKUP(A65,[2]!Rosterdetails,41,FALSE)</f>
        <v>J.Kao</v>
      </c>
      <c r="AI65" s="1" t="str">
        <f>VLOOKUP(A65,[2]!Rosterdetails,42,FALSE)</f>
        <v>qq</v>
      </c>
      <c r="AJ65" s="1" t="str">
        <f>VLOOKUP(A65,[2]!Rosterdetails,43,FALSE)</f>
        <v>K.Fildes</v>
      </c>
      <c r="AK65" s="1" t="str">
        <f>VLOOKUP(A65,[2]!Rosterdetails,44,FALSE)</f>
        <v>Aseel</v>
      </c>
      <c r="AL65" s="1" t="str">
        <f>VLOOKUP(A65,[2]!Rosterdetails,45,FALSE)</f>
        <v>Paree</v>
      </c>
      <c r="AM65" s="1" t="str">
        <f>VLOOKUP(A65,[2]!Rosterdetails,46,FALSE)</f>
        <v>Angelene</v>
      </c>
      <c r="AN65" s="1" t="str">
        <f>VLOOKUP(A65,[2]!Rosterdetails,47,FALSE)</f>
        <v>J.Drummond</v>
      </c>
      <c r="AO65" s="1" t="str">
        <f>VLOOKUP(A65,[2]!Rosterdetails,48,FALSE)</f>
        <v>qq</v>
      </c>
      <c r="AP65" s="1" t="str">
        <f>VLOOKUP(A65,[2]!Rosterdetails,49,FALSE)</f>
        <v>Sophia</v>
      </c>
      <c r="AQ65" s="1" t="str">
        <f>VLOOKUP(A65,[2]!Rosterdetails,50,FALSE)</f>
        <v>Tanya</v>
      </c>
      <c r="AR65" s="1" t="str">
        <f>VLOOKUP(A65,[2]!Rosterdetails,51,FALSE)</f>
        <v>qq</v>
      </c>
      <c r="AS65" s="1" t="str">
        <f>VLOOKUP(A65,[2]!Rosterdetails,52,FALSE)</f>
        <v>qq</v>
      </c>
      <c r="AT65" s="1" t="str">
        <f>VLOOKUP(A65,[2]!Rosterdetails,53,FALSE)</f>
        <v>qq</v>
      </c>
      <c r="AU65" s="1" t="str">
        <f>VLOOKUP(A65,[2]!Rosterdetails,54,FALSE)</f>
        <v>A.Chen</v>
      </c>
      <c r="AV65" s="1">
        <f>VLOOKUP(A65,[2]!Rosterdetails,55,FALSE)</f>
        <v>0</v>
      </c>
      <c r="AW65" s="1" t="str">
        <f>VLOOKUP(A65,[2]!Rosterdetails,56,FALSE)</f>
        <v>S.Rajendra</v>
      </c>
      <c r="AX65" s="50"/>
      <c r="AY65" s="51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</row>
    <row r="66" spans="1:65" x14ac:dyDescent="0.3">
      <c r="A66" s="39">
        <v>43556</v>
      </c>
      <c r="B66" s="38" t="s">
        <v>2</v>
      </c>
      <c r="C66" s="44">
        <f>VLOOKUP(A66,[2]!Rosterdetails,4,FALSE)</f>
        <v>0</v>
      </c>
      <c r="D66" s="44" t="str">
        <f>VLOOKUP(A66,[2]!Rosterdetails,5,FALSE)</f>
        <v>Amelia</v>
      </c>
      <c r="E66" s="44" t="str">
        <f>VLOOKUP(A66,[2]!Rosterdetails,6,FALSE)</f>
        <v>J.Hughes</v>
      </c>
      <c r="F66" s="44" t="str">
        <f>VLOOKUP(A66,[2]!Rosterdetails,7,FALSE)</f>
        <v>Angelica</v>
      </c>
      <c r="G66" s="44" t="str">
        <f>VLOOKUP(A66,[2]!Rosterdetails,8,FALSE)</f>
        <v>qq</v>
      </c>
      <c r="H66" s="44">
        <f>VLOOKUP(A66,[2]!Rosterdetails,9,FALSE)</f>
        <v>0</v>
      </c>
      <c r="I66" s="44" t="str">
        <f>VLOOKUP(A66,[2]!Rosterdetails,10,FALSE)</f>
        <v>Diana</v>
      </c>
      <c r="J66" s="44">
        <f>VLOOKUP(A66,[2]!Rosterdetails,11,FALSE)</f>
        <v>0</v>
      </c>
      <c r="K66" s="44">
        <f>VLOOKUP(A66,[2]!Rosterdetails,12,FALSE)</f>
        <v>0</v>
      </c>
      <c r="L66" s="44">
        <f>VLOOKUP(A66,[2]!Rosterdetails,13,FALSE)</f>
        <v>0</v>
      </c>
      <c r="M66" s="44">
        <f>VLOOKUP(A66,[2]!Rosterdetails,14,FALSE)</f>
        <v>0</v>
      </c>
      <c r="N66" s="44">
        <f>VLOOKUP(A66,[2]!Rosterdetails,15,FALSE)</f>
        <v>0</v>
      </c>
      <c r="O66" s="44" t="str">
        <f>VLOOKUP(A66,[2]!Rosterdetails,16,FALSE)</f>
        <v>qq</v>
      </c>
      <c r="P66" s="1">
        <f>VLOOKUP(A66,[2]!Rosterdetails,25,FALSE)</f>
        <v>0</v>
      </c>
      <c r="Q66" s="1" t="str">
        <f>VLOOKUP(A66,[2]!Rosterdetails,17,FALSE)</f>
        <v>Jesslyn</v>
      </c>
      <c r="R66" s="1" t="str">
        <f>VLOOKUP(A66,[2]!Rosterdetails,18,FALSE)</f>
        <v>qq</v>
      </c>
      <c r="S66" s="1" t="str">
        <f>VLOOKUP(A66,[2]!Rosterdetails,19,FALSE)</f>
        <v>Tinh</v>
      </c>
      <c r="T66" s="1" t="str">
        <f>VLOOKUP(A66,[2]!Rosterdetails,20,FALSE)</f>
        <v>Ana</v>
      </c>
      <c r="U66" s="1" t="str">
        <f>VLOOKUP(A66,[2]!Rosterdetails,21,FALSE)</f>
        <v>Edward</v>
      </c>
      <c r="V66" s="1" t="str">
        <f>VLOOKUP(A66,[2]!Rosterdetails,22,FALSE)</f>
        <v>qq</v>
      </c>
      <c r="W66" s="1" t="str">
        <f>VLOOKUP(A66,[2]!Rosterdetails,23,FALSE)</f>
        <v>qq</v>
      </c>
      <c r="X66" s="1" t="str">
        <f>VLOOKUP(A66,[2]!Rosterdetails,24,FALSE)</f>
        <v>qq</v>
      </c>
      <c r="Y66" s="1" t="str">
        <f>VLOOKUP(A66,[2]!Rosterdetails,32,FALSE)</f>
        <v>qq</v>
      </c>
      <c r="Z66" s="1" t="str">
        <f>VLOOKUP(A66,[2]!Rosterdetails,33,FALSE)</f>
        <v>qq</v>
      </c>
      <c r="AA66" s="1" t="str">
        <f>VLOOKUP(A66,[2]!Rosterdetails,34,FALSE)</f>
        <v>qq</v>
      </c>
      <c r="AB66" s="1" t="str">
        <f>VLOOKUP(A66,[2]!Rosterdetails,35,FALSE)</f>
        <v>qq</v>
      </c>
      <c r="AC66" s="1" t="str">
        <f>VLOOKUP(A66,[2]!Rosterdetails,36,FALSE)</f>
        <v>qq</v>
      </c>
      <c r="AD66" s="1" t="str">
        <f>VLOOKUP(A66,[2]!Rosterdetails,37,FALSE)</f>
        <v>qq</v>
      </c>
      <c r="AE66" s="1" t="str">
        <f>VLOOKUP(A66,[2]!Rosterdetails,38,FALSE)</f>
        <v>qq</v>
      </c>
      <c r="AF66" s="1" t="str">
        <f>VLOOKUP(A66,[2]!Rosterdetails,39,FALSE)</f>
        <v>Mark</v>
      </c>
      <c r="AG66" s="1" t="str">
        <f>VLOOKUP(A66,[2]!Rosterdetails,40,FALSE)</f>
        <v>qq</v>
      </c>
      <c r="AH66" s="1" t="str">
        <f>VLOOKUP(A66,[2]!Rosterdetails,41,FALSE)</f>
        <v>J.Kao</v>
      </c>
      <c r="AI66" s="1" t="str">
        <f>VLOOKUP(A66,[2]!Rosterdetails,42,FALSE)</f>
        <v>qq</v>
      </c>
      <c r="AJ66" s="1" t="str">
        <f>VLOOKUP(A66,[2]!Rosterdetails,43,FALSE)</f>
        <v>K.Fildes</v>
      </c>
      <c r="AK66" s="1" t="str">
        <f>VLOOKUP(A66,[2]!Rosterdetails,44,FALSE)</f>
        <v>Aseel</v>
      </c>
      <c r="AL66" s="1" t="str">
        <f>VLOOKUP(A66,[2]!Rosterdetails,45,FALSE)</f>
        <v>Paree</v>
      </c>
      <c r="AM66" s="1" t="str">
        <f>VLOOKUP(A66,[2]!Rosterdetails,46,FALSE)</f>
        <v>Angelene</v>
      </c>
      <c r="AN66" s="1" t="str">
        <f>VLOOKUP(A66,[2]!Rosterdetails,47,FALSE)</f>
        <v>qq</v>
      </c>
      <c r="AO66" s="1" t="str">
        <f>VLOOKUP(A66,[2]!Rosterdetails,48,FALSE)</f>
        <v>qq</v>
      </c>
      <c r="AP66" s="1" t="str">
        <f>VLOOKUP(A66,[2]!Rosterdetails,49,FALSE)</f>
        <v>Sophia</v>
      </c>
      <c r="AQ66" s="1" t="str">
        <f>VLOOKUP(A66,[2]!Rosterdetails,50,FALSE)</f>
        <v>qq</v>
      </c>
      <c r="AR66" s="1" t="str">
        <f>VLOOKUP(A66,[2]!Rosterdetails,51,FALSE)</f>
        <v>qq</v>
      </c>
      <c r="AS66" s="1" t="str">
        <f>VLOOKUP(A66,[2]!Rosterdetails,52,FALSE)</f>
        <v>qq</v>
      </c>
      <c r="AT66" s="1" t="str">
        <f>VLOOKUP(A66,[2]!Rosterdetails,53,FALSE)</f>
        <v>qq</v>
      </c>
      <c r="AU66" s="1" t="str">
        <f>VLOOKUP(A66,[2]!Rosterdetails,54,FALSE)</f>
        <v>A.Chen</v>
      </c>
      <c r="AV66" s="1">
        <f>VLOOKUP(A66,[2]!Rosterdetails,55,FALSE)</f>
        <v>0</v>
      </c>
      <c r="AW66" s="1" t="str">
        <f>VLOOKUP(A66,[2]!Rosterdetails,56,FALSE)</f>
        <v>S.Sturm</v>
      </c>
      <c r="AX66" s="50"/>
      <c r="AY66" s="51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</row>
    <row r="67" spans="1:65" x14ac:dyDescent="0.3">
      <c r="A67" s="39">
        <v>43557</v>
      </c>
      <c r="B67" s="38" t="s">
        <v>3</v>
      </c>
      <c r="C67" s="44">
        <f>VLOOKUP(A67,[2]!Rosterdetails,4,FALSE)</f>
        <v>0</v>
      </c>
      <c r="D67" s="44" t="str">
        <f>VLOOKUP(A67,[2]!Rosterdetails,5,FALSE)</f>
        <v>Therese</v>
      </c>
      <c r="E67" s="44">
        <f>VLOOKUP(A67,[2]!Rosterdetails,6,FALSE)</f>
        <v>0</v>
      </c>
      <c r="F67" s="44">
        <f>VLOOKUP(A67,[2]!Rosterdetails,7,FALSE)</f>
        <v>0</v>
      </c>
      <c r="G67" s="44" t="str">
        <f>VLOOKUP(A67,[2]!Rosterdetails,8,FALSE)</f>
        <v>Victoria</v>
      </c>
      <c r="H67" s="44">
        <f>VLOOKUP(A67,[2]!Rosterdetails,9,FALSE)</f>
        <v>0</v>
      </c>
      <c r="I67" s="44" t="str">
        <f>VLOOKUP(A67,[2]!Rosterdetails,10,FALSE)</f>
        <v>Sandra</v>
      </c>
      <c r="J67" s="44">
        <f>VLOOKUP(A67,[2]!Rosterdetails,11,FALSE)</f>
        <v>0</v>
      </c>
      <c r="K67" s="44">
        <f>VLOOKUP(A67,[2]!Rosterdetails,12,FALSE)</f>
        <v>0</v>
      </c>
      <c r="L67" s="44" t="str">
        <f>VLOOKUP(A67,[2]!Rosterdetails,13,FALSE)</f>
        <v>Megan</v>
      </c>
      <c r="M67" s="44">
        <f>VLOOKUP(A67,[2]!Rosterdetails,14,FALSE)</f>
        <v>0</v>
      </c>
      <c r="N67" s="44">
        <f>VLOOKUP(A67,[2]!Rosterdetails,15,FALSE)</f>
        <v>0</v>
      </c>
      <c r="O67" s="44" t="str">
        <f>VLOOKUP(A67,[2]!Rosterdetails,16,FALSE)</f>
        <v>qq</v>
      </c>
      <c r="P67" s="1" t="str">
        <f>VLOOKUP(A67,[2]!Rosterdetails,25,FALSE)</f>
        <v>J.Do</v>
      </c>
      <c r="Q67" s="1" t="str">
        <f>VLOOKUP(A67,[2]!Rosterdetails,17,FALSE)</f>
        <v>V.Le</v>
      </c>
      <c r="R67" s="1" t="str">
        <f>VLOOKUP(A67,[2]!Rosterdetails,18,FALSE)</f>
        <v>qq</v>
      </c>
      <c r="S67" s="1" t="str">
        <f>VLOOKUP(A67,[2]!Rosterdetails,19,FALSE)</f>
        <v>Jonathan</v>
      </c>
      <c r="T67" s="1" t="str">
        <f>VLOOKUP(A67,[2]!Rosterdetails,20,FALSE)</f>
        <v>Thao</v>
      </c>
      <c r="U67" s="1" t="str">
        <f>VLOOKUP(A67,[2]!Rosterdetails,21,FALSE)</f>
        <v>QQ</v>
      </c>
      <c r="V67" s="1" t="str">
        <f>VLOOKUP(A67,[2]!Rosterdetails,22,FALSE)</f>
        <v>Roshny</v>
      </c>
      <c r="W67" s="1" t="str">
        <f>VLOOKUP(A67,[2]!Rosterdetails,23,FALSE)</f>
        <v>qq</v>
      </c>
      <c r="X67" s="1" t="str">
        <f>VLOOKUP(A67,[2]!Rosterdetails,24,FALSE)</f>
        <v>qq</v>
      </c>
      <c r="Y67" s="1" t="str">
        <f>VLOOKUP(A67,[2]!Rosterdetails,32,FALSE)</f>
        <v>qq</v>
      </c>
      <c r="Z67" s="1" t="str">
        <f>VLOOKUP(A67,[2]!Rosterdetails,33,FALSE)</f>
        <v>qq</v>
      </c>
      <c r="AA67" s="1" t="str">
        <f>VLOOKUP(A67,[2]!Rosterdetails,34,FALSE)</f>
        <v>qq</v>
      </c>
      <c r="AB67" s="1" t="str">
        <f>VLOOKUP(A67,[2]!Rosterdetails,35,FALSE)</f>
        <v>qq</v>
      </c>
      <c r="AC67" s="1" t="str">
        <f>VLOOKUP(A67,[2]!Rosterdetails,36,FALSE)</f>
        <v>qq</v>
      </c>
      <c r="AD67" s="1" t="str">
        <f>VLOOKUP(A67,[2]!Rosterdetails,37,FALSE)</f>
        <v>qq</v>
      </c>
      <c r="AE67" s="1" t="str">
        <f>VLOOKUP(A67,[2]!Rosterdetails,38,FALSE)</f>
        <v>qq</v>
      </c>
      <c r="AF67" s="1" t="str">
        <f>VLOOKUP(A67,[2]!Rosterdetails,39,FALSE)</f>
        <v>Mark</v>
      </c>
      <c r="AG67" s="1" t="str">
        <f>VLOOKUP(A67,[2]!Rosterdetails,40,FALSE)</f>
        <v>qq</v>
      </c>
      <c r="AH67" s="1" t="str">
        <f>VLOOKUP(A67,[2]!Rosterdetails,41,FALSE)</f>
        <v>J.Kao</v>
      </c>
      <c r="AI67" s="1" t="str">
        <f>VLOOKUP(A67,[2]!Rosterdetails,42,FALSE)</f>
        <v>qq</v>
      </c>
      <c r="AJ67" s="1" t="str">
        <f>VLOOKUP(A67,[2]!Rosterdetails,43,FALSE)</f>
        <v>K.Fildes</v>
      </c>
      <c r="AK67" s="1" t="str">
        <f>VLOOKUP(A67,[2]!Rosterdetails,44,FALSE)</f>
        <v>Aseel</v>
      </c>
      <c r="AL67" s="1" t="str">
        <f>VLOOKUP(A67,[2]!Rosterdetails,45,FALSE)</f>
        <v>Paree</v>
      </c>
      <c r="AM67" s="1" t="str">
        <f>VLOOKUP(A67,[2]!Rosterdetails,46,FALSE)</f>
        <v>Angelene</v>
      </c>
      <c r="AN67" s="1" t="str">
        <f>VLOOKUP(A67,[2]!Rosterdetails,47,FALSE)</f>
        <v>qq</v>
      </c>
      <c r="AO67" s="1" t="str">
        <f>VLOOKUP(A67,[2]!Rosterdetails,48,FALSE)</f>
        <v>E.Hu</v>
      </c>
      <c r="AP67" s="1" t="str">
        <f>VLOOKUP(A67,[2]!Rosterdetails,49,FALSE)</f>
        <v>Sophia</v>
      </c>
      <c r="AQ67" s="1" t="str">
        <f>VLOOKUP(A67,[2]!Rosterdetails,50,FALSE)</f>
        <v>Tanya</v>
      </c>
      <c r="AR67" s="1" t="str">
        <f>VLOOKUP(A67,[2]!Rosterdetails,51,FALSE)</f>
        <v>qq</v>
      </c>
      <c r="AS67" s="1" t="str">
        <f>VLOOKUP(A67,[2]!Rosterdetails,52,FALSE)</f>
        <v>J.Parkinson</v>
      </c>
      <c r="AT67" s="1" t="str">
        <f>VLOOKUP(A67,[2]!Rosterdetails,53,FALSE)</f>
        <v>qq</v>
      </c>
      <c r="AU67" s="1" t="str">
        <f>VLOOKUP(A67,[2]!Rosterdetails,54,FALSE)</f>
        <v>A.Chen</v>
      </c>
      <c r="AV67" s="1">
        <f>VLOOKUP(A67,[2]!Rosterdetails,55,FALSE)</f>
        <v>0</v>
      </c>
      <c r="AW67" s="1" t="str">
        <f>VLOOKUP(A67,[2]!Rosterdetails,56,FALSE)</f>
        <v>S.Sturm</v>
      </c>
      <c r="AX67" s="50"/>
      <c r="AY67" s="51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</row>
    <row r="68" spans="1:65" x14ac:dyDescent="0.3">
      <c r="A68" s="39">
        <v>43558</v>
      </c>
      <c r="B68" s="38" t="s">
        <v>4</v>
      </c>
      <c r="C68" s="44">
        <f>VLOOKUP(A68,[2]!Rosterdetails,4,FALSE)</f>
        <v>0</v>
      </c>
      <c r="D68" s="44" t="str">
        <f>VLOOKUP(A68,[2]!Rosterdetails,5,FALSE)</f>
        <v>Huda</v>
      </c>
      <c r="E68" s="44">
        <f>VLOOKUP(A68,[2]!Rosterdetails,6,FALSE)</f>
        <v>0</v>
      </c>
      <c r="F68" s="44">
        <f>VLOOKUP(A68,[2]!Rosterdetails,7,FALSE)</f>
        <v>0</v>
      </c>
      <c r="G68" s="44" t="str">
        <f>VLOOKUP(A68,[2]!Rosterdetails,8,FALSE)</f>
        <v>Bianca</v>
      </c>
      <c r="H68" s="44">
        <f>VLOOKUP(A68,[2]!Rosterdetails,9,FALSE)</f>
        <v>0</v>
      </c>
      <c r="I68" s="44" t="str">
        <f>VLOOKUP(A68,[2]!Rosterdetails,10,FALSE)</f>
        <v>Renise</v>
      </c>
      <c r="J68" s="44">
        <f>VLOOKUP(A68,[2]!Rosterdetails,11,FALSE)</f>
        <v>0</v>
      </c>
      <c r="K68" s="44">
        <f>VLOOKUP(A68,[2]!Rosterdetails,12,FALSE)</f>
        <v>0</v>
      </c>
      <c r="L68" s="44">
        <f>VLOOKUP(A68,[2]!Rosterdetails,13,FALSE)</f>
        <v>0</v>
      </c>
      <c r="M68" s="44">
        <f>VLOOKUP(A68,[2]!Rosterdetails,14,FALSE)</f>
        <v>0</v>
      </c>
      <c r="N68" s="44">
        <f>VLOOKUP(A68,[2]!Rosterdetails,15,FALSE)</f>
        <v>0</v>
      </c>
      <c r="O68" s="44" t="str">
        <f>VLOOKUP(A68,[2]!Rosterdetails,16,FALSE)</f>
        <v>qq</v>
      </c>
      <c r="P68" s="1">
        <f>VLOOKUP(A68,[2]!Rosterdetails,25,FALSE)</f>
        <v>0</v>
      </c>
      <c r="Q68" s="1" t="str">
        <f>VLOOKUP(A68,[2]!Rosterdetails,17,FALSE)</f>
        <v>Ana</v>
      </c>
      <c r="R68" s="1" t="str">
        <f>VLOOKUP(A68,[2]!Rosterdetails,18,FALSE)</f>
        <v>qq</v>
      </c>
      <c r="S68" s="1" t="str">
        <f>VLOOKUP(A68,[2]!Rosterdetails,19,FALSE)</f>
        <v>qq</v>
      </c>
      <c r="T68" s="1" t="str">
        <f>VLOOKUP(A68,[2]!Rosterdetails,20,FALSE)</f>
        <v>qq</v>
      </c>
      <c r="U68" s="1" t="str">
        <f>VLOOKUP(A68,[2]!Rosterdetails,21,FALSE)</f>
        <v>QQ</v>
      </c>
      <c r="V68" s="1" t="str">
        <f>VLOOKUP(A68,[2]!Rosterdetails,22,FALSE)</f>
        <v>qq</v>
      </c>
      <c r="W68" s="1" t="str">
        <f>VLOOKUP(A68,[2]!Rosterdetails,23,FALSE)</f>
        <v>qq</v>
      </c>
      <c r="X68" s="1" t="str">
        <f>VLOOKUP(A68,[2]!Rosterdetails,24,FALSE)</f>
        <v>qq</v>
      </c>
      <c r="Y68" s="1" t="str">
        <f>VLOOKUP(A68,[2]!Rosterdetails,32,FALSE)</f>
        <v>qq</v>
      </c>
      <c r="Z68" s="1" t="str">
        <f>VLOOKUP(A68,[2]!Rosterdetails,33,FALSE)</f>
        <v>qq</v>
      </c>
      <c r="AA68" s="1" t="str">
        <f>VLOOKUP(A68,[2]!Rosterdetails,34,FALSE)</f>
        <v>qq</v>
      </c>
      <c r="AB68" s="1" t="str">
        <f>VLOOKUP(A68,[2]!Rosterdetails,35,FALSE)</f>
        <v>qq</v>
      </c>
      <c r="AC68" s="1" t="str">
        <f>VLOOKUP(A68,[2]!Rosterdetails,36,FALSE)</f>
        <v>qq</v>
      </c>
      <c r="AD68" s="1" t="str">
        <f>VLOOKUP(A68,[2]!Rosterdetails,37,FALSE)</f>
        <v>qq</v>
      </c>
      <c r="AE68" s="1" t="str">
        <f>VLOOKUP(A68,[2]!Rosterdetails,38,FALSE)</f>
        <v>qq</v>
      </c>
      <c r="AF68" s="1" t="str">
        <f>VLOOKUP(A68,[2]!Rosterdetails,39,FALSE)</f>
        <v>Mark</v>
      </c>
      <c r="AG68" s="1" t="str">
        <f>VLOOKUP(A68,[2]!Rosterdetails,40,FALSE)</f>
        <v>qq</v>
      </c>
      <c r="AH68" s="1" t="str">
        <f>VLOOKUP(A68,[2]!Rosterdetails,41,FALSE)</f>
        <v>qq</v>
      </c>
      <c r="AI68" s="1" t="str">
        <f>VLOOKUP(A68,[2]!Rosterdetails,42,FALSE)</f>
        <v>Erika</v>
      </c>
      <c r="AJ68" s="1" t="str">
        <f>VLOOKUP(A68,[2]!Rosterdetails,43,FALSE)</f>
        <v>K.Fildes</v>
      </c>
      <c r="AK68" s="1" t="str">
        <f>VLOOKUP(A68,[2]!Rosterdetails,44,FALSE)</f>
        <v>Aseel</v>
      </c>
      <c r="AL68" s="1" t="str">
        <f>VLOOKUP(A68,[2]!Rosterdetails,45,FALSE)</f>
        <v>Paree</v>
      </c>
      <c r="AM68" s="1" t="str">
        <f>VLOOKUP(A68,[2]!Rosterdetails,46,FALSE)</f>
        <v>Angelene</v>
      </c>
      <c r="AN68" s="1" t="str">
        <f>VLOOKUP(A68,[2]!Rosterdetails,47,FALSE)</f>
        <v>qq</v>
      </c>
      <c r="AO68" s="1" t="str">
        <f>VLOOKUP(A68,[2]!Rosterdetails,48,FALSE)</f>
        <v>E.Hu</v>
      </c>
      <c r="AP68" s="1" t="str">
        <f>VLOOKUP(A68,[2]!Rosterdetails,49,FALSE)</f>
        <v>Sophia</v>
      </c>
      <c r="AQ68" s="1" t="str">
        <f>VLOOKUP(A68,[2]!Rosterdetails,50,FALSE)</f>
        <v>Tanya</v>
      </c>
      <c r="AR68" s="1" t="str">
        <f>VLOOKUP(A68,[2]!Rosterdetails,51,FALSE)</f>
        <v>M.Hanna</v>
      </c>
      <c r="AS68" s="1" t="str">
        <f>VLOOKUP(A68,[2]!Rosterdetails,52,FALSE)</f>
        <v>qq</v>
      </c>
      <c r="AT68" s="1" t="str">
        <f>VLOOKUP(A68,[2]!Rosterdetails,53,FALSE)</f>
        <v>qq</v>
      </c>
      <c r="AU68" s="1" t="str">
        <f>VLOOKUP(A68,[2]!Rosterdetails,54,FALSE)</f>
        <v>A.Chen</v>
      </c>
      <c r="AV68" s="1">
        <f>VLOOKUP(A68,[2]!Rosterdetails,55,FALSE)</f>
        <v>0</v>
      </c>
      <c r="AW68" s="1" t="str">
        <f>VLOOKUP(A68,[2]!Rosterdetails,56,FALSE)</f>
        <v>S.Sturm</v>
      </c>
      <c r="AX68" s="50"/>
      <c r="AY68" s="51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</row>
    <row r="69" spans="1:65" x14ac:dyDescent="0.3">
      <c r="A69" s="39">
        <v>43559</v>
      </c>
      <c r="B69" s="38" t="s">
        <v>5</v>
      </c>
      <c r="C69" s="44">
        <f>VLOOKUP(A69,[2]!Rosterdetails,4,FALSE)</f>
        <v>0</v>
      </c>
      <c r="D69" s="44">
        <f>VLOOKUP(A69,[2]!Rosterdetails,5,FALSE)</f>
        <v>0</v>
      </c>
      <c r="E69" s="44">
        <f>VLOOKUP(A69,[2]!Rosterdetails,6,FALSE)</f>
        <v>0</v>
      </c>
      <c r="F69" s="44">
        <f>VLOOKUP(A69,[2]!Rosterdetails,7,FALSE)</f>
        <v>0</v>
      </c>
      <c r="G69" s="44" t="str">
        <f>VLOOKUP(A69,[2]!Rosterdetails,8,FALSE)</f>
        <v>qq</v>
      </c>
      <c r="H69" s="44">
        <f>VLOOKUP(A69,[2]!Rosterdetails,9,FALSE)</f>
        <v>0</v>
      </c>
      <c r="I69" s="44" t="str">
        <f>VLOOKUP(A69,[2]!Rosterdetails,10,FALSE)</f>
        <v>Taylor</v>
      </c>
      <c r="J69" s="44">
        <f>VLOOKUP(A69,[2]!Rosterdetails,11,FALSE)</f>
        <v>0</v>
      </c>
      <c r="K69" s="44">
        <f>VLOOKUP(A69,[2]!Rosterdetails,12,FALSE)</f>
        <v>0</v>
      </c>
      <c r="L69" s="44">
        <f>VLOOKUP(A69,[2]!Rosterdetails,13,FALSE)</f>
        <v>0</v>
      </c>
      <c r="M69" s="44">
        <f>VLOOKUP(A69,[2]!Rosterdetails,14,FALSE)</f>
        <v>0</v>
      </c>
      <c r="N69" s="44">
        <f>VLOOKUP(A69,[2]!Rosterdetails,15,FALSE)</f>
        <v>0</v>
      </c>
      <c r="O69" s="44" t="str">
        <f>VLOOKUP(A69,[2]!Rosterdetails,16,FALSE)</f>
        <v>John</v>
      </c>
      <c r="P69" s="1" t="str">
        <f>VLOOKUP(A69,[2]!Rosterdetails,25,FALSE)</f>
        <v>Jasenka</v>
      </c>
      <c r="Q69" s="1" t="str">
        <f>VLOOKUP(A69,[2]!Rosterdetails,17,FALSE)</f>
        <v>qq</v>
      </c>
      <c r="R69" s="1" t="str">
        <f>VLOOKUP(A69,[2]!Rosterdetails,18,FALSE)</f>
        <v>qq</v>
      </c>
      <c r="S69" s="1" t="str">
        <f>VLOOKUP(A69,[2]!Rosterdetails,19,FALSE)</f>
        <v>qq</v>
      </c>
      <c r="T69" s="1" t="str">
        <f>VLOOKUP(A69,[2]!Rosterdetails,20,FALSE)</f>
        <v>qq</v>
      </c>
      <c r="U69" s="1" t="str">
        <f>VLOOKUP(A69,[2]!Rosterdetails,21,FALSE)</f>
        <v>QQ</v>
      </c>
      <c r="V69" s="1" t="str">
        <f>VLOOKUP(A69,[2]!Rosterdetails,22,FALSE)</f>
        <v>qq</v>
      </c>
      <c r="W69" s="1" t="str">
        <f>VLOOKUP(A69,[2]!Rosterdetails,23,FALSE)</f>
        <v>qq</v>
      </c>
      <c r="X69" s="1" t="str">
        <f>VLOOKUP(A69,[2]!Rosterdetails,24,FALSE)</f>
        <v>qq</v>
      </c>
      <c r="Y69" s="1" t="str">
        <f>VLOOKUP(A69,[2]!Rosterdetails,32,FALSE)</f>
        <v>qq</v>
      </c>
      <c r="Z69" s="1" t="str">
        <f>VLOOKUP(A69,[2]!Rosterdetails,33,FALSE)</f>
        <v>qq</v>
      </c>
      <c r="AA69" s="1" t="str">
        <f>VLOOKUP(A69,[2]!Rosterdetails,34,FALSE)</f>
        <v>qq</v>
      </c>
      <c r="AB69" s="1" t="str">
        <f>VLOOKUP(A69,[2]!Rosterdetails,35,FALSE)</f>
        <v>qq</v>
      </c>
      <c r="AC69" s="1" t="str">
        <f>VLOOKUP(A69,[2]!Rosterdetails,36,FALSE)</f>
        <v>qq</v>
      </c>
      <c r="AD69" s="1" t="str">
        <f>VLOOKUP(A69,[2]!Rosterdetails,37,FALSE)</f>
        <v>qq</v>
      </c>
      <c r="AE69" s="1" t="str">
        <f>VLOOKUP(A69,[2]!Rosterdetails,38,FALSE)</f>
        <v>qq</v>
      </c>
      <c r="AF69" s="1" t="str">
        <f>VLOOKUP(A69,[2]!Rosterdetails,39,FALSE)</f>
        <v>Mark</v>
      </c>
      <c r="AG69" s="1" t="str">
        <f>VLOOKUP(A69,[2]!Rosterdetails,40,FALSE)</f>
        <v>qq</v>
      </c>
      <c r="AH69" s="1" t="str">
        <f>VLOOKUP(A69,[2]!Rosterdetails,41,FALSE)</f>
        <v>qq</v>
      </c>
      <c r="AI69" s="1" t="str">
        <f>VLOOKUP(A69,[2]!Rosterdetails,42,FALSE)</f>
        <v>Erika</v>
      </c>
      <c r="AJ69" s="1" t="str">
        <f>VLOOKUP(A69,[2]!Rosterdetails,43,FALSE)</f>
        <v>K.Fildes</v>
      </c>
      <c r="AK69" s="1" t="str">
        <f>VLOOKUP(A69,[2]!Rosterdetails,44,FALSE)</f>
        <v>Aseel</v>
      </c>
      <c r="AL69" s="1" t="str">
        <f>VLOOKUP(A69,[2]!Rosterdetails,45,FALSE)</f>
        <v>Paree</v>
      </c>
      <c r="AM69" s="1" t="str">
        <f>VLOOKUP(A69,[2]!Rosterdetails,46,FALSE)</f>
        <v>Angelene</v>
      </c>
      <c r="AN69" s="1" t="str">
        <f>VLOOKUP(A69,[2]!Rosterdetails,47,FALSE)</f>
        <v>qq</v>
      </c>
      <c r="AO69" s="1" t="str">
        <f>VLOOKUP(A69,[2]!Rosterdetails,48,FALSE)</f>
        <v>qq</v>
      </c>
      <c r="AP69" s="1" t="str">
        <f>VLOOKUP(A69,[2]!Rosterdetails,49,FALSE)</f>
        <v>Sophia</v>
      </c>
      <c r="AQ69" s="1" t="str">
        <f>VLOOKUP(A69,[2]!Rosterdetails,50,FALSE)</f>
        <v>qq</v>
      </c>
      <c r="AR69" s="1" t="str">
        <f>VLOOKUP(A69,[2]!Rosterdetails,51,FALSE)</f>
        <v>qq</v>
      </c>
      <c r="AS69" s="1" t="str">
        <f>VLOOKUP(A69,[2]!Rosterdetails,52,FALSE)</f>
        <v>J.Parkinson</v>
      </c>
      <c r="AT69" s="1" t="str">
        <f>VLOOKUP(A69,[2]!Rosterdetails,53,FALSE)</f>
        <v>qq</v>
      </c>
      <c r="AU69" s="1" t="str">
        <f>VLOOKUP(A69,[2]!Rosterdetails,54,FALSE)</f>
        <v>A.Chen</v>
      </c>
      <c r="AV69" s="1">
        <f>VLOOKUP(A69,[2]!Rosterdetails,55,FALSE)</f>
        <v>0</v>
      </c>
      <c r="AW69" s="1" t="str">
        <f>VLOOKUP(A69,[2]!Rosterdetails,56,FALSE)</f>
        <v>S.Sturm</v>
      </c>
      <c r="AX69" s="50"/>
      <c r="AY69" s="51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</row>
    <row r="70" spans="1:65" x14ac:dyDescent="0.3">
      <c r="A70" s="39">
        <v>43560</v>
      </c>
      <c r="B70" s="38" t="s">
        <v>6</v>
      </c>
      <c r="C70" s="44" t="str">
        <f>VLOOKUP(A70,[2]!Rosterdetails,4,FALSE)</f>
        <v>M.Nguyen</v>
      </c>
      <c r="D70" s="44">
        <f>VLOOKUP(A70,[2]!Rosterdetails,5,FALSE)</f>
        <v>0</v>
      </c>
      <c r="E70" s="44" t="str">
        <f>VLOOKUP(A70,[2]!Rosterdetails,6,FALSE)</f>
        <v>L.Jedwab</v>
      </c>
      <c r="F70" s="44" t="str">
        <f>VLOOKUP(A70,[2]!Rosterdetails,7,FALSE)</f>
        <v>Sylvia</v>
      </c>
      <c r="G70" s="44" t="str">
        <f>VLOOKUP(A70,[2]!Rosterdetails,8,FALSE)</f>
        <v>Sam</v>
      </c>
      <c r="H70" s="44">
        <f>VLOOKUP(A70,[2]!Rosterdetails,9,FALSE)</f>
        <v>0</v>
      </c>
      <c r="I70" s="44" t="str">
        <f>VLOOKUP(A70,[2]!Rosterdetails,10,FALSE)</f>
        <v>Phuong</v>
      </c>
      <c r="J70" s="44">
        <f>VLOOKUP(A70,[2]!Rosterdetails,11,FALSE)</f>
        <v>0</v>
      </c>
      <c r="K70" s="44">
        <f>VLOOKUP(A70,[2]!Rosterdetails,12,FALSE)</f>
        <v>0</v>
      </c>
      <c r="L70" s="44" t="str">
        <f>VLOOKUP(A70,[2]!Rosterdetails,13,FALSE)</f>
        <v>Christine</v>
      </c>
      <c r="M70" s="44">
        <f>VLOOKUP(A70,[2]!Rosterdetails,14,FALSE)</f>
        <v>0</v>
      </c>
      <c r="N70" s="44">
        <f>VLOOKUP(A70,[2]!Rosterdetails,15,FALSE)</f>
        <v>0</v>
      </c>
      <c r="O70" s="44" t="str">
        <f>VLOOKUP(A70,[2]!Rosterdetails,16,FALSE)</f>
        <v>John</v>
      </c>
      <c r="P70" s="1">
        <f>VLOOKUP(A70,[2]!Rosterdetails,25,FALSE)</f>
        <v>0</v>
      </c>
      <c r="Q70" s="1" t="str">
        <f>VLOOKUP(A70,[2]!Rosterdetails,17,FALSE)</f>
        <v>Roshny</v>
      </c>
      <c r="R70" s="1" t="str">
        <f>VLOOKUP(A70,[2]!Rosterdetails,18,FALSE)</f>
        <v>qq</v>
      </c>
      <c r="S70" s="1" t="str">
        <f>VLOOKUP(A70,[2]!Rosterdetails,19,FALSE)</f>
        <v>qq</v>
      </c>
      <c r="T70" s="1" t="str">
        <f>VLOOKUP(A70,[2]!Rosterdetails,20,FALSE)</f>
        <v>qq</v>
      </c>
      <c r="U70" s="1" t="str">
        <f>VLOOKUP(A70,[2]!Rosterdetails,21,FALSE)</f>
        <v>QQ</v>
      </c>
      <c r="V70" s="1" t="str">
        <f>VLOOKUP(A70,[2]!Rosterdetails,22,FALSE)</f>
        <v>qq</v>
      </c>
      <c r="W70" s="1" t="str">
        <f>VLOOKUP(A70,[2]!Rosterdetails,23,FALSE)</f>
        <v>qq</v>
      </c>
      <c r="X70" s="1" t="str">
        <f>VLOOKUP(A70,[2]!Rosterdetails,24,FALSE)</f>
        <v>qq</v>
      </c>
      <c r="Y70" s="1" t="str">
        <f>VLOOKUP(A70,[2]!Rosterdetails,32,FALSE)</f>
        <v>qq</v>
      </c>
      <c r="Z70" s="1" t="str">
        <f>VLOOKUP(A70,[2]!Rosterdetails,33,FALSE)</f>
        <v>qq</v>
      </c>
      <c r="AA70" s="1" t="str">
        <f>VLOOKUP(A70,[2]!Rosterdetails,34,FALSE)</f>
        <v>qq</v>
      </c>
      <c r="AB70" s="1" t="str">
        <f>VLOOKUP(A70,[2]!Rosterdetails,35,FALSE)</f>
        <v>qq</v>
      </c>
      <c r="AC70" s="1" t="str">
        <f>VLOOKUP(A70,[2]!Rosterdetails,36,FALSE)</f>
        <v>qq</v>
      </c>
      <c r="AD70" s="1" t="str">
        <f>VLOOKUP(A70,[2]!Rosterdetails,37,FALSE)</f>
        <v>qq</v>
      </c>
      <c r="AE70" s="1" t="str">
        <f>VLOOKUP(A70,[2]!Rosterdetails,38,FALSE)</f>
        <v>qq</v>
      </c>
      <c r="AF70" s="1" t="str">
        <f>VLOOKUP(A70,[2]!Rosterdetails,39,FALSE)</f>
        <v>Mark</v>
      </c>
      <c r="AG70" s="1" t="str">
        <f>VLOOKUP(A70,[2]!Rosterdetails,40,FALSE)</f>
        <v>qq</v>
      </c>
      <c r="AH70" s="1" t="str">
        <f>VLOOKUP(A70,[2]!Rosterdetails,41,FALSE)</f>
        <v>qq</v>
      </c>
      <c r="AI70" s="1" t="str">
        <f>VLOOKUP(A70,[2]!Rosterdetails,42,FALSE)</f>
        <v>Erika</v>
      </c>
      <c r="AJ70" s="1" t="str">
        <f>VLOOKUP(A70,[2]!Rosterdetails,43,FALSE)</f>
        <v>K.Fildes</v>
      </c>
      <c r="AK70" s="1" t="str">
        <f>VLOOKUP(A70,[2]!Rosterdetails,44,FALSE)</f>
        <v>Aseel</v>
      </c>
      <c r="AL70" s="1" t="str">
        <f>VLOOKUP(A70,[2]!Rosterdetails,45,FALSE)</f>
        <v>Paree</v>
      </c>
      <c r="AM70" s="1" t="str">
        <f>VLOOKUP(A70,[2]!Rosterdetails,46,FALSE)</f>
        <v>Angelene</v>
      </c>
      <c r="AN70" s="1" t="str">
        <f>VLOOKUP(A70,[2]!Rosterdetails,47,FALSE)</f>
        <v>qq</v>
      </c>
      <c r="AO70" s="1" t="str">
        <f>VLOOKUP(A70,[2]!Rosterdetails,48,FALSE)</f>
        <v>qq</v>
      </c>
      <c r="AP70" s="1" t="str">
        <f>VLOOKUP(A70,[2]!Rosterdetails,49,FALSE)</f>
        <v>Sophia</v>
      </c>
      <c r="AQ70" s="1" t="str">
        <f>VLOOKUP(A70,[2]!Rosterdetails,50,FALSE)</f>
        <v>Tanya</v>
      </c>
      <c r="AR70" s="1" t="str">
        <f>VLOOKUP(A70,[2]!Rosterdetails,51,FALSE)</f>
        <v>M.Hanna</v>
      </c>
      <c r="AS70" s="1" t="str">
        <f>VLOOKUP(A70,[2]!Rosterdetails,52,FALSE)</f>
        <v>qq</v>
      </c>
      <c r="AT70" s="1" t="str">
        <f>VLOOKUP(A70,[2]!Rosterdetails,53,FALSE)</f>
        <v>qq</v>
      </c>
      <c r="AU70" s="1" t="str">
        <f>VLOOKUP(A70,[2]!Rosterdetails,54,FALSE)</f>
        <v>A.Chen</v>
      </c>
      <c r="AV70" s="1">
        <f>VLOOKUP(A70,[2]!Rosterdetails,55,FALSE)</f>
        <v>0</v>
      </c>
      <c r="AW70" s="1" t="str">
        <f>VLOOKUP(A70,[2]!Rosterdetails,56,FALSE)</f>
        <v>S.Sturm</v>
      </c>
      <c r="AX70" s="50"/>
      <c r="AY70" s="51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</row>
    <row r="71" spans="1:65" x14ac:dyDescent="0.3">
      <c r="A71" s="39">
        <v>43563</v>
      </c>
      <c r="B71" s="38" t="s">
        <v>2</v>
      </c>
      <c r="C71" s="44">
        <f>VLOOKUP(A71,[2]!Rosterdetails,4,FALSE)</f>
        <v>0</v>
      </c>
      <c r="D71" s="44" t="str">
        <f>VLOOKUP(A71,[2]!Rosterdetails,5,FALSE)</f>
        <v>Aseel*</v>
      </c>
      <c r="E71" s="44">
        <f>VLOOKUP(A71,[2]!Rosterdetails,6,FALSE)</f>
        <v>0</v>
      </c>
      <c r="F71" s="44" t="str">
        <f>VLOOKUP(A71,[2]!Rosterdetails,7,FALSE)</f>
        <v>J.Do</v>
      </c>
      <c r="G71" s="44" t="str">
        <f>VLOOKUP(A71,[2]!Rosterdetails,8,FALSE)</f>
        <v>qq</v>
      </c>
      <c r="H71" s="44">
        <f>VLOOKUP(A71,[2]!Rosterdetails,9,FALSE)</f>
        <v>0</v>
      </c>
      <c r="I71" s="44" t="str">
        <f>VLOOKUP(A71,[2]!Rosterdetails,10,FALSE)</f>
        <v>Robert</v>
      </c>
      <c r="J71" s="44">
        <f>VLOOKUP(A71,[2]!Rosterdetails,11,FALSE)</f>
        <v>0</v>
      </c>
      <c r="K71" s="44">
        <f>VLOOKUP(A71,[2]!Rosterdetails,12,FALSE)</f>
        <v>0</v>
      </c>
      <c r="L71" s="44">
        <f>VLOOKUP(A71,[2]!Rosterdetails,13,FALSE)</f>
        <v>0</v>
      </c>
      <c r="M71" s="44">
        <f>VLOOKUP(A71,[2]!Rosterdetails,14,FALSE)</f>
        <v>0</v>
      </c>
      <c r="N71" s="44">
        <f>VLOOKUP(A71,[2]!Rosterdetails,15,FALSE)</f>
        <v>0</v>
      </c>
      <c r="O71" s="44" t="str">
        <f>VLOOKUP(A71,[2]!Rosterdetails,16,FALSE)</f>
        <v>qq</v>
      </c>
      <c r="P71" s="1">
        <f>VLOOKUP(A71,[2]!Rosterdetails,25,FALSE)</f>
        <v>0</v>
      </c>
      <c r="Q71" s="1">
        <f>VLOOKUP(A71,[2]!Rosterdetails,17,FALSE)</f>
        <v>0</v>
      </c>
      <c r="R71" s="1" t="str">
        <f>VLOOKUP(A71,[2]!Rosterdetails,18,FALSE)</f>
        <v>qq</v>
      </c>
      <c r="S71" s="1" t="str">
        <f>VLOOKUP(A71,[2]!Rosterdetails,19,FALSE)</f>
        <v>Lauren</v>
      </c>
      <c r="T71" s="1" t="str">
        <f>VLOOKUP(A71,[2]!Rosterdetails,20,FALSE)</f>
        <v>Idile</v>
      </c>
      <c r="U71" s="1" t="str">
        <f>VLOOKUP(A71,[2]!Rosterdetails,21,FALSE)</f>
        <v>Jesslyn</v>
      </c>
      <c r="V71" s="1" t="str">
        <f>VLOOKUP(A71,[2]!Rosterdetails,22,FALSE)</f>
        <v>qq</v>
      </c>
      <c r="W71" s="1" t="str">
        <f>VLOOKUP(A71,[2]!Rosterdetails,23,FALSE)</f>
        <v>qq</v>
      </c>
      <c r="X71" s="1" t="str">
        <f>VLOOKUP(A71,[2]!Rosterdetails,24,FALSE)</f>
        <v>qq</v>
      </c>
      <c r="Y71" s="1" t="str">
        <f>VLOOKUP(A71,[2]!Rosterdetails,32,FALSE)</f>
        <v>L.Janson</v>
      </c>
      <c r="Z71" s="1" t="str">
        <f>VLOOKUP(A71,[2]!Rosterdetails,33,FALSE)</f>
        <v>Brodie</v>
      </c>
      <c r="AA71" s="1" t="str">
        <f>VLOOKUP(A71,[2]!Rosterdetails,34,FALSE)</f>
        <v>Sylvia</v>
      </c>
      <c r="AB71" s="1" t="str">
        <f>VLOOKUP(A71,[2]!Rosterdetails,35,FALSE)</f>
        <v>Stephanie</v>
      </c>
      <c r="AC71" s="1" t="str">
        <f>VLOOKUP(A71,[2]!Rosterdetails,36,FALSE)</f>
        <v>K.Chin</v>
      </c>
      <c r="AD71" s="1" t="str">
        <f>VLOOKUP(A71,[2]!Rosterdetails,37,FALSE)</f>
        <v>qq</v>
      </c>
      <c r="AE71" s="1" t="str">
        <f>VLOOKUP(A71,[2]!Rosterdetails,38,FALSE)</f>
        <v>Wendy</v>
      </c>
      <c r="AF71" s="1" t="str">
        <f>VLOOKUP(A71,[2]!Rosterdetails,39,FALSE)</f>
        <v>qq</v>
      </c>
      <c r="AG71" s="1" t="str">
        <f>VLOOKUP(A71,[2]!Rosterdetails,40,FALSE)</f>
        <v>qq</v>
      </c>
      <c r="AH71" s="1" t="str">
        <f>VLOOKUP(A71,[2]!Rosterdetails,41,FALSE)</f>
        <v>qq</v>
      </c>
      <c r="AI71" s="1" t="str">
        <f>VLOOKUP(A71,[2]!Rosterdetails,42,FALSE)</f>
        <v>Erika</v>
      </c>
      <c r="AJ71" s="1" t="str">
        <f>VLOOKUP(A71,[2]!Rosterdetails,43,FALSE)</f>
        <v>K.Fildes</v>
      </c>
      <c r="AK71" s="1" t="str">
        <f>VLOOKUP(A71,[2]!Rosterdetails,44,FALSE)</f>
        <v>qq</v>
      </c>
      <c r="AL71" s="1" t="str">
        <f>VLOOKUP(A71,[2]!Rosterdetails,45,FALSE)</f>
        <v>Paree</v>
      </c>
      <c r="AM71" s="1" t="str">
        <f>VLOOKUP(A71,[2]!Rosterdetails,46,FALSE)</f>
        <v>Angelene</v>
      </c>
      <c r="AN71" s="1" t="str">
        <f>VLOOKUP(A71,[2]!Rosterdetails,47,FALSE)</f>
        <v>qq</v>
      </c>
      <c r="AO71" s="1" t="str">
        <f>VLOOKUP(A71,[2]!Rosterdetails,48,FALSE)</f>
        <v>qq</v>
      </c>
      <c r="AP71" s="1" t="str">
        <f>VLOOKUP(A71,[2]!Rosterdetails,49,FALSE)</f>
        <v>Sophia</v>
      </c>
      <c r="AQ71" s="1" t="str">
        <f>VLOOKUP(A71,[2]!Rosterdetails,50,FALSE)</f>
        <v>qq</v>
      </c>
      <c r="AR71" s="1" t="str">
        <f>VLOOKUP(A71,[2]!Rosterdetails,51,FALSE)</f>
        <v>qq</v>
      </c>
      <c r="AS71" s="1" t="str">
        <f>VLOOKUP(A71,[2]!Rosterdetails,52,FALSE)</f>
        <v>qq</v>
      </c>
      <c r="AT71" s="1" t="str">
        <f>VLOOKUP(A71,[2]!Rosterdetails,53,FALSE)</f>
        <v>qq</v>
      </c>
      <c r="AU71" s="1" t="str">
        <f>VLOOKUP(A71,[2]!Rosterdetails,54,FALSE)</f>
        <v>A.Chen</v>
      </c>
      <c r="AV71" s="1">
        <f>VLOOKUP(A71,[2]!Rosterdetails,55,FALSE)</f>
        <v>0</v>
      </c>
      <c r="AW71" s="1">
        <f>VLOOKUP(A71,[2]!Rosterdetails,56,FALSE)</f>
        <v>0</v>
      </c>
      <c r="AX71" s="50"/>
      <c r="AY71" s="51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</row>
    <row r="72" spans="1:65" x14ac:dyDescent="0.3">
      <c r="A72" s="39">
        <v>43564</v>
      </c>
      <c r="B72" s="38" t="s">
        <v>3</v>
      </c>
      <c r="C72" s="44">
        <f>VLOOKUP(A72,[2]!Rosterdetails,4,FALSE)</f>
        <v>0</v>
      </c>
      <c r="D72" s="44" t="str">
        <f>VLOOKUP(A72,[2]!Rosterdetails,5,FALSE)</f>
        <v>V.Mai</v>
      </c>
      <c r="E72" s="44">
        <f>VLOOKUP(A72,[2]!Rosterdetails,6,FALSE)</f>
        <v>0</v>
      </c>
      <c r="F72" s="44">
        <f>VLOOKUP(A72,[2]!Rosterdetails,7,FALSE)</f>
        <v>0</v>
      </c>
      <c r="G72" s="44" t="str">
        <f>VLOOKUP(A72,[2]!Rosterdetails,8,FALSE)</f>
        <v>J.Yang</v>
      </c>
      <c r="H72" s="44">
        <f>VLOOKUP(A72,[2]!Rosterdetails,9,FALSE)</f>
        <v>0</v>
      </c>
      <c r="I72" s="44" t="str">
        <f>VLOOKUP(A72,[2]!Rosterdetails,10,FALSE)</f>
        <v>C.Vosk</v>
      </c>
      <c r="J72" s="44">
        <f>VLOOKUP(A72,[2]!Rosterdetails,11,FALSE)</f>
        <v>0</v>
      </c>
      <c r="K72" s="44">
        <f>VLOOKUP(A72,[2]!Rosterdetails,12,FALSE)</f>
        <v>0</v>
      </c>
      <c r="L72" s="44">
        <f>VLOOKUP(A72,[2]!Rosterdetails,13,FALSE)</f>
        <v>0</v>
      </c>
      <c r="M72" s="44">
        <f>VLOOKUP(A72,[2]!Rosterdetails,14,FALSE)</f>
        <v>0</v>
      </c>
      <c r="N72" s="44">
        <f>VLOOKUP(A72,[2]!Rosterdetails,15,FALSE)</f>
        <v>0</v>
      </c>
      <c r="O72" s="44" t="str">
        <f>VLOOKUP(A72,[2]!Rosterdetails,16,FALSE)</f>
        <v>qq</v>
      </c>
      <c r="P72" s="1" t="str">
        <f>VLOOKUP(A72,[2]!Rosterdetails,25,FALSE)</f>
        <v>?replace sylvia</v>
      </c>
      <c r="Q72" s="1" t="str">
        <f>VLOOKUP(A72,[2]!Rosterdetails,17,FALSE)</f>
        <v>Tinh</v>
      </c>
      <c r="R72" s="1" t="str">
        <f>VLOOKUP(A72,[2]!Rosterdetails,18,FALSE)</f>
        <v>qq</v>
      </c>
      <c r="S72" s="1" t="str">
        <f>VLOOKUP(A72,[2]!Rosterdetails,19,FALSE)</f>
        <v>V.Le</v>
      </c>
      <c r="T72" s="1" t="str">
        <f>VLOOKUP(A72,[2]!Rosterdetails,20,FALSE)</f>
        <v>Nha</v>
      </c>
      <c r="U72" s="1" t="str">
        <f>VLOOKUP(A72,[2]!Rosterdetails,21,FALSE)</f>
        <v>QQ</v>
      </c>
      <c r="V72" s="1" t="str">
        <f>VLOOKUP(A72,[2]!Rosterdetails,22,FALSE)</f>
        <v>Edward</v>
      </c>
      <c r="W72" s="1" t="str">
        <f>VLOOKUP(A72,[2]!Rosterdetails,23,FALSE)</f>
        <v>qq</v>
      </c>
      <c r="X72" s="1" t="str">
        <f>VLOOKUP(A72,[2]!Rosterdetails,24,FALSE)</f>
        <v>qq</v>
      </c>
      <c r="Y72" s="1" t="str">
        <f>VLOOKUP(A72,[2]!Rosterdetails,32,FALSE)</f>
        <v>qq</v>
      </c>
      <c r="Z72" s="1" t="str">
        <f>VLOOKUP(A72,[2]!Rosterdetails,33,FALSE)</f>
        <v>qq</v>
      </c>
      <c r="AA72" s="1" t="str">
        <f>VLOOKUP(A72,[2]!Rosterdetails,34,FALSE)</f>
        <v>Sylvia</v>
      </c>
      <c r="AB72" s="1" t="str">
        <f>VLOOKUP(A72,[2]!Rosterdetails,35,FALSE)</f>
        <v>Stephanie</v>
      </c>
      <c r="AC72" s="1" t="str">
        <f>VLOOKUP(A72,[2]!Rosterdetails,36,FALSE)</f>
        <v>K.Chin</v>
      </c>
      <c r="AD72" s="1" t="str">
        <f>VLOOKUP(A72,[2]!Rosterdetails,37,FALSE)</f>
        <v>qq</v>
      </c>
      <c r="AE72" s="1" t="str">
        <f>VLOOKUP(A72,[2]!Rosterdetails,38,FALSE)</f>
        <v>Wendy</v>
      </c>
      <c r="AF72" s="1" t="str">
        <f>VLOOKUP(A72,[2]!Rosterdetails,39,FALSE)</f>
        <v>qq</v>
      </c>
      <c r="AG72" s="1" t="str">
        <f>VLOOKUP(A72,[2]!Rosterdetails,40,FALSE)</f>
        <v>qq</v>
      </c>
      <c r="AH72" s="1" t="str">
        <f>VLOOKUP(A72,[2]!Rosterdetails,41,FALSE)</f>
        <v>qq</v>
      </c>
      <c r="AI72" s="1" t="str">
        <f>VLOOKUP(A72,[2]!Rosterdetails,42,FALSE)</f>
        <v>Erika</v>
      </c>
      <c r="AJ72" s="1" t="str">
        <f>VLOOKUP(A72,[2]!Rosterdetails,43,FALSE)</f>
        <v>K.Fildes</v>
      </c>
      <c r="AK72" s="1" t="str">
        <f>VLOOKUP(A72,[2]!Rosterdetails,44,FALSE)</f>
        <v>qq</v>
      </c>
      <c r="AL72" s="1" t="str">
        <f>VLOOKUP(A72,[2]!Rosterdetails,45,FALSE)</f>
        <v>Paree</v>
      </c>
      <c r="AM72" s="1" t="str">
        <f>VLOOKUP(A72,[2]!Rosterdetails,46,FALSE)</f>
        <v>Angelene</v>
      </c>
      <c r="AN72" s="1" t="str">
        <f>VLOOKUP(A72,[2]!Rosterdetails,47,FALSE)</f>
        <v>qq</v>
      </c>
      <c r="AO72" s="1" t="str">
        <f>VLOOKUP(A72,[2]!Rosterdetails,48,FALSE)</f>
        <v>qq</v>
      </c>
      <c r="AP72" s="1" t="str">
        <f>VLOOKUP(A72,[2]!Rosterdetails,49,FALSE)</f>
        <v>Sophia</v>
      </c>
      <c r="AQ72" s="1" t="str">
        <f>VLOOKUP(A72,[2]!Rosterdetails,50,FALSE)</f>
        <v>qq</v>
      </c>
      <c r="AR72" s="1" t="str">
        <f>VLOOKUP(A72,[2]!Rosterdetails,51,FALSE)</f>
        <v>qq</v>
      </c>
      <c r="AS72" s="1" t="str">
        <f>VLOOKUP(A72,[2]!Rosterdetails,52,FALSE)</f>
        <v>J.Parkinson</v>
      </c>
      <c r="AT72" s="1" t="str">
        <f>VLOOKUP(A72,[2]!Rosterdetails,53,FALSE)</f>
        <v>qq</v>
      </c>
      <c r="AU72" s="1" t="str">
        <f>VLOOKUP(A72,[2]!Rosterdetails,54,FALSE)</f>
        <v>A.Chen</v>
      </c>
      <c r="AV72" s="1">
        <f>VLOOKUP(A72,[2]!Rosterdetails,55,FALSE)</f>
        <v>0</v>
      </c>
      <c r="AW72" s="1">
        <f>VLOOKUP(A72,[2]!Rosterdetails,56,FALSE)</f>
        <v>0</v>
      </c>
      <c r="AX72" s="50"/>
      <c r="AY72" s="51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</row>
    <row r="73" spans="1:65" x14ac:dyDescent="0.3">
      <c r="A73" s="39">
        <v>43565</v>
      </c>
      <c r="B73" s="38" t="s">
        <v>4</v>
      </c>
      <c r="C73" s="44">
        <f>VLOOKUP(A73,[2]!Rosterdetails,4,FALSE)</f>
        <v>0</v>
      </c>
      <c r="D73" s="44" t="str">
        <f>VLOOKUP(A73,[2]!Rosterdetails,5,FALSE)</f>
        <v>Kosta</v>
      </c>
      <c r="E73" s="44">
        <f>VLOOKUP(A73,[2]!Rosterdetails,6,FALSE)</f>
        <v>0</v>
      </c>
      <c r="F73" s="44">
        <f>VLOOKUP(A73,[2]!Rosterdetails,7,FALSE)</f>
        <v>0</v>
      </c>
      <c r="G73" s="44" t="str">
        <f>VLOOKUP(A73,[2]!Rosterdetails,8,FALSE)</f>
        <v>M.Lu</v>
      </c>
      <c r="H73" s="44">
        <f>VLOOKUP(A73,[2]!Rosterdetails,9,FALSE)</f>
        <v>0</v>
      </c>
      <c r="I73" s="44" t="str">
        <f>VLOOKUP(A73,[2]!Rosterdetails,10,FALSE)</f>
        <v>Helen</v>
      </c>
      <c r="J73" s="44">
        <f>VLOOKUP(A73,[2]!Rosterdetails,11,FALSE)</f>
        <v>0</v>
      </c>
      <c r="K73" s="44">
        <f>VLOOKUP(A73,[2]!Rosterdetails,12,FALSE)</f>
        <v>0</v>
      </c>
      <c r="L73" s="44" t="str">
        <f>VLOOKUP(A73,[2]!Rosterdetails,13,FALSE)</f>
        <v>Sherine</v>
      </c>
      <c r="M73" s="44">
        <f>VLOOKUP(A73,[2]!Rosterdetails,14,FALSE)</f>
        <v>0</v>
      </c>
      <c r="N73" s="44">
        <f>VLOOKUP(A73,[2]!Rosterdetails,15,FALSE)</f>
        <v>0</v>
      </c>
      <c r="O73" s="44" t="str">
        <f>VLOOKUP(A73,[2]!Rosterdetails,16,FALSE)</f>
        <v>qq</v>
      </c>
      <c r="P73" s="1">
        <f>VLOOKUP(A73,[2]!Rosterdetails,25,FALSE)</f>
        <v>0</v>
      </c>
      <c r="Q73" s="1" t="str">
        <f>VLOOKUP(A73,[2]!Rosterdetails,17,FALSE)</f>
        <v>Nha</v>
      </c>
      <c r="R73" s="1" t="str">
        <f>VLOOKUP(A73,[2]!Rosterdetails,18,FALSE)</f>
        <v>qq</v>
      </c>
      <c r="S73" s="1" t="str">
        <f>VLOOKUP(A73,[2]!Rosterdetails,19,FALSE)</f>
        <v>qq</v>
      </c>
      <c r="T73" s="1" t="str">
        <f>VLOOKUP(A73,[2]!Rosterdetails,20,FALSE)</f>
        <v>qq</v>
      </c>
      <c r="U73" s="1" t="str">
        <f>VLOOKUP(A73,[2]!Rosterdetails,21,FALSE)</f>
        <v>QQ</v>
      </c>
      <c r="V73" s="1" t="str">
        <f>VLOOKUP(A73,[2]!Rosterdetails,22,FALSE)</f>
        <v>qq</v>
      </c>
      <c r="W73" s="1" t="str">
        <f>VLOOKUP(A73,[2]!Rosterdetails,23,FALSE)</f>
        <v>qq</v>
      </c>
      <c r="X73" s="1" t="str">
        <f>VLOOKUP(A73,[2]!Rosterdetails,24,FALSE)</f>
        <v>qq</v>
      </c>
      <c r="Y73" s="1" t="str">
        <f>VLOOKUP(A73,[2]!Rosterdetails,32,FALSE)</f>
        <v>qq</v>
      </c>
      <c r="Z73" s="1" t="str">
        <f>VLOOKUP(A73,[2]!Rosterdetails,33,FALSE)</f>
        <v>qq</v>
      </c>
      <c r="AA73" s="1" t="str">
        <f>VLOOKUP(A73,[2]!Rosterdetails,34,FALSE)</f>
        <v>Sylvia</v>
      </c>
      <c r="AB73" s="1" t="str">
        <f>VLOOKUP(A73,[2]!Rosterdetails,35,FALSE)</f>
        <v>Stephanie</v>
      </c>
      <c r="AC73" s="1" t="str">
        <f>VLOOKUP(A73,[2]!Rosterdetails,36,FALSE)</f>
        <v>K.Chin</v>
      </c>
      <c r="AD73" s="1" t="str">
        <f>VLOOKUP(A73,[2]!Rosterdetails,37,FALSE)</f>
        <v>qq</v>
      </c>
      <c r="AE73" s="1" t="str">
        <f>VLOOKUP(A73,[2]!Rosterdetails,38,FALSE)</f>
        <v>Wendy</v>
      </c>
      <c r="AF73" s="1" t="str">
        <f>VLOOKUP(A73,[2]!Rosterdetails,39,FALSE)</f>
        <v>qq</v>
      </c>
      <c r="AG73" s="1" t="str">
        <f>VLOOKUP(A73,[2]!Rosterdetails,40,FALSE)</f>
        <v>qq</v>
      </c>
      <c r="AH73" s="1" t="str">
        <f>VLOOKUP(A73,[2]!Rosterdetails,41,FALSE)</f>
        <v>qq</v>
      </c>
      <c r="AI73" s="1" t="str">
        <f>VLOOKUP(A73,[2]!Rosterdetails,42,FALSE)</f>
        <v>Erika</v>
      </c>
      <c r="AJ73" s="1" t="str">
        <f>VLOOKUP(A73,[2]!Rosterdetails,43,FALSE)</f>
        <v>K.Fildes</v>
      </c>
      <c r="AK73" s="1" t="str">
        <f>VLOOKUP(A73,[2]!Rosterdetails,44,FALSE)</f>
        <v>qq</v>
      </c>
      <c r="AL73" s="1" t="str">
        <f>VLOOKUP(A73,[2]!Rosterdetails,45,FALSE)</f>
        <v>Paree</v>
      </c>
      <c r="AM73" s="1" t="str">
        <f>VLOOKUP(A73,[2]!Rosterdetails,46,FALSE)</f>
        <v>Angelene</v>
      </c>
      <c r="AN73" s="1" t="str">
        <f>VLOOKUP(A73,[2]!Rosterdetails,47,FALSE)</f>
        <v>qq</v>
      </c>
      <c r="AO73" s="1" t="str">
        <f>VLOOKUP(A73,[2]!Rosterdetails,48,FALSE)</f>
        <v>qq</v>
      </c>
      <c r="AP73" s="1" t="str">
        <f>VLOOKUP(A73,[2]!Rosterdetails,49,FALSE)</f>
        <v>Sophia</v>
      </c>
      <c r="AQ73" s="1" t="str">
        <f>VLOOKUP(A73,[2]!Rosterdetails,50,FALSE)</f>
        <v>qq</v>
      </c>
      <c r="AR73" s="1" t="str">
        <f>VLOOKUP(A73,[2]!Rosterdetails,51,FALSE)</f>
        <v>M.Hanna</v>
      </c>
      <c r="AS73" s="1" t="str">
        <f>VLOOKUP(A73,[2]!Rosterdetails,52,FALSE)</f>
        <v>qq</v>
      </c>
      <c r="AT73" s="1" t="str">
        <f>VLOOKUP(A73,[2]!Rosterdetails,53,FALSE)</f>
        <v>qq</v>
      </c>
      <c r="AU73" s="1" t="str">
        <f>VLOOKUP(A73,[2]!Rosterdetails,54,FALSE)</f>
        <v>A.Chen</v>
      </c>
      <c r="AV73" s="1">
        <f>VLOOKUP(A73,[2]!Rosterdetails,55,FALSE)</f>
        <v>0</v>
      </c>
      <c r="AW73" s="1">
        <f>VLOOKUP(A73,[2]!Rosterdetails,56,FALSE)</f>
        <v>0</v>
      </c>
      <c r="AX73" s="50"/>
      <c r="AY73" s="51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</row>
    <row r="74" spans="1:65" x14ac:dyDescent="0.3">
      <c r="A74" s="39">
        <v>43566</v>
      </c>
      <c r="B74" s="38" t="s">
        <v>5</v>
      </c>
      <c r="C74" s="44">
        <f>VLOOKUP(A74,[2]!Rosterdetails,4,FALSE)</f>
        <v>0</v>
      </c>
      <c r="D74" s="44">
        <f>VLOOKUP(A74,[2]!Rosterdetails,5,FALSE)</f>
        <v>0</v>
      </c>
      <c r="E74" s="44">
        <f>VLOOKUP(A74,[2]!Rosterdetails,6,FALSE)</f>
        <v>0</v>
      </c>
      <c r="F74" s="44">
        <f>VLOOKUP(A74,[2]!Rosterdetails,7,FALSE)</f>
        <v>0</v>
      </c>
      <c r="G74" s="44" t="str">
        <f>VLOOKUP(A74,[2]!Rosterdetails,8,FALSE)</f>
        <v>qq</v>
      </c>
      <c r="H74" s="44">
        <f>VLOOKUP(A74,[2]!Rosterdetails,9,FALSE)</f>
        <v>0</v>
      </c>
      <c r="I74" s="44" t="str">
        <f>VLOOKUP(A74,[2]!Rosterdetails,10,FALSE)</f>
        <v>G.Wang</v>
      </c>
      <c r="J74" s="44">
        <f>VLOOKUP(A74,[2]!Rosterdetails,11,FALSE)</f>
        <v>0</v>
      </c>
      <c r="K74" s="44">
        <f>VLOOKUP(A74,[2]!Rosterdetails,12,FALSE)</f>
        <v>0</v>
      </c>
      <c r="L74" s="44">
        <f>VLOOKUP(A74,[2]!Rosterdetails,13,FALSE)</f>
        <v>0</v>
      </c>
      <c r="M74" s="44">
        <f>VLOOKUP(A74,[2]!Rosterdetails,14,FALSE)</f>
        <v>0</v>
      </c>
      <c r="N74" s="44">
        <f>VLOOKUP(A74,[2]!Rosterdetails,15,FALSE)</f>
        <v>0</v>
      </c>
      <c r="O74" s="44" t="str">
        <f>VLOOKUP(A74,[2]!Rosterdetails,16,FALSE)</f>
        <v>T.Vo</v>
      </c>
      <c r="P74" s="1" t="str">
        <f>VLOOKUP(A74,[2]!Rosterdetails,25,FALSE)</f>
        <v>Karishma</v>
      </c>
      <c r="Q74" s="1" t="str">
        <f>VLOOKUP(A74,[2]!Rosterdetails,17,FALSE)</f>
        <v>qq</v>
      </c>
      <c r="R74" s="1" t="str">
        <f>VLOOKUP(A74,[2]!Rosterdetails,18,FALSE)</f>
        <v>qq</v>
      </c>
      <c r="S74" s="1" t="str">
        <f>VLOOKUP(A74,[2]!Rosterdetails,19,FALSE)</f>
        <v>qq</v>
      </c>
      <c r="T74" s="1" t="str">
        <f>VLOOKUP(A74,[2]!Rosterdetails,20,FALSE)</f>
        <v>qq</v>
      </c>
      <c r="U74" s="1" t="str">
        <f>VLOOKUP(A74,[2]!Rosterdetails,21,FALSE)</f>
        <v>QQ</v>
      </c>
      <c r="V74" s="1" t="str">
        <f>VLOOKUP(A74,[2]!Rosterdetails,22,FALSE)</f>
        <v>qq</v>
      </c>
      <c r="W74" s="1" t="str">
        <f>VLOOKUP(A74,[2]!Rosterdetails,23,FALSE)</f>
        <v>qq</v>
      </c>
      <c r="X74" s="1" t="str">
        <f>VLOOKUP(A74,[2]!Rosterdetails,24,FALSE)</f>
        <v>qq</v>
      </c>
      <c r="Y74" s="1" t="str">
        <f>VLOOKUP(A74,[2]!Rosterdetails,32,FALSE)</f>
        <v>L.Janson</v>
      </c>
      <c r="Z74" s="1" t="str">
        <f>VLOOKUP(A74,[2]!Rosterdetails,33,FALSE)</f>
        <v>qq</v>
      </c>
      <c r="AA74" s="1" t="str">
        <f>VLOOKUP(A74,[2]!Rosterdetails,34,FALSE)</f>
        <v>Sylvia</v>
      </c>
      <c r="AB74" s="1" t="str">
        <f>VLOOKUP(A74,[2]!Rosterdetails,35,FALSE)</f>
        <v>Stephanie</v>
      </c>
      <c r="AC74" s="1" t="str">
        <f>VLOOKUP(A74,[2]!Rosterdetails,36,FALSE)</f>
        <v>K.Chin</v>
      </c>
      <c r="AD74" s="1" t="str">
        <f>VLOOKUP(A74,[2]!Rosterdetails,37,FALSE)</f>
        <v>qq</v>
      </c>
      <c r="AE74" s="1" t="str">
        <f>VLOOKUP(A74,[2]!Rosterdetails,38,FALSE)</f>
        <v>Wendy</v>
      </c>
      <c r="AF74" s="1" t="str">
        <f>VLOOKUP(A74,[2]!Rosterdetails,39,FALSE)</f>
        <v>qq</v>
      </c>
      <c r="AG74" s="1" t="str">
        <f>VLOOKUP(A74,[2]!Rosterdetails,40,FALSE)</f>
        <v>qq</v>
      </c>
      <c r="AH74" s="1" t="str">
        <f>VLOOKUP(A74,[2]!Rosterdetails,41,FALSE)</f>
        <v>qq</v>
      </c>
      <c r="AI74" s="1" t="str">
        <f>VLOOKUP(A74,[2]!Rosterdetails,42,FALSE)</f>
        <v>Erika</v>
      </c>
      <c r="AJ74" s="1" t="str">
        <f>VLOOKUP(A74,[2]!Rosterdetails,43,FALSE)</f>
        <v>K.Fildes</v>
      </c>
      <c r="AK74" s="1" t="str">
        <f>VLOOKUP(A74,[2]!Rosterdetails,44,FALSE)</f>
        <v>qq</v>
      </c>
      <c r="AL74" s="1" t="str">
        <f>VLOOKUP(A74,[2]!Rosterdetails,45,FALSE)</f>
        <v>Paree</v>
      </c>
      <c r="AM74" s="1" t="str">
        <f>VLOOKUP(A74,[2]!Rosterdetails,46,FALSE)</f>
        <v>Angelene</v>
      </c>
      <c r="AN74" s="1" t="str">
        <f>VLOOKUP(A74,[2]!Rosterdetails,47,FALSE)</f>
        <v>qq</v>
      </c>
      <c r="AO74" s="1" t="str">
        <f>VLOOKUP(A74,[2]!Rosterdetails,48,FALSE)</f>
        <v>qq</v>
      </c>
      <c r="AP74" s="1" t="str">
        <f>VLOOKUP(A74,[2]!Rosterdetails,49,FALSE)</f>
        <v>Sophia</v>
      </c>
      <c r="AQ74" s="1" t="str">
        <f>VLOOKUP(A74,[2]!Rosterdetails,50,FALSE)</f>
        <v>qq</v>
      </c>
      <c r="AR74" s="1" t="str">
        <f>VLOOKUP(A74,[2]!Rosterdetails,51,FALSE)</f>
        <v>qq</v>
      </c>
      <c r="AS74" s="1" t="str">
        <f>VLOOKUP(A74,[2]!Rosterdetails,52,FALSE)</f>
        <v>J.Parkinson</v>
      </c>
      <c r="AT74" s="1" t="str">
        <f>VLOOKUP(A74,[2]!Rosterdetails,53,FALSE)</f>
        <v>qq</v>
      </c>
      <c r="AU74" s="1" t="str">
        <f>VLOOKUP(A74,[2]!Rosterdetails,54,FALSE)</f>
        <v>A.Chen</v>
      </c>
      <c r="AV74" s="1">
        <f>VLOOKUP(A74,[2]!Rosterdetails,55,FALSE)</f>
        <v>0</v>
      </c>
      <c r="AW74" s="1">
        <f>VLOOKUP(A74,[2]!Rosterdetails,56,FALSE)</f>
        <v>0</v>
      </c>
      <c r="AX74" s="50"/>
      <c r="AY74" s="51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</row>
    <row r="75" spans="1:65" x14ac:dyDescent="0.3">
      <c r="A75" s="39">
        <v>43567</v>
      </c>
      <c r="B75" s="38" t="s">
        <v>6</v>
      </c>
      <c r="C75" s="44">
        <f>VLOOKUP(A75,[2]!Rosterdetails,4,FALSE)</f>
        <v>0</v>
      </c>
      <c r="D75" s="44" t="str">
        <f>VLOOKUP(A75,[2]!Rosterdetails,5,FALSE)</f>
        <v>T.Vo</v>
      </c>
      <c r="E75" s="44">
        <f>VLOOKUP(A75,[2]!Rosterdetails,6,FALSE)</f>
        <v>0</v>
      </c>
      <c r="F75" s="44" t="str">
        <f>VLOOKUP(A75,[2]!Rosterdetails,7,FALSE)</f>
        <v>Tatyana</v>
      </c>
      <c r="G75" s="44" t="str">
        <f>VLOOKUP(A75,[2]!Rosterdetails,8,FALSE)</f>
        <v>qq</v>
      </c>
      <c r="H75" s="44">
        <f>VLOOKUP(A75,[2]!Rosterdetails,9,FALSE)</f>
        <v>0</v>
      </c>
      <c r="I75" s="44">
        <f>VLOOKUP(A75,[2]!Rosterdetails,10,FALSE)</f>
        <v>0</v>
      </c>
      <c r="J75" s="44">
        <f>VLOOKUP(A75,[2]!Rosterdetails,11,FALSE)</f>
        <v>0</v>
      </c>
      <c r="K75" s="44">
        <f>VLOOKUP(A75,[2]!Rosterdetails,12,FALSE)</f>
        <v>0</v>
      </c>
      <c r="L75" s="44" t="str">
        <f>VLOOKUP(A75,[2]!Rosterdetails,13,FALSE)</f>
        <v>J.Drummond</v>
      </c>
      <c r="M75" s="44">
        <f>VLOOKUP(A75,[2]!Rosterdetails,14,FALSE)</f>
        <v>0</v>
      </c>
      <c r="N75" s="44">
        <f>VLOOKUP(A75,[2]!Rosterdetails,15,FALSE)</f>
        <v>0</v>
      </c>
      <c r="O75" s="44" t="str">
        <f>VLOOKUP(A75,[2]!Rosterdetails,16,FALSE)</f>
        <v>T.Vo</v>
      </c>
      <c r="P75" s="1">
        <f>VLOOKUP(A75,[2]!Rosterdetails,25,FALSE)</f>
        <v>0</v>
      </c>
      <c r="Q75" s="1" t="str">
        <f>VLOOKUP(A75,[2]!Rosterdetails,17,FALSE)</f>
        <v>Lauren</v>
      </c>
      <c r="R75" s="1" t="str">
        <f>VLOOKUP(A75,[2]!Rosterdetails,18,FALSE)</f>
        <v>qq</v>
      </c>
      <c r="S75" s="1" t="str">
        <f>VLOOKUP(A75,[2]!Rosterdetails,19,FALSE)</f>
        <v>qq</v>
      </c>
      <c r="T75" s="1" t="str">
        <f>VLOOKUP(A75,[2]!Rosterdetails,20,FALSE)</f>
        <v>qq</v>
      </c>
      <c r="U75" s="1" t="str">
        <f>VLOOKUP(A75,[2]!Rosterdetails,21,FALSE)</f>
        <v>QQ</v>
      </c>
      <c r="V75" s="1" t="str">
        <f>VLOOKUP(A75,[2]!Rosterdetails,22,FALSE)</f>
        <v>qq</v>
      </c>
      <c r="W75" s="1" t="str">
        <f>VLOOKUP(A75,[2]!Rosterdetails,23,FALSE)</f>
        <v>qq</v>
      </c>
      <c r="X75" s="1" t="s">
        <v>67</v>
      </c>
      <c r="Y75" s="1" t="str">
        <f>VLOOKUP(A75,[2]!Rosterdetails,32,FALSE)</f>
        <v>qq</v>
      </c>
      <c r="Z75" s="1" t="str">
        <f>VLOOKUP(A75,[2]!Rosterdetails,33,FALSE)</f>
        <v>Natalie</v>
      </c>
      <c r="AA75" s="1" t="str">
        <f>VLOOKUP(A75,[2]!Rosterdetails,34,FALSE)</f>
        <v>C.McAvaney</v>
      </c>
      <c r="AB75" s="1" t="str">
        <f>VLOOKUP(A75,[2]!Rosterdetails,35,FALSE)</f>
        <v>Stephanie</v>
      </c>
      <c r="AC75" s="1" t="str">
        <f>VLOOKUP(A75,[2]!Rosterdetails,36,FALSE)</f>
        <v>K.Chin</v>
      </c>
      <c r="AD75" s="1" t="str">
        <f>VLOOKUP(A75,[2]!Rosterdetails,37,FALSE)</f>
        <v>Sylvia</v>
      </c>
      <c r="AE75" s="1" t="str">
        <f>VLOOKUP(A75,[2]!Rosterdetails,38,FALSE)</f>
        <v>Wendy</v>
      </c>
      <c r="AF75" s="1" t="str">
        <f>VLOOKUP(A75,[2]!Rosterdetails,39,FALSE)</f>
        <v>qq</v>
      </c>
      <c r="AG75" s="1" t="str">
        <f>VLOOKUP(A75,[2]!Rosterdetails,40,FALSE)</f>
        <v>qq</v>
      </c>
      <c r="AH75" s="1" t="str">
        <f>VLOOKUP(A75,[2]!Rosterdetails,41,FALSE)</f>
        <v>qq</v>
      </c>
      <c r="AI75" s="1" t="str">
        <f>VLOOKUP(A75,[2]!Rosterdetails,42,FALSE)</f>
        <v>Erika</v>
      </c>
      <c r="AJ75" s="1" t="str">
        <f>VLOOKUP(A75,[2]!Rosterdetails,43,FALSE)</f>
        <v>K.Fildes</v>
      </c>
      <c r="AK75" s="1" t="str">
        <f>VLOOKUP(A75,[2]!Rosterdetails,44,FALSE)</f>
        <v>qq</v>
      </c>
      <c r="AL75" s="1" t="str">
        <f>VLOOKUP(A75,[2]!Rosterdetails,45,FALSE)</f>
        <v>Paree</v>
      </c>
      <c r="AM75" s="1" t="str">
        <f>VLOOKUP(A75,[2]!Rosterdetails,46,FALSE)</f>
        <v>Angelene</v>
      </c>
      <c r="AN75" s="1" t="str">
        <f>VLOOKUP(A75,[2]!Rosterdetails,47,FALSE)</f>
        <v>qq</v>
      </c>
      <c r="AO75" s="1" t="str">
        <f>VLOOKUP(A75,[2]!Rosterdetails,48,FALSE)</f>
        <v>qq</v>
      </c>
      <c r="AP75" s="1" t="str">
        <f>VLOOKUP(A75,[2]!Rosterdetails,49,FALSE)</f>
        <v>Sophia</v>
      </c>
      <c r="AQ75" s="1" t="str">
        <f>VLOOKUP(A75,[2]!Rosterdetails,50,FALSE)</f>
        <v>qq</v>
      </c>
      <c r="AR75" s="1" t="str">
        <f>VLOOKUP(A75,[2]!Rosterdetails,51,FALSE)</f>
        <v>M.Hanna</v>
      </c>
      <c r="AS75" s="1" t="str">
        <f>VLOOKUP(A75,[2]!Rosterdetails,52,FALSE)</f>
        <v>qq</v>
      </c>
      <c r="AT75" s="1" t="str">
        <f>VLOOKUP(A75,[2]!Rosterdetails,53,FALSE)</f>
        <v>qq</v>
      </c>
      <c r="AU75" s="1" t="str">
        <f>VLOOKUP(A75,[2]!Rosterdetails,54,FALSE)</f>
        <v>A.Chen</v>
      </c>
      <c r="AV75" s="1">
        <f>VLOOKUP(A75,[2]!Rosterdetails,55,FALSE)</f>
        <v>0</v>
      </c>
      <c r="AW75" s="1">
        <f>VLOOKUP(A75,[2]!Rosterdetails,56,FALSE)</f>
        <v>0</v>
      </c>
      <c r="AX75" s="50"/>
      <c r="AY75" s="51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</row>
    <row r="76" spans="1:65" x14ac:dyDescent="0.3">
      <c r="A76" s="39">
        <v>43570</v>
      </c>
      <c r="B76" s="38" t="s">
        <v>2</v>
      </c>
      <c r="C76" s="44">
        <f>VLOOKUP(A76,[2]!Rosterdetails,4,FALSE)</f>
        <v>0</v>
      </c>
      <c r="D76" s="44" t="str">
        <f>VLOOKUP(A76,[2]!Rosterdetails,5,FALSE)</f>
        <v>M.Phung</v>
      </c>
      <c r="E76" s="44" t="str">
        <f>VLOOKUP(A76,[2]!Rosterdetails,6,FALSE)</f>
        <v>Janki</v>
      </c>
      <c r="F76" s="44" t="str">
        <f>VLOOKUP(A76,[2]!Rosterdetails,7,FALSE)</f>
        <v>Karishma</v>
      </c>
      <c r="G76" s="44" t="str">
        <f>VLOOKUP(A76,[2]!Rosterdetails,8,FALSE)</f>
        <v>qq</v>
      </c>
      <c r="H76" s="44">
        <f>VLOOKUP(A76,[2]!Rosterdetails,9,FALSE)</f>
        <v>0</v>
      </c>
      <c r="I76" s="44" t="str">
        <f>VLOOKUP(A76,[2]!Rosterdetails,10,FALSE)</f>
        <v>Diana</v>
      </c>
      <c r="J76" s="44">
        <f>VLOOKUP(A76,[2]!Rosterdetails,11,FALSE)</f>
        <v>0</v>
      </c>
      <c r="K76" s="44">
        <f>VLOOKUP(A76,[2]!Rosterdetails,12,FALSE)</f>
        <v>0</v>
      </c>
      <c r="L76" s="44">
        <f>VLOOKUP(A76,[2]!Rosterdetails,13,FALSE)</f>
        <v>0</v>
      </c>
      <c r="M76" s="44">
        <f>VLOOKUP(A76,[2]!Rosterdetails,14,FALSE)</f>
        <v>0</v>
      </c>
      <c r="N76" s="44">
        <f>VLOOKUP(A76,[2]!Rosterdetails,15,FALSE)</f>
        <v>0</v>
      </c>
      <c r="O76" s="44" t="str">
        <f>VLOOKUP(A76,[2]!Rosterdetails,16,FALSE)</f>
        <v>qq</v>
      </c>
      <c r="P76" s="1">
        <f>VLOOKUP(A76,[2]!Rosterdetails,25,FALSE)</f>
        <v>0</v>
      </c>
      <c r="Q76" s="1">
        <f>VLOOKUP(A76,[2]!Rosterdetails,17,FALSE)</f>
        <v>0</v>
      </c>
      <c r="R76" s="1" t="str">
        <f>VLOOKUP(A76,[2]!Rosterdetails,18,FALSE)</f>
        <v>qq</v>
      </c>
      <c r="S76" s="1" t="str">
        <f>VLOOKUP(A76,[2]!Rosterdetails,19,FALSE)</f>
        <v>Carmen</v>
      </c>
      <c r="T76" s="1" t="str">
        <f>VLOOKUP(A76,[2]!Rosterdetails,20,FALSE)</f>
        <v>Meghana</v>
      </c>
      <c r="U76" s="1" t="str">
        <f>VLOOKUP(A76,[2]!Rosterdetails,21,FALSE)</f>
        <v>TBA</v>
      </c>
      <c r="V76" s="1" t="str">
        <f>VLOOKUP(A76,[2]!Rosterdetails,22,FALSE)</f>
        <v>qq</v>
      </c>
      <c r="W76" s="1" t="str">
        <f>VLOOKUP(A76,[2]!Rosterdetails,23,FALSE)</f>
        <v>qq</v>
      </c>
      <c r="X76" s="1" t="str">
        <f>VLOOKUP(A76,[2]!Rosterdetails,24,FALSE)</f>
        <v>qq</v>
      </c>
      <c r="Y76" s="1" t="str">
        <f>VLOOKUP(A76,[2]!Rosterdetails,32,FALSE)</f>
        <v>L.Janson</v>
      </c>
      <c r="Z76" s="1" t="str">
        <f>VLOOKUP(A76,[2]!Rosterdetails,33,FALSE)</f>
        <v>qq</v>
      </c>
      <c r="AA76" s="1" t="str">
        <f>VLOOKUP(A76,[2]!Rosterdetails,34,FALSE)</f>
        <v>C.McAvaney</v>
      </c>
      <c r="AB76" s="1" t="str">
        <f>VLOOKUP(A76,[2]!Rosterdetails,35,FALSE)</f>
        <v>qq</v>
      </c>
      <c r="AC76" s="1" t="str">
        <f>VLOOKUP(A76,[2]!Rosterdetails,36,FALSE)</f>
        <v>J.Hunter</v>
      </c>
      <c r="AD76" s="1" t="str">
        <f>VLOOKUP(A76,[2]!Rosterdetails,37,FALSE)</f>
        <v>A.Chen</v>
      </c>
      <c r="AE76" s="1" t="str">
        <f>VLOOKUP(A76,[2]!Rosterdetails,38,FALSE)</f>
        <v>Wendy</v>
      </c>
      <c r="AF76" s="1" t="str">
        <f>VLOOKUP(A76,[2]!Rosterdetails,39,FALSE)</f>
        <v>Stuart</v>
      </c>
      <c r="AG76" s="1" t="str">
        <f>VLOOKUP(A76,[2]!Rosterdetails,40,FALSE)</f>
        <v>Clark</v>
      </c>
      <c r="AH76" s="1" t="str">
        <f>VLOOKUP(A76,[2]!Rosterdetails,41,FALSE)</f>
        <v>T.Vo</v>
      </c>
      <c r="AI76" s="1" t="str">
        <f>VLOOKUP(A76,[2]!Rosterdetails,42,FALSE)</f>
        <v>Vineeth</v>
      </c>
      <c r="AJ76" s="1" t="str">
        <f>VLOOKUP(A76,[2]!Rosterdetails,43,FALSE)</f>
        <v>qq</v>
      </c>
      <c r="AK76" s="1" t="str">
        <f>VLOOKUP(A76,[2]!Rosterdetails,44,FALSE)</f>
        <v>Erika</v>
      </c>
      <c r="AL76" s="1" t="str">
        <f>VLOOKUP(A76,[2]!Rosterdetails,45,FALSE)</f>
        <v>qq</v>
      </c>
      <c r="AM76" s="1" t="str">
        <f>VLOOKUP(A76,[2]!Rosterdetails,46,FALSE)</f>
        <v>Angelene</v>
      </c>
      <c r="AN76" s="1" t="str">
        <f>VLOOKUP(A76,[2]!Rosterdetails,47,FALSE)</f>
        <v>qq</v>
      </c>
      <c r="AO76" s="1" t="str">
        <f>VLOOKUP(A76,[2]!Rosterdetails,48,FALSE)</f>
        <v>qq</v>
      </c>
      <c r="AP76" s="1" t="str">
        <f>VLOOKUP(A76,[2]!Rosterdetails,49,FALSE)</f>
        <v>Sophia</v>
      </c>
      <c r="AQ76" s="1" t="str">
        <f>VLOOKUP(A76,[2]!Rosterdetails,50,FALSE)</f>
        <v>qq</v>
      </c>
      <c r="AR76" s="1" t="str">
        <f>VLOOKUP(A76,[2]!Rosterdetails,51,FALSE)</f>
        <v>qq</v>
      </c>
      <c r="AS76" s="1" t="str">
        <f>VLOOKUP(A76,[2]!Rosterdetails,52,FALSE)</f>
        <v>qq</v>
      </c>
      <c r="AT76" s="1" t="str">
        <f>VLOOKUP(A76,[2]!Rosterdetails,53,FALSE)</f>
        <v>qq</v>
      </c>
      <c r="AU76" s="1" t="str">
        <f>VLOOKUP(A76,[2]!Rosterdetails,54,FALSE)</f>
        <v>K.Chin</v>
      </c>
      <c r="AV76" s="1">
        <f>VLOOKUP(A76,[2]!Rosterdetails,55,FALSE)</f>
        <v>0</v>
      </c>
      <c r="AW76" s="1">
        <f>VLOOKUP(A76,[2]!Rosterdetails,56,FALSE)</f>
        <v>0</v>
      </c>
      <c r="AX76" s="50"/>
      <c r="AY76" s="51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</row>
    <row r="77" spans="1:65" x14ac:dyDescent="0.3">
      <c r="A77" s="39">
        <v>43571</v>
      </c>
      <c r="B77" s="38" t="s">
        <v>3</v>
      </c>
      <c r="C77" s="44">
        <f>VLOOKUP(A77,[2]!Rosterdetails,4,FALSE)</f>
        <v>0</v>
      </c>
      <c r="D77" s="44" t="str">
        <f>VLOOKUP(A77,[2]!Rosterdetails,5,FALSE)</f>
        <v>Meng</v>
      </c>
      <c r="E77" s="44" t="str">
        <f>VLOOKUP(A77,[2]!Rosterdetails,6,FALSE)</f>
        <v>D.Dunning</v>
      </c>
      <c r="F77" s="44" t="str">
        <f>VLOOKUP(A77,[2]!Rosterdetails,7,FALSE)</f>
        <v>Carmen *</v>
      </c>
      <c r="G77" s="44" t="str">
        <f>VLOOKUP(A77,[2]!Rosterdetails,8,FALSE)</f>
        <v>qq</v>
      </c>
      <c r="H77" s="44">
        <f>VLOOKUP(A77,[2]!Rosterdetails,9,FALSE)</f>
        <v>0</v>
      </c>
      <c r="I77" s="44">
        <f>VLOOKUP(A77,[2]!Rosterdetails,10,FALSE)</f>
        <v>0</v>
      </c>
      <c r="J77" s="44">
        <f>VLOOKUP(A77,[2]!Rosterdetails,11,FALSE)</f>
        <v>0</v>
      </c>
      <c r="K77" s="44">
        <f>VLOOKUP(A77,[2]!Rosterdetails,12,FALSE)</f>
        <v>0</v>
      </c>
      <c r="L77" s="44">
        <f>VLOOKUP(A77,[2]!Rosterdetails,13,FALSE)</f>
        <v>0</v>
      </c>
      <c r="M77" s="44">
        <f>VLOOKUP(A77,[2]!Rosterdetails,14,FALSE)</f>
        <v>0</v>
      </c>
      <c r="N77" s="44">
        <f>VLOOKUP(A77,[2]!Rosterdetails,15,FALSE)</f>
        <v>0</v>
      </c>
      <c r="O77" s="44" t="str">
        <f>VLOOKUP(A77,[2]!Rosterdetails,16,FALSE)</f>
        <v>qq</v>
      </c>
      <c r="P77" s="1" t="str">
        <f>VLOOKUP(A77,[2]!Rosterdetails,25,FALSE)</f>
        <v>J.Do</v>
      </c>
      <c r="Q77" s="1">
        <f>VLOOKUP(A77,[2]!Rosterdetails,17,FALSE)</f>
        <v>0</v>
      </c>
      <c r="R77" s="1" t="str">
        <f>VLOOKUP(A77,[2]!Rosterdetails,18,FALSE)</f>
        <v>qq</v>
      </c>
      <c r="S77" s="1" t="str">
        <f>VLOOKUP(A77,[2]!Rosterdetails,19,FALSE)</f>
        <v>T.Do</v>
      </c>
      <c r="T77" s="1" t="str">
        <f>VLOOKUP(A77,[2]!Rosterdetails,20,FALSE)</f>
        <v>A.Pham</v>
      </c>
      <c r="U77" s="1" t="str">
        <f>VLOOKUP(A77,[2]!Rosterdetails,21,FALSE)</f>
        <v>QQ</v>
      </c>
      <c r="V77" s="1" t="str">
        <f>VLOOKUP(A77,[2]!Rosterdetails,22,FALSE)</f>
        <v>TBA</v>
      </c>
      <c r="W77" s="1" t="str">
        <f>VLOOKUP(A77,[2]!Rosterdetails,23,FALSE)</f>
        <v>qq</v>
      </c>
      <c r="X77" s="1" t="str">
        <f>VLOOKUP(A77,[2]!Rosterdetails,24,FALSE)</f>
        <v>qq</v>
      </c>
      <c r="Y77" s="1" t="str">
        <f>VLOOKUP(A77,[2]!Rosterdetails,32,FALSE)</f>
        <v>qq</v>
      </c>
      <c r="Z77" s="1" t="str">
        <f>VLOOKUP(A77,[2]!Rosterdetails,33,FALSE)</f>
        <v>qq</v>
      </c>
      <c r="AA77" s="1" t="str">
        <f>VLOOKUP(A77,[2]!Rosterdetails,34,FALSE)</f>
        <v>C.McAvaney</v>
      </c>
      <c r="AB77" s="1" t="str">
        <f>VLOOKUP(A77,[2]!Rosterdetails,35,FALSE)</f>
        <v>qq</v>
      </c>
      <c r="AC77" s="1" t="str">
        <f>VLOOKUP(A77,[2]!Rosterdetails,36,FALSE)</f>
        <v>J.Hunter</v>
      </c>
      <c r="AD77" s="1" t="str">
        <f>VLOOKUP(A77,[2]!Rosterdetails,37,FALSE)</f>
        <v>A.Chen</v>
      </c>
      <c r="AE77" s="1" t="str">
        <f>VLOOKUP(A77,[2]!Rosterdetails,38,FALSE)</f>
        <v>Wendy</v>
      </c>
      <c r="AF77" s="1" t="str">
        <f>VLOOKUP(A77,[2]!Rosterdetails,39,FALSE)</f>
        <v>Stuart</v>
      </c>
      <c r="AG77" s="1" t="str">
        <f>VLOOKUP(A77,[2]!Rosterdetails,40,FALSE)</f>
        <v>Clark</v>
      </c>
      <c r="AH77" s="1" t="str">
        <f>VLOOKUP(A77,[2]!Rosterdetails,41,FALSE)</f>
        <v>T.Vo</v>
      </c>
      <c r="AI77" s="1" t="str">
        <f>VLOOKUP(A77,[2]!Rosterdetails,42,FALSE)</f>
        <v>Vineeth</v>
      </c>
      <c r="AJ77" s="1" t="str">
        <f>VLOOKUP(A77,[2]!Rosterdetails,43,FALSE)</f>
        <v>qq</v>
      </c>
      <c r="AK77" s="1" t="str">
        <f>VLOOKUP(A77,[2]!Rosterdetails,44,FALSE)</f>
        <v>Erika</v>
      </c>
      <c r="AL77" s="1" t="str">
        <f>VLOOKUP(A77,[2]!Rosterdetails,45,FALSE)</f>
        <v>qq</v>
      </c>
      <c r="AM77" s="1" t="str">
        <f>VLOOKUP(A77,[2]!Rosterdetails,46,FALSE)</f>
        <v>Angelene</v>
      </c>
      <c r="AN77" s="1" t="str">
        <f>VLOOKUP(A77,[2]!Rosterdetails,47,FALSE)</f>
        <v>qq</v>
      </c>
      <c r="AO77" s="1" t="str">
        <f>VLOOKUP(A77,[2]!Rosterdetails,48,FALSE)</f>
        <v>qq</v>
      </c>
      <c r="AP77" s="1" t="str">
        <f>VLOOKUP(A77,[2]!Rosterdetails,49,FALSE)</f>
        <v>Sophia</v>
      </c>
      <c r="AQ77" s="1" t="str">
        <f>VLOOKUP(A77,[2]!Rosterdetails,50,FALSE)</f>
        <v>qq</v>
      </c>
      <c r="AR77" s="1" t="str">
        <f>VLOOKUP(A77,[2]!Rosterdetails,51,FALSE)</f>
        <v>qq</v>
      </c>
      <c r="AS77" s="1" t="str">
        <f>VLOOKUP(A77,[2]!Rosterdetails,52,FALSE)</f>
        <v>qq</v>
      </c>
      <c r="AT77" s="1" t="str">
        <f>VLOOKUP(A77,[2]!Rosterdetails,53,FALSE)</f>
        <v>qq</v>
      </c>
      <c r="AU77" s="1" t="str">
        <f>VLOOKUP(A77,[2]!Rosterdetails,54,FALSE)</f>
        <v>K.Chin</v>
      </c>
      <c r="AV77" s="1">
        <f>VLOOKUP(A77,[2]!Rosterdetails,55,FALSE)</f>
        <v>0</v>
      </c>
      <c r="AW77" s="1">
        <f>VLOOKUP(A77,[2]!Rosterdetails,56,FALSE)</f>
        <v>0</v>
      </c>
      <c r="AX77" s="50"/>
      <c r="AY77" s="51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</row>
    <row r="78" spans="1:65" x14ac:dyDescent="0.3">
      <c r="A78" s="39">
        <v>43572</v>
      </c>
      <c r="B78" s="38" t="s">
        <v>4</v>
      </c>
      <c r="C78" s="44">
        <f>VLOOKUP(A78,[2]!Rosterdetails,4,FALSE)</f>
        <v>0</v>
      </c>
      <c r="D78" s="44" t="str">
        <f>VLOOKUP(A78,[2]!Rosterdetails,5,FALSE)</f>
        <v>Nicholas</v>
      </c>
      <c r="E78" s="44">
        <f>VLOOKUP(A78,[2]!Rosterdetails,6,FALSE)</f>
        <v>0</v>
      </c>
      <c r="F78" s="44" t="str">
        <f>VLOOKUP(A78,[2]!Rosterdetails,7,FALSE)</f>
        <v>Stephanie</v>
      </c>
      <c r="G78" s="44" t="str">
        <f>VLOOKUP(A78,[2]!Rosterdetails,8,FALSE)</f>
        <v>qq</v>
      </c>
      <c r="H78" s="44">
        <f>VLOOKUP(A78,[2]!Rosterdetails,9,FALSE)</f>
        <v>0</v>
      </c>
      <c r="I78" s="44" t="str">
        <f>VLOOKUP(A78,[2]!Rosterdetails,10,FALSE)</f>
        <v>Dalia</v>
      </c>
      <c r="J78" s="44">
        <f>VLOOKUP(A78,[2]!Rosterdetails,11,FALSE)</f>
        <v>0</v>
      </c>
      <c r="K78" s="44">
        <f>VLOOKUP(A78,[2]!Rosterdetails,12,FALSE)</f>
        <v>0</v>
      </c>
      <c r="L78" s="44">
        <f>VLOOKUP(A78,[2]!Rosterdetails,13,FALSE)</f>
        <v>0</v>
      </c>
      <c r="M78" s="44">
        <f>VLOOKUP(A78,[2]!Rosterdetails,14,FALSE)</f>
        <v>0</v>
      </c>
      <c r="N78" s="44">
        <f>VLOOKUP(A78,[2]!Rosterdetails,15,FALSE)</f>
        <v>0</v>
      </c>
      <c r="O78" s="44" t="str">
        <f>VLOOKUP(A78,[2]!Rosterdetails,16,FALSE)</f>
        <v>K.Tiong</v>
      </c>
      <c r="P78" s="1">
        <f>VLOOKUP(A78,[2]!Rosterdetails,25,FALSE)</f>
        <v>0</v>
      </c>
      <c r="Q78" s="1">
        <f>VLOOKUP(A78,[2]!Rosterdetails,17,FALSE)</f>
        <v>0</v>
      </c>
      <c r="R78" s="1" t="str">
        <f>VLOOKUP(A78,[2]!Rosterdetails,18,FALSE)</f>
        <v>qq</v>
      </c>
      <c r="S78" s="1" t="str">
        <f>VLOOKUP(A78,[2]!Rosterdetails,19,FALSE)</f>
        <v>qq</v>
      </c>
      <c r="T78" s="1" t="str">
        <f>VLOOKUP(A78,[2]!Rosterdetails,20,FALSE)</f>
        <v>qq</v>
      </c>
      <c r="U78" s="1" t="str">
        <f>VLOOKUP(A78,[2]!Rosterdetails,21,FALSE)</f>
        <v>QQ</v>
      </c>
      <c r="V78" s="1" t="str">
        <f>VLOOKUP(A78,[2]!Rosterdetails,22,FALSE)</f>
        <v>qq</v>
      </c>
      <c r="W78" s="1" t="str">
        <f>VLOOKUP(A78,[2]!Rosterdetails,23,FALSE)</f>
        <v>qq</v>
      </c>
      <c r="X78" s="1" t="str">
        <f>VLOOKUP(A78,[2]!Rosterdetails,24,FALSE)</f>
        <v>qq</v>
      </c>
      <c r="Y78" s="1" t="str">
        <f>VLOOKUP(A78,[2]!Rosterdetails,32,FALSE)</f>
        <v>qq</v>
      </c>
      <c r="Z78" s="1" t="str">
        <f>VLOOKUP(A78,[2]!Rosterdetails,33,FALSE)</f>
        <v>qq</v>
      </c>
      <c r="AA78" s="1" t="str">
        <f>VLOOKUP(A78,[2]!Rosterdetails,34,FALSE)</f>
        <v>C.McAvaney</v>
      </c>
      <c r="AB78" s="1" t="str">
        <f>VLOOKUP(A78,[2]!Rosterdetails,35,FALSE)</f>
        <v>qq</v>
      </c>
      <c r="AC78" s="1" t="str">
        <f>VLOOKUP(A78,[2]!Rosterdetails,36,FALSE)</f>
        <v>J.Hunter</v>
      </c>
      <c r="AD78" s="1" t="str">
        <f>VLOOKUP(A78,[2]!Rosterdetails,37,FALSE)</f>
        <v>A.Chen</v>
      </c>
      <c r="AE78" s="1" t="str">
        <f>VLOOKUP(A78,[2]!Rosterdetails,38,FALSE)</f>
        <v>Wendy</v>
      </c>
      <c r="AF78" s="1" t="str">
        <f>VLOOKUP(A78,[2]!Rosterdetails,39,FALSE)</f>
        <v>Stuart</v>
      </c>
      <c r="AG78" s="1" t="str">
        <f>VLOOKUP(A78,[2]!Rosterdetails,40,FALSE)</f>
        <v>Clark</v>
      </c>
      <c r="AH78" s="1" t="str">
        <f>VLOOKUP(A78,[2]!Rosterdetails,41,FALSE)</f>
        <v>T.Vo</v>
      </c>
      <c r="AI78" s="1" t="str">
        <f>VLOOKUP(A78,[2]!Rosterdetails,42,FALSE)</f>
        <v>Vineeth</v>
      </c>
      <c r="AJ78" s="1" t="str">
        <f>VLOOKUP(A78,[2]!Rosterdetails,43,FALSE)</f>
        <v>qq</v>
      </c>
      <c r="AK78" s="1" t="str">
        <f>VLOOKUP(A78,[2]!Rosterdetails,44,FALSE)</f>
        <v>Erika</v>
      </c>
      <c r="AL78" s="1" t="str">
        <f>VLOOKUP(A78,[2]!Rosterdetails,45,FALSE)</f>
        <v>qq</v>
      </c>
      <c r="AM78" s="1" t="str">
        <f>VLOOKUP(A78,[2]!Rosterdetails,46,FALSE)</f>
        <v>Angelene</v>
      </c>
      <c r="AN78" s="1" t="str">
        <f>VLOOKUP(A78,[2]!Rosterdetails,47,FALSE)</f>
        <v>qq</v>
      </c>
      <c r="AO78" s="1" t="str">
        <f>VLOOKUP(A78,[2]!Rosterdetails,48,FALSE)</f>
        <v>qq</v>
      </c>
      <c r="AP78" s="1" t="str">
        <f>VLOOKUP(A78,[2]!Rosterdetails,49,FALSE)</f>
        <v>Sophia</v>
      </c>
      <c r="AQ78" s="1" t="str">
        <f>VLOOKUP(A78,[2]!Rosterdetails,50,FALSE)</f>
        <v>qq</v>
      </c>
      <c r="AR78" s="1" t="str">
        <f>VLOOKUP(A78,[2]!Rosterdetails,51,FALSE)</f>
        <v>M.Hanna</v>
      </c>
      <c r="AS78" s="1" t="str">
        <f>VLOOKUP(A78,[2]!Rosterdetails,52,FALSE)</f>
        <v>qq</v>
      </c>
      <c r="AT78" s="1" t="str">
        <f>VLOOKUP(A78,[2]!Rosterdetails,53,FALSE)</f>
        <v>qq</v>
      </c>
      <c r="AU78" s="1" t="str">
        <f>VLOOKUP(A78,[2]!Rosterdetails,54,FALSE)</f>
        <v>K.Chin</v>
      </c>
      <c r="AV78" s="1">
        <f>VLOOKUP(A78,[2]!Rosterdetails,55,FALSE)</f>
        <v>0</v>
      </c>
      <c r="AW78" s="1">
        <f>VLOOKUP(A78,[2]!Rosterdetails,56,FALSE)</f>
        <v>0</v>
      </c>
      <c r="AX78" s="50"/>
      <c r="AY78" s="51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</row>
    <row r="79" spans="1:65" x14ac:dyDescent="0.3">
      <c r="A79" s="39">
        <v>43573</v>
      </c>
      <c r="B79" s="38" t="s">
        <v>5</v>
      </c>
      <c r="C79" s="44">
        <f>VLOOKUP(A79,[2]!Rosterdetails,4,FALSE)</f>
        <v>0</v>
      </c>
      <c r="D79" s="44" t="str">
        <f>VLOOKUP(A79,[2]!Rosterdetails,5,FALSE)</f>
        <v>Huda*</v>
      </c>
      <c r="E79" s="44" t="str">
        <f>VLOOKUP(A79,[2]!Rosterdetails,6,FALSE)</f>
        <v>Stuart</v>
      </c>
      <c r="F79" s="44">
        <f>VLOOKUP(A79,[2]!Rosterdetails,7,FALSE)</f>
        <v>0</v>
      </c>
      <c r="G79" s="44" t="str">
        <f>VLOOKUP(A79,[2]!Rosterdetails,8,FALSE)</f>
        <v>Robbie</v>
      </c>
      <c r="H79" s="44">
        <f>VLOOKUP(A79,[2]!Rosterdetails,9,FALSE)</f>
        <v>0</v>
      </c>
      <c r="I79" s="44">
        <f>VLOOKUP(A79,[2]!Rosterdetails,10,FALSE)</f>
        <v>0</v>
      </c>
      <c r="J79" s="44">
        <f>VLOOKUP(A79,[2]!Rosterdetails,11,FALSE)</f>
        <v>0</v>
      </c>
      <c r="K79" s="44">
        <f>VLOOKUP(A79,[2]!Rosterdetails,12,FALSE)</f>
        <v>0</v>
      </c>
      <c r="L79" s="44" t="str">
        <f>VLOOKUP(A79,[2]!Rosterdetails,13,FALSE)</f>
        <v>Megan</v>
      </c>
      <c r="M79" s="44">
        <f>VLOOKUP(A79,[2]!Rosterdetails,14,FALSE)</f>
        <v>0</v>
      </c>
      <c r="N79" s="44">
        <f>VLOOKUP(A79,[2]!Rosterdetails,15,FALSE)</f>
        <v>0</v>
      </c>
      <c r="O79" s="44" t="str">
        <f>VLOOKUP(A79,[2]!Rosterdetails,16,FALSE)</f>
        <v>K.Tiong</v>
      </c>
      <c r="P79" s="1" t="str">
        <f>VLOOKUP(A79,[2]!Rosterdetails,25,FALSE)</f>
        <v>Jasenka</v>
      </c>
      <c r="Q79" s="1" t="str">
        <f>VLOOKUP(A79,[2]!Rosterdetails,17,FALSE)</f>
        <v>qq</v>
      </c>
      <c r="R79" s="1" t="str">
        <f>VLOOKUP(A79,[2]!Rosterdetails,18,FALSE)</f>
        <v>qq</v>
      </c>
      <c r="S79" s="1" t="str">
        <f>VLOOKUP(A79,[2]!Rosterdetails,19,FALSE)</f>
        <v>qq</v>
      </c>
      <c r="T79" s="1" t="str">
        <f>VLOOKUP(A79,[2]!Rosterdetails,20,FALSE)</f>
        <v>qq</v>
      </c>
      <c r="U79" s="1" t="str">
        <f>VLOOKUP(A79,[2]!Rosterdetails,21,FALSE)</f>
        <v>QQ</v>
      </c>
      <c r="V79" s="1" t="str">
        <f>VLOOKUP(A79,[2]!Rosterdetails,22,FALSE)</f>
        <v>qq</v>
      </c>
      <c r="W79" s="1" t="str">
        <f>VLOOKUP(A79,[2]!Rosterdetails,23,FALSE)</f>
        <v>qq</v>
      </c>
      <c r="X79" s="1" t="str">
        <f>VLOOKUP(A79,[2]!Rosterdetails,24,FALSE)</f>
        <v>qq</v>
      </c>
      <c r="Y79" s="1" t="str">
        <f>VLOOKUP(A79,[2]!Rosterdetails,32,FALSE)</f>
        <v>L.Janson</v>
      </c>
      <c r="Z79" s="1" t="str">
        <f>VLOOKUP(A79,[2]!Rosterdetails,33,FALSE)</f>
        <v>qq</v>
      </c>
      <c r="AA79" s="1" t="str">
        <f>VLOOKUP(A79,[2]!Rosterdetails,34,FALSE)</f>
        <v>qq</v>
      </c>
      <c r="AB79" s="1" t="str">
        <f>VLOOKUP(A79,[2]!Rosterdetails,35,FALSE)</f>
        <v>C.Vosk</v>
      </c>
      <c r="AC79" s="1" t="str">
        <f>VLOOKUP(A79,[2]!Rosterdetails,36,FALSE)</f>
        <v>J.Hunter</v>
      </c>
      <c r="AD79" s="1" t="str">
        <f>VLOOKUP(A79,[2]!Rosterdetails,37,FALSE)</f>
        <v>A.Chen</v>
      </c>
      <c r="AE79" s="1" t="str">
        <f>VLOOKUP(A79,[2]!Rosterdetails,38,FALSE)</f>
        <v>Wendy</v>
      </c>
      <c r="AF79" s="1" t="str">
        <f>VLOOKUP(A79,[2]!Rosterdetails,39,FALSE)</f>
        <v>qq</v>
      </c>
      <c r="AG79" s="1" t="str">
        <f>VLOOKUP(A79,[2]!Rosterdetails,40,FALSE)</f>
        <v>Clark</v>
      </c>
      <c r="AH79" s="1" t="str">
        <f>VLOOKUP(A79,[2]!Rosterdetails,41,FALSE)</f>
        <v>T.Vo</v>
      </c>
      <c r="AI79" s="1" t="str">
        <f>VLOOKUP(A79,[2]!Rosterdetails,42,FALSE)</f>
        <v>Vineeth</v>
      </c>
      <c r="AJ79" s="1" t="str">
        <f>VLOOKUP(A79,[2]!Rosterdetails,43,FALSE)</f>
        <v>qq</v>
      </c>
      <c r="AK79" s="1" t="str">
        <f>VLOOKUP(A79,[2]!Rosterdetails,44,FALSE)</f>
        <v>qq</v>
      </c>
      <c r="AL79" s="1" t="str">
        <f>VLOOKUP(A79,[2]!Rosterdetails,45,FALSE)</f>
        <v>qq</v>
      </c>
      <c r="AM79" s="1" t="str">
        <f>VLOOKUP(A79,[2]!Rosterdetails,46,FALSE)</f>
        <v>Angelene</v>
      </c>
      <c r="AN79" s="1" t="str">
        <f>VLOOKUP(A79,[2]!Rosterdetails,47,FALSE)</f>
        <v>qq</v>
      </c>
      <c r="AO79" s="1" t="str">
        <f>VLOOKUP(A79,[2]!Rosterdetails,48,FALSE)</f>
        <v>qq</v>
      </c>
      <c r="AP79" s="1" t="str">
        <f>VLOOKUP(A79,[2]!Rosterdetails,49,FALSE)</f>
        <v>Sophia</v>
      </c>
      <c r="AQ79" s="1" t="str">
        <f>VLOOKUP(A79,[2]!Rosterdetails,50,FALSE)</f>
        <v>qq</v>
      </c>
      <c r="AR79" s="1" t="str">
        <f>VLOOKUP(A79,[2]!Rosterdetails,51,FALSE)</f>
        <v>qq</v>
      </c>
      <c r="AS79" s="1" t="str">
        <f>VLOOKUP(A79,[2]!Rosterdetails,52,FALSE)</f>
        <v>qq</v>
      </c>
      <c r="AT79" s="1" t="str">
        <f>VLOOKUP(A79,[2]!Rosterdetails,53,FALSE)</f>
        <v>qq</v>
      </c>
      <c r="AU79" s="1" t="str">
        <f>VLOOKUP(A79,[2]!Rosterdetails,54,FALSE)</f>
        <v>K.Chin</v>
      </c>
      <c r="AV79" s="1">
        <f>VLOOKUP(A79,[2]!Rosterdetails,55,FALSE)</f>
        <v>0</v>
      </c>
      <c r="AW79" s="1">
        <f>VLOOKUP(A79,[2]!Rosterdetails,56,FALSE)</f>
        <v>0</v>
      </c>
      <c r="AX79" s="50"/>
      <c r="AY79" s="51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</row>
    <row r="80" spans="1:65" x14ac:dyDescent="0.3">
      <c r="A80" s="39">
        <v>43574</v>
      </c>
      <c r="B80" s="38" t="s">
        <v>6</v>
      </c>
      <c r="C80" s="44">
        <f>VLOOKUP(A80,[2]!Rosterdetails,4,FALSE)</f>
        <v>0</v>
      </c>
      <c r="D80" s="44" t="str">
        <f>VLOOKUP(A80,[2]!Rosterdetails,5,FALSE)</f>
        <v>Public holiday</v>
      </c>
      <c r="E80" s="44">
        <f>VLOOKUP(A80,[2]!Rosterdetails,6,FALSE)</f>
        <v>0</v>
      </c>
      <c r="F80" s="44">
        <f>VLOOKUP(A80,[2]!Rosterdetails,7,FALSE)</f>
        <v>0</v>
      </c>
      <c r="G80" s="44" t="str">
        <f>VLOOKUP(A80,[2]!Rosterdetails,8,FALSE)</f>
        <v>Public Holiday</v>
      </c>
      <c r="H80" s="44">
        <f>VLOOKUP(A80,[2]!Rosterdetails,9,FALSE)</f>
        <v>0</v>
      </c>
      <c r="I80" s="44">
        <f>VLOOKUP(A80,[2]!Rosterdetails,10,FALSE)</f>
        <v>0</v>
      </c>
      <c r="J80" s="44">
        <f>VLOOKUP(A80,[2]!Rosterdetails,11,FALSE)</f>
        <v>0</v>
      </c>
      <c r="K80" s="44">
        <f>VLOOKUP(A80,[2]!Rosterdetails,12,FALSE)</f>
        <v>0</v>
      </c>
      <c r="L80" s="44" t="str">
        <f>VLOOKUP(A80,[2]!Rosterdetails,13,FALSE)</f>
        <v>Public Holiday</v>
      </c>
      <c r="M80" s="44">
        <f>VLOOKUP(A80,[2]!Rosterdetails,14,FALSE)</f>
        <v>0</v>
      </c>
      <c r="N80" s="44">
        <f>VLOOKUP(A80,[2]!Rosterdetails,15,FALSE)</f>
        <v>0</v>
      </c>
      <c r="O80" s="44" t="str">
        <f>VLOOKUP(A80,[2]!Rosterdetails,16,FALSE)</f>
        <v>QQ</v>
      </c>
      <c r="P80" s="1">
        <f>VLOOKUP(A80,[2]!Rosterdetails,25,FALSE)</f>
        <v>0</v>
      </c>
      <c r="Q80" s="1" t="str">
        <f>VLOOKUP(A80,[2]!Rosterdetails,17,FALSE)</f>
        <v>qq</v>
      </c>
      <c r="R80" s="1" t="str">
        <f>VLOOKUP(A80,[2]!Rosterdetails,18,FALSE)</f>
        <v>qq</v>
      </c>
      <c r="S80" s="1" t="str">
        <f>VLOOKUP(A80,[2]!Rosterdetails,19,FALSE)</f>
        <v>qq</v>
      </c>
      <c r="T80" s="1" t="str">
        <f>VLOOKUP(A80,[2]!Rosterdetails,20,FALSE)</f>
        <v>qq</v>
      </c>
      <c r="U80" s="1" t="str">
        <f>VLOOKUP(A80,[2]!Rosterdetails,21,FALSE)</f>
        <v>QQ</v>
      </c>
      <c r="V80" s="1" t="str">
        <f>VLOOKUP(A80,[2]!Rosterdetails,22,FALSE)</f>
        <v>qq</v>
      </c>
      <c r="W80" s="1" t="str">
        <f>VLOOKUP(A80,[2]!Rosterdetails,23,FALSE)</f>
        <v>qq</v>
      </c>
      <c r="X80" s="1" t="str">
        <f>VLOOKUP(A80,[2]!Rosterdetails,24,FALSE)</f>
        <v>qq</v>
      </c>
      <c r="Y80" s="1" t="str">
        <f>VLOOKUP(A80,[2]!Rosterdetails,32,FALSE)</f>
        <v>qq</v>
      </c>
      <c r="Z80" s="1" t="str">
        <f>VLOOKUP(A80,[2]!Rosterdetails,33,FALSE)</f>
        <v>qq</v>
      </c>
      <c r="AA80" s="1" t="str">
        <f>VLOOKUP(A80,[2]!Rosterdetails,34,FALSE)</f>
        <v>C.McAvaney</v>
      </c>
      <c r="AB80" s="1" t="str">
        <f>VLOOKUP(A80,[2]!Rosterdetails,35,FALSE)</f>
        <v>C.Vosk</v>
      </c>
      <c r="AC80" s="1" t="str">
        <f>VLOOKUP(A80,[2]!Rosterdetails,36,FALSE)</f>
        <v>J.Hunter</v>
      </c>
      <c r="AD80" s="1" t="str">
        <f>VLOOKUP(A80,[2]!Rosterdetails,37,FALSE)</f>
        <v>A.Chen</v>
      </c>
      <c r="AE80" s="1" t="str">
        <f>VLOOKUP(A80,[2]!Rosterdetails,38,FALSE)</f>
        <v>Wendy</v>
      </c>
      <c r="AF80" s="1" t="str">
        <f>VLOOKUP(A80,[2]!Rosterdetails,39,FALSE)</f>
        <v>Stuart</v>
      </c>
      <c r="AG80" s="1" t="str">
        <f>VLOOKUP(A80,[2]!Rosterdetails,40,FALSE)</f>
        <v>Clark</v>
      </c>
      <c r="AH80" s="1" t="str">
        <f>VLOOKUP(A80,[2]!Rosterdetails,41,FALSE)</f>
        <v>T.Vo</v>
      </c>
      <c r="AI80" s="1" t="str">
        <f>VLOOKUP(A80,[2]!Rosterdetails,42,FALSE)</f>
        <v>Vineeth</v>
      </c>
      <c r="AJ80" s="1" t="str">
        <f>VLOOKUP(A80,[2]!Rosterdetails,43,FALSE)</f>
        <v>Kathy</v>
      </c>
      <c r="AK80" s="1" t="str">
        <f>VLOOKUP(A80,[2]!Rosterdetails,44,FALSE)</f>
        <v>Soty</v>
      </c>
      <c r="AL80" s="1" t="str">
        <f>VLOOKUP(A80,[2]!Rosterdetails,45,FALSE)</f>
        <v>Paree</v>
      </c>
      <c r="AM80" s="1" t="str">
        <f>VLOOKUP(A80,[2]!Rosterdetails,46,FALSE)</f>
        <v>Angelene</v>
      </c>
      <c r="AN80" s="1" t="str">
        <f>VLOOKUP(A80,[2]!Rosterdetails,47,FALSE)</f>
        <v>Tess</v>
      </c>
      <c r="AO80" s="1" t="str">
        <f>VLOOKUP(A80,[2]!Rosterdetails,48,FALSE)</f>
        <v>Daisy</v>
      </c>
      <c r="AP80" s="1" t="str">
        <f>VLOOKUP(A80,[2]!Rosterdetails,49,FALSE)</f>
        <v>Sophia</v>
      </c>
      <c r="AQ80" s="1" t="str">
        <f>VLOOKUP(A80,[2]!Rosterdetails,50,FALSE)</f>
        <v>S.McPhee</v>
      </c>
      <c r="AR80" s="1" t="str">
        <f>VLOOKUP(A80,[2]!Rosterdetails,51,FALSE)</f>
        <v>M.Hanna</v>
      </c>
      <c r="AS80" s="1" t="str">
        <f>VLOOKUP(A80,[2]!Rosterdetails,52,FALSE)</f>
        <v>V.Koo</v>
      </c>
      <c r="AT80" s="1" t="str">
        <f>VLOOKUP(A80,[2]!Rosterdetails,53,FALSE)</f>
        <v>qq</v>
      </c>
      <c r="AU80" s="1" t="str">
        <f>VLOOKUP(A80,[2]!Rosterdetails,54,FALSE)</f>
        <v>K.Chin</v>
      </c>
      <c r="AV80" s="1">
        <f>VLOOKUP(A80,[2]!Rosterdetails,55,FALSE)</f>
        <v>0</v>
      </c>
      <c r="AW80" s="1">
        <f>VLOOKUP(A80,[2]!Rosterdetails,56,FALSE)</f>
        <v>0</v>
      </c>
      <c r="AX80" s="50"/>
      <c r="AY80" s="51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</row>
    <row r="81" spans="1:65" x14ac:dyDescent="0.3">
      <c r="A81" s="39">
        <v>43577</v>
      </c>
      <c r="B81" s="38" t="s">
        <v>2</v>
      </c>
      <c r="C81" s="44" t="str">
        <f>VLOOKUP(A81,[2]!Rosterdetails,4,FALSE)</f>
        <v>public holiday</v>
      </c>
      <c r="D81" s="44" t="str">
        <f>VLOOKUP(A81,[2]!Rosterdetails,5,FALSE)</f>
        <v>public holiday</v>
      </c>
      <c r="E81" s="44">
        <f>VLOOKUP(A81,[2]!Rosterdetails,6,FALSE)</f>
        <v>0</v>
      </c>
      <c r="F81" s="44" t="str">
        <f>VLOOKUP(A81,[2]!Rosterdetails,7,FALSE)</f>
        <v>Public holiday</v>
      </c>
      <c r="G81" s="44" t="str">
        <f>VLOOKUP(A81,[2]!Rosterdetails,8,FALSE)</f>
        <v>Public Holiday</v>
      </c>
      <c r="H81" s="44">
        <f>VLOOKUP(A81,[2]!Rosterdetails,9,FALSE)</f>
        <v>0</v>
      </c>
      <c r="I81" s="44">
        <f>VLOOKUP(A81,[2]!Rosterdetails,10,FALSE)</f>
        <v>0</v>
      </c>
      <c r="J81" s="44">
        <f>VLOOKUP(A81,[2]!Rosterdetails,11,FALSE)</f>
        <v>0</v>
      </c>
      <c r="K81" s="44">
        <f>VLOOKUP(A81,[2]!Rosterdetails,12,FALSE)</f>
        <v>0</v>
      </c>
      <c r="L81" s="44" t="str">
        <f>VLOOKUP(A81,[2]!Rosterdetails,13,FALSE)</f>
        <v>Public Holiday</v>
      </c>
      <c r="M81" s="44">
        <f>VLOOKUP(A81,[2]!Rosterdetails,14,FALSE)</f>
        <v>0</v>
      </c>
      <c r="N81" s="44">
        <f>VLOOKUP(A81,[2]!Rosterdetails,15,FALSE)</f>
        <v>0</v>
      </c>
      <c r="O81" s="44" t="str">
        <f>VLOOKUP(A81,[2]!Rosterdetails,16,FALSE)</f>
        <v>qq</v>
      </c>
      <c r="P81" s="1">
        <f>VLOOKUP(A81,[2]!Rosterdetails,25,FALSE)</f>
        <v>0</v>
      </c>
      <c r="Q81" s="1" t="str">
        <f>VLOOKUP(A81,[2]!Rosterdetails,17,FALSE)</f>
        <v>qq</v>
      </c>
      <c r="R81" s="1" t="str">
        <f>VLOOKUP(A81,[2]!Rosterdetails,18,FALSE)</f>
        <v>qq</v>
      </c>
      <c r="S81" s="1" t="str">
        <f>VLOOKUP(A81,[2]!Rosterdetails,19,FALSE)</f>
        <v>qq</v>
      </c>
      <c r="T81" s="1" t="str">
        <f>VLOOKUP(A81,[2]!Rosterdetails,20,FALSE)</f>
        <v>qq</v>
      </c>
      <c r="U81" s="1" t="str">
        <f>VLOOKUP(A81,[2]!Rosterdetails,21,FALSE)</f>
        <v>QQ</v>
      </c>
      <c r="V81" s="1" t="str">
        <f>VLOOKUP(A81,[2]!Rosterdetails,22,FALSE)</f>
        <v>qq</v>
      </c>
      <c r="W81" s="1" t="str">
        <f>VLOOKUP(A81,[2]!Rosterdetails,23,FALSE)</f>
        <v>qq</v>
      </c>
      <c r="X81" s="1" t="str">
        <f>VLOOKUP(A81,[2]!Rosterdetails,24,FALSE)</f>
        <v>qq</v>
      </c>
      <c r="Y81" s="1" t="str">
        <f>VLOOKUP(A81,[2]!Rosterdetails,32,FALSE)</f>
        <v>L.Janson</v>
      </c>
      <c r="Z81" s="1" t="str">
        <f>VLOOKUP(A81,[2]!Rosterdetails,33,FALSE)</f>
        <v>J.Hunter</v>
      </c>
      <c r="AA81" s="1" t="str">
        <f>VLOOKUP(A81,[2]!Rosterdetails,34,FALSE)</f>
        <v>C.McAvaney</v>
      </c>
      <c r="AB81" s="1" t="str">
        <f>VLOOKUP(A81,[2]!Rosterdetails,35,FALSE)</f>
        <v>C.Vosk</v>
      </c>
      <c r="AC81" s="1" t="str">
        <f>VLOOKUP(A81,[2]!Rosterdetails,36,FALSE)</f>
        <v>K.Chin</v>
      </c>
      <c r="AD81" s="1" t="str">
        <f>VLOOKUP(A81,[2]!Rosterdetails,37,FALSE)</f>
        <v>A.Chen</v>
      </c>
      <c r="AE81" s="1" t="str">
        <f>VLOOKUP(A81,[2]!Rosterdetails,38,FALSE)</f>
        <v>Wendy</v>
      </c>
      <c r="AF81" s="1" t="str">
        <f>VLOOKUP(A81,[2]!Rosterdetails,39,FALSE)</f>
        <v>Stuart</v>
      </c>
      <c r="AG81" s="1" t="str">
        <f>VLOOKUP(A81,[2]!Rosterdetails,40,FALSE)</f>
        <v>Clark</v>
      </c>
      <c r="AH81" s="1" t="str">
        <f>VLOOKUP(A81,[2]!Rosterdetails,41,FALSE)</f>
        <v>T.Vo</v>
      </c>
      <c r="AI81" s="1" t="str">
        <f>VLOOKUP(A81,[2]!Rosterdetails,42,FALSE)</f>
        <v>Vineeth</v>
      </c>
      <c r="AJ81" s="1" t="str">
        <f>VLOOKUP(A81,[2]!Rosterdetails,43,FALSE)</f>
        <v>Kathy</v>
      </c>
      <c r="AK81" s="1" t="str">
        <f>VLOOKUP(A81,[2]!Rosterdetails,44,FALSE)</f>
        <v>Soty</v>
      </c>
      <c r="AL81" s="1" t="str">
        <f>VLOOKUP(A81,[2]!Rosterdetails,45,FALSE)</f>
        <v>Paree</v>
      </c>
      <c r="AM81" s="1" t="str">
        <f>VLOOKUP(A81,[2]!Rosterdetails,46,FALSE)</f>
        <v>Angelene</v>
      </c>
      <c r="AN81" s="1" t="str">
        <f>VLOOKUP(A81,[2]!Rosterdetails,47,FALSE)</f>
        <v>Tess</v>
      </c>
      <c r="AO81" s="1" t="str">
        <f>VLOOKUP(A81,[2]!Rosterdetails,48,FALSE)</f>
        <v>Daisy</v>
      </c>
      <c r="AP81" s="1" t="str">
        <f>VLOOKUP(A81,[2]!Rosterdetails,49,FALSE)</f>
        <v>Sophia</v>
      </c>
      <c r="AQ81" s="1" t="str">
        <f>VLOOKUP(A81,[2]!Rosterdetails,50,FALSE)</f>
        <v>S.McPhee</v>
      </c>
      <c r="AR81" s="1" t="str">
        <f>VLOOKUP(A81,[2]!Rosterdetails,51,FALSE)</f>
        <v>M.Hanna</v>
      </c>
      <c r="AS81" s="1" t="str">
        <f>VLOOKUP(A81,[2]!Rosterdetails,52,FALSE)</f>
        <v>V.Koo</v>
      </c>
      <c r="AT81" s="1" t="str">
        <f>VLOOKUP(A81,[2]!Rosterdetails,53,FALSE)</f>
        <v>All Interns</v>
      </c>
      <c r="AU81" s="1">
        <f>VLOOKUP(A81,[2]!Rosterdetails,54,FALSE)</f>
        <v>0</v>
      </c>
      <c r="AV81" s="1">
        <f>VLOOKUP(A81,[2]!Rosterdetails,55,FALSE)</f>
        <v>0</v>
      </c>
      <c r="AW81" s="1" t="str">
        <f>VLOOKUP(A81,[2]!Rosterdetails,56,FALSE)</f>
        <v>Helen</v>
      </c>
      <c r="AX81" s="50"/>
      <c r="AY81" s="51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</row>
    <row r="82" spans="1:65" x14ac:dyDescent="0.3">
      <c r="A82" s="39">
        <v>43578</v>
      </c>
      <c r="B82" s="38" t="s">
        <v>3</v>
      </c>
      <c r="C82" s="44" t="str">
        <f>VLOOKUP(A82,[2]!Rosterdetails,4,FALSE)</f>
        <v>J.Kao (?)</v>
      </c>
      <c r="D82" s="44" t="str">
        <f>VLOOKUP(A82,[2]!Rosterdetails,5,FALSE)</f>
        <v>blocked</v>
      </c>
      <c r="E82" s="44" t="str">
        <f>VLOOKUP(A82,[2]!Rosterdetails,6,FALSE)</f>
        <v>K.Fildes</v>
      </c>
      <c r="F82" s="44" t="str">
        <f>VLOOKUP(A82,[2]!Rosterdetails,7,FALSE)</f>
        <v>blocked</v>
      </c>
      <c r="G82" s="44" t="str">
        <f>VLOOKUP(A82,[2]!Rosterdetails,8,FALSE)</f>
        <v>blocked</v>
      </c>
      <c r="H82" s="44">
        <f>VLOOKUP(A82,[2]!Rosterdetails,9,FALSE)</f>
        <v>0</v>
      </c>
      <c r="I82" s="44" t="str">
        <f>VLOOKUP(A82,[2]!Rosterdetails,10,FALSE)</f>
        <v>Adil/ Angelene (per SS)</v>
      </c>
      <c r="J82" s="44" t="str">
        <f>VLOOKUP(A82,[2]!Rosterdetails,11,FALSE)</f>
        <v>Brindha</v>
      </c>
      <c r="K82" s="44">
        <f>VLOOKUP(A82,[2]!Rosterdetails,12,FALSE)</f>
        <v>0</v>
      </c>
      <c r="L82" s="44" t="str">
        <f>VLOOKUP(A82,[2]!Rosterdetails,13,FALSE)</f>
        <v>Vineeth/Nadi</v>
      </c>
      <c r="M82" s="44">
        <f>VLOOKUP(A82,[2]!Rosterdetails,14,FALSE)</f>
        <v>0</v>
      </c>
      <c r="N82" s="44">
        <f>VLOOKUP(A82,[2]!Rosterdetails,15,FALSE)</f>
        <v>0</v>
      </c>
      <c r="O82" s="44" t="str">
        <f>VLOOKUP(A82,[2]!Rosterdetails,16,FALSE)</f>
        <v>qq</v>
      </c>
      <c r="P82" s="1">
        <f>VLOOKUP(A82,[2]!Rosterdetails,25,FALSE)</f>
        <v>0</v>
      </c>
      <c r="Q82" s="1" t="str">
        <f>VLOOKUP(A82,[2]!Rosterdetails,17,FALSE)</f>
        <v>QQ</v>
      </c>
      <c r="R82" s="1" t="str">
        <f>VLOOKUP(A82,[2]!Rosterdetails,18,FALSE)</f>
        <v>qq</v>
      </c>
      <c r="S82" s="1" t="str">
        <f>VLOOKUP(A82,[2]!Rosterdetails,19,FALSE)</f>
        <v>qq</v>
      </c>
      <c r="T82" s="1" t="str">
        <f>VLOOKUP(A82,[2]!Rosterdetails,20,FALSE)</f>
        <v>qq</v>
      </c>
      <c r="U82" s="1" t="str">
        <f>VLOOKUP(A82,[2]!Rosterdetails,21,FALSE)</f>
        <v>QQ</v>
      </c>
      <c r="V82" s="1" t="str">
        <f>VLOOKUP(A82,[2]!Rosterdetails,22,FALSE)</f>
        <v>qq</v>
      </c>
      <c r="W82" s="1" t="str">
        <f>VLOOKUP(A82,[2]!Rosterdetails,23,FALSE)</f>
        <v>qq</v>
      </c>
      <c r="X82" s="1" t="str">
        <f>VLOOKUP(A82,[2]!Rosterdetails,24,FALSE)</f>
        <v>qq</v>
      </c>
      <c r="Y82" s="1" t="str">
        <f>VLOOKUP(A82,[2]!Rosterdetails,32,FALSE)</f>
        <v>qq</v>
      </c>
      <c r="Z82" s="1" t="str">
        <f>VLOOKUP(A82,[2]!Rosterdetails,33,FALSE)</f>
        <v>qq</v>
      </c>
      <c r="AA82" s="1" t="str">
        <f>VLOOKUP(A82,[2]!Rosterdetails,34,FALSE)</f>
        <v>qq</v>
      </c>
      <c r="AB82" s="1" t="str">
        <f>VLOOKUP(A82,[2]!Rosterdetails,35,FALSE)</f>
        <v>C.Vosk</v>
      </c>
      <c r="AC82" s="1" t="str">
        <f>VLOOKUP(A82,[2]!Rosterdetails,36,FALSE)</f>
        <v>K.Chin</v>
      </c>
      <c r="AD82" s="1" t="str">
        <f>VLOOKUP(A82,[2]!Rosterdetails,37,FALSE)</f>
        <v>A.Chen</v>
      </c>
      <c r="AE82" s="1" t="str">
        <f>VLOOKUP(A82,[2]!Rosterdetails,38,FALSE)</f>
        <v>Wendy</v>
      </c>
      <c r="AF82" s="1" t="str">
        <f>VLOOKUP(A82,[2]!Rosterdetails,39,FALSE)</f>
        <v>qq</v>
      </c>
      <c r="AG82" s="1" t="str">
        <f>VLOOKUP(A82,[2]!Rosterdetails,40,FALSE)</f>
        <v>Clark</v>
      </c>
      <c r="AH82" s="1" t="str">
        <f>VLOOKUP(A82,[2]!Rosterdetails,41,FALSE)</f>
        <v>T.Vo</v>
      </c>
      <c r="AI82" s="1" t="str">
        <f>VLOOKUP(A82,[2]!Rosterdetails,42,FALSE)</f>
        <v>Eugene</v>
      </c>
      <c r="AJ82" s="1" t="str">
        <f>VLOOKUP(A82,[2]!Rosterdetails,43,FALSE)</f>
        <v>Kathy</v>
      </c>
      <c r="AK82" s="1" t="str">
        <f>VLOOKUP(A82,[2]!Rosterdetails,44,FALSE)</f>
        <v>qq</v>
      </c>
      <c r="AL82" s="1" t="str">
        <f>VLOOKUP(A82,[2]!Rosterdetails,45,FALSE)</f>
        <v>qq</v>
      </c>
      <c r="AM82" s="1" t="str">
        <f>VLOOKUP(A82,[2]!Rosterdetails,46,FALSE)</f>
        <v>qq</v>
      </c>
      <c r="AN82" s="1" t="str">
        <f>VLOOKUP(A82,[2]!Rosterdetails,47,FALSE)</f>
        <v>Tess</v>
      </c>
      <c r="AO82" s="1" t="str">
        <f>VLOOKUP(A82,[2]!Rosterdetails,48,FALSE)</f>
        <v>Daisy</v>
      </c>
      <c r="AP82" s="1" t="str">
        <f>VLOOKUP(A82,[2]!Rosterdetails,49,FALSE)</f>
        <v>Sophia</v>
      </c>
      <c r="AQ82" s="1" t="str">
        <f>VLOOKUP(A82,[2]!Rosterdetails,50,FALSE)</f>
        <v>S.McPhee</v>
      </c>
      <c r="AR82" s="1" t="str">
        <f>VLOOKUP(A82,[2]!Rosterdetails,51,FALSE)</f>
        <v>qq</v>
      </c>
      <c r="AS82" s="1" t="str">
        <f>VLOOKUP(A82,[2]!Rosterdetails,52,FALSE)</f>
        <v>V.Koo</v>
      </c>
      <c r="AT82" s="1" t="str">
        <f>VLOOKUP(A82,[2]!Rosterdetails,53,FALSE)</f>
        <v>All Interns</v>
      </c>
      <c r="AU82" s="1" t="str">
        <f>VLOOKUP(A82,[2]!Rosterdetails,54,FALSE)</f>
        <v>Monique</v>
      </c>
      <c r="AV82" s="1">
        <f>VLOOKUP(A82,[2]!Rosterdetails,55,FALSE)</f>
        <v>0</v>
      </c>
      <c r="AW82" s="1" t="str">
        <f>VLOOKUP(A82,[2]!Rosterdetails,56,FALSE)</f>
        <v>Helen</v>
      </c>
      <c r="AX82" s="50"/>
      <c r="AY82" s="51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</row>
    <row r="83" spans="1:65" x14ac:dyDescent="0.3">
      <c r="A83" s="39">
        <v>43579</v>
      </c>
      <c r="B83" s="38" t="s">
        <v>4</v>
      </c>
      <c r="C83" s="44" t="str">
        <f>VLOOKUP(A83,[2]!Rosterdetails,4,FALSE)</f>
        <v>J.Kao (?)</v>
      </c>
      <c r="D83" s="44" t="str">
        <f>VLOOKUP(A83,[2]!Rosterdetails,5,FALSE)</f>
        <v>blocked</v>
      </c>
      <c r="E83" s="44" t="str">
        <f>VLOOKUP(A83,[2]!Rosterdetails,6,FALSE)</f>
        <v>John</v>
      </c>
      <c r="F83" s="44" t="str">
        <f>VLOOKUP(A83,[2]!Rosterdetails,7,FALSE)</f>
        <v>blocked</v>
      </c>
      <c r="G83" s="44" t="str">
        <f>VLOOKUP(A83,[2]!Rosterdetails,8,FALSE)</f>
        <v>Mark</v>
      </c>
      <c r="H83" s="44">
        <f>VLOOKUP(A83,[2]!Rosterdetails,9,FALSE)</f>
        <v>0</v>
      </c>
      <c r="I83" s="44" t="str">
        <f>VLOOKUP(A83,[2]!Rosterdetails,10,FALSE)</f>
        <v>Adil/ Angelene (per SS)</v>
      </c>
      <c r="J83" s="44" t="str">
        <f>VLOOKUP(A83,[2]!Rosterdetails,11,FALSE)</f>
        <v>Brindha</v>
      </c>
      <c r="K83" s="44">
        <f>VLOOKUP(A83,[2]!Rosterdetails,12,FALSE)</f>
        <v>0</v>
      </c>
      <c r="L83" s="44" t="str">
        <f>VLOOKUP(A83,[2]!Rosterdetails,13,FALSE)</f>
        <v>J.Drummond</v>
      </c>
      <c r="M83" s="44">
        <f>VLOOKUP(A83,[2]!Rosterdetails,14,FALSE)</f>
        <v>0</v>
      </c>
      <c r="N83" s="44">
        <f>VLOOKUP(A83,[2]!Rosterdetails,15,FALSE)</f>
        <v>0</v>
      </c>
      <c r="O83" s="44" t="str">
        <f>VLOOKUP(A83,[2]!Rosterdetails,16,FALSE)</f>
        <v>V.Mai</v>
      </c>
      <c r="P83" s="1">
        <f>VLOOKUP(A83,[2]!Rosterdetails,25,FALSE)</f>
        <v>0</v>
      </c>
      <c r="Q83" s="1" t="str">
        <f>VLOOKUP(A83,[2]!Rosterdetails,17,FALSE)</f>
        <v>qq</v>
      </c>
      <c r="R83" s="1" t="str">
        <f>VLOOKUP(A83,[2]!Rosterdetails,18,FALSE)</f>
        <v>qq</v>
      </c>
      <c r="S83" s="1" t="str">
        <f>VLOOKUP(A83,[2]!Rosterdetails,19,FALSE)</f>
        <v>qq</v>
      </c>
      <c r="T83" s="1" t="str">
        <f>VLOOKUP(A83,[2]!Rosterdetails,20,FALSE)</f>
        <v>qq</v>
      </c>
      <c r="U83" s="1" t="str">
        <f>VLOOKUP(A83,[2]!Rosterdetails,21,FALSE)</f>
        <v>QQ</v>
      </c>
      <c r="V83" s="1" t="str">
        <f>VLOOKUP(A83,[2]!Rosterdetails,22,FALSE)</f>
        <v>qq</v>
      </c>
      <c r="W83" s="1" t="str">
        <f>VLOOKUP(A83,[2]!Rosterdetails,23,FALSE)</f>
        <v>qq</v>
      </c>
      <c r="X83" s="1" t="str">
        <f>VLOOKUP(A83,[2]!Rosterdetails,24,FALSE)</f>
        <v>qq</v>
      </c>
      <c r="Y83" s="1" t="str">
        <f>VLOOKUP(A83,[2]!Rosterdetails,32,FALSE)</f>
        <v>qq</v>
      </c>
      <c r="Z83" s="1" t="str">
        <f>VLOOKUP(A83,[2]!Rosterdetails,33,FALSE)</f>
        <v>qq</v>
      </c>
      <c r="AA83" s="1" t="str">
        <f>VLOOKUP(A83,[2]!Rosterdetails,34,FALSE)</f>
        <v>qq</v>
      </c>
      <c r="AB83" s="1" t="str">
        <f>VLOOKUP(A83,[2]!Rosterdetails,35,FALSE)</f>
        <v>C.Vosk</v>
      </c>
      <c r="AC83" s="1" t="str">
        <f>VLOOKUP(A83,[2]!Rosterdetails,36,FALSE)</f>
        <v>V.Hill</v>
      </c>
      <c r="AD83" s="1" t="str">
        <f>VLOOKUP(A83,[2]!Rosterdetails,37,FALSE)</f>
        <v>A.Chen</v>
      </c>
      <c r="AE83" s="1" t="str">
        <f>VLOOKUP(A83,[2]!Rosterdetails,38,FALSE)</f>
        <v>Wendy</v>
      </c>
      <c r="AF83" s="1" t="str">
        <f>VLOOKUP(A83,[2]!Rosterdetails,39,FALSE)</f>
        <v>qq</v>
      </c>
      <c r="AG83" s="1" t="str">
        <f>VLOOKUP(A83,[2]!Rosterdetails,40,FALSE)</f>
        <v>Clark</v>
      </c>
      <c r="AH83" s="1" t="str">
        <f>VLOOKUP(A83,[2]!Rosterdetails,41,FALSE)</f>
        <v>T.Vo</v>
      </c>
      <c r="AI83" s="1" t="str">
        <f>VLOOKUP(A83,[2]!Rosterdetails,42,FALSE)</f>
        <v>Eugene</v>
      </c>
      <c r="AJ83" s="1" t="str">
        <f>VLOOKUP(A83,[2]!Rosterdetails,43,FALSE)</f>
        <v>qq</v>
      </c>
      <c r="AK83" s="1" t="str">
        <f>VLOOKUP(A83,[2]!Rosterdetails,44,FALSE)</f>
        <v>Soty</v>
      </c>
      <c r="AL83" s="1" t="str">
        <f>VLOOKUP(A83,[2]!Rosterdetails,45,FALSE)</f>
        <v>qq</v>
      </c>
      <c r="AM83" s="1" t="str">
        <f>VLOOKUP(A83,[2]!Rosterdetails,46,FALSE)</f>
        <v>qq</v>
      </c>
      <c r="AN83" s="1" t="str">
        <f>VLOOKUP(A83,[2]!Rosterdetails,47,FALSE)</f>
        <v>Tess</v>
      </c>
      <c r="AO83" s="1" t="str">
        <f>VLOOKUP(A83,[2]!Rosterdetails,48,FALSE)</f>
        <v>Daisy</v>
      </c>
      <c r="AP83" s="1" t="str">
        <f>VLOOKUP(A83,[2]!Rosterdetails,49,FALSE)</f>
        <v>Sophia</v>
      </c>
      <c r="AQ83" s="1" t="str">
        <f>VLOOKUP(A83,[2]!Rosterdetails,50,FALSE)</f>
        <v>S.McPhee</v>
      </c>
      <c r="AR83" s="1" t="str">
        <f>VLOOKUP(A83,[2]!Rosterdetails,51,FALSE)</f>
        <v>qq</v>
      </c>
      <c r="AS83" s="1" t="str">
        <f>VLOOKUP(A83,[2]!Rosterdetails,52,FALSE)</f>
        <v>V.Koo</v>
      </c>
      <c r="AT83" s="1" t="str">
        <f>VLOOKUP(A83,[2]!Rosterdetails,53,FALSE)</f>
        <v>All Interns</v>
      </c>
      <c r="AU83" s="1" t="str">
        <f>VLOOKUP(A83,[2]!Rosterdetails,54,FALSE)</f>
        <v>Monique</v>
      </c>
      <c r="AV83" s="1">
        <f>VLOOKUP(A83,[2]!Rosterdetails,55,FALSE)</f>
        <v>0</v>
      </c>
      <c r="AW83" s="1" t="str">
        <f>VLOOKUP(A83,[2]!Rosterdetails,56,FALSE)</f>
        <v>Helen</v>
      </c>
      <c r="AX83" s="50"/>
      <c r="AY83" s="51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</row>
    <row r="84" spans="1:65" x14ac:dyDescent="0.3">
      <c r="A84" s="39">
        <v>43580</v>
      </c>
      <c r="B84" s="38" t="s">
        <v>5</v>
      </c>
      <c r="C84" s="44" t="str">
        <f>VLOOKUP(A84,[2]!Rosterdetails,4,FALSE)</f>
        <v>Public holiday</v>
      </c>
      <c r="D84" s="44" t="str">
        <f>VLOOKUP(A84,[2]!Rosterdetails,5,FALSE)</f>
        <v>Public holiday</v>
      </c>
      <c r="E84" s="44" t="str">
        <f>VLOOKUP(A84,[2]!Rosterdetails,6,FALSE)</f>
        <v>qq</v>
      </c>
      <c r="F84" s="44" t="str">
        <f>VLOOKUP(A84,[2]!Rosterdetails,7,FALSE)</f>
        <v>public holiday</v>
      </c>
      <c r="G84" s="44" t="str">
        <f>VLOOKUP(A84,[2]!Rosterdetails,8,FALSE)</f>
        <v>Public Holiday</v>
      </c>
      <c r="H84" s="44">
        <f>VLOOKUP(A84,[2]!Rosterdetails,9,FALSE)</f>
        <v>0</v>
      </c>
      <c r="I84" s="44">
        <f>VLOOKUP(A84,[2]!Rosterdetails,10,FALSE)</f>
        <v>0</v>
      </c>
      <c r="J84" s="44">
        <f>VLOOKUP(A84,[2]!Rosterdetails,11,FALSE)</f>
        <v>0</v>
      </c>
      <c r="K84" s="44">
        <f>VLOOKUP(A84,[2]!Rosterdetails,12,FALSE)</f>
        <v>0</v>
      </c>
      <c r="L84" s="44" t="str">
        <f>VLOOKUP(A84,[2]!Rosterdetails,13,FALSE)</f>
        <v>Public Holiday</v>
      </c>
      <c r="M84" s="44">
        <f>VLOOKUP(A84,[2]!Rosterdetails,14,FALSE)</f>
        <v>0</v>
      </c>
      <c r="N84" s="44">
        <f>VLOOKUP(A84,[2]!Rosterdetails,15,FALSE)</f>
        <v>0</v>
      </c>
      <c r="O84" s="44" t="str">
        <f>VLOOKUP(A84,[2]!Rosterdetails,16,FALSE)</f>
        <v>QQ</v>
      </c>
      <c r="P84" s="1">
        <f>VLOOKUP(A84,[2]!Rosterdetails,25,FALSE)</f>
        <v>0</v>
      </c>
      <c r="Q84" s="1" t="str">
        <f>VLOOKUP(A84,[2]!Rosterdetails,17,FALSE)</f>
        <v>qq</v>
      </c>
      <c r="R84" s="1" t="str">
        <f>VLOOKUP(A84,[2]!Rosterdetails,18,FALSE)</f>
        <v>qq</v>
      </c>
      <c r="S84" s="1" t="str">
        <f>VLOOKUP(A84,[2]!Rosterdetails,19,FALSE)</f>
        <v>qq</v>
      </c>
      <c r="T84" s="1" t="str">
        <f>VLOOKUP(A84,[2]!Rosterdetails,20,FALSE)</f>
        <v>qq</v>
      </c>
      <c r="U84" s="1" t="str">
        <f>VLOOKUP(A84,[2]!Rosterdetails,21,FALSE)</f>
        <v>QQ</v>
      </c>
      <c r="V84" s="1" t="str">
        <f>VLOOKUP(A84,[2]!Rosterdetails,22,FALSE)</f>
        <v>qq</v>
      </c>
      <c r="W84" s="1" t="str">
        <f>VLOOKUP(A84,[2]!Rosterdetails,23,FALSE)</f>
        <v>qq</v>
      </c>
      <c r="X84" s="1" t="str">
        <f>VLOOKUP(A84,[2]!Rosterdetails,24,FALSE)</f>
        <v>qq</v>
      </c>
      <c r="Y84" s="1" t="str">
        <f>VLOOKUP(A84,[2]!Rosterdetails,32,FALSE)</f>
        <v>qq</v>
      </c>
      <c r="Z84" s="1" t="str">
        <f>VLOOKUP(A84,[2]!Rosterdetails,33,FALSE)</f>
        <v>qq</v>
      </c>
      <c r="AA84" s="1" t="str">
        <f>VLOOKUP(A84,[2]!Rosterdetails,34,FALSE)</f>
        <v>qq</v>
      </c>
      <c r="AB84" s="1" t="str">
        <f>VLOOKUP(A84,[2]!Rosterdetails,35,FALSE)</f>
        <v>qq</v>
      </c>
      <c r="AC84" s="1" t="str">
        <f>VLOOKUP(A84,[2]!Rosterdetails,36,FALSE)</f>
        <v>V.Hill</v>
      </c>
      <c r="AD84" s="1" t="str">
        <f>VLOOKUP(A84,[2]!Rosterdetails,37,FALSE)</f>
        <v>A.Chen</v>
      </c>
      <c r="AE84" s="1" t="str">
        <f>VLOOKUP(A84,[2]!Rosterdetails,38,FALSE)</f>
        <v>Wendy</v>
      </c>
      <c r="AF84" s="1" t="str">
        <f>VLOOKUP(A84,[2]!Rosterdetails,39,FALSE)</f>
        <v>qq</v>
      </c>
      <c r="AG84" s="1" t="str">
        <f>VLOOKUP(A84,[2]!Rosterdetails,40,FALSE)</f>
        <v>Clark</v>
      </c>
      <c r="AH84" s="1" t="str">
        <f>VLOOKUP(A84,[2]!Rosterdetails,41,FALSE)</f>
        <v>T.Vo</v>
      </c>
      <c r="AI84" s="1" t="str">
        <f>VLOOKUP(A84,[2]!Rosterdetails,42,FALSE)</f>
        <v>Eugene</v>
      </c>
      <c r="AJ84" s="1" t="str">
        <f>VLOOKUP(A84,[2]!Rosterdetails,43,FALSE)</f>
        <v>qq</v>
      </c>
      <c r="AK84" s="1" t="str">
        <f>VLOOKUP(A84,[2]!Rosterdetails,44,FALSE)</f>
        <v>qq</v>
      </c>
      <c r="AL84" s="1" t="str">
        <f>VLOOKUP(A84,[2]!Rosterdetails,45,FALSE)</f>
        <v>qq</v>
      </c>
      <c r="AM84" s="1" t="str">
        <f>VLOOKUP(A84,[2]!Rosterdetails,46,FALSE)</f>
        <v>qq</v>
      </c>
      <c r="AN84" s="1" t="str">
        <f>VLOOKUP(A84,[2]!Rosterdetails,47,FALSE)</f>
        <v>Tess</v>
      </c>
      <c r="AO84" s="1" t="str">
        <f>VLOOKUP(A84,[2]!Rosterdetails,48,FALSE)</f>
        <v>Daisy</v>
      </c>
      <c r="AP84" s="1" t="str">
        <f>VLOOKUP(A84,[2]!Rosterdetails,49,FALSE)</f>
        <v>Sophia</v>
      </c>
      <c r="AQ84" s="1" t="str">
        <f>VLOOKUP(A84,[2]!Rosterdetails,50,FALSE)</f>
        <v>S.McPhee</v>
      </c>
      <c r="AR84" s="1" t="str">
        <f>VLOOKUP(A84,[2]!Rosterdetails,51,FALSE)</f>
        <v>qq</v>
      </c>
      <c r="AS84" s="1" t="str">
        <f>VLOOKUP(A84,[2]!Rosterdetails,52,FALSE)</f>
        <v>V.Koo</v>
      </c>
      <c r="AT84" s="1" t="str">
        <f>VLOOKUP(A84,[2]!Rosterdetails,53,FALSE)</f>
        <v>All Interns</v>
      </c>
      <c r="AU84" s="1">
        <f>VLOOKUP(A84,[2]!Rosterdetails,54,FALSE)</f>
        <v>0</v>
      </c>
      <c r="AV84" s="1">
        <f>VLOOKUP(A84,[2]!Rosterdetails,55,FALSE)</f>
        <v>0</v>
      </c>
      <c r="AW84" s="1" t="str">
        <f>VLOOKUP(A84,[2]!Rosterdetails,56,FALSE)</f>
        <v>Helen</v>
      </c>
      <c r="AX84" s="50"/>
      <c r="AY84" s="51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</row>
    <row r="85" spans="1:65" x14ac:dyDescent="0.3">
      <c r="A85" s="39">
        <v>43581</v>
      </c>
      <c r="B85" s="38" t="s">
        <v>6</v>
      </c>
      <c r="C85" s="44" t="str">
        <f>VLOOKUP(A85,[2]!Rosterdetails,4,FALSE)</f>
        <v>J.Kao (?)</v>
      </c>
      <c r="D85" s="44" t="str">
        <f>VLOOKUP(A85,[2]!Rosterdetails,5,FALSE)</f>
        <v>blocked</v>
      </c>
      <c r="E85" s="44" t="str">
        <f>VLOOKUP(A85,[2]!Rosterdetails,6,FALSE)</f>
        <v>April</v>
      </c>
      <c r="F85" s="44" t="str">
        <f>VLOOKUP(A85,[2]!Rosterdetails,7,FALSE)</f>
        <v>Angela</v>
      </c>
      <c r="G85" s="44" t="str">
        <f>VLOOKUP(A85,[2]!Rosterdetails,8,FALSE)</f>
        <v>Bianca</v>
      </c>
      <c r="H85" s="44">
        <f>VLOOKUP(A85,[2]!Rosterdetails,9,FALSE)</f>
        <v>0</v>
      </c>
      <c r="I85" s="44" t="str">
        <f>VLOOKUP(A85,[2]!Rosterdetails,10,FALSE)</f>
        <v>Adil/ Angelene (per SS)</v>
      </c>
      <c r="J85" s="44">
        <f>VLOOKUP(A85,[2]!Rosterdetails,11,FALSE)</f>
        <v>0</v>
      </c>
      <c r="K85" s="44">
        <f>VLOOKUP(A85,[2]!Rosterdetails,12,FALSE)</f>
        <v>0</v>
      </c>
      <c r="L85" s="44" t="str">
        <f>VLOOKUP(A85,[2]!Rosterdetails,13,FALSE)</f>
        <v>blocked</v>
      </c>
      <c r="M85" s="44">
        <f>VLOOKUP(A85,[2]!Rosterdetails,14,FALSE)</f>
        <v>0</v>
      </c>
      <c r="N85" s="44">
        <f>VLOOKUP(A85,[2]!Rosterdetails,15,FALSE)</f>
        <v>0</v>
      </c>
      <c r="O85" s="44" t="str">
        <f>VLOOKUP(A85,[2]!Rosterdetails,16,FALSE)</f>
        <v>Aseel</v>
      </c>
      <c r="P85" s="1">
        <f>VLOOKUP(A85,[2]!Rosterdetails,25,FALSE)</f>
        <v>0</v>
      </c>
      <c r="Q85" s="1" t="str">
        <f>VLOOKUP(A85,[2]!Rosterdetails,17,FALSE)</f>
        <v>qq</v>
      </c>
      <c r="R85" s="1" t="str">
        <f>VLOOKUP(A85,[2]!Rosterdetails,18,FALSE)</f>
        <v>qq</v>
      </c>
      <c r="S85" s="1" t="str">
        <f>VLOOKUP(A85,[2]!Rosterdetails,19,FALSE)</f>
        <v>qq</v>
      </c>
      <c r="T85" s="1" t="str">
        <f>VLOOKUP(A85,[2]!Rosterdetails,20,FALSE)</f>
        <v>qq</v>
      </c>
      <c r="U85" s="1" t="str">
        <f>VLOOKUP(A85,[2]!Rosterdetails,21,FALSE)</f>
        <v>QQ</v>
      </c>
      <c r="V85" s="1" t="str">
        <f>VLOOKUP(A85,[2]!Rosterdetails,22,FALSE)</f>
        <v>qq</v>
      </c>
      <c r="W85" s="1" t="str">
        <f>VLOOKUP(A85,[2]!Rosterdetails,23,FALSE)</f>
        <v>qq</v>
      </c>
      <c r="X85" s="1" t="str">
        <f>VLOOKUP(A85,[2]!Rosterdetails,24,FALSE)</f>
        <v>qq</v>
      </c>
      <c r="Y85" s="1" t="str">
        <f>VLOOKUP(A85,[2]!Rosterdetails,32,FALSE)</f>
        <v>qq</v>
      </c>
      <c r="Z85" s="1" t="str">
        <f>VLOOKUP(A85,[2]!Rosterdetails,33,FALSE)</f>
        <v>qq</v>
      </c>
      <c r="AA85" s="1" t="str">
        <f>VLOOKUP(A85,[2]!Rosterdetails,34,FALSE)</f>
        <v>qq</v>
      </c>
      <c r="AB85" s="1" t="str">
        <f>VLOOKUP(A85,[2]!Rosterdetails,35,FALSE)</f>
        <v>qq</v>
      </c>
      <c r="AC85" s="1" t="str">
        <f>VLOOKUP(A85,[2]!Rosterdetails,36,FALSE)</f>
        <v>V.Hill</v>
      </c>
      <c r="AD85" s="1" t="str">
        <f>VLOOKUP(A85,[2]!Rosterdetails,37,FALSE)</f>
        <v>A.Chen</v>
      </c>
      <c r="AE85" s="1" t="str">
        <f>VLOOKUP(A85,[2]!Rosterdetails,38,FALSE)</f>
        <v>Wendy</v>
      </c>
      <c r="AF85" s="1" t="str">
        <f>VLOOKUP(A85,[2]!Rosterdetails,39,FALSE)</f>
        <v>qq</v>
      </c>
      <c r="AG85" s="1" t="str">
        <f>VLOOKUP(A85,[2]!Rosterdetails,40,FALSE)</f>
        <v>Clark</v>
      </c>
      <c r="AH85" s="1" t="str">
        <f>VLOOKUP(A85,[2]!Rosterdetails,41,FALSE)</f>
        <v>T.Vo</v>
      </c>
      <c r="AI85" s="1" t="str">
        <f>VLOOKUP(A85,[2]!Rosterdetails,42,FALSE)</f>
        <v>Eugene</v>
      </c>
      <c r="AJ85" s="1" t="str">
        <f>VLOOKUP(A85,[2]!Rosterdetails,43,FALSE)</f>
        <v>Kathy</v>
      </c>
      <c r="AK85" s="1" t="str">
        <f>VLOOKUP(A85,[2]!Rosterdetails,44,FALSE)</f>
        <v>qq</v>
      </c>
      <c r="AL85" s="1" t="str">
        <f>VLOOKUP(A85,[2]!Rosterdetails,45,FALSE)</f>
        <v>qq</v>
      </c>
      <c r="AM85" s="1" t="str">
        <f>VLOOKUP(A85,[2]!Rosterdetails,46,FALSE)</f>
        <v>qq</v>
      </c>
      <c r="AN85" s="1" t="str">
        <f>VLOOKUP(A85,[2]!Rosterdetails,47,FALSE)</f>
        <v>qq</v>
      </c>
      <c r="AO85" s="1" t="str">
        <f>VLOOKUP(A85,[2]!Rosterdetails,48,FALSE)</f>
        <v>Daisy</v>
      </c>
      <c r="AP85" s="1" t="str">
        <f>VLOOKUP(A85,[2]!Rosterdetails,49,FALSE)</f>
        <v>Sophia</v>
      </c>
      <c r="AQ85" s="1" t="str">
        <f>VLOOKUP(A85,[2]!Rosterdetails,50,FALSE)</f>
        <v>S.McPhee</v>
      </c>
      <c r="AR85" s="1" t="str">
        <f>VLOOKUP(A85,[2]!Rosterdetails,51,FALSE)</f>
        <v>qq</v>
      </c>
      <c r="AS85" s="1" t="str">
        <f>VLOOKUP(A85,[2]!Rosterdetails,52,FALSE)</f>
        <v>V.Koo</v>
      </c>
      <c r="AT85" s="1" t="str">
        <f>VLOOKUP(A85,[2]!Rosterdetails,53,FALSE)</f>
        <v>All Interns</v>
      </c>
      <c r="AU85" s="1">
        <f>VLOOKUP(A85,[2]!Rosterdetails,54,FALSE)</f>
        <v>0</v>
      </c>
      <c r="AV85" s="1">
        <f>VLOOKUP(A85,[2]!Rosterdetails,55,FALSE)</f>
        <v>0</v>
      </c>
      <c r="AW85" s="1" t="str">
        <f>VLOOKUP(A85,[2]!Rosterdetails,56,FALSE)</f>
        <v>Helen</v>
      </c>
      <c r="AX85" s="50"/>
      <c r="AY85" s="51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</row>
    <row r="86" spans="1:65" x14ac:dyDescent="0.3">
      <c r="A86" s="39">
        <v>43584</v>
      </c>
      <c r="B86" s="38" t="s">
        <v>2</v>
      </c>
      <c r="C86" s="44">
        <f>VLOOKUP(A86,[2]!Rosterdetails,4,FALSE)</f>
        <v>0</v>
      </c>
      <c r="D86" s="44" t="str">
        <f>VLOOKUP(A86,[2]!Rosterdetails,5,FALSE)</f>
        <v>Amelia</v>
      </c>
      <c r="E86" s="44" t="str">
        <f>VLOOKUP(A86,[2]!Rosterdetails,6,FALSE)</f>
        <v>A.Alex</v>
      </c>
      <c r="F86" s="44">
        <f>VLOOKUP(A86,[2]!Rosterdetails,7,FALSE)</f>
        <v>0</v>
      </c>
      <c r="G86" s="44" t="str">
        <f>VLOOKUP(A86,[2]!Rosterdetails,8,FALSE)</f>
        <v>qq</v>
      </c>
      <c r="H86" s="44">
        <f>VLOOKUP(A86,[2]!Rosterdetails,9,FALSE)</f>
        <v>0</v>
      </c>
      <c r="I86" s="44" t="str">
        <f>VLOOKUP(A86,[2]!Rosterdetails,10,FALSE)</f>
        <v xml:space="preserve"> </v>
      </c>
      <c r="J86" s="44">
        <f>VLOOKUP(A86,[2]!Rosterdetails,11,FALSE)</f>
        <v>0</v>
      </c>
      <c r="K86" s="44">
        <f>VLOOKUP(A86,[2]!Rosterdetails,12,FALSE)</f>
        <v>0</v>
      </c>
      <c r="L86" s="44">
        <f>VLOOKUP(A86,[2]!Rosterdetails,13,FALSE)</f>
        <v>0</v>
      </c>
      <c r="M86" s="44">
        <f>VLOOKUP(A86,[2]!Rosterdetails,14,FALSE)</f>
        <v>0</v>
      </c>
      <c r="N86" s="44">
        <f>VLOOKUP(A86,[2]!Rosterdetails,15,FALSE)</f>
        <v>0</v>
      </c>
      <c r="O86" s="44" t="str">
        <f>VLOOKUP(A86,[2]!Rosterdetails,16,FALSE)</f>
        <v>qq</v>
      </c>
      <c r="P86" s="1">
        <f>VLOOKUP(A86,[2]!Rosterdetails,25,FALSE)</f>
        <v>0</v>
      </c>
      <c r="Q86" s="1" t="str">
        <f>VLOOKUP(A86,[2]!Rosterdetails,17,FALSE)</f>
        <v>Thao</v>
      </c>
      <c r="R86" s="1" t="str">
        <f>VLOOKUP(A86,[2]!Rosterdetails,18,FALSE)</f>
        <v>Idile</v>
      </c>
      <c r="S86" s="1" t="str">
        <f>VLOOKUP(A86,[2]!Rosterdetails,19,FALSE)</f>
        <v>Jonathan</v>
      </c>
      <c r="T86" s="1" t="str">
        <f>VLOOKUP(A86,[2]!Rosterdetails,20,FALSE)</f>
        <v>Tinh</v>
      </c>
      <c r="U86" s="1" t="str">
        <f>VLOOKUP(A86,[2]!Rosterdetails,21,FALSE)</f>
        <v>Jesslyn</v>
      </c>
      <c r="V86" s="1" t="str">
        <f>VLOOKUP(A86,[2]!Rosterdetails,22,FALSE)</f>
        <v>qq</v>
      </c>
      <c r="W86" s="1" t="str">
        <f>VLOOKUP(A86,[2]!Rosterdetails,23,FALSE)</f>
        <v>qq</v>
      </c>
      <c r="X86" s="1" t="str">
        <f>VLOOKUP(A86,[2]!Rosterdetails,24,FALSE)</f>
        <v>qq</v>
      </c>
      <c r="Y86" s="1" t="str">
        <f>VLOOKUP(A86,[2]!Rosterdetails,32,FALSE)</f>
        <v>Angela</v>
      </c>
      <c r="Z86" s="1" t="str">
        <f>VLOOKUP(A86,[2]!Rosterdetails,33,FALSE)</f>
        <v>Noor</v>
      </c>
      <c r="AA86" s="1" t="str">
        <f>VLOOKUP(A86,[2]!Rosterdetails,34,FALSE)</f>
        <v>Tatyana</v>
      </c>
      <c r="AB86" s="1" t="str">
        <f>VLOOKUP(A86,[2]!Rosterdetails,35,FALSE)</f>
        <v>Adil</v>
      </c>
      <c r="AC86" s="1" t="str">
        <f>VLOOKUP(A86,[2]!Rosterdetails,36,FALSE)</f>
        <v>V.Hill</v>
      </c>
      <c r="AD86" s="1" t="str">
        <f>VLOOKUP(A86,[2]!Rosterdetails,37,FALSE)</f>
        <v>Angelica</v>
      </c>
      <c r="AE86" s="1" t="str">
        <f>VLOOKUP(A86,[2]!Rosterdetails,38,FALSE)</f>
        <v>qq</v>
      </c>
      <c r="AF86" s="1" t="str">
        <f>VLOOKUP(A86,[2]!Rosterdetails,39,FALSE)</f>
        <v>qq</v>
      </c>
      <c r="AG86" s="1" t="str">
        <f>VLOOKUP(A86,[2]!Rosterdetails,40,FALSE)</f>
        <v>Clark</v>
      </c>
      <c r="AH86" s="1" t="str">
        <f>VLOOKUP(A86,[2]!Rosterdetails,41,FALSE)</f>
        <v>qq</v>
      </c>
      <c r="AI86" s="1" t="str">
        <f>VLOOKUP(A86,[2]!Rosterdetails,42,FALSE)</f>
        <v>qq</v>
      </c>
      <c r="AJ86" s="1" t="str">
        <f>VLOOKUP(A86,[2]!Rosterdetails,43,FALSE)</f>
        <v>qq</v>
      </c>
      <c r="AK86" s="1" t="str">
        <f>VLOOKUP(A86,[2]!Rosterdetails,44,FALSE)</f>
        <v>qq</v>
      </c>
      <c r="AL86" s="1" t="str">
        <f>VLOOKUP(A86,[2]!Rosterdetails,45,FALSE)</f>
        <v>qq</v>
      </c>
      <c r="AM86" s="1" t="str">
        <f>VLOOKUP(A86,[2]!Rosterdetails,46,FALSE)</f>
        <v>qq</v>
      </c>
      <c r="AN86" s="1" t="str">
        <f>VLOOKUP(A86,[2]!Rosterdetails,47,FALSE)</f>
        <v>qq</v>
      </c>
      <c r="AO86" s="1" t="str">
        <f>VLOOKUP(A86,[2]!Rosterdetails,48,FALSE)</f>
        <v>qq</v>
      </c>
      <c r="AP86" s="1" t="str">
        <f>VLOOKUP(A86,[2]!Rosterdetails,49,FALSE)</f>
        <v>Sophia</v>
      </c>
      <c r="AQ86" s="1" t="str">
        <f>VLOOKUP(A86,[2]!Rosterdetails,50,FALSE)</f>
        <v>qq</v>
      </c>
      <c r="AR86" s="1" t="str">
        <f>VLOOKUP(A86,[2]!Rosterdetails,51,FALSE)</f>
        <v>qq</v>
      </c>
      <c r="AS86" s="1" t="str">
        <f>VLOOKUP(A86,[2]!Rosterdetails,52,FALSE)</f>
        <v>V.Koo</v>
      </c>
      <c r="AT86" s="1" t="str">
        <f>VLOOKUP(A86,[2]!Rosterdetails,53,FALSE)</f>
        <v>qq</v>
      </c>
      <c r="AU86" s="1" t="str">
        <f>VLOOKUP(A86,[2]!Rosterdetails,54,FALSE)</f>
        <v>Kathy</v>
      </c>
      <c r="AV86" s="1">
        <f>VLOOKUP(A86,[2]!Rosterdetails,55,FALSE)</f>
        <v>0</v>
      </c>
      <c r="AW86" s="1" t="str">
        <f>VLOOKUP(A86,[2]!Rosterdetails,56,FALSE)</f>
        <v>Helen</v>
      </c>
      <c r="AX86" s="50"/>
      <c r="AY86" s="51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</row>
    <row r="87" spans="1:65" x14ac:dyDescent="0.3">
      <c r="A87" s="39">
        <v>43585</v>
      </c>
      <c r="B87" s="38" t="s">
        <v>3</v>
      </c>
      <c r="C87" s="44">
        <f>VLOOKUP(A87,[2]!Rosterdetails,4,FALSE)</f>
        <v>0</v>
      </c>
      <c r="D87" s="44" t="str">
        <f>VLOOKUP(A87,[2]!Rosterdetails,5,FALSE)</f>
        <v>Amelia</v>
      </c>
      <c r="E87" s="44" t="str">
        <f>VLOOKUP(A87,[2]!Rosterdetails,6,FALSE)</f>
        <v>Janki</v>
      </c>
      <c r="F87" s="44">
        <f>VLOOKUP(A87,[2]!Rosterdetails,7,FALSE)</f>
        <v>0</v>
      </c>
      <c r="G87" s="44" t="str">
        <f>VLOOKUP(A87,[2]!Rosterdetails,8,FALSE)</f>
        <v>Sam</v>
      </c>
      <c r="H87" s="44">
        <f>VLOOKUP(A87,[2]!Rosterdetails,9,FALSE)</f>
        <v>0</v>
      </c>
      <c r="I87" s="44" t="str">
        <f>VLOOKUP(A87,[2]!Rosterdetails,10,FALSE)</f>
        <v>Rodney(0.5 ADO)</v>
      </c>
      <c r="J87" s="44">
        <f>VLOOKUP(A87,[2]!Rosterdetails,11,FALSE)</f>
        <v>0</v>
      </c>
      <c r="K87" s="44">
        <f>VLOOKUP(A87,[2]!Rosterdetails,12,FALSE)</f>
        <v>0</v>
      </c>
      <c r="L87" s="44">
        <f>VLOOKUP(A87,[2]!Rosterdetails,13,FALSE)</f>
        <v>0</v>
      </c>
      <c r="M87" s="44">
        <f>VLOOKUP(A87,[2]!Rosterdetails,14,FALSE)</f>
        <v>0</v>
      </c>
      <c r="N87" s="44">
        <f>VLOOKUP(A87,[2]!Rosterdetails,15,FALSE)</f>
        <v>0</v>
      </c>
      <c r="O87" s="44" t="str">
        <f>VLOOKUP(A87,[2]!Rosterdetails,16,FALSE)</f>
        <v>qq</v>
      </c>
      <c r="P87" s="1">
        <f>VLOOKUP(A87,[2]!Rosterdetails,25,FALSE)</f>
        <v>0</v>
      </c>
      <c r="Q87" s="1" t="str">
        <f>VLOOKUP(A87,[2]!Rosterdetails,17,FALSE)</f>
        <v>Jonathan</v>
      </c>
      <c r="R87" s="1" t="str">
        <f>VLOOKUP(A87,[2]!Rosterdetails,18,FALSE)</f>
        <v>qq</v>
      </c>
      <c r="S87" s="1" t="str">
        <f>VLOOKUP(A87,[2]!Rosterdetails,19,FALSE)</f>
        <v>Idile</v>
      </c>
      <c r="T87" s="1" t="str">
        <f>VLOOKUP(A87,[2]!Rosterdetails,20,FALSE)</f>
        <v>Thao</v>
      </c>
      <c r="U87" s="1" t="str">
        <f>VLOOKUP(A87,[2]!Rosterdetails,21,FALSE)</f>
        <v>QQ</v>
      </c>
      <c r="V87" s="1" t="str">
        <f>VLOOKUP(A87,[2]!Rosterdetails,22,FALSE)</f>
        <v>Edward</v>
      </c>
      <c r="W87" s="1" t="str">
        <f>VLOOKUP(A87,[2]!Rosterdetails,23,FALSE)</f>
        <v>qq</v>
      </c>
      <c r="X87" s="1" t="str">
        <f>VLOOKUP(A87,[2]!Rosterdetails,24,FALSE)</f>
        <v>qq</v>
      </c>
      <c r="Y87" s="1" t="str">
        <f>VLOOKUP(A87,[2]!Rosterdetails,32,FALSE)</f>
        <v>Angela</v>
      </c>
      <c r="Z87" s="1" t="str">
        <f>VLOOKUP(A87,[2]!Rosterdetails,33,FALSE)</f>
        <v>Noor</v>
      </c>
      <c r="AA87" s="1" t="str">
        <f>VLOOKUP(A87,[2]!Rosterdetails,34,FALSE)</f>
        <v>Tatyana</v>
      </c>
      <c r="AB87" s="1" t="str">
        <f>VLOOKUP(A87,[2]!Rosterdetails,35,FALSE)</f>
        <v>Adil</v>
      </c>
      <c r="AC87" s="1" t="str">
        <f>VLOOKUP(A87,[2]!Rosterdetails,36,FALSE)</f>
        <v>qq</v>
      </c>
      <c r="AD87" s="1" t="str">
        <f>VLOOKUP(A87,[2]!Rosterdetails,37,FALSE)</f>
        <v>Angelica</v>
      </c>
      <c r="AE87" s="1" t="str">
        <f>VLOOKUP(A87,[2]!Rosterdetails,38,FALSE)</f>
        <v>qq</v>
      </c>
      <c r="AF87" s="1" t="str">
        <f>VLOOKUP(A87,[2]!Rosterdetails,39,FALSE)</f>
        <v>qq</v>
      </c>
      <c r="AG87" s="1" t="str">
        <f>VLOOKUP(A87,[2]!Rosterdetails,40,FALSE)</f>
        <v>Clark</v>
      </c>
      <c r="AH87" s="1" t="str">
        <f>VLOOKUP(A87,[2]!Rosterdetails,41,FALSE)</f>
        <v>qq</v>
      </c>
      <c r="AI87" s="1" t="str">
        <f>VLOOKUP(A87,[2]!Rosterdetails,42,FALSE)</f>
        <v>qq</v>
      </c>
      <c r="AJ87" s="1" t="str">
        <f>VLOOKUP(A87,[2]!Rosterdetails,43,FALSE)</f>
        <v>qq</v>
      </c>
      <c r="AK87" s="1" t="str">
        <f>VLOOKUP(A87,[2]!Rosterdetails,44,FALSE)</f>
        <v>qq</v>
      </c>
      <c r="AL87" s="1" t="str">
        <f>VLOOKUP(A87,[2]!Rosterdetails,45,FALSE)</f>
        <v>qq</v>
      </c>
      <c r="AM87" s="1" t="str">
        <f>VLOOKUP(A87,[2]!Rosterdetails,46,FALSE)</f>
        <v>qq</v>
      </c>
      <c r="AN87" s="1" t="str">
        <f>VLOOKUP(A87,[2]!Rosterdetails,47,FALSE)</f>
        <v>qq</v>
      </c>
      <c r="AO87" s="1" t="str">
        <f>VLOOKUP(A87,[2]!Rosterdetails,48,FALSE)</f>
        <v>qq</v>
      </c>
      <c r="AP87" s="1" t="str">
        <f>VLOOKUP(A87,[2]!Rosterdetails,49,FALSE)</f>
        <v>Sophia</v>
      </c>
      <c r="AQ87" s="1" t="str">
        <f>VLOOKUP(A87,[2]!Rosterdetails,50,FALSE)</f>
        <v>qq</v>
      </c>
      <c r="AR87" s="1" t="str">
        <f>VLOOKUP(A87,[2]!Rosterdetails,51,FALSE)</f>
        <v>qq</v>
      </c>
      <c r="AS87" s="1" t="str">
        <f>VLOOKUP(A87,[2]!Rosterdetails,52,FALSE)</f>
        <v>V.Koo</v>
      </c>
      <c r="AT87" s="1" t="str">
        <f>VLOOKUP(A87,[2]!Rosterdetails,53,FALSE)</f>
        <v>qq</v>
      </c>
      <c r="AU87" s="1" t="str">
        <f>VLOOKUP(A87,[2]!Rosterdetails,54,FALSE)</f>
        <v>Kathy</v>
      </c>
      <c r="AV87" s="1">
        <f>VLOOKUP(A87,[2]!Rosterdetails,55,FALSE)</f>
        <v>0</v>
      </c>
      <c r="AW87" s="1" t="str">
        <f>VLOOKUP(A87,[2]!Rosterdetails,56,FALSE)</f>
        <v>Helen</v>
      </c>
      <c r="AX87" s="50"/>
      <c r="AY87" s="51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</row>
    <row r="88" spans="1:65" x14ac:dyDescent="0.3">
      <c r="A88" s="39">
        <v>43586</v>
      </c>
      <c r="B88" s="38" t="s">
        <v>4</v>
      </c>
      <c r="C88" s="44">
        <f>VLOOKUP(A88,[2]!Rosterdetails,4,FALSE)</f>
        <v>0</v>
      </c>
      <c r="D88" s="44" t="str">
        <f>VLOOKUP(A88,[2]!Rosterdetails,5,FALSE)</f>
        <v>Therese</v>
      </c>
      <c r="E88" s="44">
        <f>VLOOKUP(A88,[2]!Rosterdetails,6,FALSE)</f>
        <v>0</v>
      </c>
      <c r="F88" s="44">
        <f>VLOOKUP(A88,[2]!Rosterdetails,7,FALSE)</f>
        <v>0</v>
      </c>
      <c r="G88" s="44" t="str">
        <f>VLOOKUP(A88,[2]!Rosterdetails,8,FALSE)</f>
        <v>Victoria</v>
      </c>
      <c r="H88" s="44">
        <f>VLOOKUP(A88,[2]!Rosterdetails,9,FALSE)</f>
        <v>0</v>
      </c>
      <c r="I88" s="44" t="str">
        <f>VLOOKUP(A88,[2]!Rosterdetails,10,FALSE)</f>
        <v>Dalia©</v>
      </c>
      <c r="J88" s="44">
        <f>VLOOKUP(A88,[2]!Rosterdetails,11,FALSE)</f>
        <v>0</v>
      </c>
      <c r="K88" s="44">
        <f>VLOOKUP(A88,[2]!Rosterdetails,12,FALSE)</f>
        <v>0</v>
      </c>
      <c r="L88" s="44">
        <f>VLOOKUP(A88,[2]!Rosterdetails,13,FALSE)</f>
        <v>0</v>
      </c>
      <c r="M88" s="44">
        <f>VLOOKUP(A88,[2]!Rosterdetails,14,FALSE)</f>
        <v>0</v>
      </c>
      <c r="N88" s="44">
        <f>VLOOKUP(A88,[2]!Rosterdetails,15,FALSE)</f>
        <v>0</v>
      </c>
      <c r="O88" s="44" t="str">
        <f>VLOOKUP(A88,[2]!Rosterdetails,16,FALSE)</f>
        <v>qq</v>
      </c>
      <c r="P88" s="1">
        <f>VLOOKUP(A88,[2]!Rosterdetails,25,FALSE)</f>
        <v>0</v>
      </c>
      <c r="Q88" s="1" t="str">
        <f>VLOOKUP(A88,[2]!Rosterdetails,17,FALSE)</f>
        <v>V.Le</v>
      </c>
      <c r="R88" s="1" t="str">
        <f>VLOOKUP(A88,[2]!Rosterdetails,18,FALSE)</f>
        <v>Edward</v>
      </c>
      <c r="S88" s="1" t="str">
        <f>VLOOKUP(A88,[2]!Rosterdetails,19,FALSE)</f>
        <v>qq</v>
      </c>
      <c r="T88" s="1" t="str">
        <f>VLOOKUP(A88,[2]!Rosterdetails,20,FALSE)</f>
        <v>qq</v>
      </c>
      <c r="U88" s="1" t="str">
        <f>VLOOKUP(A88,[2]!Rosterdetails,21,FALSE)</f>
        <v>QQ</v>
      </c>
      <c r="V88" s="1" t="str">
        <f>VLOOKUP(A88,[2]!Rosterdetails,22,FALSE)</f>
        <v>qq</v>
      </c>
      <c r="W88" s="1" t="str">
        <f>VLOOKUP(A88,[2]!Rosterdetails,23,FALSE)</f>
        <v>qq</v>
      </c>
      <c r="X88" s="1" t="str">
        <f>VLOOKUP(A88,[2]!Rosterdetails,24,FALSE)</f>
        <v>qq</v>
      </c>
      <c r="Y88" s="1" t="str">
        <f>VLOOKUP(A88,[2]!Rosterdetails,32,FALSE)</f>
        <v>Angela</v>
      </c>
      <c r="Z88" s="1" t="str">
        <f>VLOOKUP(A88,[2]!Rosterdetails,33,FALSE)</f>
        <v>Noor</v>
      </c>
      <c r="AA88" s="1" t="str">
        <f>VLOOKUP(A88,[2]!Rosterdetails,34,FALSE)</f>
        <v>Tatyana</v>
      </c>
      <c r="AB88" s="1" t="str">
        <f>VLOOKUP(A88,[2]!Rosterdetails,35,FALSE)</f>
        <v>Adil</v>
      </c>
      <c r="AC88" s="1" t="str">
        <f>VLOOKUP(A88,[2]!Rosterdetails,36,FALSE)</f>
        <v>qq</v>
      </c>
      <c r="AD88" s="1" t="str">
        <f>VLOOKUP(A88,[2]!Rosterdetails,37,FALSE)</f>
        <v>Angelica</v>
      </c>
      <c r="AE88" s="1" t="str">
        <f>VLOOKUP(A88,[2]!Rosterdetails,38,FALSE)</f>
        <v>qq</v>
      </c>
      <c r="AF88" s="1" t="str">
        <f>VLOOKUP(A88,[2]!Rosterdetails,39,FALSE)</f>
        <v>qq</v>
      </c>
      <c r="AG88" s="1" t="str">
        <f>VLOOKUP(A88,[2]!Rosterdetails,40,FALSE)</f>
        <v>Clark</v>
      </c>
      <c r="AH88" s="1" t="str">
        <f>VLOOKUP(A88,[2]!Rosterdetails,41,FALSE)</f>
        <v>qq</v>
      </c>
      <c r="AI88" s="1" t="str">
        <f>VLOOKUP(A88,[2]!Rosterdetails,42,FALSE)</f>
        <v>qq</v>
      </c>
      <c r="AJ88" s="1" t="str">
        <f>VLOOKUP(A88,[2]!Rosterdetails,43,FALSE)</f>
        <v>qq</v>
      </c>
      <c r="AK88" s="1" t="str">
        <f>VLOOKUP(A88,[2]!Rosterdetails,44,FALSE)</f>
        <v>qq</v>
      </c>
      <c r="AL88" s="1" t="str">
        <f>VLOOKUP(A88,[2]!Rosterdetails,45,FALSE)</f>
        <v>qq</v>
      </c>
      <c r="AM88" s="1" t="str">
        <f>VLOOKUP(A88,[2]!Rosterdetails,46,FALSE)</f>
        <v>qq</v>
      </c>
      <c r="AN88" s="1" t="str">
        <f>VLOOKUP(A88,[2]!Rosterdetails,47,FALSE)</f>
        <v>qq</v>
      </c>
      <c r="AO88" s="1" t="str">
        <f>VLOOKUP(A88,[2]!Rosterdetails,48,FALSE)</f>
        <v>qq</v>
      </c>
      <c r="AP88" s="1" t="str">
        <f>VLOOKUP(A88,[2]!Rosterdetails,49,FALSE)</f>
        <v>Sophia</v>
      </c>
      <c r="AQ88" s="1" t="str">
        <f>VLOOKUP(A88,[2]!Rosterdetails,50,FALSE)</f>
        <v>qq</v>
      </c>
      <c r="AR88" s="1" t="str">
        <f>VLOOKUP(A88,[2]!Rosterdetails,51,FALSE)</f>
        <v>qq</v>
      </c>
      <c r="AS88" s="1" t="str">
        <f>VLOOKUP(A88,[2]!Rosterdetails,52,FALSE)</f>
        <v>V.Koo</v>
      </c>
      <c r="AT88" s="1" t="str">
        <f>VLOOKUP(A88,[2]!Rosterdetails,53,FALSE)</f>
        <v>qq</v>
      </c>
      <c r="AU88" s="1" t="str">
        <f>VLOOKUP(A88,[2]!Rosterdetails,54,FALSE)</f>
        <v>Kathy</v>
      </c>
      <c r="AV88" s="1">
        <f>VLOOKUP(A88,[2]!Rosterdetails,55,FALSE)</f>
        <v>0</v>
      </c>
      <c r="AW88" s="1" t="str">
        <f>VLOOKUP(A88,[2]!Rosterdetails,56,FALSE)</f>
        <v>Helen</v>
      </c>
      <c r="AX88" s="50"/>
      <c r="AY88" s="51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</row>
    <row r="89" spans="1:65" x14ac:dyDescent="0.3">
      <c r="A89" s="39">
        <v>43587</v>
      </c>
      <c r="B89" s="38" t="s">
        <v>5</v>
      </c>
      <c r="C89" s="44">
        <f>VLOOKUP(A89,[2]!Rosterdetails,4,FALSE)</f>
        <v>0</v>
      </c>
      <c r="D89" s="44" t="str">
        <f>VLOOKUP(A89,[2]!Rosterdetails,5,FALSE)</f>
        <v>T.Vo</v>
      </c>
      <c r="E89" s="44" t="str">
        <f>VLOOKUP(A89,[2]!Rosterdetails,6,FALSE)</f>
        <v>April</v>
      </c>
      <c r="F89" s="44">
        <f>VLOOKUP(A89,[2]!Rosterdetails,7,FALSE)</f>
        <v>0</v>
      </c>
      <c r="G89" s="44" t="str">
        <f>VLOOKUP(A89,[2]!Rosterdetails,8,FALSE)</f>
        <v>qq</v>
      </c>
      <c r="H89" s="44">
        <f>VLOOKUP(A89,[2]!Rosterdetails,9,FALSE)</f>
        <v>0</v>
      </c>
      <c r="I89" s="44" t="str">
        <f>VLOOKUP(A89,[2]!Rosterdetails,10,FALSE)</f>
        <v>Angelene</v>
      </c>
      <c r="J89" s="44">
        <f>VLOOKUP(A89,[2]!Rosterdetails,11,FALSE)</f>
        <v>0</v>
      </c>
      <c r="K89" s="44">
        <f>VLOOKUP(A89,[2]!Rosterdetails,12,FALSE)</f>
        <v>0</v>
      </c>
      <c r="L89" s="44">
        <f>VLOOKUP(A89,[2]!Rosterdetails,13,FALSE)</f>
        <v>0</v>
      </c>
      <c r="M89" s="44">
        <f>VLOOKUP(A89,[2]!Rosterdetails,14,FALSE)</f>
        <v>0</v>
      </c>
      <c r="N89" s="44">
        <f>VLOOKUP(A89,[2]!Rosterdetails,15,FALSE)</f>
        <v>0</v>
      </c>
      <c r="O89" s="44" t="str">
        <f>VLOOKUP(A89,[2]!Rosterdetails,16,FALSE)</f>
        <v>M.Lu</v>
      </c>
      <c r="P89" s="1">
        <f>VLOOKUP(A89,[2]!Rosterdetails,25,FALSE)</f>
        <v>0</v>
      </c>
      <c r="Q89" s="1" t="str">
        <f>VLOOKUP(A89,[2]!Rosterdetails,17,FALSE)</f>
        <v>qq</v>
      </c>
      <c r="R89" s="1" t="str">
        <f>VLOOKUP(A89,[2]!Rosterdetails,18,FALSE)</f>
        <v>qq</v>
      </c>
      <c r="S89" s="1" t="str">
        <f>VLOOKUP(A89,[2]!Rosterdetails,19,FALSE)</f>
        <v>qq</v>
      </c>
      <c r="T89" s="1" t="str">
        <f>VLOOKUP(A89,[2]!Rosterdetails,20,FALSE)</f>
        <v>qq</v>
      </c>
      <c r="U89" s="1" t="str">
        <f>VLOOKUP(A89,[2]!Rosterdetails,21,FALSE)</f>
        <v>QQ</v>
      </c>
      <c r="V89" s="1" t="str">
        <f>VLOOKUP(A89,[2]!Rosterdetails,22,FALSE)</f>
        <v>qq</v>
      </c>
      <c r="W89" s="1" t="str">
        <f>VLOOKUP(A89,[2]!Rosterdetails,23,FALSE)</f>
        <v>qq</v>
      </c>
      <c r="X89" s="1" t="str">
        <f>VLOOKUP(A89,[2]!Rosterdetails,24,FALSE)</f>
        <v>qq</v>
      </c>
      <c r="Y89" s="1" t="str">
        <f>VLOOKUP(A89,[2]!Rosterdetails,32,FALSE)</f>
        <v>Angela</v>
      </c>
      <c r="Z89" s="1" t="str">
        <f>VLOOKUP(A89,[2]!Rosterdetails,33,FALSE)</f>
        <v>Noor</v>
      </c>
      <c r="AA89" s="1" t="str">
        <f>VLOOKUP(A89,[2]!Rosterdetails,34,FALSE)</f>
        <v>Tatyana</v>
      </c>
      <c r="AB89" s="1" t="str">
        <f>VLOOKUP(A89,[2]!Rosterdetails,35,FALSE)</f>
        <v>Adil</v>
      </c>
      <c r="AC89" s="1" t="str">
        <f>VLOOKUP(A89,[2]!Rosterdetails,36,FALSE)</f>
        <v>qq</v>
      </c>
      <c r="AD89" s="1" t="str">
        <f>VLOOKUP(A89,[2]!Rosterdetails,37,FALSE)</f>
        <v>Angelica</v>
      </c>
      <c r="AE89" s="1" t="str">
        <f>VLOOKUP(A89,[2]!Rosterdetails,38,FALSE)</f>
        <v>qq</v>
      </c>
      <c r="AF89" s="1" t="str">
        <f>VLOOKUP(A89,[2]!Rosterdetails,39,FALSE)</f>
        <v>qq</v>
      </c>
      <c r="AG89" s="1" t="str">
        <f>VLOOKUP(A89,[2]!Rosterdetails,40,FALSE)</f>
        <v>Clark</v>
      </c>
      <c r="AH89" s="1" t="str">
        <f>VLOOKUP(A89,[2]!Rosterdetails,41,FALSE)</f>
        <v>qq</v>
      </c>
      <c r="AI89" s="1" t="str">
        <f>VLOOKUP(A89,[2]!Rosterdetails,42,FALSE)</f>
        <v>qq</v>
      </c>
      <c r="AJ89" s="1" t="str">
        <f>VLOOKUP(A89,[2]!Rosterdetails,43,FALSE)</f>
        <v>qq</v>
      </c>
      <c r="AK89" s="1" t="str">
        <f>VLOOKUP(A89,[2]!Rosterdetails,44,FALSE)</f>
        <v>qq</v>
      </c>
      <c r="AL89" s="1" t="str">
        <f>VLOOKUP(A89,[2]!Rosterdetails,45,FALSE)</f>
        <v>qq</v>
      </c>
      <c r="AM89" s="1" t="str">
        <f>VLOOKUP(A89,[2]!Rosterdetails,46,FALSE)</f>
        <v>qq</v>
      </c>
      <c r="AN89" s="1" t="str">
        <f>VLOOKUP(A89,[2]!Rosterdetails,47,FALSE)</f>
        <v>qq</v>
      </c>
      <c r="AO89" s="1" t="str">
        <f>VLOOKUP(A89,[2]!Rosterdetails,48,FALSE)</f>
        <v>qq</v>
      </c>
      <c r="AP89" s="1" t="str">
        <f>VLOOKUP(A89,[2]!Rosterdetails,49,FALSE)</f>
        <v>Sophia</v>
      </c>
      <c r="AQ89" s="1" t="str">
        <f>VLOOKUP(A89,[2]!Rosterdetails,50,FALSE)</f>
        <v>qq</v>
      </c>
      <c r="AR89" s="1" t="str">
        <f>VLOOKUP(A89,[2]!Rosterdetails,51,FALSE)</f>
        <v>qq</v>
      </c>
      <c r="AS89" s="1" t="str">
        <f>VLOOKUP(A89,[2]!Rosterdetails,52,FALSE)</f>
        <v>V.Koo</v>
      </c>
      <c r="AT89" s="1" t="str">
        <f>VLOOKUP(A89,[2]!Rosterdetails,53,FALSE)</f>
        <v>qq</v>
      </c>
      <c r="AU89" s="1" t="str">
        <f>VLOOKUP(A89,[2]!Rosterdetails,54,FALSE)</f>
        <v>Kathy</v>
      </c>
      <c r="AV89" s="1">
        <f>VLOOKUP(A89,[2]!Rosterdetails,55,FALSE)</f>
        <v>0</v>
      </c>
      <c r="AW89" s="1" t="str">
        <f>VLOOKUP(A89,[2]!Rosterdetails,56,FALSE)</f>
        <v>Helen</v>
      </c>
      <c r="AX89" s="50"/>
      <c r="AY89" s="51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</row>
    <row r="90" spans="1:65" x14ac:dyDescent="0.3">
      <c r="A90" s="39">
        <v>43588</v>
      </c>
      <c r="B90" s="38" t="s">
        <v>6</v>
      </c>
      <c r="C90" s="44">
        <f>VLOOKUP(A90,[2]!Rosterdetails,4,FALSE)</f>
        <v>0</v>
      </c>
      <c r="D90" s="44" t="str">
        <f>VLOOKUP(A90,[2]!Rosterdetails,5,FALSE)</f>
        <v>V.Mai*</v>
      </c>
      <c r="E90" s="44" t="str">
        <f>VLOOKUP(A90,[2]!Rosterdetails,6,FALSE)</f>
        <v>John</v>
      </c>
      <c r="F90" s="44">
        <f>VLOOKUP(A90,[2]!Rosterdetails,7,FALSE)</f>
        <v>0</v>
      </c>
      <c r="G90" s="44" t="str">
        <f>VLOOKUP(A90,[2]!Rosterdetails,8,FALSE)</f>
        <v>Paree</v>
      </c>
      <c r="H90" s="44">
        <f>VLOOKUP(A90,[2]!Rosterdetails,9,FALSE)</f>
        <v>0</v>
      </c>
      <c r="I90" s="44" t="str">
        <f>VLOOKUP(A90,[2]!Rosterdetails,10,FALSE)</f>
        <v>G.Lau</v>
      </c>
      <c r="J90" s="44" t="str">
        <f>VLOOKUP(A90,[2]!Rosterdetails,11,FALSE)</f>
        <v>K.Tiong</v>
      </c>
      <c r="K90" s="44" t="str">
        <f>VLOOKUP(A90,[2]!Rosterdetails,12,FALSE)</f>
        <v>V.Hill</v>
      </c>
      <c r="L90" s="44">
        <f>VLOOKUP(A90,[2]!Rosterdetails,13,FALSE)</f>
        <v>0</v>
      </c>
      <c r="M90" s="44">
        <f>VLOOKUP(A90,[2]!Rosterdetails,14,FALSE)</f>
        <v>0</v>
      </c>
      <c r="N90" s="44">
        <f>VLOOKUP(A90,[2]!Rosterdetails,15,FALSE)</f>
        <v>0</v>
      </c>
      <c r="O90" s="44" t="str">
        <f>VLOOKUP(A90,[2]!Rosterdetails,16,FALSE)</f>
        <v>M.Lu</v>
      </c>
      <c r="P90" s="1">
        <f>VLOOKUP(A90,[2]!Rosterdetails,25,FALSE)</f>
        <v>0</v>
      </c>
      <c r="Q90" s="1" t="str">
        <f>VLOOKUP(A90,[2]!Rosterdetails,17,FALSE)</f>
        <v>Jesslyn</v>
      </c>
      <c r="R90" s="1" t="str">
        <f>VLOOKUP(A90,[2]!Rosterdetails,18,FALSE)</f>
        <v>Ana</v>
      </c>
      <c r="S90" s="1" t="str">
        <f>VLOOKUP(A90,[2]!Rosterdetails,19,FALSE)</f>
        <v>qq</v>
      </c>
      <c r="T90" s="1" t="str">
        <f>VLOOKUP(A90,[2]!Rosterdetails,20,FALSE)</f>
        <v>qq</v>
      </c>
      <c r="U90" s="1" t="str">
        <f>VLOOKUP(A90,[2]!Rosterdetails,21,FALSE)</f>
        <v>QQ</v>
      </c>
      <c r="V90" s="1" t="str">
        <f>VLOOKUP(A90,[2]!Rosterdetails,22,FALSE)</f>
        <v>qq</v>
      </c>
      <c r="W90" s="1" t="str">
        <f>VLOOKUP(A90,[2]!Rosterdetails,23,FALSE)</f>
        <v>qq</v>
      </c>
      <c r="X90" s="1" t="str">
        <f>VLOOKUP(A90,[2]!Rosterdetails,24,FALSE)</f>
        <v>qq</v>
      </c>
      <c r="Y90" s="1" t="str">
        <f>VLOOKUP(A90,[2]!Rosterdetails,32,FALSE)</f>
        <v>Angela</v>
      </c>
      <c r="Z90" s="1" t="str">
        <f>VLOOKUP(A90,[2]!Rosterdetails,33,FALSE)</f>
        <v>Noor</v>
      </c>
      <c r="AA90" s="1" t="str">
        <f>VLOOKUP(A90,[2]!Rosterdetails,34,FALSE)</f>
        <v>Tatyana</v>
      </c>
      <c r="AB90" s="1" t="str">
        <f>VLOOKUP(A90,[2]!Rosterdetails,35,FALSE)</f>
        <v>Adil</v>
      </c>
      <c r="AC90" s="1" t="str">
        <f>VLOOKUP(A90,[2]!Rosterdetails,36,FALSE)</f>
        <v>qq</v>
      </c>
      <c r="AD90" s="1" t="str">
        <f>VLOOKUP(A90,[2]!Rosterdetails,37,FALSE)</f>
        <v>Angelica</v>
      </c>
      <c r="AE90" s="1" t="str">
        <f>VLOOKUP(A90,[2]!Rosterdetails,38,FALSE)</f>
        <v>qq</v>
      </c>
      <c r="AF90" s="1" t="str">
        <f>VLOOKUP(A90,[2]!Rosterdetails,39,FALSE)</f>
        <v>qq</v>
      </c>
      <c r="AG90" s="1" t="str">
        <f>VLOOKUP(A90,[2]!Rosterdetails,40,FALSE)</f>
        <v>Clark</v>
      </c>
      <c r="AH90" s="1" t="str">
        <f>VLOOKUP(A90,[2]!Rosterdetails,41,FALSE)</f>
        <v>qq</v>
      </c>
      <c r="AI90" s="1" t="str">
        <f>VLOOKUP(A90,[2]!Rosterdetails,42,FALSE)</f>
        <v>qq</v>
      </c>
      <c r="AJ90" s="1" t="str">
        <f>VLOOKUP(A90,[2]!Rosterdetails,43,FALSE)</f>
        <v>qq</v>
      </c>
      <c r="AK90" s="1" t="str">
        <f>VLOOKUP(A90,[2]!Rosterdetails,44,FALSE)</f>
        <v>qq</v>
      </c>
      <c r="AL90" s="1" t="str">
        <f>VLOOKUP(A90,[2]!Rosterdetails,45,FALSE)</f>
        <v>qq</v>
      </c>
      <c r="AM90" s="1" t="str">
        <f>VLOOKUP(A90,[2]!Rosterdetails,46,FALSE)</f>
        <v>qq</v>
      </c>
      <c r="AN90" s="1" t="str">
        <f>VLOOKUP(A90,[2]!Rosterdetails,47,FALSE)</f>
        <v>qq</v>
      </c>
      <c r="AO90" s="1" t="str">
        <f>VLOOKUP(A90,[2]!Rosterdetails,48,FALSE)</f>
        <v>qq</v>
      </c>
      <c r="AP90" s="1" t="str">
        <f>VLOOKUP(A90,[2]!Rosterdetails,49,FALSE)</f>
        <v>Sophia</v>
      </c>
      <c r="AQ90" s="1" t="str">
        <f>VLOOKUP(A90,[2]!Rosterdetails,50,FALSE)</f>
        <v>qq</v>
      </c>
      <c r="AR90" s="1" t="str">
        <f>VLOOKUP(A90,[2]!Rosterdetails,51,FALSE)</f>
        <v>qq</v>
      </c>
      <c r="AS90" s="1" t="str">
        <f>VLOOKUP(A90,[2]!Rosterdetails,52,FALSE)</f>
        <v>V.Koo</v>
      </c>
      <c r="AT90" s="1" t="str">
        <f>VLOOKUP(A90,[2]!Rosterdetails,53,FALSE)</f>
        <v>qq</v>
      </c>
      <c r="AU90" s="1" t="str">
        <f>VLOOKUP(A90,[2]!Rosterdetails,54,FALSE)</f>
        <v>Kathy</v>
      </c>
      <c r="AV90" s="1">
        <f>VLOOKUP(A90,[2]!Rosterdetails,55,FALSE)</f>
        <v>0</v>
      </c>
      <c r="AW90" s="1" t="str">
        <f>VLOOKUP(A90,[2]!Rosterdetails,56,FALSE)</f>
        <v>Helen</v>
      </c>
      <c r="AX90" s="50"/>
      <c r="AY90" s="51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</row>
    <row r="91" spans="1:65" x14ac:dyDescent="0.3">
      <c r="A91" s="39">
        <v>43591</v>
      </c>
      <c r="B91" s="38" t="s">
        <v>2</v>
      </c>
      <c r="C91" s="44" t="str">
        <f>VLOOKUP(A91,[2]!Rosterdetails,4,FALSE)</f>
        <v>M.Nguyen</v>
      </c>
      <c r="D91" s="44" t="str">
        <f>VLOOKUP(A91,[2]!Rosterdetails,5,FALSE)</f>
        <v>Sophia</v>
      </c>
      <c r="E91" s="44">
        <f>VLOOKUP(A91,[2]!Rosterdetails,6,FALSE)</f>
        <v>0</v>
      </c>
      <c r="F91" s="44" t="str">
        <f>VLOOKUP(A91,[2]!Rosterdetails,7,FALSE)</f>
        <v>Angelica</v>
      </c>
      <c r="G91" s="44" t="str">
        <f>VLOOKUP(A91,[2]!Rosterdetails,8,FALSE)</f>
        <v>qq</v>
      </c>
      <c r="H91" s="44">
        <f>VLOOKUP(A91,[2]!Rosterdetails,9,FALSE)</f>
        <v>0</v>
      </c>
      <c r="I91" s="44" t="str">
        <f>VLOOKUP(A91,[2]!Rosterdetails,10,FALSE)</f>
        <v>Adil</v>
      </c>
      <c r="J91" s="44">
        <f>VLOOKUP(A91,[2]!Rosterdetails,11,FALSE)</f>
        <v>0</v>
      </c>
      <c r="K91" s="44">
        <f>VLOOKUP(A91,[2]!Rosterdetails,12,FALSE)</f>
        <v>0</v>
      </c>
      <c r="L91" s="44">
        <f>VLOOKUP(A91,[2]!Rosterdetails,13,FALSE)</f>
        <v>0</v>
      </c>
      <c r="M91" s="44">
        <f>VLOOKUP(A91,[2]!Rosterdetails,14,FALSE)</f>
        <v>0</v>
      </c>
      <c r="N91" s="44">
        <f>VLOOKUP(A91,[2]!Rosterdetails,15,FALSE)</f>
        <v>0</v>
      </c>
      <c r="O91" s="44" t="str">
        <f>VLOOKUP(A91,[2]!Rosterdetails,16,FALSE)</f>
        <v>qq</v>
      </c>
      <c r="P91" s="1">
        <f>VLOOKUP(A91,[2]!Rosterdetails,25,FALSE)</f>
        <v>0</v>
      </c>
      <c r="Q91" s="1">
        <f>VLOOKUP(A91,[2]!Rosterdetails,17,FALSE)</f>
        <v>0</v>
      </c>
      <c r="R91" s="1" t="str">
        <f>VLOOKUP(A91,[2]!Rosterdetails,18,FALSE)</f>
        <v>qq</v>
      </c>
      <c r="S91" s="1" t="str">
        <f>VLOOKUP(A91,[2]!Rosterdetails,19,FALSE)</f>
        <v>V.Le</v>
      </c>
      <c r="T91" s="1" t="str">
        <f>VLOOKUP(A91,[2]!Rosterdetails,20,FALSE)</f>
        <v>Lauren</v>
      </c>
      <c r="U91" s="1" t="str">
        <f>VLOOKUP(A91,[2]!Rosterdetails,21,FALSE)</f>
        <v>Thao</v>
      </c>
      <c r="V91" s="1" t="str">
        <f>VLOOKUP(A91,[2]!Rosterdetails,22,FALSE)</f>
        <v>qq</v>
      </c>
      <c r="W91" s="1" t="str">
        <f>VLOOKUP(A91,[2]!Rosterdetails,23,FALSE)</f>
        <v>qq</v>
      </c>
      <c r="X91" s="1" t="str">
        <f>VLOOKUP(A91,[2]!Rosterdetails,24,FALSE)</f>
        <v>qq</v>
      </c>
      <c r="Y91" s="1" t="str">
        <f>VLOOKUP(A91,[2]!Rosterdetails,32,FALSE)</f>
        <v>qq</v>
      </c>
      <c r="Z91" s="1" t="str">
        <f>VLOOKUP(A91,[2]!Rosterdetails,33,FALSE)</f>
        <v>qq</v>
      </c>
      <c r="AA91" s="1" t="str">
        <f>VLOOKUP(A91,[2]!Rosterdetails,34,FALSE)</f>
        <v>qq</v>
      </c>
      <c r="AB91" s="1" t="str">
        <f>VLOOKUP(A91,[2]!Rosterdetails,35,FALSE)</f>
        <v>qq</v>
      </c>
      <c r="AC91" s="1" t="str">
        <f>VLOOKUP(A91,[2]!Rosterdetails,36,FALSE)</f>
        <v>Rodney</v>
      </c>
      <c r="AD91" s="1" t="str">
        <f>VLOOKUP(A91,[2]!Rosterdetails,37,FALSE)</f>
        <v>qq</v>
      </c>
      <c r="AE91" s="1" t="str">
        <f>VLOOKUP(A91,[2]!Rosterdetails,38,FALSE)</f>
        <v>qq</v>
      </c>
      <c r="AF91" s="1" t="str">
        <f>VLOOKUP(A91,[2]!Rosterdetails,39,FALSE)</f>
        <v>qq</v>
      </c>
      <c r="AG91" s="1" t="str">
        <f>VLOOKUP(A91,[2]!Rosterdetails,40,FALSE)</f>
        <v>Clark</v>
      </c>
      <c r="AH91" s="1" t="str">
        <f>VLOOKUP(A91,[2]!Rosterdetails,41,FALSE)</f>
        <v>qq</v>
      </c>
      <c r="AI91" s="1" t="str">
        <f>VLOOKUP(A91,[2]!Rosterdetails,42,FALSE)</f>
        <v>qq</v>
      </c>
      <c r="AJ91" s="1" t="str">
        <f>VLOOKUP(A91,[2]!Rosterdetails,43,FALSE)</f>
        <v>qq</v>
      </c>
      <c r="AK91" s="1" t="str">
        <f>VLOOKUP(A91,[2]!Rosterdetails,44,FALSE)</f>
        <v>qq</v>
      </c>
      <c r="AL91" s="1" t="str">
        <f>VLOOKUP(A91,[2]!Rosterdetails,45,FALSE)</f>
        <v>qq</v>
      </c>
      <c r="AM91" s="1" t="str">
        <f>VLOOKUP(A91,[2]!Rosterdetails,46,FALSE)</f>
        <v>qq</v>
      </c>
      <c r="AN91" s="1" t="str">
        <f>VLOOKUP(A91,[2]!Rosterdetails,47,FALSE)</f>
        <v>qq</v>
      </c>
      <c r="AO91" s="1" t="str">
        <f>VLOOKUP(A91,[2]!Rosterdetails,48,FALSE)</f>
        <v>qq</v>
      </c>
      <c r="AP91" s="1" t="str">
        <f>VLOOKUP(A91,[2]!Rosterdetails,49,FALSE)</f>
        <v>qq</v>
      </c>
      <c r="AQ91" s="1" t="str">
        <f>VLOOKUP(A91,[2]!Rosterdetails,50,FALSE)</f>
        <v>qq</v>
      </c>
      <c r="AR91" s="1" t="str">
        <f>VLOOKUP(A91,[2]!Rosterdetails,51,FALSE)</f>
        <v>qq</v>
      </c>
      <c r="AS91" s="1" t="str">
        <f>VLOOKUP(A91,[2]!Rosterdetails,52,FALSE)</f>
        <v>V.Koo</v>
      </c>
      <c r="AT91" s="1" t="str">
        <f>VLOOKUP(A91,[2]!Rosterdetails,53,FALSE)</f>
        <v>qq</v>
      </c>
      <c r="AU91" s="1" t="str">
        <f>VLOOKUP(A91,[2]!Rosterdetails,54,FALSE)</f>
        <v>Kathy</v>
      </c>
      <c r="AV91" s="1">
        <f>VLOOKUP(A91,[2]!Rosterdetails,55,FALSE)</f>
        <v>0</v>
      </c>
      <c r="AW91" s="1" t="str">
        <f>VLOOKUP(A91,[2]!Rosterdetails,56,FALSE)</f>
        <v>Helen</v>
      </c>
      <c r="AX91" s="50"/>
      <c r="AY91" s="51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</row>
    <row r="92" spans="1:65" x14ac:dyDescent="0.3">
      <c r="A92" s="39">
        <v>43592</v>
      </c>
      <c r="B92" s="38" t="s">
        <v>3</v>
      </c>
      <c r="C92" s="44" t="str">
        <f>VLOOKUP(A92,[2]!Rosterdetails,4,FALSE)</f>
        <v>M.Nguyen</v>
      </c>
      <c r="D92" s="44" t="str">
        <f>VLOOKUP(A92,[2]!Rosterdetails,5,FALSE)</f>
        <v>Sophia</v>
      </c>
      <c r="E92" s="44" t="str">
        <f>VLOOKUP(A92,[2]!Rosterdetails,6,FALSE)</f>
        <v>D.Dunning</v>
      </c>
      <c r="F92" s="44">
        <f>VLOOKUP(A92,[2]!Rosterdetails,7,FALSE)</f>
        <v>0</v>
      </c>
      <c r="G92" s="44" t="str">
        <f>VLOOKUP(A92,[2]!Rosterdetails,8,FALSE)</f>
        <v>Louise</v>
      </c>
      <c r="H92" s="44">
        <f>VLOOKUP(A92,[2]!Rosterdetails,9,FALSE)</f>
        <v>0</v>
      </c>
      <c r="I92" s="44">
        <f>VLOOKUP(A92,[2]!Rosterdetails,10,FALSE)</f>
        <v>0</v>
      </c>
      <c r="J92" s="44">
        <f>VLOOKUP(A92,[2]!Rosterdetails,11,FALSE)</f>
        <v>0</v>
      </c>
      <c r="K92" s="44">
        <f>VLOOKUP(A92,[2]!Rosterdetails,12,FALSE)</f>
        <v>0</v>
      </c>
      <c r="L92" s="44">
        <f>VLOOKUP(A92,[2]!Rosterdetails,13,FALSE)</f>
        <v>0</v>
      </c>
      <c r="M92" s="44">
        <f>VLOOKUP(A92,[2]!Rosterdetails,14,FALSE)</f>
        <v>0</v>
      </c>
      <c r="N92" s="44">
        <f>VLOOKUP(A92,[2]!Rosterdetails,15,FALSE)</f>
        <v>0</v>
      </c>
      <c r="O92" s="44" t="str">
        <f>VLOOKUP(A92,[2]!Rosterdetails,16,FALSE)</f>
        <v>qq</v>
      </c>
      <c r="P92" s="1">
        <f>VLOOKUP(A92,[2]!Rosterdetails,25,FALSE)</f>
        <v>0</v>
      </c>
      <c r="Q92" s="1">
        <f>VLOOKUP(A92,[2]!Rosterdetails,17,FALSE)</f>
        <v>0</v>
      </c>
      <c r="R92" s="1" t="str">
        <f>VLOOKUP(A92,[2]!Rosterdetails,18,FALSE)</f>
        <v>qq</v>
      </c>
      <c r="S92" s="1" t="str">
        <f>VLOOKUP(A92,[2]!Rosterdetails,19,FALSE)</f>
        <v>Roshny</v>
      </c>
      <c r="T92" s="1" t="str">
        <f>VLOOKUP(A92,[2]!Rosterdetails,20,FALSE)</f>
        <v>Nha</v>
      </c>
      <c r="U92" s="1" t="str">
        <f>VLOOKUP(A92,[2]!Rosterdetails,21,FALSE)</f>
        <v>QQ</v>
      </c>
      <c r="V92" s="1" t="str">
        <f>VLOOKUP(A92,[2]!Rosterdetails,22,FALSE)</f>
        <v>Jesslyn</v>
      </c>
      <c r="W92" s="1" t="str">
        <f>VLOOKUP(A92,[2]!Rosterdetails,23,FALSE)</f>
        <v>qq</v>
      </c>
      <c r="X92" s="1" t="str">
        <f>VLOOKUP(A92,[2]!Rosterdetails,24,FALSE)</f>
        <v>qq</v>
      </c>
      <c r="Y92" s="1" t="str">
        <f>VLOOKUP(A92,[2]!Rosterdetails,32,FALSE)</f>
        <v>qq</v>
      </c>
      <c r="Z92" s="1" t="str">
        <f>VLOOKUP(A92,[2]!Rosterdetails,33,FALSE)</f>
        <v>qq</v>
      </c>
      <c r="AA92" s="1" t="str">
        <f>VLOOKUP(A92,[2]!Rosterdetails,34,FALSE)</f>
        <v>qq</v>
      </c>
      <c r="AB92" s="1" t="str">
        <f>VLOOKUP(A92,[2]!Rosterdetails,35,FALSE)</f>
        <v>qq</v>
      </c>
      <c r="AC92" s="1" t="str">
        <f>VLOOKUP(A92,[2]!Rosterdetails,36,FALSE)</f>
        <v>Rodney</v>
      </c>
      <c r="AD92" s="1" t="str">
        <f>VLOOKUP(A92,[2]!Rosterdetails,37,FALSE)</f>
        <v>qq</v>
      </c>
      <c r="AE92" s="1" t="str">
        <f>VLOOKUP(A92,[2]!Rosterdetails,38,FALSE)</f>
        <v>qq</v>
      </c>
      <c r="AF92" s="1" t="str">
        <f>VLOOKUP(A92,[2]!Rosterdetails,39,FALSE)</f>
        <v>qq</v>
      </c>
      <c r="AG92" s="1" t="str">
        <f>VLOOKUP(A92,[2]!Rosterdetails,40,FALSE)</f>
        <v>Clark</v>
      </c>
      <c r="AH92" s="1" t="str">
        <f>VLOOKUP(A92,[2]!Rosterdetails,41,FALSE)</f>
        <v>qq</v>
      </c>
      <c r="AI92" s="1" t="str">
        <f>VLOOKUP(A92,[2]!Rosterdetails,42,FALSE)</f>
        <v>qq</v>
      </c>
      <c r="AJ92" s="1" t="str">
        <f>VLOOKUP(A92,[2]!Rosterdetails,43,FALSE)</f>
        <v>qq</v>
      </c>
      <c r="AK92" s="1" t="str">
        <f>VLOOKUP(A92,[2]!Rosterdetails,44,FALSE)</f>
        <v>qq</v>
      </c>
      <c r="AL92" s="1" t="str">
        <f>VLOOKUP(A92,[2]!Rosterdetails,45,FALSE)</f>
        <v>qq</v>
      </c>
      <c r="AM92" s="1" t="str">
        <f>VLOOKUP(A92,[2]!Rosterdetails,46,FALSE)</f>
        <v>qq</v>
      </c>
      <c r="AN92" s="1" t="str">
        <f>VLOOKUP(A92,[2]!Rosterdetails,47,FALSE)</f>
        <v>qq</v>
      </c>
      <c r="AO92" s="1" t="str">
        <f>VLOOKUP(A92,[2]!Rosterdetails,48,FALSE)</f>
        <v>qq</v>
      </c>
      <c r="AP92" s="1" t="str">
        <f>VLOOKUP(A92,[2]!Rosterdetails,49,FALSE)</f>
        <v>qq</v>
      </c>
      <c r="AQ92" s="1" t="str">
        <f>VLOOKUP(A92,[2]!Rosterdetails,50,FALSE)</f>
        <v>qq</v>
      </c>
      <c r="AR92" s="1" t="str">
        <f>VLOOKUP(A92,[2]!Rosterdetails,51,FALSE)</f>
        <v>qq</v>
      </c>
      <c r="AS92" s="1" t="str">
        <f>VLOOKUP(A92,[2]!Rosterdetails,52,FALSE)</f>
        <v>V.Koo</v>
      </c>
      <c r="AT92" s="1" t="str">
        <f>VLOOKUP(A92,[2]!Rosterdetails,53,FALSE)</f>
        <v>qq</v>
      </c>
      <c r="AU92" s="1" t="str">
        <f>VLOOKUP(A92,[2]!Rosterdetails,54,FALSE)</f>
        <v>Kathy</v>
      </c>
      <c r="AV92" s="1">
        <f>VLOOKUP(A92,[2]!Rosterdetails,55,FALSE)</f>
        <v>0</v>
      </c>
      <c r="AW92" s="1" t="str">
        <f>VLOOKUP(A92,[2]!Rosterdetails,56,FALSE)</f>
        <v>Helen</v>
      </c>
      <c r="AX92" s="50"/>
      <c r="AY92" s="51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</row>
    <row r="93" spans="1:65" x14ac:dyDescent="0.3">
      <c r="A93" s="39">
        <v>43593</v>
      </c>
      <c r="B93" s="38" t="s">
        <v>4</v>
      </c>
      <c r="C93" s="44">
        <f>VLOOKUP(A93,[2]!Rosterdetails,4,FALSE)</f>
        <v>0</v>
      </c>
      <c r="D93" s="44" t="str">
        <f>VLOOKUP(A93,[2]!Rosterdetails,5,FALSE)</f>
        <v>Amelia</v>
      </c>
      <c r="E93" s="44">
        <f>VLOOKUP(A93,[2]!Rosterdetails,6,FALSE)</f>
        <v>0</v>
      </c>
      <c r="F93" s="44">
        <f>VLOOKUP(A93,[2]!Rosterdetails,7,FALSE)</f>
        <v>0</v>
      </c>
      <c r="G93" s="44" t="str">
        <f>VLOOKUP(A93,[2]!Rosterdetails,8,FALSE)</f>
        <v>A.Tran</v>
      </c>
      <c r="H93" s="44">
        <f>VLOOKUP(A93,[2]!Rosterdetails,9,FALSE)</f>
        <v>0</v>
      </c>
      <c r="I93" s="44" t="str">
        <f>VLOOKUP(A93,[2]!Rosterdetails,10,FALSE)</f>
        <v>Angelene</v>
      </c>
      <c r="J93" s="44">
        <f>VLOOKUP(A93,[2]!Rosterdetails,11,FALSE)</f>
        <v>0</v>
      </c>
      <c r="K93" s="44">
        <f>VLOOKUP(A93,[2]!Rosterdetails,12,FALSE)</f>
        <v>0</v>
      </c>
      <c r="L93" s="44">
        <f>VLOOKUP(A93,[2]!Rosterdetails,13,FALSE)</f>
        <v>0</v>
      </c>
      <c r="M93" s="44">
        <f>VLOOKUP(A93,[2]!Rosterdetails,14,FALSE)</f>
        <v>0</v>
      </c>
      <c r="N93" s="44">
        <f>VLOOKUP(A93,[2]!Rosterdetails,15,FALSE)</f>
        <v>0</v>
      </c>
      <c r="O93" s="44" t="str">
        <f>VLOOKUP(A93,[2]!Rosterdetails,16,FALSE)</f>
        <v>qq</v>
      </c>
      <c r="P93" s="1">
        <f>VLOOKUP(A93,[2]!Rosterdetails,25,FALSE)</f>
        <v>0</v>
      </c>
      <c r="Q93" s="1">
        <f>VLOOKUP(A93,[2]!Rosterdetails,17,FALSE)</f>
        <v>0</v>
      </c>
      <c r="R93" s="1" t="str">
        <f>VLOOKUP(A93,[2]!Rosterdetails,18,FALSE)</f>
        <v>qq</v>
      </c>
      <c r="S93" s="1" t="str">
        <f>VLOOKUP(A93,[2]!Rosterdetails,19,FALSE)</f>
        <v>qq</v>
      </c>
      <c r="T93" s="1" t="str">
        <f>VLOOKUP(A93,[2]!Rosterdetails,20,FALSE)</f>
        <v>qq</v>
      </c>
      <c r="U93" s="1" t="str">
        <f>VLOOKUP(A93,[2]!Rosterdetails,21,FALSE)</f>
        <v>QQ</v>
      </c>
      <c r="V93" s="1" t="str">
        <f>VLOOKUP(A93,[2]!Rosterdetails,22,FALSE)</f>
        <v>qq</v>
      </c>
      <c r="W93" s="1" t="str">
        <f>VLOOKUP(A93,[2]!Rosterdetails,23,FALSE)</f>
        <v>qq</v>
      </c>
      <c r="X93" s="1" t="str">
        <f>VLOOKUP(A93,[2]!Rosterdetails,24,FALSE)</f>
        <v>qq</v>
      </c>
      <c r="Y93" s="1" t="str">
        <f>VLOOKUP(A93,[2]!Rosterdetails,32,FALSE)</f>
        <v>qq</v>
      </c>
      <c r="Z93" s="1" t="str">
        <f>VLOOKUP(A93,[2]!Rosterdetails,33,FALSE)</f>
        <v>qq</v>
      </c>
      <c r="AA93" s="1" t="str">
        <f>VLOOKUP(A93,[2]!Rosterdetails,34,FALSE)</f>
        <v>qq</v>
      </c>
      <c r="AB93" s="1" t="str">
        <f>VLOOKUP(A93,[2]!Rosterdetails,35,FALSE)</f>
        <v>qq</v>
      </c>
      <c r="AC93" s="1" t="str">
        <f>VLOOKUP(A93,[2]!Rosterdetails,36,FALSE)</f>
        <v>Rodney</v>
      </c>
      <c r="AD93" s="1" t="str">
        <f>VLOOKUP(A93,[2]!Rosterdetails,37,FALSE)</f>
        <v>qq</v>
      </c>
      <c r="AE93" s="1" t="str">
        <f>VLOOKUP(A93,[2]!Rosterdetails,38,FALSE)</f>
        <v>qq</v>
      </c>
      <c r="AF93" s="1" t="str">
        <f>VLOOKUP(A93,[2]!Rosterdetails,39,FALSE)</f>
        <v>qq</v>
      </c>
      <c r="AG93" s="1" t="str">
        <f>VLOOKUP(A93,[2]!Rosterdetails,40,FALSE)</f>
        <v>Clark</v>
      </c>
      <c r="AH93" s="1" t="str">
        <f>VLOOKUP(A93,[2]!Rosterdetails,41,FALSE)</f>
        <v>qq</v>
      </c>
      <c r="AI93" s="1" t="str">
        <f>VLOOKUP(A93,[2]!Rosterdetails,42,FALSE)</f>
        <v>qq</v>
      </c>
      <c r="AJ93" s="1" t="str">
        <f>VLOOKUP(A93,[2]!Rosterdetails,43,FALSE)</f>
        <v>qq</v>
      </c>
      <c r="AK93" s="1" t="str">
        <f>VLOOKUP(A93,[2]!Rosterdetails,44,FALSE)</f>
        <v>qq</v>
      </c>
      <c r="AL93" s="1" t="str">
        <f>VLOOKUP(A93,[2]!Rosterdetails,45,FALSE)</f>
        <v>qq</v>
      </c>
      <c r="AM93" s="1" t="str">
        <f>VLOOKUP(A93,[2]!Rosterdetails,46,FALSE)</f>
        <v>qq</v>
      </c>
      <c r="AN93" s="1" t="str">
        <f>VLOOKUP(A93,[2]!Rosterdetails,47,FALSE)</f>
        <v>qq</v>
      </c>
      <c r="AO93" s="1" t="str">
        <f>VLOOKUP(A93,[2]!Rosterdetails,48,FALSE)</f>
        <v>qq</v>
      </c>
      <c r="AP93" s="1" t="str">
        <f>VLOOKUP(A93,[2]!Rosterdetails,49,FALSE)</f>
        <v>qq</v>
      </c>
      <c r="AQ93" s="1" t="str">
        <f>VLOOKUP(A93,[2]!Rosterdetails,50,FALSE)</f>
        <v>qq</v>
      </c>
      <c r="AR93" s="1" t="str">
        <f>VLOOKUP(A93,[2]!Rosterdetails,51,FALSE)</f>
        <v>qq</v>
      </c>
      <c r="AS93" s="1" t="str">
        <f>VLOOKUP(A93,[2]!Rosterdetails,52,FALSE)</f>
        <v>V.Koo</v>
      </c>
      <c r="AT93" s="1" t="str">
        <f>VLOOKUP(A93,[2]!Rosterdetails,53,FALSE)</f>
        <v>qq</v>
      </c>
      <c r="AU93" s="1" t="str">
        <f>VLOOKUP(A93,[2]!Rosterdetails,54,FALSE)</f>
        <v>Kathy</v>
      </c>
      <c r="AV93" s="1">
        <f>VLOOKUP(A93,[2]!Rosterdetails,55,FALSE)</f>
        <v>0</v>
      </c>
      <c r="AW93" s="1" t="str">
        <f>VLOOKUP(A93,[2]!Rosterdetails,56,FALSE)</f>
        <v>Helen</v>
      </c>
      <c r="AX93" s="50"/>
      <c r="AY93" s="51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</row>
    <row r="94" spans="1:65" ht="13.5" customHeight="1" x14ac:dyDescent="0.3">
      <c r="A94" s="39">
        <v>43594</v>
      </c>
      <c r="B94" s="38" t="s">
        <v>5</v>
      </c>
      <c r="C94" s="44">
        <f>VLOOKUP(A94,[2]!Rosterdetails,4,FALSE)</f>
        <v>0</v>
      </c>
      <c r="D94" s="44" t="str">
        <f>VLOOKUP(A94,[2]!Rosterdetails,5,FALSE)</f>
        <v>Aseel</v>
      </c>
      <c r="E94" s="44" t="str">
        <f>VLOOKUP(A94,[2]!Rosterdetails,6,FALSE)</f>
        <v>A.Alex</v>
      </c>
      <c r="F94" s="44" t="str">
        <f>VLOOKUP(A94,[2]!Rosterdetails,7,FALSE)</f>
        <v>Jasenka</v>
      </c>
      <c r="G94" s="44" t="str">
        <f>VLOOKUP(A94,[2]!Rosterdetails,8,FALSE)</f>
        <v>A.Tran</v>
      </c>
      <c r="H94" s="44">
        <f>VLOOKUP(A94,[2]!Rosterdetails,9,FALSE)</f>
        <v>0</v>
      </c>
      <c r="I94" s="44" t="str">
        <f>VLOOKUP(A94,[2]!Rosterdetails,10,FALSE)</f>
        <v>G.Wang</v>
      </c>
      <c r="J94" s="44">
        <f>VLOOKUP(A94,[2]!Rosterdetails,11,FALSE)</f>
        <v>0</v>
      </c>
      <c r="K94" s="44">
        <f>VLOOKUP(A94,[2]!Rosterdetails,12,FALSE)</f>
        <v>0</v>
      </c>
      <c r="L94" s="44">
        <f>VLOOKUP(A94,[2]!Rosterdetails,13,FALSE)</f>
        <v>0</v>
      </c>
      <c r="M94" s="44">
        <f>VLOOKUP(A94,[2]!Rosterdetails,14,FALSE)</f>
        <v>0</v>
      </c>
      <c r="N94" s="44">
        <f>VLOOKUP(A94,[2]!Rosterdetails,15,FALSE)</f>
        <v>0</v>
      </c>
      <c r="O94" s="44" t="str">
        <f>VLOOKUP(A94,[2]!Rosterdetails,16,FALSE)</f>
        <v>S.McPhee</v>
      </c>
      <c r="P94" s="1">
        <f>VLOOKUP(A94,[2]!Rosterdetails,25,FALSE)</f>
        <v>0</v>
      </c>
      <c r="Q94" s="1" t="str">
        <f>VLOOKUP(A94,[2]!Rosterdetails,17,FALSE)</f>
        <v>qq</v>
      </c>
      <c r="R94" s="1" t="str">
        <f>VLOOKUP(A94,[2]!Rosterdetails,18,FALSE)</f>
        <v>qq</v>
      </c>
      <c r="S94" s="1" t="str">
        <f>VLOOKUP(A94,[2]!Rosterdetails,19,FALSE)</f>
        <v>qq</v>
      </c>
      <c r="T94" s="1" t="str">
        <f>VLOOKUP(A94,[2]!Rosterdetails,20,FALSE)</f>
        <v>qq</v>
      </c>
      <c r="U94" s="1" t="str">
        <f>VLOOKUP(A94,[2]!Rosterdetails,21,FALSE)</f>
        <v>QQ</v>
      </c>
      <c r="V94" s="1" t="str">
        <f>VLOOKUP(A94,[2]!Rosterdetails,22,FALSE)</f>
        <v>qq</v>
      </c>
      <c r="W94" s="1" t="str">
        <f>VLOOKUP(A94,[2]!Rosterdetails,23,FALSE)</f>
        <v>qq</v>
      </c>
      <c r="X94" s="1" t="str">
        <f>VLOOKUP(A94,[2]!Rosterdetails,24,FALSE)</f>
        <v>qq</v>
      </c>
      <c r="Y94" s="1" t="str">
        <f>VLOOKUP(A94,[2]!Rosterdetails,32,FALSE)</f>
        <v>qq</v>
      </c>
      <c r="Z94" s="1" t="str">
        <f>VLOOKUP(A94,[2]!Rosterdetails,33,FALSE)</f>
        <v>qq</v>
      </c>
      <c r="AA94" s="1" t="str">
        <f>VLOOKUP(A94,[2]!Rosterdetails,34,FALSE)</f>
        <v>qq</v>
      </c>
      <c r="AB94" s="1" t="str">
        <f>VLOOKUP(A94,[2]!Rosterdetails,35,FALSE)</f>
        <v>qq</v>
      </c>
      <c r="AC94" s="1" t="str">
        <f>VLOOKUP(A94,[2]!Rosterdetails,36,FALSE)</f>
        <v>Rodney</v>
      </c>
      <c r="AD94" s="1" t="str">
        <f>VLOOKUP(A94,[2]!Rosterdetails,37,FALSE)</f>
        <v>qq</v>
      </c>
      <c r="AE94" s="1" t="str">
        <f>VLOOKUP(A94,[2]!Rosterdetails,38,FALSE)</f>
        <v>qq</v>
      </c>
      <c r="AF94" s="1" t="str">
        <f>VLOOKUP(A94,[2]!Rosterdetails,39,FALSE)</f>
        <v>qq</v>
      </c>
      <c r="AG94" s="1" t="str">
        <f>VLOOKUP(A94,[2]!Rosterdetails,40,FALSE)</f>
        <v>Clark</v>
      </c>
      <c r="AH94" s="1" t="str">
        <f>VLOOKUP(A94,[2]!Rosterdetails,41,FALSE)</f>
        <v>qq</v>
      </c>
      <c r="AI94" s="1" t="str">
        <f>VLOOKUP(A94,[2]!Rosterdetails,42,FALSE)</f>
        <v>qq</v>
      </c>
      <c r="AJ94" s="1" t="str">
        <f>VLOOKUP(A94,[2]!Rosterdetails,43,FALSE)</f>
        <v>qq</v>
      </c>
      <c r="AK94" s="1" t="str">
        <f>VLOOKUP(A94,[2]!Rosterdetails,44,FALSE)</f>
        <v>qq</v>
      </c>
      <c r="AL94" s="1" t="str">
        <f>VLOOKUP(A94,[2]!Rosterdetails,45,FALSE)</f>
        <v>qq</v>
      </c>
      <c r="AM94" s="1" t="str">
        <f>VLOOKUP(A94,[2]!Rosterdetails,46,FALSE)</f>
        <v>qq</v>
      </c>
      <c r="AN94" s="1" t="str">
        <f>VLOOKUP(A94,[2]!Rosterdetails,47,FALSE)</f>
        <v>qq</v>
      </c>
      <c r="AO94" s="1" t="str">
        <f>VLOOKUP(A94,[2]!Rosterdetails,48,FALSE)</f>
        <v>qq</v>
      </c>
      <c r="AP94" s="1" t="str">
        <f>VLOOKUP(A94,[2]!Rosterdetails,49,FALSE)</f>
        <v>qq</v>
      </c>
      <c r="AQ94" s="1" t="str">
        <f>VLOOKUP(A94,[2]!Rosterdetails,50,FALSE)</f>
        <v>qq</v>
      </c>
      <c r="AR94" s="1" t="str">
        <f>VLOOKUP(A94,[2]!Rosterdetails,51,FALSE)</f>
        <v>qq</v>
      </c>
      <c r="AS94" s="1" t="str">
        <f>VLOOKUP(A94,[2]!Rosterdetails,52,FALSE)</f>
        <v>V.Koo</v>
      </c>
      <c r="AT94" s="1" t="str">
        <f>VLOOKUP(A94,[2]!Rosterdetails,53,FALSE)</f>
        <v>qq</v>
      </c>
      <c r="AU94" s="1" t="str">
        <f>VLOOKUP(A94,[2]!Rosterdetails,54,FALSE)</f>
        <v>Kathy</v>
      </c>
      <c r="AV94" s="1">
        <f>VLOOKUP(A94,[2]!Rosterdetails,55,FALSE)</f>
        <v>0</v>
      </c>
      <c r="AW94" s="1" t="str">
        <f>VLOOKUP(A94,[2]!Rosterdetails,56,FALSE)</f>
        <v>Helen</v>
      </c>
      <c r="AX94" s="50"/>
      <c r="AY94" s="51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</row>
    <row r="95" spans="1:65" x14ac:dyDescent="0.3">
      <c r="A95" s="39">
        <v>43595</v>
      </c>
      <c r="B95" s="38" t="s">
        <v>6</v>
      </c>
      <c r="C95" s="44">
        <f>VLOOKUP(A95,[2]!Rosterdetails,4,FALSE)</f>
        <v>0</v>
      </c>
      <c r="D95" s="44">
        <f>VLOOKUP(A95,[2]!Rosterdetails,5,FALSE)</f>
        <v>0</v>
      </c>
      <c r="E95" s="44" t="str">
        <f>VLOOKUP(A95,[2]!Rosterdetails,6,FALSE)</f>
        <v>Stuart</v>
      </c>
      <c r="F95" s="44">
        <f>VLOOKUP(A95,[2]!Rosterdetails,7,FALSE)</f>
        <v>0</v>
      </c>
      <c r="G95" s="44" t="str">
        <f>VLOOKUP(A95,[2]!Rosterdetails,8,FALSE)</f>
        <v>qq</v>
      </c>
      <c r="H95" s="44">
        <f>VLOOKUP(A95,[2]!Rosterdetails,9,FALSE)</f>
        <v>0</v>
      </c>
      <c r="I95" s="44">
        <f>VLOOKUP(A95,[2]!Rosterdetails,10,FALSE)</f>
        <v>0</v>
      </c>
      <c r="J95" s="44">
        <f>VLOOKUP(A95,[2]!Rosterdetails,11,FALSE)</f>
        <v>0</v>
      </c>
      <c r="K95" s="44">
        <f>VLOOKUP(A95,[2]!Rosterdetails,12,FALSE)</f>
        <v>0</v>
      </c>
      <c r="L95" s="44">
        <f>VLOOKUP(A95,[2]!Rosterdetails,13,FALSE)</f>
        <v>0</v>
      </c>
      <c r="M95" s="44">
        <f>VLOOKUP(A95,[2]!Rosterdetails,14,FALSE)</f>
        <v>0</v>
      </c>
      <c r="N95" s="44">
        <f>VLOOKUP(A95,[2]!Rosterdetails,15,FALSE)</f>
        <v>0</v>
      </c>
      <c r="O95" s="44" t="str">
        <f>VLOOKUP(A95,[2]!Rosterdetails,16,FALSE)</f>
        <v>S.McPhee</v>
      </c>
      <c r="P95" s="1">
        <f>VLOOKUP(A95,[2]!Rosterdetails,25,FALSE)</f>
        <v>0</v>
      </c>
      <c r="Q95" s="1" t="str">
        <f>VLOOKUP(A95,[2]!Rosterdetails,17,FALSE)</f>
        <v>Roshny</v>
      </c>
      <c r="R95" s="1" t="str">
        <f>VLOOKUP(A95,[2]!Rosterdetails,18,FALSE)</f>
        <v>qq</v>
      </c>
      <c r="S95" s="1" t="str">
        <f>VLOOKUP(A95,[2]!Rosterdetails,19,FALSE)</f>
        <v>qq</v>
      </c>
      <c r="T95" s="1" t="str">
        <f>VLOOKUP(A95,[2]!Rosterdetails,20,FALSE)</f>
        <v>qq</v>
      </c>
      <c r="U95" s="1" t="str">
        <f>VLOOKUP(A95,[2]!Rosterdetails,21,FALSE)</f>
        <v>QQ</v>
      </c>
      <c r="V95" s="1" t="str">
        <f>VLOOKUP(A95,[2]!Rosterdetails,22,FALSE)</f>
        <v>qq</v>
      </c>
      <c r="W95" s="1" t="str">
        <f>VLOOKUP(A95,[2]!Rosterdetails,23,FALSE)</f>
        <v>qq</v>
      </c>
      <c r="X95" s="1" t="str">
        <f>VLOOKUP(A95,[2]!Rosterdetails,24,FALSE)</f>
        <v>qq</v>
      </c>
      <c r="Y95" s="1" t="str">
        <f>VLOOKUP(A95,[2]!Rosterdetails,32,FALSE)</f>
        <v>qq</v>
      </c>
      <c r="Z95" s="1" t="str">
        <f>VLOOKUP(A95,[2]!Rosterdetails,33,FALSE)</f>
        <v>qq</v>
      </c>
      <c r="AA95" s="1" t="str">
        <f>VLOOKUP(A95,[2]!Rosterdetails,34,FALSE)</f>
        <v>qq</v>
      </c>
      <c r="AB95" s="1" t="str">
        <f>VLOOKUP(A95,[2]!Rosterdetails,35,FALSE)</f>
        <v>qq</v>
      </c>
      <c r="AC95" s="1" t="str">
        <f>VLOOKUP(A95,[2]!Rosterdetails,36,FALSE)</f>
        <v>Rodney</v>
      </c>
      <c r="AD95" s="1" t="str">
        <f>VLOOKUP(A95,[2]!Rosterdetails,37,FALSE)</f>
        <v>qq</v>
      </c>
      <c r="AE95" s="1" t="str">
        <f>VLOOKUP(A95,[2]!Rosterdetails,38,FALSE)</f>
        <v>qq</v>
      </c>
      <c r="AF95" s="1" t="str">
        <f>VLOOKUP(A95,[2]!Rosterdetails,39,FALSE)</f>
        <v>qq</v>
      </c>
      <c r="AG95" s="1" t="str">
        <f>VLOOKUP(A95,[2]!Rosterdetails,40,FALSE)</f>
        <v>Clark</v>
      </c>
      <c r="AH95" s="1" t="str">
        <f>VLOOKUP(A95,[2]!Rosterdetails,41,FALSE)</f>
        <v>qq</v>
      </c>
      <c r="AI95" s="1" t="str">
        <f>VLOOKUP(A95,[2]!Rosterdetails,42,FALSE)</f>
        <v>qq</v>
      </c>
      <c r="AJ95" s="1" t="str">
        <f>VLOOKUP(A95,[2]!Rosterdetails,43,FALSE)</f>
        <v>qq</v>
      </c>
      <c r="AK95" s="1" t="str">
        <f>VLOOKUP(A95,[2]!Rosterdetails,44,FALSE)</f>
        <v>qq</v>
      </c>
      <c r="AL95" s="1" t="str">
        <f>VLOOKUP(A95,[2]!Rosterdetails,45,FALSE)</f>
        <v>qq</v>
      </c>
      <c r="AM95" s="1" t="str">
        <f>VLOOKUP(A95,[2]!Rosterdetails,46,FALSE)</f>
        <v>qq</v>
      </c>
      <c r="AN95" s="1" t="str">
        <f>VLOOKUP(A95,[2]!Rosterdetails,47,FALSE)</f>
        <v>qq</v>
      </c>
      <c r="AO95" s="1" t="str">
        <f>VLOOKUP(A95,[2]!Rosterdetails,48,FALSE)</f>
        <v>qq</v>
      </c>
      <c r="AP95" s="1" t="str">
        <f>VLOOKUP(A95,[2]!Rosterdetails,49,FALSE)</f>
        <v>qq</v>
      </c>
      <c r="AQ95" s="1" t="str">
        <f>VLOOKUP(A95,[2]!Rosterdetails,50,FALSE)</f>
        <v>qq</v>
      </c>
      <c r="AR95" s="1" t="str">
        <f>VLOOKUP(A95,[2]!Rosterdetails,51,FALSE)</f>
        <v>qq</v>
      </c>
      <c r="AS95" s="1" t="str">
        <f>VLOOKUP(A95,[2]!Rosterdetails,52,FALSE)</f>
        <v>V.Koo</v>
      </c>
      <c r="AT95" s="1" t="str">
        <f>VLOOKUP(A95,[2]!Rosterdetails,53,FALSE)</f>
        <v>qq</v>
      </c>
      <c r="AU95" s="1" t="str">
        <f>VLOOKUP(A95,[2]!Rosterdetails,54,FALSE)</f>
        <v>Kathy</v>
      </c>
      <c r="AV95" s="1">
        <f>VLOOKUP(A95,[2]!Rosterdetails,55,FALSE)</f>
        <v>0</v>
      </c>
      <c r="AW95" s="1" t="str">
        <f>VLOOKUP(A95,[2]!Rosterdetails,56,FALSE)</f>
        <v>Helen</v>
      </c>
      <c r="AX95" s="50"/>
      <c r="AY95" s="51"/>
      <c r="AZ95" s="50"/>
      <c r="BA95" s="50"/>
      <c r="BB95" s="50"/>
      <c r="BC95" s="50"/>
      <c r="BD95" s="50" t="s">
        <v>47</v>
      </c>
      <c r="BE95" s="50"/>
      <c r="BF95" s="50"/>
      <c r="BG95" s="50"/>
      <c r="BH95" s="50"/>
      <c r="BI95" s="50"/>
      <c r="BJ95" s="50"/>
      <c r="BK95" s="50"/>
      <c r="BL95" s="50"/>
      <c r="BM95" s="50"/>
    </row>
    <row r="96" spans="1:65" x14ac:dyDescent="0.3">
      <c r="A96" s="39">
        <v>43598</v>
      </c>
      <c r="B96" s="38" t="s">
        <v>2</v>
      </c>
      <c r="C96" s="44">
        <f>VLOOKUP(A96,[2]!Rosterdetails,4,FALSE)</f>
        <v>0</v>
      </c>
      <c r="D96" s="44" t="str">
        <f>VLOOKUP(A96,[2]!Rosterdetails,5,FALSE)</f>
        <v>Kosta</v>
      </c>
      <c r="E96" s="44" t="str">
        <f>VLOOKUP(A96,[2]!Rosterdetails,6,FALSE)</f>
        <v>Stuart</v>
      </c>
      <c r="F96" s="44" t="str">
        <f>VLOOKUP(A96,[2]!Rosterdetails,7,FALSE)</f>
        <v>Karishma</v>
      </c>
      <c r="G96" s="44" t="str">
        <f>VLOOKUP(A96,[2]!Rosterdetails,8,FALSE)</f>
        <v>qq</v>
      </c>
      <c r="H96" s="44">
        <f>VLOOKUP(A96,[2]!Rosterdetails,9,FALSE)</f>
        <v>0</v>
      </c>
      <c r="I96" s="44" t="str">
        <f>VLOOKUP(A96,[2]!Rosterdetails,10,FALSE)</f>
        <v>Daisy</v>
      </c>
      <c r="J96" s="44">
        <f>VLOOKUP(A96,[2]!Rosterdetails,11,FALSE)</f>
        <v>0</v>
      </c>
      <c r="K96" s="44">
        <f>VLOOKUP(A96,[2]!Rosterdetails,12,FALSE)</f>
        <v>0</v>
      </c>
      <c r="L96" s="44">
        <f>VLOOKUP(A96,[2]!Rosterdetails,13,FALSE)</f>
        <v>0</v>
      </c>
      <c r="M96" s="44">
        <f>VLOOKUP(A96,[2]!Rosterdetails,14,FALSE)</f>
        <v>0</v>
      </c>
      <c r="N96" s="44">
        <f>VLOOKUP(A96,[2]!Rosterdetails,15,FALSE)</f>
        <v>0</v>
      </c>
      <c r="O96" s="44" t="str">
        <f>VLOOKUP(A96,[2]!Rosterdetails,16,FALSE)</f>
        <v>qq</v>
      </c>
      <c r="P96" s="1">
        <f>VLOOKUP(A96,[2]!Rosterdetails,25,FALSE)</f>
        <v>0</v>
      </c>
      <c r="Q96" s="1">
        <f>VLOOKUP(A96,[2]!Rosterdetails,17,FALSE)</f>
        <v>0</v>
      </c>
      <c r="R96" s="1" t="str">
        <f>VLOOKUP(A96,[2]!Rosterdetails,18,FALSE)</f>
        <v>qq</v>
      </c>
      <c r="S96" s="1" t="str">
        <f>VLOOKUP(A96,[2]!Rosterdetails,19,FALSE)</f>
        <v>Jonathan</v>
      </c>
      <c r="T96" s="1" t="str">
        <f>VLOOKUP(A96,[2]!Rosterdetails,20,FALSE)</f>
        <v>Tinh</v>
      </c>
      <c r="U96" s="1" t="str">
        <f>VLOOKUP(A96,[2]!Rosterdetails,21,FALSE)</f>
        <v>Jesslyn</v>
      </c>
      <c r="V96" s="1" t="str">
        <f>VLOOKUP(A96,[2]!Rosterdetails,22,FALSE)</f>
        <v>qq</v>
      </c>
      <c r="W96" s="1" t="str">
        <f>VLOOKUP(A96,[2]!Rosterdetails,23,FALSE)</f>
        <v>qq</v>
      </c>
      <c r="X96" s="1" t="str">
        <f>VLOOKUP(A96,[2]!Rosterdetails,24,FALSE)</f>
        <v>qq</v>
      </c>
      <c r="Y96" s="1" t="str">
        <f>VLOOKUP(A96,[2]!Rosterdetails,32,FALSE)</f>
        <v>Amelia</v>
      </c>
      <c r="Z96" s="1" t="str">
        <f>VLOOKUP(A96,[2]!Rosterdetails,33,FALSE)</f>
        <v>qq</v>
      </c>
      <c r="AA96" s="1" t="str">
        <f>VLOOKUP(A96,[2]!Rosterdetails,34,FALSE)</f>
        <v>Maia</v>
      </c>
      <c r="AB96" s="1" t="str">
        <f>VLOOKUP(A96,[2]!Rosterdetails,35,FALSE)</f>
        <v>qq</v>
      </c>
      <c r="AC96" s="1" t="str">
        <f>VLOOKUP(A96,[2]!Rosterdetails,36,FALSE)</f>
        <v>Rodney</v>
      </c>
      <c r="AD96" s="1" t="str">
        <f>VLOOKUP(A96,[2]!Rosterdetails,37,FALSE)</f>
        <v>qq</v>
      </c>
      <c r="AE96" s="1" t="str">
        <f>VLOOKUP(A96,[2]!Rosterdetails,38,FALSE)</f>
        <v>qq</v>
      </c>
      <c r="AF96" s="1" t="str">
        <f>VLOOKUP(A96,[2]!Rosterdetails,39,FALSE)</f>
        <v>qq</v>
      </c>
      <c r="AG96" s="1" t="str">
        <f>VLOOKUP(A96,[2]!Rosterdetails,40,FALSE)</f>
        <v>Clark</v>
      </c>
      <c r="AH96" s="1" t="str">
        <f>VLOOKUP(A96,[2]!Rosterdetails,41,FALSE)</f>
        <v>qq</v>
      </c>
      <c r="AI96" s="1" t="str">
        <f>VLOOKUP(A96,[2]!Rosterdetails,42,FALSE)</f>
        <v>qq</v>
      </c>
      <c r="AJ96" s="1" t="str">
        <f>VLOOKUP(A96,[2]!Rosterdetails,43,FALSE)</f>
        <v>qq</v>
      </c>
      <c r="AK96" s="1" t="str">
        <f>VLOOKUP(A96,[2]!Rosterdetails,44,FALSE)</f>
        <v>qq</v>
      </c>
      <c r="AL96" s="1" t="str">
        <f>VLOOKUP(A96,[2]!Rosterdetails,45,FALSE)</f>
        <v>qq</v>
      </c>
      <c r="AM96" s="1" t="str">
        <f>VLOOKUP(A96,[2]!Rosterdetails,46,FALSE)</f>
        <v>qq</v>
      </c>
      <c r="AN96" s="1" t="str">
        <f>VLOOKUP(A96,[2]!Rosterdetails,47,FALSE)</f>
        <v>qq</v>
      </c>
      <c r="AO96" s="1" t="str">
        <f>VLOOKUP(A96,[2]!Rosterdetails,48,FALSE)</f>
        <v>qq</v>
      </c>
      <c r="AP96" s="1" t="str">
        <f>VLOOKUP(A96,[2]!Rosterdetails,49,FALSE)</f>
        <v>qq</v>
      </c>
      <c r="AQ96" s="1" t="str">
        <f>VLOOKUP(A96,[2]!Rosterdetails,50,FALSE)</f>
        <v>qq</v>
      </c>
      <c r="AR96" s="1" t="str">
        <f>VLOOKUP(A96,[2]!Rosterdetails,51,FALSE)</f>
        <v>qq</v>
      </c>
      <c r="AS96" s="1" t="str">
        <f>VLOOKUP(A96,[2]!Rosterdetails,52,FALSE)</f>
        <v>V.Koo</v>
      </c>
      <c r="AT96" s="1" t="str">
        <f>VLOOKUP(A96,[2]!Rosterdetails,53,FALSE)</f>
        <v>qq</v>
      </c>
      <c r="AU96" s="1" t="str">
        <f>VLOOKUP(A96,[2]!Rosterdetails,54,FALSE)</f>
        <v>Kathy</v>
      </c>
      <c r="AV96" s="1">
        <f>VLOOKUP(A96,[2]!Rosterdetails,55,FALSE)</f>
        <v>0</v>
      </c>
      <c r="AW96" s="1" t="str">
        <f>VLOOKUP(A96,[2]!Rosterdetails,56,FALSE)</f>
        <v>Helen</v>
      </c>
      <c r="AX96" s="50"/>
      <c r="AY96" s="51"/>
      <c r="AZ96" s="50"/>
      <c r="BA96" s="50"/>
      <c r="BB96" s="50"/>
      <c r="BC96" s="50"/>
      <c r="BD96" s="50" t="s">
        <v>47</v>
      </c>
      <c r="BE96" s="50"/>
      <c r="BF96" s="50"/>
      <c r="BG96" s="50"/>
      <c r="BH96" s="50"/>
      <c r="BI96" s="50"/>
      <c r="BJ96" s="50"/>
      <c r="BK96" s="50"/>
      <c r="BL96" s="50"/>
      <c r="BM96" s="50"/>
    </row>
    <row r="97" spans="1:65" x14ac:dyDescent="0.3">
      <c r="A97" s="39">
        <v>43599</v>
      </c>
      <c r="B97" s="38" t="s">
        <v>3</v>
      </c>
      <c r="C97" s="44">
        <f>VLOOKUP(A97,[2]!Rosterdetails,4,FALSE)</f>
        <v>0</v>
      </c>
      <c r="D97" s="44">
        <f>VLOOKUP(A97,[2]!Rosterdetails,5,FALSE)</f>
        <v>0</v>
      </c>
      <c r="E97" s="44" t="str">
        <f>VLOOKUP(A97,[2]!Rosterdetails,6,FALSE)</f>
        <v>J.Hughes</v>
      </c>
      <c r="F97" s="44" t="str">
        <f>VLOOKUP(A97,[2]!Rosterdetails,7,FALSE)</f>
        <v>J.Do</v>
      </c>
      <c r="G97" s="44" t="str">
        <f>VLOOKUP(A97,[2]!Rosterdetails,8,FALSE)</f>
        <v>qq</v>
      </c>
      <c r="H97" s="44">
        <f>VLOOKUP(A97,[2]!Rosterdetails,9,FALSE)</f>
        <v>0</v>
      </c>
      <c r="I97" s="44">
        <f>VLOOKUP(A97,[2]!Rosterdetails,10,FALSE)</f>
        <v>0</v>
      </c>
      <c r="J97" s="44">
        <f>VLOOKUP(A97,[2]!Rosterdetails,11,FALSE)</f>
        <v>0</v>
      </c>
      <c r="K97" s="44">
        <f>VLOOKUP(A97,[2]!Rosterdetails,12,FALSE)</f>
        <v>0</v>
      </c>
      <c r="L97" s="44">
        <f>VLOOKUP(A97,[2]!Rosterdetails,13,FALSE)</f>
        <v>0</v>
      </c>
      <c r="M97" s="44">
        <f>VLOOKUP(A97,[2]!Rosterdetails,14,FALSE)</f>
        <v>0</v>
      </c>
      <c r="N97" s="44">
        <f>VLOOKUP(A97,[2]!Rosterdetails,15,FALSE)</f>
        <v>0</v>
      </c>
      <c r="O97" s="44" t="str">
        <f>VLOOKUP(A97,[2]!Rosterdetails,16,FALSE)</f>
        <v>qq</v>
      </c>
      <c r="P97" s="1">
        <f>VLOOKUP(A97,[2]!Rosterdetails,25,FALSE)</f>
        <v>0</v>
      </c>
      <c r="Q97" s="1" t="str">
        <f>VLOOKUP(A97,[2]!Rosterdetails,17,FALSE)</f>
        <v>Lauren</v>
      </c>
      <c r="R97" s="1" t="str">
        <f>VLOOKUP(A97,[2]!Rosterdetails,18,FALSE)</f>
        <v>qq</v>
      </c>
      <c r="S97" s="1" t="str">
        <f>VLOOKUP(A97,[2]!Rosterdetails,19,FALSE)</f>
        <v>Ana</v>
      </c>
      <c r="T97" s="1" t="str">
        <f>VLOOKUP(A97,[2]!Rosterdetails,20,FALSE)</f>
        <v>Idile</v>
      </c>
      <c r="U97" s="1" t="str">
        <f>VLOOKUP(A97,[2]!Rosterdetails,21,FALSE)</f>
        <v>QQ</v>
      </c>
      <c r="V97" s="1" t="str">
        <f>VLOOKUP(A97,[2]!Rosterdetails,22,FALSE)</f>
        <v>Thao</v>
      </c>
      <c r="W97" s="1" t="str">
        <f>VLOOKUP(A97,[2]!Rosterdetails,23,FALSE)</f>
        <v>qq</v>
      </c>
      <c r="X97" s="1" t="str">
        <f>VLOOKUP(A97,[2]!Rosterdetails,24,FALSE)</f>
        <v>qq</v>
      </c>
      <c r="Y97" s="1" t="str">
        <f>VLOOKUP(A97,[2]!Rosterdetails,32,FALSE)</f>
        <v>Amelia</v>
      </c>
      <c r="Z97" s="1" t="str">
        <f>VLOOKUP(A97,[2]!Rosterdetails,33,FALSE)</f>
        <v>qq</v>
      </c>
      <c r="AA97" s="1" t="str">
        <f>VLOOKUP(A97,[2]!Rosterdetails,34,FALSE)</f>
        <v>Maia</v>
      </c>
      <c r="AB97" s="1" t="str">
        <f>VLOOKUP(A97,[2]!Rosterdetails,35,FALSE)</f>
        <v>qq</v>
      </c>
      <c r="AC97" s="1" t="str">
        <f>VLOOKUP(A97,[2]!Rosterdetails,36,FALSE)</f>
        <v>Rodney</v>
      </c>
      <c r="AD97" s="1" t="str">
        <f>VLOOKUP(A97,[2]!Rosterdetails,37,FALSE)</f>
        <v>qq</v>
      </c>
      <c r="AE97" s="1" t="str">
        <f>VLOOKUP(A97,[2]!Rosterdetails,38,FALSE)</f>
        <v>qq</v>
      </c>
      <c r="AF97" s="1" t="str">
        <f>VLOOKUP(A97,[2]!Rosterdetails,39,FALSE)</f>
        <v>qq</v>
      </c>
      <c r="AG97" s="1" t="str">
        <f>VLOOKUP(A97,[2]!Rosterdetails,40,FALSE)</f>
        <v>Clark</v>
      </c>
      <c r="AH97" s="1" t="str">
        <f>VLOOKUP(A97,[2]!Rosterdetails,41,FALSE)</f>
        <v>qq</v>
      </c>
      <c r="AI97" s="1" t="str">
        <f>VLOOKUP(A97,[2]!Rosterdetails,42,FALSE)</f>
        <v>qq</v>
      </c>
      <c r="AJ97" s="1" t="str">
        <f>VLOOKUP(A97,[2]!Rosterdetails,43,FALSE)</f>
        <v>qq</v>
      </c>
      <c r="AK97" s="1" t="str">
        <f>VLOOKUP(A97,[2]!Rosterdetails,44,FALSE)</f>
        <v>qq</v>
      </c>
      <c r="AL97" s="1" t="str">
        <f>VLOOKUP(A97,[2]!Rosterdetails,45,FALSE)</f>
        <v>qq</v>
      </c>
      <c r="AM97" s="1" t="str">
        <f>VLOOKUP(A97,[2]!Rosterdetails,46,FALSE)</f>
        <v>qq</v>
      </c>
      <c r="AN97" s="1" t="str">
        <f>VLOOKUP(A97,[2]!Rosterdetails,47,FALSE)</f>
        <v>qq</v>
      </c>
      <c r="AO97" s="1" t="str">
        <f>VLOOKUP(A97,[2]!Rosterdetails,48,FALSE)</f>
        <v>qq</v>
      </c>
      <c r="AP97" s="1" t="str">
        <f>VLOOKUP(A97,[2]!Rosterdetails,49,FALSE)</f>
        <v>qq</v>
      </c>
      <c r="AQ97" s="1" t="str">
        <f>VLOOKUP(A97,[2]!Rosterdetails,50,FALSE)</f>
        <v>qq</v>
      </c>
      <c r="AR97" s="1" t="str">
        <f>VLOOKUP(A97,[2]!Rosterdetails,51,FALSE)</f>
        <v>qq</v>
      </c>
      <c r="AS97" s="1" t="str">
        <f>VLOOKUP(A97,[2]!Rosterdetails,52,FALSE)</f>
        <v>V.Koo</v>
      </c>
      <c r="AT97" s="1" t="str">
        <f>VLOOKUP(A97,[2]!Rosterdetails,53,FALSE)</f>
        <v>qq</v>
      </c>
      <c r="AU97" s="1" t="str">
        <f>VLOOKUP(A97,[2]!Rosterdetails,54,FALSE)</f>
        <v>Kathy</v>
      </c>
      <c r="AV97" s="1">
        <f>VLOOKUP(A97,[2]!Rosterdetails,55,FALSE)</f>
        <v>0</v>
      </c>
      <c r="AW97" s="1" t="str">
        <f>VLOOKUP(A97,[2]!Rosterdetails,56,FALSE)</f>
        <v>Helen</v>
      </c>
      <c r="AX97" s="50"/>
      <c r="AY97" s="51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</row>
    <row r="98" spans="1:65" x14ac:dyDescent="0.3">
      <c r="A98" s="39">
        <v>43600</v>
      </c>
      <c r="B98" s="38" t="s">
        <v>4</v>
      </c>
      <c r="C98" s="44">
        <f>VLOOKUP(A98,[2]!Rosterdetails,4,FALSE)</f>
        <v>0</v>
      </c>
      <c r="D98" s="44">
        <f>VLOOKUP(A98,[2]!Rosterdetails,5,FALSE)</f>
        <v>0</v>
      </c>
      <c r="E98" s="44">
        <f>VLOOKUP(A98,[2]!Rosterdetails,6,FALSE)</f>
        <v>0</v>
      </c>
      <c r="F98" s="44" t="str">
        <f>VLOOKUP(A98,[2]!Rosterdetails,7,FALSE)</f>
        <v>Sylvia</v>
      </c>
      <c r="G98" s="44" t="str">
        <f>VLOOKUP(A98,[2]!Rosterdetails,8,FALSE)</f>
        <v>Mark</v>
      </c>
      <c r="H98" s="44">
        <f>VLOOKUP(A98,[2]!Rosterdetails,9,FALSE)</f>
        <v>0</v>
      </c>
      <c r="I98" s="44" t="str">
        <f>VLOOKUP(A98,[2]!Rosterdetails,10,FALSE)</f>
        <v>Taylor</v>
      </c>
      <c r="J98" s="44">
        <f>VLOOKUP(A98,[2]!Rosterdetails,11,FALSE)</f>
        <v>0</v>
      </c>
      <c r="K98" s="44">
        <f>VLOOKUP(A98,[2]!Rosterdetails,12,FALSE)</f>
        <v>0</v>
      </c>
      <c r="L98" s="44">
        <f>VLOOKUP(A98,[2]!Rosterdetails,13,FALSE)</f>
        <v>0</v>
      </c>
      <c r="M98" s="44">
        <f>VLOOKUP(A98,[2]!Rosterdetails,14,FALSE)</f>
        <v>0</v>
      </c>
      <c r="N98" s="44">
        <f>VLOOKUP(A98,[2]!Rosterdetails,15,FALSE)</f>
        <v>0</v>
      </c>
      <c r="O98" s="44" t="str">
        <f>VLOOKUP(A98,[2]!Rosterdetails,16,FALSE)</f>
        <v>qq</v>
      </c>
      <c r="P98" s="1">
        <f>VLOOKUP(A98,[2]!Rosterdetails,25,FALSE)</f>
        <v>0</v>
      </c>
      <c r="Q98" s="1" t="str">
        <f>VLOOKUP(A98,[2]!Rosterdetails,17,FALSE)</f>
        <v>Nha</v>
      </c>
      <c r="R98" s="1" t="str">
        <f>VLOOKUP(A98,[2]!Rosterdetails,18,FALSE)</f>
        <v>qq</v>
      </c>
      <c r="S98" s="1" t="str">
        <f>VLOOKUP(A98,[2]!Rosterdetails,19,FALSE)</f>
        <v>qq</v>
      </c>
      <c r="T98" s="1" t="str">
        <f>VLOOKUP(A98,[2]!Rosterdetails,20,FALSE)</f>
        <v>qq</v>
      </c>
      <c r="U98" s="1" t="str">
        <f>VLOOKUP(A98,[2]!Rosterdetails,21,FALSE)</f>
        <v>QQ</v>
      </c>
      <c r="V98" s="1" t="str">
        <f>VLOOKUP(A98,[2]!Rosterdetails,22,FALSE)</f>
        <v>qq</v>
      </c>
      <c r="W98" s="1" t="str">
        <f>VLOOKUP(A98,[2]!Rosterdetails,23,FALSE)</f>
        <v>qq</v>
      </c>
      <c r="X98" s="1" t="str">
        <f>VLOOKUP(A98,[2]!Rosterdetails,24,FALSE)</f>
        <v>qq</v>
      </c>
      <c r="Y98" s="1" t="str">
        <f>VLOOKUP(A98,[2]!Rosterdetails,32,FALSE)</f>
        <v>Amelia</v>
      </c>
      <c r="Z98" s="1" t="str">
        <f>VLOOKUP(A98,[2]!Rosterdetails,33,FALSE)</f>
        <v>qq</v>
      </c>
      <c r="AA98" s="1" t="str">
        <f>VLOOKUP(A98,[2]!Rosterdetails,34,FALSE)</f>
        <v>qq</v>
      </c>
      <c r="AB98" s="1" t="str">
        <f>VLOOKUP(A98,[2]!Rosterdetails,35,FALSE)</f>
        <v>qq</v>
      </c>
      <c r="AC98" s="1" t="str">
        <f>VLOOKUP(A98,[2]!Rosterdetails,36,FALSE)</f>
        <v>Rodney</v>
      </c>
      <c r="AD98" s="1" t="str">
        <f>VLOOKUP(A98,[2]!Rosterdetails,37,FALSE)</f>
        <v>qq</v>
      </c>
      <c r="AE98" s="1" t="str">
        <f>VLOOKUP(A98,[2]!Rosterdetails,38,FALSE)</f>
        <v>qq</v>
      </c>
      <c r="AF98" s="1" t="str">
        <f>VLOOKUP(A98,[2]!Rosterdetails,39,FALSE)</f>
        <v>qq</v>
      </c>
      <c r="AG98" s="1" t="str">
        <f>VLOOKUP(A98,[2]!Rosterdetails,40,FALSE)</f>
        <v>Clark</v>
      </c>
      <c r="AH98" s="1" t="str">
        <f>VLOOKUP(A98,[2]!Rosterdetails,41,FALSE)</f>
        <v>qq</v>
      </c>
      <c r="AI98" s="1" t="str">
        <f>VLOOKUP(A98,[2]!Rosterdetails,42,FALSE)</f>
        <v>qq</v>
      </c>
      <c r="AJ98" s="1" t="str">
        <f>VLOOKUP(A98,[2]!Rosterdetails,43,FALSE)</f>
        <v>qq</v>
      </c>
      <c r="AK98" s="1" t="str">
        <f>VLOOKUP(A98,[2]!Rosterdetails,44,FALSE)</f>
        <v>qq</v>
      </c>
      <c r="AL98" s="1" t="str">
        <f>VLOOKUP(A98,[2]!Rosterdetails,45,FALSE)</f>
        <v>qq</v>
      </c>
      <c r="AM98" s="1" t="str">
        <f>VLOOKUP(A98,[2]!Rosterdetails,46,FALSE)</f>
        <v>qq</v>
      </c>
      <c r="AN98" s="1" t="str">
        <f>VLOOKUP(A98,[2]!Rosterdetails,47,FALSE)</f>
        <v>qq</v>
      </c>
      <c r="AO98" s="1" t="str">
        <f>VLOOKUP(A98,[2]!Rosterdetails,48,FALSE)</f>
        <v>qq</v>
      </c>
      <c r="AP98" s="1" t="str">
        <f>VLOOKUP(A98,[2]!Rosterdetails,49,FALSE)</f>
        <v>qq</v>
      </c>
      <c r="AQ98" s="1" t="str">
        <f>VLOOKUP(A98,[2]!Rosterdetails,50,FALSE)</f>
        <v>qq</v>
      </c>
      <c r="AR98" s="1" t="str">
        <f>VLOOKUP(A98,[2]!Rosterdetails,51,FALSE)</f>
        <v>qq</v>
      </c>
      <c r="AS98" s="1" t="str">
        <f>VLOOKUP(A98,[2]!Rosterdetails,52,FALSE)</f>
        <v>V.Koo</v>
      </c>
      <c r="AT98" s="1" t="str">
        <f>VLOOKUP(A98,[2]!Rosterdetails,53,FALSE)</f>
        <v>qq</v>
      </c>
      <c r="AU98" s="1" t="str">
        <f>VLOOKUP(A98,[2]!Rosterdetails,54,FALSE)</f>
        <v>Kathy</v>
      </c>
      <c r="AV98" s="1">
        <f>VLOOKUP(A98,[2]!Rosterdetails,55,FALSE)</f>
        <v>0</v>
      </c>
      <c r="AW98" s="1" t="str">
        <f>VLOOKUP(A98,[2]!Rosterdetails,56,FALSE)</f>
        <v>Helen</v>
      </c>
      <c r="AX98" s="50"/>
      <c r="AY98" s="51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</row>
    <row r="99" spans="1:65" x14ac:dyDescent="0.3">
      <c r="A99" s="39">
        <v>43601</v>
      </c>
      <c r="B99" s="38" t="s">
        <v>5</v>
      </c>
      <c r="C99" s="44">
        <f>VLOOKUP(A99,[2]!Rosterdetails,4,FALSE)</f>
        <v>0</v>
      </c>
      <c r="D99" s="44">
        <f>VLOOKUP(A99,[2]!Rosterdetails,5,FALSE)</f>
        <v>0</v>
      </c>
      <c r="E99" s="44">
        <f>VLOOKUP(A99,[2]!Rosterdetails,6,FALSE)</f>
        <v>0</v>
      </c>
      <c r="F99" s="44" t="str">
        <f>VLOOKUP(A99,[2]!Rosterdetails,7,FALSE)</f>
        <v>S.McPhee</v>
      </c>
      <c r="G99" s="44" t="str">
        <f>VLOOKUP(A99,[2]!Rosterdetails,8,FALSE)</f>
        <v>qq</v>
      </c>
      <c r="H99" s="44">
        <f>VLOOKUP(A99,[2]!Rosterdetails,9,FALSE)</f>
        <v>0</v>
      </c>
      <c r="I99" s="44" t="str">
        <f>VLOOKUP(A99,[2]!Rosterdetails,10,FALSE)</f>
        <v>Phuong</v>
      </c>
      <c r="J99" s="44">
        <f>VLOOKUP(A99,[2]!Rosterdetails,11,FALSE)</f>
        <v>0</v>
      </c>
      <c r="K99" s="44">
        <f>VLOOKUP(A99,[2]!Rosterdetails,12,FALSE)</f>
        <v>0</v>
      </c>
      <c r="L99" s="44">
        <f>VLOOKUP(A99,[2]!Rosterdetails,13,FALSE)</f>
        <v>0</v>
      </c>
      <c r="M99" s="44">
        <f>VLOOKUP(A99,[2]!Rosterdetails,14,FALSE)</f>
        <v>0</v>
      </c>
      <c r="N99" s="44">
        <f>VLOOKUP(A99,[2]!Rosterdetails,15,FALSE)</f>
        <v>0</v>
      </c>
      <c r="O99" s="44" t="str">
        <f>VLOOKUP(A99,[2]!Rosterdetails,16,FALSE)</f>
        <v>Obaid</v>
      </c>
      <c r="P99" s="1">
        <f>VLOOKUP(A99,[2]!Rosterdetails,25,FALSE)</f>
        <v>0</v>
      </c>
      <c r="Q99" s="1" t="str">
        <f>VLOOKUP(A99,[2]!Rosterdetails,17,FALSE)</f>
        <v>qq</v>
      </c>
      <c r="R99" s="1" t="str">
        <f>VLOOKUP(A99,[2]!Rosterdetails,18,FALSE)</f>
        <v>qq</v>
      </c>
      <c r="S99" s="1" t="str">
        <f>VLOOKUP(A99,[2]!Rosterdetails,19,FALSE)</f>
        <v>qq</v>
      </c>
      <c r="T99" s="1" t="str">
        <f>VLOOKUP(A99,[2]!Rosterdetails,20,FALSE)</f>
        <v>qq</v>
      </c>
      <c r="U99" s="1" t="str">
        <f>VLOOKUP(A99,[2]!Rosterdetails,21,FALSE)</f>
        <v>QQ</v>
      </c>
      <c r="V99" s="1" t="str">
        <f>VLOOKUP(A99,[2]!Rosterdetails,22,FALSE)</f>
        <v>qq</v>
      </c>
      <c r="W99" s="1" t="str">
        <f>VLOOKUP(A99,[2]!Rosterdetails,23,FALSE)</f>
        <v>qq</v>
      </c>
      <c r="X99" s="1" t="str">
        <f>VLOOKUP(A99,[2]!Rosterdetails,24,FALSE)</f>
        <v>qq</v>
      </c>
      <c r="Y99" s="1" t="str">
        <f>VLOOKUP(A99,[2]!Rosterdetails,32,FALSE)</f>
        <v>Amelia</v>
      </c>
      <c r="Z99" s="1" t="str">
        <f>VLOOKUP(A99,[2]!Rosterdetails,33,FALSE)</f>
        <v>qq</v>
      </c>
      <c r="AA99" s="1" t="str">
        <f>VLOOKUP(A99,[2]!Rosterdetails,34,FALSE)</f>
        <v>Maia</v>
      </c>
      <c r="AB99" s="1" t="str">
        <f>VLOOKUP(A99,[2]!Rosterdetails,35,FALSE)</f>
        <v>qq</v>
      </c>
      <c r="AC99" s="1" t="str">
        <f>VLOOKUP(A99,[2]!Rosterdetails,36,FALSE)</f>
        <v>Rodney</v>
      </c>
      <c r="AD99" s="1" t="str">
        <f>VLOOKUP(A99,[2]!Rosterdetails,37,FALSE)</f>
        <v>qq</v>
      </c>
      <c r="AE99" s="1" t="str">
        <f>VLOOKUP(A99,[2]!Rosterdetails,38,FALSE)</f>
        <v>qq</v>
      </c>
      <c r="AF99" s="1" t="str">
        <f>VLOOKUP(A99,[2]!Rosterdetails,39,FALSE)</f>
        <v>qq</v>
      </c>
      <c r="AG99" s="1" t="str">
        <f>VLOOKUP(A99,[2]!Rosterdetails,40,FALSE)</f>
        <v>Clark</v>
      </c>
      <c r="AH99" s="1" t="str">
        <f>VLOOKUP(A99,[2]!Rosterdetails,41,FALSE)</f>
        <v>qq</v>
      </c>
      <c r="AI99" s="1" t="str">
        <f>VLOOKUP(A99,[2]!Rosterdetails,42,FALSE)</f>
        <v>qq</v>
      </c>
      <c r="AJ99" s="1" t="str">
        <f>VLOOKUP(A99,[2]!Rosterdetails,43,FALSE)</f>
        <v>qq</v>
      </c>
      <c r="AK99" s="1" t="str">
        <f>VLOOKUP(A99,[2]!Rosterdetails,44,FALSE)</f>
        <v>qq</v>
      </c>
      <c r="AL99" s="1" t="str">
        <f>VLOOKUP(A99,[2]!Rosterdetails,45,FALSE)</f>
        <v>qq</v>
      </c>
      <c r="AM99" s="1" t="str">
        <f>VLOOKUP(A99,[2]!Rosterdetails,46,FALSE)</f>
        <v>qq</v>
      </c>
      <c r="AN99" s="1" t="str">
        <f>VLOOKUP(A99,[2]!Rosterdetails,47,FALSE)</f>
        <v>qq</v>
      </c>
      <c r="AO99" s="1" t="str">
        <f>VLOOKUP(A99,[2]!Rosterdetails,48,FALSE)</f>
        <v>qq</v>
      </c>
      <c r="AP99" s="1" t="str">
        <f>VLOOKUP(A99,[2]!Rosterdetails,49,FALSE)</f>
        <v>qq</v>
      </c>
      <c r="AQ99" s="1" t="str">
        <f>VLOOKUP(A99,[2]!Rosterdetails,50,FALSE)</f>
        <v>qq</v>
      </c>
      <c r="AR99" s="1" t="str">
        <f>VLOOKUP(A99,[2]!Rosterdetails,51,FALSE)</f>
        <v>qq</v>
      </c>
      <c r="AS99" s="1" t="str">
        <f>VLOOKUP(A99,[2]!Rosterdetails,52,FALSE)</f>
        <v>V.Koo</v>
      </c>
      <c r="AT99" s="1" t="str">
        <f>VLOOKUP(A99,[2]!Rosterdetails,53,FALSE)</f>
        <v>qq</v>
      </c>
      <c r="AU99" s="1" t="str">
        <f>VLOOKUP(A99,[2]!Rosterdetails,54,FALSE)</f>
        <v>Kathy</v>
      </c>
      <c r="AV99" s="1">
        <f>VLOOKUP(A99,[2]!Rosterdetails,55,FALSE)</f>
        <v>0</v>
      </c>
      <c r="AW99" s="1" t="str">
        <f>VLOOKUP(A99,[2]!Rosterdetails,56,FALSE)</f>
        <v>Helen</v>
      </c>
      <c r="AX99" s="50"/>
      <c r="AY99" s="51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</row>
    <row r="100" spans="1:65" x14ac:dyDescent="0.3">
      <c r="A100" s="39">
        <v>43602</v>
      </c>
      <c r="B100" s="38" t="s">
        <v>6</v>
      </c>
      <c r="C100" s="44">
        <f>VLOOKUP(A100,[2]!Rosterdetails,4,FALSE)</f>
        <v>0</v>
      </c>
      <c r="D100" s="44" t="str">
        <f>VLOOKUP(A100,[2]!Rosterdetails,5,FALSE)</f>
        <v>Nicholas</v>
      </c>
      <c r="E100" s="44">
        <f>VLOOKUP(A100,[2]!Rosterdetails,6,FALSE)</f>
        <v>0</v>
      </c>
      <c r="F100" s="44" t="str">
        <f>VLOOKUP(A100,[2]!Rosterdetails,7,FALSE)</f>
        <v>Stephanie</v>
      </c>
      <c r="G100" s="44" t="str">
        <f>VLOOKUP(A100,[2]!Rosterdetails,8,FALSE)</f>
        <v>qq</v>
      </c>
      <c r="H100" s="44">
        <f>VLOOKUP(A100,[2]!Rosterdetails,9,FALSE)</f>
        <v>0</v>
      </c>
      <c r="I100" s="44" t="str">
        <f>VLOOKUP(A100,[2]!Rosterdetails,10,FALSE)</f>
        <v xml:space="preserve"> </v>
      </c>
      <c r="J100" s="44">
        <f>VLOOKUP(A100,[2]!Rosterdetails,11,FALSE)</f>
        <v>0</v>
      </c>
      <c r="K100" s="44">
        <f>VLOOKUP(A100,[2]!Rosterdetails,12,FALSE)</f>
        <v>0</v>
      </c>
      <c r="L100" s="44">
        <f>VLOOKUP(A100,[2]!Rosterdetails,13,FALSE)</f>
        <v>0</v>
      </c>
      <c r="M100" s="44">
        <f>VLOOKUP(A100,[2]!Rosterdetails,14,FALSE)</f>
        <v>0</v>
      </c>
      <c r="N100" s="44">
        <f>VLOOKUP(A100,[2]!Rosterdetails,15,FALSE)</f>
        <v>0</v>
      </c>
      <c r="O100" s="44" t="str">
        <f>VLOOKUP(A100,[2]!Rosterdetails,16,FALSE)</f>
        <v>Obaid</v>
      </c>
      <c r="P100" s="1">
        <f>VLOOKUP(A100,[2]!Rosterdetails,25,FALSE)</f>
        <v>0</v>
      </c>
      <c r="Q100" s="1" t="str">
        <f>VLOOKUP(A100,[2]!Rosterdetails,17,FALSE)</f>
        <v>Tinh</v>
      </c>
      <c r="R100" s="1" t="str">
        <f>VLOOKUP(A100,[2]!Rosterdetails,18,FALSE)</f>
        <v>qq</v>
      </c>
      <c r="S100" s="1" t="str">
        <f>VLOOKUP(A100,[2]!Rosterdetails,19,FALSE)</f>
        <v>qq</v>
      </c>
      <c r="T100" s="1" t="str">
        <f>VLOOKUP(A100,[2]!Rosterdetails,20,FALSE)</f>
        <v>qq</v>
      </c>
      <c r="U100" s="1" t="str">
        <f>VLOOKUP(A100,[2]!Rosterdetails,21,FALSE)</f>
        <v>QQ</v>
      </c>
      <c r="V100" s="1" t="str">
        <f>VLOOKUP(A100,[2]!Rosterdetails,22,FALSE)</f>
        <v>qq</v>
      </c>
      <c r="W100" s="1" t="str">
        <f>VLOOKUP(A100,[2]!Rosterdetails,23,FALSE)</f>
        <v>qq</v>
      </c>
      <c r="X100" s="1" t="str">
        <f>VLOOKUP(A100,[2]!Rosterdetails,24,FALSE)</f>
        <v>qq</v>
      </c>
      <c r="Y100" s="1" t="str">
        <f>VLOOKUP(A100,[2]!Rosterdetails,32,FALSE)</f>
        <v>Amelia</v>
      </c>
      <c r="Z100" s="1" t="str">
        <f>VLOOKUP(A100,[2]!Rosterdetails,33,FALSE)</f>
        <v>qq</v>
      </c>
      <c r="AA100" s="1" t="str">
        <f>VLOOKUP(A100,[2]!Rosterdetails,34,FALSE)</f>
        <v>qq</v>
      </c>
      <c r="AB100" s="1" t="str">
        <f>VLOOKUP(A100,[2]!Rosterdetails,35,FALSE)</f>
        <v>qq</v>
      </c>
      <c r="AC100" s="1" t="str">
        <f>VLOOKUP(A100,[2]!Rosterdetails,36,FALSE)</f>
        <v>Rodney</v>
      </c>
      <c r="AD100" s="1" t="str">
        <f>VLOOKUP(A100,[2]!Rosterdetails,37,FALSE)</f>
        <v>qq</v>
      </c>
      <c r="AE100" s="1" t="str">
        <f>VLOOKUP(A100,[2]!Rosterdetails,38,FALSE)</f>
        <v>qq</v>
      </c>
      <c r="AF100" s="1" t="str">
        <f>VLOOKUP(A100,[2]!Rosterdetails,39,FALSE)</f>
        <v>qq</v>
      </c>
      <c r="AG100" s="1" t="str">
        <f>VLOOKUP(A100,[2]!Rosterdetails,40,FALSE)</f>
        <v>Clark</v>
      </c>
      <c r="AH100" s="1" t="str">
        <f>VLOOKUP(A100,[2]!Rosterdetails,41,FALSE)</f>
        <v>qq</v>
      </c>
      <c r="AI100" s="1" t="str">
        <f>VLOOKUP(A100,[2]!Rosterdetails,42,FALSE)</f>
        <v>qq</v>
      </c>
      <c r="AJ100" s="1" t="str">
        <f>VLOOKUP(A100,[2]!Rosterdetails,43,FALSE)</f>
        <v>qq</v>
      </c>
      <c r="AK100" s="1" t="str">
        <f>VLOOKUP(A100,[2]!Rosterdetails,44,FALSE)</f>
        <v>qq</v>
      </c>
      <c r="AL100" s="1" t="str">
        <f>VLOOKUP(A100,[2]!Rosterdetails,45,FALSE)</f>
        <v>qq</v>
      </c>
      <c r="AM100" s="1" t="str">
        <f>VLOOKUP(A100,[2]!Rosterdetails,46,FALSE)</f>
        <v>qq</v>
      </c>
      <c r="AN100" s="1" t="str">
        <f>VLOOKUP(A100,[2]!Rosterdetails,47,FALSE)</f>
        <v>qq</v>
      </c>
      <c r="AO100" s="1" t="str">
        <f>VLOOKUP(A100,[2]!Rosterdetails,48,FALSE)</f>
        <v>qq</v>
      </c>
      <c r="AP100" s="1" t="str">
        <f>VLOOKUP(A100,[2]!Rosterdetails,49,FALSE)</f>
        <v>qq</v>
      </c>
      <c r="AQ100" s="1" t="str">
        <f>VLOOKUP(A100,[2]!Rosterdetails,50,FALSE)</f>
        <v>qq</v>
      </c>
      <c r="AR100" s="1" t="str">
        <f>VLOOKUP(A100,[2]!Rosterdetails,51,FALSE)</f>
        <v>qq</v>
      </c>
      <c r="AS100" s="1" t="str">
        <f>VLOOKUP(A100,[2]!Rosterdetails,52,FALSE)</f>
        <v>V.Koo</v>
      </c>
      <c r="AT100" s="1" t="str">
        <f>VLOOKUP(A100,[2]!Rosterdetails,53,FALSE)</f>
        <v>qq</v>
      </c>
      <c r="AU100" s="1" t="str">
        <f>VLOOKUP(A100,[2]!Rosterdetails,54,FALSE)</f>
        <v>Kathy</v>
      </c>
      <c r="AV100" s="1">
        <f>VLOOKUP(A100,[2]!Rosterdetails,55,FALSE)</f>
        <v>0</v>
      </c>
      <c r="AW100" s="1" t="str">
        <f>VLOOKUP(A100,[2]!Rosterdetails,56,FALSE)</f>
        <v>Helen</v>
      </c>
      <c r="AX100" s="50"/>
      <c r="AY100" s="51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</row>
    <row r="101" spans="1:65" x14ac:dyDescent="0.3">
      <c r="A101" s="39">
        <v>43605</v>
      </c>
      <c r="B101" s="38" t="s">
        <v>2</v>
      </c>
      <c r="C101" s="44">
        <f>VLOOKUP(A101,[2]!Rosterdetails,4,FALSE)</f>
        <v>0</v>
      </c>
      <c r="D101" s="44" t="str">
        <f>VLOOKUP(A101,[2]!Rosterdetails,5,FALSE)</f>
        <v>M.Phung*</v>
      </c>
      <c r="E101" s="44">
        <f>VLOOKUP(A101,[2]!Rosterdetails,6,FALSE)</f>
        <v>0</v>
      </c>
      <c r="F101" s="44" t="str">
        <f>VLOOKUP(A101,[2]!Rosterdetails,7,FALSE)</f>
        <v>Carmen</v>
      </c>
      <c r="G101" s="44" t="str">
        <f>VLOOKUP(A101,[2]!Rosterdetails,8,FALSE)</f>
        <v>qq</v>
      </c>
      <c r="H101" s="44">
        <f>VLOOKUP(A101,[2]!Rosterdetails,9,FALSE)</f>
        <v>0</v>
      </c>
      <c r="I101" s="44" t="str">
        <f>VLOOKUP(A101,[2]!Rosterdetails,10,FALSE)</f>
        <v>Helen</v>
      </c>
      <c r="J101" s="44">
        <f>VLOOKUP(A101,[2]!Rosterdetails,11,FALSE)</f>
        <v>0</v>
      </c>
      <c r="K101" s="44">
        <f>VLOOKUP(A101,[2]!Rosterdetails,12,FALSE)</f>
        <v>0</v>
      </c>
      <c r="L101" s="44">
        <f>VLOOKUP(A101,[2]!Rosterdetails,13,FALSE)</f>
        <v>0</v>
      </c>
      <c r="M101" s="44">
        <f>VLOOKUP(A101,[2]!Rosterdetails,14,FALSE)</f>
        <v>0</v>
      </c>
      <c r="N101" s="44">
        <f>VLOOKUP(A101,[2]!Rosterdetails,15,FALSE)</f>
        <v>0</v>
      </c>
      <c r="O101" s="44" t="str">
        <f>VLOOKUP(A101,[2]!Rosterdetails,16,FALSE)</f>
        <v>qq</v>
      </c>
      <c r="P101" s="1">
        <f>VLOOKUP(A101,[2]!Rosterdetails,25,FALSE)</f>
        <v>0</v>
      </c>
      <c r="Q101" s="1" t="str">
        <f>VLOOKUP(A101,[2]!Rosterdetails,17,FALSE)</f>
        <v>V.Le</v>
      </c>
      <c r="R101" s="1" t="str">
        <f>VLOOKUP(A101,[2]!Rosterdetails,18,FALSE)</f>
        <v>qq</v>
      </c>
      <c r="S101" s="1" t="str">
        <f>VLOOKUP(A101,[2]!Rosterdetails,19,FALSE)</f>
        <v>Lauren</v>
      </c>
      <c r="T101" s="1" t="str">
        <f>VLOOKUP(A101,[2]!Rosterdetails,20,FALSE)</f>
        <v>Nha</v>
      </c>
      <c r="U101" s="1" t="str">
        <f>VLOOKUP(A101,[2]!Rosterdetails,21,FALSE)</f>
        <v>Idile</v>
      </c>
      <c r="V101" s="1" t="str">
        <f>VLOOKUP(A101,[2]!Rosterdetails,22,FALSE)</f>
        <v>qq</v>
      </c>
      <c r="W101" s="1" t="str">
        <f>VLOOKUP(A101,[2]!Rosterdetails,23,FALSE)</f>
        <v>qq</v>
      </c>
      <c r="X101" s="1" t="str">
        <f>VLOOKUP(A101,[2]!Rosterdetails,24,FALSE)</f>
        <v>qq</v>
      </c>
      <c r="Y101" s="1" t="str">
        <f>VLOOKUP(A101,[2]!Rosterdetails,32,FALSE)</f>
        <v>Amelia</v>
      </c>
      <c r="Z101" s="1" t="str">
        <f>VLOOKUP(A101,[2]!Rosterdetails,33,FALSE)</f>
        <v>qq</v>
      </c>
      <c r="AA101" s="1" t="str">
        <f>VLOOKUP(A101,[2]!Rosterdetails,34,FALSE)</f>
        <v>Maia</v>
      </c>
      <c r="AB101" s="1" t="str">
        <f>VLOOKUP(A101,[2]!Rosterdetails,35,FALSE)</f>
        <v>qq</v>
      </c>
      <c r="AC101" s="1" t="str">
        <f>VLOOKUP(A101,[2]!Rosterdetails,36,FALSE)</f>
        <v>Rodney</v>
      </c>
      <c r="AD101" s="1" t="str">
        <f>VLOOKUP(A101,[2]!Rosterdetails,37,FALSE)</f>
        <v>qq</v>
      </c>
      <c r="AE101" s="1" t="str">
        <f>VLOOKUP(A101,[2]!Rosterdetails,38,FALSE)</f>
        <v>qq</v>
      </c>
      <c r="AF101" s="1" t="str">
        <f>VLOOKUP(A101,[2]!Rosterdetails,39,FALSE)</f>
        <v>qq</v>
      </c>
      <c r="AG101" s="1" t="str">
        <f>VLOOKUP(A101,[2]!Rosterdetails,40,FALSE)</f>
        <v>qq</v>
      </c>
      <c r="AH101" s="1" t="str">
        <f>VLOOKUP(A101,[2]!Rosterdetails,41,FALSE)</f>
        <v>qq</v>
      </c>
      <c r="AI101" s="1" t="str">
        <f>VLOOKUP(A101,[2]!Rosterdetails,42,FALSE)</f>
        <v>qq</v>
      </c>
      <c r="AJ101" s="1" t="str">
        <f>VLOOKUP(A101,[2]!Rosterdetails,43,FALSE)</f>
        <v>qq</v>
      </c>
      <c r="AK101" s="1" t="str">
        <f>VLOOKUP(A101,[2]!Rosterdetails,44,FALSE)</f>
        <v>qq</v>
      </c>
      <c r="AL101" s="1" t="str">
        <f>VLOOKUP(A101,[2]!Rosterdetails,45,FALSE)</f>
        <v>qq</v>
      </c>
      <c r="AM101" s="1" t="str">
        <f>VLOOKUP(A101,[2]!Rosterdetails,46,FALSE)</f>
        <v>qq</v>
      </c>
      <c r="AN101" s="1" t="str">
        <f>VLOOKUP(A101,[2]!Rosterdetails,47,FALSE)</f>
        <v>qq</v>
      </c>
      <c r="AO101" s="1" t="str">
        <f>VLOOKUP(A101,[2]!Rosterdetails,48,FALSE)</f>
        <v>qq</v>
      </c>
      <c r="AP101" s="1" t="str">
        <f>VLOOKUP(A101,[2]!Rosterdetails,49,FALSE)</f>
        <v>qq</v>
      </c>
      <c r="AQ101" s="1" t="str">
        <f>VLOOKUP(A101,[2]!Rosterdetails,50,FALSE)</f>
        <v>qq</v>
      </c>
      <c r="AR101" s="1" t="str">
        <f>VLOOKUP(A101,[2]!Rosterdetails,51,FALSE)</f>
        <v>qq</v>
      </c>
      <c r="AS101" s="1" t="str">
        <f>VLOOKUP(A101,[2]!Rosterdetails,52,FALSE)</f>
        <v>V.Koo</v>
      </c>
      <c r="AT101" s="1" t="str">
        <f>VLOOKUP(A101,[2]!Rosterdetails,53,FALSE)</f>
        <v>qq</v>
      </c>
      <c r="AU101" s="1" t="str">
        <f>VLOOKUP(A101,[2]!Rosterdetails,54,FALSE)</f>
        <v>Kathy</v>
      </c>
      <c r="AV101" s="1">
        <f>VLOOKUP(A101,[2]!Rosterdetails,55,FALSE)</f>
        <v>0</v>
      </c>
      <c r="AW101" s="1">
        <f>VLOOKUP(A101,[2]!Rosterdetails,56,FALSE)</f>
        <v>0</v>
      </c>
      <c r="AX101" s="50"/>
      <c r="AY101" s="51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</row>
    <row r="102" spans="1:65" x14ac:dyDescent="0.3">
      <c r="A102" s="39">
        <v>43606</v>
      </c>
      <c r="B102" s="38" t="s">
        <v>3</v>
      </c>
      <c r="C102" s="44">
        <f>VLOOKUP(A102,[2]!Rosterdetails,4,FALSE)</f>
        <v>0</v>
      </c>
      <c r="D102" s="44" t="str">
        <f>VLOOKUP(A102,[2]!Rosterdetails,5,FALSE)</f>
        <v>Meng</v>
      </c>
      <c r="E102" s="44" t="str">
        <f>VLOOKUP(A102,[2]!Rosterdetails,6,FALSE)</f>
        <v>K.Fildes</v>
      </c>
      <c r="F102" s="44">
        <f>VLOOKUP(A102,[2]!Rosterdetails,7,FALSE)</f>
        <v>0</v>
      </c>
      <c r="G102" s="44" t="str">
        <f>VLOOKUP(A102,[2]!Rosterdetails,8,FALSE)</f>
        <v>qq</v>
      </c>
      <c r="H102" s="44">
        <f>VLOOKUP(A102,[2]!Rosterdetails,9,FALSE)</f>
        <v>0</v>
      </c>
      <c r="I102" s="44" t="str">
        <f>VLOOKUP(A102,[2]!Rosterdetails,10,FALSE)</f>
        <v>Sandra</v>
      </c>
      <c r="J102" s="44">
        <f>VLOOKUP(A102,[2]!Rosterdetails,11,FALSE)</f>
        <v>0</v>
      </c>
      <c r="K102" s="44">
        <f>VLOOKUP(A102,[2]!Rosterdetails,12,FALSE)</f>
        <v>0</v>
      </c>
      <c r="L102" s="44">
        <f>VLOOKUP(A102,[2]!Rosterdetails,13,FALSE)</f>
        <v>0</v>
      </c>
      <c r="M102" s="44">
        <f>VLOOKUP(A102,[2]!Rosterdetails,14,FALSE)</f>
        <v>0</v>
      </c>
      <c r="N102" s="44">
        <f>VLOOKUP(A102,[2]!Rosterdetails,15,FALSE)</f>
        <v>0</v>
      </c>
      <c r="O102" s="44" t="str">
        <f>VLOOKUP(A102,[2]!Rosterdetails,16,FALSE)</f>
        <v>qq</v>
      </c>
      <c r="P102" s="1">
        <f>VLOOKUP(A102,[2]!Rosterdetails,25,FALSE)</f>
        <v>0</v>
      </c>
      <c r="Q102" s="1" t="str">
        <f>VLOOKUP(A102,[2]!Rosterdetails,17,FALSE)</f>
        <v>Jonathan</v>
      </c>
      <c r="R102" s="1" t="str">
        <f>VLOOKUP(A102,[2]!Rosterdetails,18,FALSE)</f>
        <v>qq</v>
      </c>
      <c r="S102" s="1" t="str">
        <f>VLOOKUP(A102,[2]!Rosterdetails,19,FALSE)</f>
        <v>Edward</v>
      </c>
      <c r="T102" s="1" t="str">
        <f>VLOOKUP(A102,[2]!Rosterdetails,20,FALSE)</f>
        <v>Jesslyn</v>
      </c>
      <c r="U102" s="1" t="str">
        <f>VLOOKUP(A102,[2]!Rosterdetails,21,FALSE)</f>
        <v>QQ</v>
      </c>
      <c r="V102" s="1" t="str">
        <f>VLOOKUP(A102,[2]!Rosterdetails,22,FALSE)</f>
        <v>V.Le</v>
      </c>
      <c r="W102" s="1" t="str">
        <f>VLOOKUP(A102,[2]!Rosterdetails,23,FALSE)</f>
        <v>qq</v>
      </c>
      <c r="X102" s="1" t="str">
        <f>VLOOKUP(A102,[2]!Rosterdetails,24,FALSE)</f>
        <v>qq</v>
      </c>
      <c r="Y102" s="1" t="str">
        <f>VLOOKUP(A102,[2]!Rosterdetails,32,FALSE)</f>
        <v>Amelia</v>
      </c>
      <c r="Z102" s="1" t="str">
        <f>VLOOKUP(A102,[2]!Rosterdetails,33,FALSE)</f>
        <v>qq</v>
      </c>
      <c r="AA102" s="1" t="str">
        <f>VLOOKUP(A102,[2]!Rosterdetails,34,FALSE)</f>
        <v>Maia</v>
      </c>
      <c r="AB102" s="1" t="str">
        <f>VLOOKUP(A102,[2]!Rosterdetails,35,FALSE)</f>
        <v>qq</v>
      </c>
      <c r="AC102" s="1" t="str">
        <f>VLOOKUP(A102,[2]!Rosterdetails,36,FALSE)</f>
        <v>Rodney</v>
      </c>
      <c r="AD102" s="1" t="str">
        <f>VLOOKUP(A102,[2]!Rosterdetails,37,FALSE)</f>
        <v>qq</v>
      </c>
      <c r="AE102" s="1" t="str">
        <f>VLOOKUP(A102,[2]!Rosterdetails,38,FALSE)</f>
        <v>qq</v>
      </c>
      <c r="AF102" s="1" t="str">
        <f>VLOOKUP(A102,[2]!Rosterdetails,39,FALSE)</f>
        <v>qq</v>
      </c>
      <c r="AG102" s="1" t="str">
        <f>VLOOKUP(A102,[2]!Rosterdetails,40,FALSE)</f>
        <v>qq</v>
      </c>
      <c r="AH102" s="1" t="str">
        <f>VLOOKUP(A102,[2]!Rosterdetails,41,FALSE)</f>
        <v>qq</v>
      </c>
      <c r="AI102" s="1" t="str">
        <f>VLOOKUP(A102,[2]!Rosterdetails,42,FALSE)</f>
        <v>qq</v>
      </c>
      <c r="AJ102" s="1" t="str">
        <f>VLOOKUP(A102,[2]!Rosterdetails,43,FALSE)</f>
        <v>qq</v>
      </c>
      <c r="AK102" s="1" t="str">
        <f>VLOOKUP(A102,[2]!Rosterdetails,44,FALSE)</f>
        <v>qq</v>
      </c>
      <c r="AL102" s="1" t="str">
        <f>VLOOKUP(A102,[2]!Rosterdetails,45,FALSE)</f>
        <v>qq</v>
      </c>
      <c r="AM102" s="1" t="str">
        <f>VLOOKUP(A102,[2]!Rosterdetails,46,FALSE)</f>
        <v>qq</v>
      </c>
      <c r="AN102" s="1" t="str">
        <f>VLOOKUP(A102,[2]!Rosterdetails,47,FALSE)</f>
        <v>qq</v>
      </c>
      <c r="AO102" s="1" t="str">
        <f>VLOOKUP(A102,[2]!Rosterdetails,48,FALSE)</f>
        <v>qq</v>
      </c>
      <c r="AP102" s="1" t="str">
        <f>VLOOKUP(A102,[2]!Rosterdetails,49,FALSE)</f>
        <v>qq</v>
      </c>
      <c r="AQ102" s="1" t="str">
        <f>VLOOKUP(A102,[2]!Rosterdetails,50,FALSE)</f>
        <v>qq</v>
      </c>
      <c r="AR102" s="1" t="str">
        <f>VLOOKUP(A102,[2]!Rosterdetails,51,FALSE)</f>
        <v>qq</v>
      </c>
      <c r="AS102" s="1" t="str">
        <f>VLOOKUP(A102,[2]!Rosterdetails,52,FALSE)</f>
        <v>V.Koo</v>
      </c>
      <c r="AT102" s="1" t="str">
        <f>VLOOKUP(A102,[2]!Rosterdetails,53,FALSE)</f>
        <v>qq</v>
      </c>
      <c r="AU102" s="1" t="str">
        <f>VLOOKUP(A102,[2]!Rosterdetails,54,FALSE)</f>
        <v>Kathy</v>
      </c>
      <c r="AV102" s="1">
        <f>VLOOKUP(A102,[2]!Rosterdetails,55,FALSE)</f>
        <v>0</v>
      </c>
      <c r="AW102" s="1" t="str">
        <f>VLOOKUP(A102,[2]!Rosterdetails,56,FALSE)</f>
        <v>Fiona</v>
      </c>
      <c r="AX102" s="50"/>
      <c r="AY102" s="51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</row>
    <row r="103" spans="1:65" x14ac:dyDescent="0.3">
      <c r="A103" s="39">
        <v>43607</v>
      </c>
      <c r="B103" s="38" t="s">
        <v>4</v>
      </c>
      <c r="C103" s="44">
        <f>VLOOKUP(A103,[2]!Rosterdetails,4,FALSE)</f>
        <v>0</v>
      </c>
      <c r="D103" s="44" t="str">
        <f>VLOOKUP(A103,[2]!Rosterdetails,5,FALSE)</f>
        <v>Huda</v>
      </c>
      <c r="E103" s="44">
        <f>VLOOKUP(A103,[2]!Rosterdetails,6,FALSE)</f>
        <v>0</v>
      </c>
      <c r="F103" s="44" t="str">
        <f>VLOOKUP(A103,[2]!Rosterdetails,7,FALSE)</f>
        <v>Tatyana</v>
      </c>
      <c r="G103" s="44" t="str">
        <f>VLOOKUP(A103,[2]!Rosterdetails,8,FALSE)</f>
        <v>qq</v>
      </c>
      <c r="H103" s="44">
        <f>VLOOKUP(A103,[2]!Rosterdetails,9,FALSE)</f>
        <v>0</v>
      </c>
      <c r="I103" s="44" t="str">
        <f>VLOOKUP(A103,[2]!Rosterdetails,10,FALSE)</f>
        <v>C.Vosk</v>
      </c>
      <c r="J103" s="44">
        <f>VLOOKUP(A103,[2]!Rosterdetails,11,FALSE)</f>
        <v>0</v>
      </c>
      <c r="K103" s="44">
        <f>VLOOKUP(A103,[2]!Rosterdetails,12,FALSE)</f>
        <v>0</v>
      </c>
      <c r="L103" s="44">
        <f>VLOOKUP(A103,[2]!Rosterdetails,13,FALSE)</f>
        <v>0</v>
      </c>
      <c r="M103" s="44">
        <f>VLOOKUP(A103,[2]!Rosterdetails,14,FALSE)</f>
        <v>0</v>
      </c>
      <c r="N103" s="44">
        <f>VLOOKUP(A103,[2]!Rosterdetails,15,FALSE)</f>
        <v>0</v>
      </c>
      <c r="O103" s="44" t="str">
        <f>VLOOKUP(A103,[2]!Rosterdetails,16,FALSE)</f>
        <v>qq</v>
      </c>
      <c r="P103" s="1">
        <f>VLOOKUP(A103,[2]!Rosterdetails,25,FALSE)</f>
        <v>0</v>
      </c>
      <c r="Q103" s="1" t="str">
        <f>VLOOKUP(A103,[2]!Rosterdetails,17,FALSE)</f>
        <v>Thao</v>
      </c>
      <c r="R103" s="1" t="str">
        <f>VLOOKUP(A103,[2]!Rosterdetails,18,FALSE)</f>
        <v>qq</v>
      </c>
      <c r="S103" s="1" t="str">
        <f>VLOOKUP(A103,[2]!Rosterdetails,19,FALSE)</f>
        <v>qq</v>
      </c>
      <c r="T103" s="1" t="str">
        <f>VLOOKUP(A103,[2]!Rosterdetails,20,FALSE)</f>
        <v>qq</v>
      </c>
      <c r="U103" s="1" t="str">
        <f>VLOOKUP(A103,[2]!Rosterdetails,21,FALSE)</f>
        <v>QQ</v>
      </c>
      <c r="V103" s="1" t="str">
        <f>VLOOKUP(A103,[2]!Rosterdetails,22,FALSE)</f>
        <v>qq</v>
      </c>
      <c r="W103" s="1" t="str">
        <f>VLOOKUP(A103,[2]!Rosterdetails,23,FALSE)</f>
        <v>qq</v>
      </c>
      <c r="X103" s="1" t="str">
        <f>VLOOKUP(A103,[2]!Rosterdetails,24,FALSE)</f>
        <v>qq</v>
      </c>
      <c r="Y103" s="1" t="str">
        <f>VLOOKUP(A103,[2]!Rosterdetails,32,FALSE)</f>
        <v>Amelia</v>
      </c>
      <c r="Z103" s="1" t="str">
        <f>VLOOKUP(A103,[2]!Rosterdetails,33,FALSE)</f>
        <v>qq</v>
      </c>
      <c r="AA103" s="1" t="str">
        <f>VLOOKUP(A103,[2]!Rosterdetails,34,FALSE)</f>
        <v>qq</v>
      </c>
      <c r="AB103" s="1" t="str">
        <f>VLOOKUP(A103,[2]!Rosterdetails,35,FALSE)</f>
        <v>qq</v>
      </c>
      <c r="AC103" s="1" t="str">
        <f>VLOOKUP(A103,[2]!Rosterdetails,36,FALSE)</f>
        <v>Rodney</v>
      </c>
      <c r="AD103" s="1" t="str">
        <f>VLOOKUP(A103,[2]!Rosterdetails,37,FALSE)</f>
        <v>qq</v>
      </c>
      <c r="AE103" s="1" t="str">
        <f>VLOOKUP(A103,[2]!Rosterdetails,38,FALSE)</f>
        <v>qq</v>
      </c>
      <c r="AF103" s="1" t="str">
        <f>VLOOKUP(A103,[2]!Rosterdetails,39,FALSE)</f>
        <v>qq</v>
      </c>
      <c r="AG103" s="1" t="str">
        <f>VLOOKUP(A103,[2]!Rosterdetails,40,FALSE)</f>
        <v>qq</v>
      </c>
      <c r="AH103" s="1" t="str">
        <f>VLOOKUP(A103,[2]!Rosterdetails,41,FALSE)</f>
        <v>qq</v>
      </c>
      <c r="AI103" s="1" t="str">
        <f>VLOOKUP(A103,[2]!Rosterdetails,42,FALSE)</f>
        <v>qq</v>
      </c>
      <c r="AJ103" s="1" t="str">
        <f>VLOOKUP(A103,[2]!Rosterdetails,43,FALSE)</f>
        <v>qq</v>
      </c>
      <c r="AK103" s="1" t="str">
        <f>VLOOKUP(A103,[2]!Rosterdetails,44,FALSE)</f>
        <v>qq</v>
      </c>
      <c r="AL103" s="1" t="str">
        <f>VLOOKUP(A103,[2]!Rosterdetails,45,FALSE)</f>
        <v>qq</v>
      </c>
      <c r="AM103" s="1" t="str">
        <f>VLOOKUP(A103,[2]!Rosterdetails,46,FALSE)</f>
        <v>qq</v>
      </c>
      <c r="AN103" s="1" t="str">
        <f>VLOOKUP(A103,[2]!Rosterdetails,47,FALSE)</f>
        <v>qq</v>
      </c>
      <c r="AO103" s="1" t="str">
        <f>VLOOKUP(A103,[2]!Rosterdetails,48,FALSE)</f>
        <v>qq</v>
      </c>
      <c r="AP103" s="1" t="str">
        <f>VLOOKUP(A103,[2]!Rosterdetails,49,FALSE)</f>
        <v>qq</v>
      </c>
      <c r="AQ103" s="1" t="str">
        <f>VLOOKUP(A103,[2]!Rosterdetails,50,FALSE)</f>
        <v>qq</v>
      </c>
      <c r="AR103" s="1" t="str">
        <f>VLOOKUP(A103,[2]!Rosterdetails,51,FALSE)</f>
        <v>qq</v>
      </c>
      <c r="AS103" s="1" t="str">
        <f>VLOOKUP(A103,[2]!Rosterdetails,52,FALSE)</f>
        <v>V.Koo</v>
      </c>
      <c r="AT103" s="1" t="str">
        <f>VLOOKUP(A103,[2]!Rosterdetails,53,FALSE)</f>
        <v>qq</v>
      </c>
      <c r="AU103" s="1" t="str">
        <f>VLOOKUP(A103,[2]!Rosterdetails,54,FALSE)</f>
        <v>Kathy</v>
      </c>
      <c r="AV103" s="1">
        <f>VLOOKUP(A103,[2]!Rosterdetails,55,FALSE)</f>
        <v>0</v>
      </c>
      <c r="AW103" s="1" t="str">
        <f>VLOOKUP(A103,[2]!Rosterdetails,56,FALSE)</f>
        <v>Fiona</v>
      </c>
      <c r="AX103" s="50"/>
      <c r="AY103" s="51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</row>
    <row r="104" spans="1:65" x14ac:dyDescent="0.3">
      <c r="A104" s="39">
        <v>43608</v>
      </c>
      <c r="B104" s="38" t="s">
        <v>5</v>
      </c>
      <c r="C104" s="44">
        <f>VLOOKUP(A104,[2]!Rosterdetails,4,FALSE)</f>
        <v>0</v>
      </c>
      <c r="D104" s="44">
        <f>VLOOKUP(A104,[2]!Rosterdetails,5,FALSE)</f>
        <v>0</v>
      </c>
      <c r="E104" s="44" t="str">
        <f>VLOOKUP(A104,[2]!Rosterdetails,6,FALSE)</f>
        <v>L.Jedwab</v>
      </c>
      <c r="F104" s="44">
        <f>VLOOKUP(A104,[2]!Rosterdetails,7,FALSE)</f>
        <v>0</v>
      </c>
      <c r="G104" s="44" t="str">
        <f>VLOOKUP(A104,[2]!Rosterdetails,8,FALSE)</f>
        <v>qq</v>
      </c>
      <c r="H104" s="44">
        <f>VLOOKUP(A104,[2]!Rosterdetails,9,FALSE)</f>
        <v>0</v>
      </c>
      <c r="I104" s="44" t="str">
        <f>VLOOKUP(A104,[2]!Rosterdetails,10,FALSE)</f>
        <v>Adil©</v>
      </c>
      <c r="J104" s="44">
        <f>VLOOKUP(A104,[2]!Rosterdetails,11,FALSE)</f>
        <v>0</v>
      </c>
      <c r="K104" s="44">
        <f>VLOOKUP(A104,[2]!Rosterdetails,12,FALSE)</f>
        <v>0</v>
      </c>
      <c r="L104" s="44">
        <f>VLOOKUP(A104,[2]!Rosterdetails,13,FALSE)</f>
        <v>0</v>
      </c>
      <c r="M104" s="44">
        <f>VLOOKUP(A104,[2]!Rosterdetails,14,FALSE)</f>
        <v>0</v>
      </c>
      <c r="N104" s="44">
        <f>VLOOKUP(A104,[2]!Rosterdetails,15,FALSE)</f>
        <v>0</v>
      </c>
      <c r="O104" s="44" t="str">
        <f>VLOOKUP(A104,[2]!Rosterdetails,16,FALSE)</f>
        <v>Vineeth</v>
      </c>
      <c r="P104" s="1">
        <f>VLOOKUP(A104,[2]!Rosterdetails,25,FALSE)</f>
        <v>0</v>
      </c>
      <c r="Q104" s="1" t="str">
        <f>VLOOKUP(A104,[2]!Rosterdetails,17,FALSE)</f>
        <v>qq</v>
      </c>
      <c r="R104" s="1" t="str">
        <f>VLOOKUP(A104,[2]!Rosterdetails,18,FALSE)</f>
        <v>qq</v>
      </c>
      <c r="S104" s="1" t="str">
        <f>VLOOKUP(A104,[2]!Rosterdetails,19,FALSE)</f>
        <v>qq</v>
      </c>
      <c r="T104" s="1" t="str">
        <f>VLOOKUP(A104,[2]!Rosterdetails,20,FALSE)</f>
        <v>qq</v>
      </c>
      <c r="U104" s="1" t="str">
        <f>VLOOKUP(A104,[2]!Rosterdetails,21,FALSE)</f>
        <v>QQ</v>
      </c>
      <c r="V104" s="1" t="str">
        <f>VLOOKUP(A104,[2]!Rosterdetails,22,FALSE)</f>
        <v>qq</v>
      </c>
      <c r="W104" s="1" t="str">
        <f>VLOOKUP(A104,[2]!Rosterdetails,23,FALSE)</f>
        <v>qq</v>
      </c>
      <c r="X104" s="1" t="str">
        <f>VLOOKUP(A104,[2]!Rosterdetails,24,FALSE)</f>
        <v>qq</v>
      </c>
      <c r="Y104" s="1" t="str">
        <f>VLOOKUP(A104,[2]!Rosterdetails,32,FALSE)</f>
        <v>Amelia</v>
      </c>
      <c r="Z104" s="1" t="str">
        <f>VLOOKUP(A104,[2]!Rosterdetails,33,FALSE)</f>
        <v>qq</v>
      </c>
      <c r="AA104" s="1" t="str">
        <f>VLOOKUP(A104,[2]!Rosterdetails,34,FALSE)</f>
        <v>Maia</v>
      </c>
      <c r="AB104" s="1" t="str">
        <f>VLOOKUP(A104,[2]!Rosterdetails,35,FALSE)</f>
        <v>qq</v>
      </c>
      <c r="AC104" s="1" t="str">
        <f>VLOOKUP(A104,[2]!Rosterdetails,36,FALSE)</f>
        <v>Rodney</v>
      </c>
      <c r="AD104" s="1" t="str">
        <f>VLOOKUP(A104,[2]!Rosterdetails,37,FALSE)</f>
        <v>qq</v>
      </c>
      <c r="AE104" s="1" t="str">
        <f>VLOOKUP(A104,[2]!Rosterdetails,38,FALSE)</f>
        <v>qq</v>
      </c>
      <c r="AF104" s="1" t="str">
        <f>VLOOKUP(A104,[2]!Rosterdetails,39,FALSE)</f>
        <v>qq</v>
      </c>
      <c r="AG104" s="1" t="str">
        <f>VLOOKUP(A104,[2]!Rosterdetails,40,FALSE)</f>
        <v>qq</v>
      </c>
      <c r="AH104" s="1" t="str">
        <f>VLOOKUP(A104,[2]!Rosterdetails,41,FALSE)</f>
        <v>qq</v>
      </c>
      <c r="AI104" s="1" t="str">
        <f>VLOOKUP(A104,[2]!Rosterdetails,42,FALSE)</f>
        <v>qq</v>
      </c>
      <c r="AJ104" s="1" t="str">
        <f>VLOOKUP(A104,[2]!Rosterdetails,43,FALSE)</f>
        <v>qq</v>
      </c>
      <c r="AK104" s="1" t="str">
        <f>VLOOKUP(A104,[2]!Rosterdetails,44,FALSE)</f>
        <v>qq</v>
      </c>
      <c r="AL104" s="1" t="str">
        <f>VLOOKUP(A104,[2]!Rosterdetails,45,FALSE)</f>
        <v>qq</v>
      </c>
      <c r="AM104" s="1" t="str">
        <f>VLOOKUP(A104,[2]!Rosterdetails,46,FALSE)</f>
        <v>qq</v>
      </c>
      <c r="AN104" s="1" t="str">
        <f>VLOOKUP(A104,[2]!Rosterdetails,47,FALSE)</f>
        <v>qq</v>
      </c>
      <c r="AO104" s="1" t="str">
        <f>VLOOKUP(A104,[2]!Rosterdetails,48,FALSE)</f>
        <v>qq</v>
      </c>
      <c r="AP104" s="1" t="str">
        <f>VLOOKUP(A104,[2]!Rosterdetails,49,FALSE)</f>
        <v>qq</v>
      </c>
      <c r="AQ104" s="1" t="str">
        <f>VLOOKUP(A104,[2]!Rosterdetails,50,FALSE)</f>
        <v>qq</v>
      </c>
      <c r="AR104" s="1" t="str">
        <f>VLOOKUP(A104,[2]!Rosterdetails,51,FALSE)</f>
        <v>qq</v>
      </c>
      <c r="AS104" s="1" t="str">
        <f>VLOOKUP(A104,[2]!Rosterdetails,52,FALSE)</f>
        <v>V.Koo</v>
      </c>
      <c r="AT104" s="1" t="str">
        <f>VLOOKUP(A104,[2]!Rosterdetails,53,FALSE)</f>
        <v>qq</v>
      </c>
      <c r="AU104" s="1" t="str">
        <f>VLOOKUP(A104,[2]!Rosterdetails,54,FALSE)</f>
        <v>Kathy</v>
      </c>
      <c r="AV104" s="1">
        <f>VLOOKUP(A104,[2]!Rosterdetails,55,FALSE)</f>
        <v>0</v>
      </c>
      <c r="AW104" s="1">
        <f>VLOOKUP(A104,[2]!Rosterdetails,56,FALSE)</f>
        <v>0</v>
      </c>
      <c r="AX104" s="50"/>
      <c r="AY104" s="51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</row>
    <row r="105" spans="1:65" x14ac:dyDescent="0.3">
      <c r="A105" s="39">
        <v>43609</v>
      </c>
      <c r="B105" s="38" t="s">
        <v>6</v>
      </c>
      <c r="C105" s="44">
        <f>VLOOKUP(A105,[2]!Rosterdetails,4,FALSE)</f>
        <v>0</v>
      </c>
      <c r="D105" s="44">
        <f>VLOOKUP(A105,[2]!Rosterdetails,5,FALSE)</f>
        <v>0</v>
      </c>
      <c r="E105" s="44">
        <f>VLOOKUP(A105,[2]!Rosterdetails,6,FALSE)</f>
        <v>0</v>
      </c>
      <c r="F105" s="44">
        <f>VLOOKUP(A105,[2]!Rosterdetails,7,FALSE)</f>
        <v>0</v>
      </c>
      <c r="G105" s="44" t="str">
        <f>VLOOKUP(A105,[2]!Rosterdetails,8,FALSE)</f>
        <v>Robbie</v>
      </c>
      <c r="H105" s="44">
        <f>VLOOKUP(A105,[2]!Rosterdetails,9,FALSE)</f>
        <v>0</v>
      </c>
      <c r="I105" s="44" t="str">
        <f>VLOOKUP(A105,[2]!Rosterdetails,10,FALSE)</f>
        <v>K.Tiong©</v>
      </c>
      <c r="J105" s="44">
        <f>VLOOKUP(A105,[2]!Rosterdetails,11,FALSE)</f>
        <v>0</v>
      </c>
      <c r="K105" s="44">
        <f>VLOOKUP(A105,[2]!Rosterdetails,12,FALSE)</f>
        <v>0</v>
      </c>
      <c r="L105" s="44">
        <f>VLOOKUP(A105,[2]!Rosterdetails,13,FALSE)</f>
        <v>0</v>
      </c>
      <c r="M105" s="44">
        <f>VLOOKUP(A105,[2]!Rosterdetails,14,FALSE)</f>
        <v>0</v>
      </c>
      <c r="N105" s="44">
        <f>VLOOKUP(A105,[2]!Rosterdetails,15,FALSE)</f>
        <v>0</v>
      </c>
      <c r="O105" s="44" t="str">
        <f>VLOOKUP(A105,[2]!Rosterdetails,16,FALSE)</f>
        <v>Vineeth</v>
      </c>
      <c r="P105" s="1">
        <f>VLOOKUP(A105,[2]!Rosterdetails,25,FALSE)</f>
        <v>0</v>
      </c>
      <c r="Q105" s="1" t="str">
        <f>VLOOKUP(A105,[2]!Rosterdetails,17,FALSE)</f>
        <v>Jesslyn</v>
      </c>
      <c r="R105" s="1" t="str">
        <f>VLOOKUP(A105,[2]!Rosterdetails,18,FALSE)</f>
        <v>qq</v>
      </c>
      <c r="S105" s="1" t="str">
        <f>VLOOKUP(A105,[2]!Rosterdetails,19,FALSE)</f>
        <v>qq</v>
      </c>
      <c r="T105" s="1" t="str">
        <f>VLOOKUP(A105,[2]!Rosterdetails,20,FALSE)</f>
        <v>qq</v>
      </c>
      <c r="U105" s="1" t="str">
        <f>VLOOKUP(A105,[2]!Rosterdetails,21,FALSE)</f>
        <v>QQ</v>
      </c>
      <c r="V105" s="1" t="str">
        <f>VLOOKUP(A105,[2]!Rosterdetails,22,FALSE)</f>
        <v>qq</v>
      </c>
      <c r="W105" s="1" t="str">
        <f>VLOOKUP(A105,[2]!Rosterdetails,23,FALSE)</f>
        <v>qq</v>
      </c>
      <c r="X105" s="1" t="str">
        <f>VLOOKUP(A105,[2]!Rosterdetails,24,FALSE)</f>
        <v>qq</v>
      </c>
      <c r="Y105" s="1" t="str">
        <f>VLOOKUP(A105,[2]!Rosterdetails,32,FALSE)</f>
        <v>Amelia</v>
      </c>
      <c r="Z105" s="1" t="str">
        <f>VLOOKUP(A105,[2]!Rosterdetails,33,FALSE)</f>
        <v>qq</v>
      </c>
      <c r="AA105" s="1" t="str">
        <f>VLOOKUP(A105,[2]!Rosterdetails,34,FALSE)</f>
        <v>qq</v>
      </c>
      <c r="AB105" s="1" t="str">
        <f>VLOOKUP(A105,[2]!Rosterdetails,35,FALSE)</f>
        <v>qq</v>
      </c>
      <c r="AC105" s="1" t="str">
        <f>VLOOKUP(A105,[2]!Rosterdetails,36,FALSE)</f>
        <v>Rodney</v>
      </c>
      <c r="AD105" s="1" t="str">
        <f>VLOOKUP(A105,[2]!Rosterdetails,37,FALSE)</f>
        <v>qq</v>
      </c>
      <c r="AE105" s="1" t="str">
        <f>VLOOKUP(A105,[2]!Rosterdetails,38,FALSE)</f>
        <v>qq</v>
      </c>
      <c r="AF105" s="1" t="str">
        <f>VLOOKUP(A105,[2]!Rosterdetails,39,FALSE)</f>
        <v>qq</v>
      </c>
      <c r="AG105" s="1" t="str">
        <f>VLOOKUP(A105,[2]!Rosterdetails,40,FALSE)</f>
        <v>qq</v>
      </c>
      <c r="AH105" s="1" t="str">
        <f>VLOOKUP(A105,[2]!Rosterdetails,41,FALSE)</f>
        <v>qq</v>
      </c>
      <c r="AI105" s="1" t="str">
        <f>VLOOKUP(A105,[2]!Rosterdetails,42,FALSE)</f>
        <v>qq</v>
      </c>
      <c r="AJ105" s="1" t="str">
        <f>VLOOKUP(A105,[2]!Rosterdetails,43,FALSE)</f>
        <v>qq</v>
      </c>
      <c r="AK105" s="1" t="str">
        <f>VLOOKUP(A105,[2]!Rosterdetails,44,FALSE)</f>
        <v>qq</v>
      </c>
      <c r="AL105" s="1" t="str">
        <f>VLOOKUP(A105,[2]!Rosterdetails,45,FALSE)</f>
        <v>qq</v>
      </c>
      <c r="AM105" s="1" t="str">
        <f>VLOOKUP(A105,[2]!Rosterdetails,46,FALSE)</f>
        <v>qq</v>
      </c>
      <c r="AN105" s="1" t="str">
        <f>VLOOKUP(A105,[2]!Rosterdetails,47,FALSE)</f>
        <v>qq</v>
      </c>
      <c r="AO105" s="1" t="str">
        <f>VLOOKUP(A105,[2]!Rosterdetails,48,FALSE)</f>
        <v>qq</v>
      </c>
      <c r="AP105" s="1" t="str">
        <f>VLOOKUP(A105,[2]!Rosterdetails,49,FALSE)</f>
        <v>qq</v>
      </c>
      <c r="AQ105" s="1" t="str">
        <f>VLOOKUP(A105,[2]!Rosterdetails,50,FALSE)</f>
        <v>qq</v>
      </c>
      <c r="AR105" s="1" t="str">
        <f>VLOOKUP(A105,[2]!Rosterdetails,51,FALSE)</f>
        <v>qq</v>
      </c>
      <c r="AS105" s="1" t="str">
        <f>VLOOKUP(A105,[2]!Rosterdetails,52,FALSE)</f>
        <v>V.Koo</v>
      </c>
      <c r="AT105" s="1" t="str">
        <f>VLOOKUP(A105,[2]!Rosterdetails,53,FALSE)</f>
        <v>qq</v>
      </c>
      <c r="AU105" s="1" t="str">
        <f>VLOOKUP(A105,[2]!Rosterdetails,54,FALSE)</f>
        <v>Kathy</v>
      </c>
      <c r="AV105" s="1">
        <f>VLOOKUP(A105,[2]!Rosterdetails,55,FALSE)</f>
        <v>0</v>
      </c>
      <c r="AW105" s="1" t="str">
        <f>VLOOKUP(A105,[2]!Rosterdetails,56,FALSE)</f>
        <v>Fiona</v>
      </c>
      <c r="AX105" s="50"/>
      <c r="AY105" s="51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</row>
    <row r="106" spans="1:65" x14ac:dyDescent="0.3">
      <c r="A106" s="39">
        <v>43612</v>
      </c>
      <c r="B106" s="38" t="s">
        <v>2</v>
      </c>
      <c r="C106" s="44">
        <f>VLOOKUP(A106,[2]!Rosterdetails,4,FALSE)</f>
        <v>0</v>
      </c>
      <c r="D106" s="44">
        <f>VLOOKUP(A106,[2]!Rosterdetails,5,FALSE)</f>
        <v>0</v>
      </c>
      <c r="E106" s="44">
        <f>VLOOKUP(A106,[2]!Rosterdetails,6,FALSE)</f>
        <v>0</v>
      </c>
      <c r="F106" s="44">
        <f>VLOOKUP(A106,[2]!Rosterdetails,7,FALSE)</f>
        <v>0</v>
      </c>
      <c r="G106" s="44" t="str">
        <f>VLOOKUP(A106,[2]!Rosterdetails,8,FALSE)</f>
        <v>Sam</v>
      </c>
      <c r="H106" s="44">
        <f>VLOOKUP(A106,[2]!Rosterdetails,9,FALSE)</f>
        <v>0</v>
      </c>
      <c r="I106" s="44" t="str">
        <f>VLOOKUP(A106,[2]!Rosterdetails,10,FALSE)</f>
        <v>Robert</v>
      </c>
      <c r="J106" s="44">
        <f>VLOOKUP(A106,[2]!Rosterdetails,11,FALSE)</f>
        <v>0</v>
      </c>
      <c r="K106" s="44">
        <f>VLOOKUP(A106,[2]!Rosterdetails,12,FALSE)</f>
        <v>0</v>
      </c>
      <c r="L106" s="44">
        <f>VLOOKUP(A106,[2]!Rosterdetails,13,FALSE)</f>
        <v>0</v>
      </c>
      <c r="M106" s="44">
        <f>VLOOKUP(A106,[2]!Rosterdetails,14,FALSE)</f>
        <v>0</v>
      </c>
      <c r="N106" s="44">
        <f>VLOOKUP(A106,[2]!Rosterdetails,15,FALSE)</f>
        <v>0</v>
      </c>
      <c r="O106" s="44" t="str">
        <f>VLOOKUP(A106,[2]!Rosterdetails,16,FALSE)</f>
        <v>qq</v>
      </c>
      <c r="P106" s="1">
        <f>VLOOKUP(A106,[2]!Rosterdetails,25,FALSE)</f>
        <v>0</v>
      </c>
      <c r="Q106" s="1" t="str">
        <f>VLOOKUP(A106,[2]!Rosterdetails,17,FALSE)</f>
        <v>Nha</v>
      </c>
      <c r="R106" s="1" t="str">
        <f>VLOOKUP(A106,[2]!Rosterdetails,18,FALSE)</f>
        <v>qq</v>
      </c>
      <c r="S106" s="1" t="str">
        <f>VLOOKUP(A106,[2]!Rosterdetails,19,FALSE)</f>
        <v>Ana</v>
      </c>
      <c r="T106" s="1" t="str">
        <f>VLOOKUP(A106,[2]!Rosterdetails,20,FALSE)</f>
        <v>Roshny</v>
      </c>
      <c r="U106" s="1" t="str">
        <f>VLOOKUP(A106,[2]!Rosterdetails,21,FALSE)</f>
        <v>Thao</v>
      </c>
      <c r="V106" s="1" t="str">
        <f>VLOOKUP(A106,[2]!Rosterdetails,22,FALSE)</f>
        <v>qq</v>
      </c>
      <c r="W106" s="1" t="str">
        <f>VLOOKUP(A106,[2]!Rosterdetails,23,FALSE)</f>
        <v>qq</v>
      </c>
      <c r="X106" s="1" t="str">
        <f>VLOOKUP(A106,[2]!Rosterdetails,24,FALSE)</f>
        <v>qq</v>
      </c>
      <c r="Y106" s="1" t="str">
        <f>VLOOKUP(A106,[2]!Rosterdetails,32,FALSE)</f>
        <v>Amelia</v>
      </c>
      <c r="Z106" s="1" t="str">
        <f>VLOOKUP(A106,[2]!Rosterdetails,33,FALSE)</f>
        <v>qq</v>
      </c>
      <c r="AA106" s="1" t="str">
        <f>VLOOKUP(A106,[2]!Rosterdetails,34,FALSE)</f>
        <v>qq</v>
      </c>
      <c r="AB106" s="1" t="str">
        <f>VLOOKUP(A106,[2]!Rosterdetails,35,FALSE)</f>
        <v>qq</v>
      </c>
      <c r="AC106" s="1" t="str">
        <f>VLOOKUP(A106,[2]!Rosterdetails,36,FALSE)</f>
        <v>qq</v>
      </c>
      <c r="AD106" s="1" t="str">
        <f>VLOOKUP(A106,[2]!Rosterdetails,37,FALSE)</f>
        <v>qq</v>
      </c>
      <c r="AE106" s="1" t="str">
        <f>VLOOKUP(A106,[2]!Rosterdetails,38,FALSE)</f>
        <v>qq</v>
      </c>
      <c r="AF106" s="1" t="str">
        <f>VLOOKUP(A106,[2]!Rosterdetails,39,FALSE)</f>
        <v>Robbie</v>
      </c>
      <c r="AG106" s="1" t="str">
        <f>VLOOKUP(A106,[2]!Rosterdetails,40,FALSE)</f>
        <v>Georgia</v>
      </c>
      <c r="AH106" s="1" t="str">
        <f>VLOOKUP(A106,[2]!Rosterdetails,41,FALSE)</f>
        <v>qq</v>
      </c>
      <c r="AI106" s="1" t="str">
        <f>VLOOKUP(A106,[2]!Rosterdetails,42,FALSE)</f>
        <v>qq</v>
      </c>
      <c r="AJ106" s="1" t="str">
        <f>VLOOKUP(A106,[2]!Rosterdetails,43,FALSE)</f>
        <v>qq</v>
      </c>
      <c r="AK106" s="1" t="str">
        <f>VLOOKUP(A106,[2]!Rosterdetails,44,FALSE)</f>
        <v>qq</v>
      </c>
      <c r="AL106" s="1" t="str">
        <f>VLOOKUP(A106,[2]!Rosterdetails,45,FALSE)</f>
        <v>qq</v>
      </c>
      <c r="AM106" s="1" t="str">
        <f>VLOOKUP(A106,[2]!Rosterdetails,46,FALSE)</f>
        <v>qq</v>
      </c>
      <c r="AN106" s="1" t="str">
        <f>VLOOKUP(A106,[2]!Rosterdetails,47,FALSE)</f>
        <v>qq</v>
      </c>
      <c r="AO106" s="1" t="str">
        <f>VLOOKUP(A106,[2]!Rosterdetails,48,FALSE)</f>
        <v>qq</v>
      </c>
      <c r="AP106" s="1" t="str">
        <f>VLOOKUP(A106,[2]!Rosterdetails,49,FALSE)</f>
        <v>qq</v>
      </c>
      <c r="AQ106" s="1" t="str">
        <f>VLOOKUP(A106,[2]!Rosterdetails,50,FALSE)</f>
        <v>qq</v>
      </c>
      <c r="AR106" s="1" t="str">
        <f>VLOOKUP(A106,[2]!Rosterdetails,51,FALSE)</f>
        <v>qq</v>
      </c>
      <c r="AS106" s="1" t="str">
        <f>VLOOKUP(A106,[2]!Rosterdetails,52,FALSE)</f>
        <v>V.Koo</v>
      </c>
      <c r="AT106" s="1" t="str">
        <f>VLOOKUP(A106,[2]!Rosterdetails,53,FALSE)</f>
        <v>qq</v>
      </c>
      <c r="AU106" s="1" t="str">
        <f>VLOOKUP(A106,[2]!Rosterdetails,54,FALSE)</f>
        <v>Mark</v>
      </c>
      <c r="AV106" s="1">
        <f>VLOOKUP(A106,[2]!Rosterdetails,55,FALSE)</f>
        <v>0</v>
      </c>
      <c r="AW106" s="1">
        <f>VLOOKUP(A106,[2]!Rosterdetails,56,FALSE)</f>
        <v>0</v>
      </c>
      <c r="AX106" s="50"/>
      <c r="AY106" s="51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</row>
    <row r="107" spans="1:65" x14ac:dyDescent="0.3">
      <c r="A107" s="39">
        <v>43613</v>
      </c>
      <c r="B107" s="38" t="s">
        <v>3</v>
      </c>
      <c r="C107" s="44">
        <f>VLOOKUP(A107,[2]!Rosterdetails,4,FALSE)</f>
        <v>0</v>
      </c>
      <c r="D107" s="44" t="str">
        <f>VLOOKUP(A107,[2]!Rosterdetails,5,FALSE)</f>
        <v>M.Phung</v>
      </c>
      <c r="E107" s="44" t="str">
        <f>VLOOKUP(A107,[2]!Rosterdetails,6,FALSE)</f>
        <v>Janki</v>
      </c>
      <c r="F107" s="44">
        <f>VLOOKUP(A107,[2]!Rosterdetails,7,FALSE)</f>
        <v>0</v>
      </c>
      <c r="G107" s="44" t="str">
        <f>VLOOKUP(A107,[2]!Rosterdetails,8,FALSE)</f>
        <v>Bianca</v>
      </c>
      <c r="H107" s="44">
        <f>VLOOKUP(A107,[2]!Rosterdetails,9,FALSE)</f>
        <v>0</v>
      </c>
      <c r="I107" s="44">
        <f>VLOOKUP(A107,[2]!Rosterdetails,10,FALSE)</f>
        <v>0</v>
      </c>
      <c r="J107" s="44">
        <f>VLOOKUP(A107,[2]!Rosterdetails,11,FALSE)</f>
        <v>0</v>
      </c>
      <c r="K107" s="44">
        <f>VLOOKUP(A107,[2]!Rosterdetails,12,FALSE)</f>
        <v>0</v>
      </c>
      <c r="L107" s="44">
        <f>VLOOKUP(A107,[2]!Rosterdetails,13,FALSE)</f>
        <v>0</v>
      </c>
      <c r="M107" s="44">
        <f>VLOOKUP(A107,[2]!Rosterdetails,14,FALSE)</f>
        <v>0</v>
      </c>
      <c r="N107" s="44">
        <f>VLOOKUP(A107,[2]!Rosterdetails,15,FALSE)</f>
        <v>0</v>
      </c>
      <c r="O107" s="44" t="str">
        <f>VLOOKUP(A107,[2]!Rosterdetails,16,FALSE)</f>
        <v>qq</v>
      </c>
      <c r="P107" s="1">
        <f>VLOOKUP(A107,[2]!Rosterdetails,25,FALSE)</f>
        <v>0</v>
      </c>
      <c r="Q107" s="1" t="str">
        <f>VLOOKUP(A107,[2]!Rosterdetails,17,FALSE)</f>
        <v>Roshny</v>
      </c>
      <c r="R107" s="1" t="str">
        <f>VLOOKUP(A107,[2]!Rosterdetails,18,FALSE)</f>
        <v>qq</v>
      </c>
      <c r="S107" s="1" t="str">
        <f>VLOOKUP(A107,[2]!Rosterdetails,19,FALSE)</f>
        <v>Jonathan</v>
      </c>
      <c r="T107" s="1" t="str">
        <f>VLOOKUP(A107,[2]!Rosterdetails,20,FALSE)</f>
        <v>Tinh</v>
      </c>
      <c r="U107" s="1" t="str">
        <f>VLOOKUP(A107,[2]!Rosterdetails,21,FALSE)</f>
        <v>QQ</v>
      </c>
      <c r="V107" s="1" t="str">
        <f>VLOOKUP(A107,[2]!Rosterdetails,22,FALSE)</f>
        <v>Idile</v>
      </c>
      <c r="W107" s="1" t="str">
        <f>VLOOKUP(A107,[2]!Rosterdetails,23,FALSE)</f>
        <v>qq</v>
      </c>
      <c r="X107" s="1" t="str">
        <f>VLOOKUP(A107,[2]!Rosterdetails,24,FALSE)</f>
        <v>qq</v>
      </c>
      <c r="Y107" s="1" t="str">
        <f>VLOOKUP(A107,[2]!Rosterdetails,32,FALSE)</f>
        <v>Amelia</v>
      </c>
      <c r="Z107" s="1" t="str">
        <f>VLOOKUP(A107,[2]!Rosterdetails,33,FALSE)</f>
        <v>qq</v>
      </c>
      <c r="AA107" s="1" t="str">
        <f>VLOOKUP(A107,[2]!Rosterdetails,34,FALSE)</f>
        <v>qq</v>
      </c>
      <c r="AB107" s="1" t="str">
        <f>VLOOKUP(A107,[2]!Rosterdetails,35,FALSE)</f>
        <v>Monique</v>
      </c>
      <c r="AC107" s="1" t="str">
        <f>VLOOKUP(A107,[2]!Rosterdetails,36,FALSE)</f>
        <v>qq</v>
      </c>
      <c r="AD107" s="1" t="str">
        <f>VLOOKUP(A107,[2]!Rosterdetails,37,FALSE)</f>
        <v>qq</v>
      </c>
      <c r="AE107" s="1" t="str">
        <f>VLOOKUP(A107,[2]!Rosterdetails,38,FALSE)</f>
        <v>qq</v>
      </c>
      <c r="AF107" s="1" t="str">
        <f>VLOOKUP(A107,[2]!Rosterdetails,39,FALSE)</f>
        <v>Robbie</v>
      </c>
      <c r="AG107" s="1" t="str">
        <f>VLOOKUP(A107,[2]!Rosterdetails,40,FALSE)</f>
        <v>Georgia</v>
      </c>
      <c r="AH107" s="1" t="str">
        <f>VLOOKUP(A107,[2]!Rosterdetails,41,FALSE)</f>
        <v>qq</v>
      </c>
      <c r="AI107" s="1" t="str">
        <f>VLOOKUP(A107,[2]!Rosterdetails,42,FALSE)</f>
        <v>qq</v>
      </c>
      <c r="AJ107" s="1" t="str">
        <f>VLOOKUP(A107,[2]!Rosterdetails,43,FALSE)</f>
        <v>qq</v>
      </c>
      <c r="AK107" s="1" t="str">
        <f>VLOOKUP(A107,[2]!Rosterdetails,44,FALSE)</f>
        <v>qq</v>
      </c>
      <c r="AL107" s="1" t="str">
        <f>VLOOKUP(A107,[2]!Rosterdetails,45,FALSE)</f>
        <v>qq</v>
      </c>
      <c r="AM107" s="1" t="str">
        <f>VLOOKUP(A107,[2]!Rosterdetails,46,FALSE)</f>
        <v>qq</v>
      </c>
      <c r="AN107" s="1" t="str">
        <f>VLOOKUP(A107,[2]!Rosterdetails,47,FALSE)</f>
        <v>qq</v>
      </c>
      <c r="AO107" s="1" t="str">
        <f>VLOOKUP(A107,[2]!Rosterdetails,48,FALSE)</f>
        <v>qq</v>
      </c>
      <c r="AP107" s="1" t="str">
        <f>VLOOKUP(A107,[2]!Rosterdetails,49,FALSE)</f>
        <v>qq</v>
      </c>
      <c r="AQ107" s="1" t="str">
        <f>VLOOKUP(A107,[2]!Rosterdetails,50,FALSE)</f>
        <v>qq</v>
      </c>
      <c r="AR107" s="1" t="str">
        <f>VLOOKUP(A107,[2]!Rosterdetails,51,FALSE)</f>
        <v>qq</v>
      </c>
      <c r="AS107" s="1" t="str">
        <f>VLOOKUP(A107,[2]!Rosterdetails,52,FALSE)</f>
        <v>V.Koo</v>
      </c>
      <c r="AT107" s="1" t="str">
        <f>VLOOKUP(A107,[2]!Rosterdetails,53,FALSE)</f>
        <v>qq</v>
      </c>
      <c r="AU107" s="1" t="str">
        <f>VLOOKUP(A107,[2]!Rosterdetails,54,FALSE)</f>
        <v>Mark</v>
      </c>
      <c r="AV107" s="1">
        <f>VLOOKUP(A107,[2]!Rosterdetails,55,FALSE)</f>
        <v>0</v>
      </c>
      <c r="AW107" s="1">
        <f>VLOOKUP(A107,[2]!Rosterdetails,56,FALSE)</f>
        <v>0</v>
      </c>
      <c r="AX107" s="50"/>
      <c r="AY107" s="51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</row>
    <row r="108" spans="1:65" x14ac:dyDescent="0.3">
      <c r="A108" s="39">
        <v>43614</v>
      </c>
      <c r="B108" s="38" t="s">
        <v>4</v>
      </c>
      <c r="C108" s="44">
        <f>VLOOKUP(A108,[2]!Rosterdetails,4,FALSE)</f>
        <v>0</v>
      </c>
      <c r="D108" s="44">
        <f>VLOOKUP(A108,[2]!Rosterdetails,5,FALSE)</f>
        <v>0</v>
      </c>
      <c r="E108" s="44">
        <f>VLOOKUP(A108,[2]!Rosterdetails,6,FALSE)</f>
        <v>0</v>
      </c>
      <c r="F108" s="44">
        <f>VLOOKUP(A108,[2]!Rosterdetails,7,FALSE)</f>
        <v>0</v>
      </c>
      <c r="G108" s="44" t="str">
        <f>VLOOKUP(A108,[2]!Rosterdetails,8,FALSE)</f>
        <v>Victoria</v>
      </c>
      <c r="H108" s="44">
        <f>VLOOKUP(A108,[2]!Rosterdetails,9,FALSE)</f>
        <v>0</v>
      </c>
      <c r="I108" s="44" t="str">
        <f>VLOOKUP(A108,[2]!Rosterdetails,10,FALSE)</f>
        <v>Rodney</v>
      </c>
      <c r="J108" s="44">
        <f>VLOOKUP(A108,[2]!Rosterdetails,11,FALSE)</f>
        <v>0</v>
      </c>
      <c r="K108" s="44">
        <f>VLOOKUP(A108,[2]!Rosterdetails,12,FALSE)</f>
        <v>0</v>
      </c>
      <c r="L108" s="44">
        <f>VLOOKUP(A108,[2]!Rosterdetails,13,FALSE)</f>
        <v>0</v>
      </c>
      <c r="M108" s="44">
        <f>VLOOKUP(A108,[2]!Rosterdetails,14,FALSE)</f>
        <v>0</v>
      </c>
      <c r="N108" s="44">
        <f>VLOOKUP(A108,[2]!Rosterdetails,15,FALSE)</f>
        <v>0</v>
      </c>
      <c r="O108" s="44" t="str">
        <f>VLOOKUP(A108,[2]!Rosterdetails,16,FALSE)</f>
        <v>qq</v>
      </c>
      <c r="P108" s="1">
        <f>VLOOKUP(A108,[2]!Rosterdetails,25,FALSE)</f>
        <v>0</v>
      </c>
      <c r="Q108" s="1" t="str">
        <f>VLOOKUP(A108,[2]!Rosterdetails,17,FALSE)</f>
        <v>Idile</v>
      </c>
      <c r="R108" s="1" t="str">
        <f>VLOOKUP(A108,[2]!Rosterdetails,18,FALSE)</f>
        <v>qq</v>
      </c>
      <c r="S108" s="1" t="str">
        <f>VLOOKUP(A108,[2]!Rosterdetails,19,FALSE)</f>
        <v>qq</v>
      </c>
      <c r="T108" s="1" t="str">
        <f>VLOOKUP(A108,[2]!Rosterdetails,20,FALSE)</f>
        <v>qq</v>
      </c>
      <c r="U108" s="1" t="str">
        <f>VLOOKUP(A108,[2]!Rosterdetails,21,FALSE)</f>
        <v>QQ</v>
      </c>
      <c r="V108" s="1" t="str">
        <f>VLOOKUP(A108,[2]!Rosterdetails,22,FALSE)</f>
        <v>qq</v>
      </c>
      <c r="W108" s="1" t="str">
        <f>VLOOKUP(A108,[2]!Rosterdetails,23,FALSE)</f>
        <v>qq</v>
      </c>
      <c r="X108" s="1" t="str">
        <f>VLOOKUP(A108,[2]!Rosterdetails,24,FALSE)</f>
        <v>qq</v>
      </c>
      <c r="Y108" s="1" t="str">
        <f>VLOOKUP(A108,[2]!Rosterdetails,32,FALSE)</f>
        <v>Amelia</v>
      </c>
      <c r="Z108" s="1" t="str">
        <f>VLOOKUP(A108,[2]!Rosterdetails,33,FALSE)</f>
        <v>qq</v>
      </c>
      <c r="AA108" s="1" t="str">
        <f>VLOOKUP(A108,[2]!Rosterdetails,34,FALSE)</f>
        <v>qq</v>
      </c>
      <c r="AB108" s="1" t="str">
        <f>VLOOKUP(A108,[2]!Rosterdetails,35,FALSE)</f>
        <v>Monique</v>
      </c>
      <c r="AC108" s="1" t="str">
        <f>VLOOKUP(A108,[2]!Rosterdetails,36,FALSE)</f>
        <v>qq</v>
      </c>
      <c r="AD108" s="1" t="str">
        <f>VLOOKUP(A108,[2]!Rosterdetails,37,FALSE)</f>
        <v>qq</v>
      </c>
      <c r="AE108" s="1" t="str">
        <f>VLOOKUP(A108,[2]!Rosterdetails,38,FALSE)</f>
        <v>qq</v>
      </c>
      <c r="AF108" s="1" t="str">
        <f>VLOOKUP(A108,[2]!Rosterdetails,39,FALSE)</f>
        <v>Robbie</v>
      </c>
      <c r="AG108" s="1" t="str">
        <f>VLOOKUP(A108,[2]!Rosterdetails,40,FALSE)</f>
        <v>Georgia</v>
      </c>
      <c r="AH108" s="1" t="str">
        <f>VLOOKUP(A108,[2]!Rosterdetails,41,FALSE)</f>
        <v>qq</v>
      </c>
      <c r="AI108" s="1" t="str">
        <f>VLOOKUP(A108,[2]!Rosterdetails,42,FALSE)</f>
        <v>qq</v>
      </c>
      <c r="AJ108" s="1" t="str">
        <f>VLOOKUP(A108,[2]!Rosterdetails,43,FALSE)</f>
        <v>qq</v>
      </c>
      <c r="AK108" s="1" t="str">
        <f>VLOOKUP(A108,[2]!Rosterdetails,44,FALSE)</f>
        <v>qq</v>
      </c>
      <c r="AL108" s="1" t="str">
        <f>VLOOKUP(A108,[2]!Rosterdetails,45,FALSE)</f>
        <v>qq</v>
      </c>
      <c r="AM108" s="1" t="str">
        <f>VLOOKUP(A108,[2]!Rosterdetails,46,FALSE)</f>
        <v>qq</v>
      </c>
      <c r="AN108" s="1" t="str">
        <f>VLOOKUP(A108,[2]!Rosterdetails,47,FALSE)</f>
        <v>qq</v>
      </c>
      <c r="AO108" s="1" t="str">
        <f>VLOOKUP(A108,[2]!Rosterdetails,48,FALSE)</f>
        <v>qq</v>
      </c>
      <c r="AP108" s="1" t="str">
        <f>VLOOKUP(A108,[2]!Rosterdetails,49,FALSE)</f>
        <v>qq</v>
      </c>
      <c r="AQ108" s="1" t="str">
        <f>VLOOKUP(A108,[2]!Rosterdetails,50,FALSE)</f>
        <v>qq</v>
      </c>
      <c r="AR108" s="1" t="str">
        <f>VLOOKUP(A108,[2]!Rosterdetails,51,FALSE)</f>
        <v>qq</v>
      </c>
      <c r="AS108" s="1" t="str">
        <f>VLOOKUP(A108,[2]!Rosterdetails,52,FALSE)</f>
        <v>V.Koo</v>
      </c>
      <c r="AT108" s="1" t="str">
        <f>VLOOKUP(A108,[2]!Rosterdetails,53,FALSE)</f>
        <v>qq</v>
      </c>
      <c r="AU108" s="1" t="str">
        <f>VLOOKUP(A108,[2]!Rosterdetails,54,FALSE)</f>
        <v>Mark</v>
      </c>
      <c r="AV108" s="1">
        <f>VLOOKUP(A108,[2]!Rosterdetails,55,FALSE)</f>
        <v>0</v>
      </c>
      <c r="AW108" s="1">
        <f>VLOOKUP(A108,[2]!Rosterdetails,56,FALSE)</f>
        <v>0</v>
      </c>
      <c r="AX108" s="50"/>
      <c r="AY108" s="51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</row>
    <row r="109" spans="1:65" ht="18" customHeight="1" x14ac:dyDescent="0.3">
      <c r="A109" s="39">
        <v>43615</v>
      </c>
      <c r="B109" s="38" t="s">
        <v>5</v>
      </c>
      <c r="C109" s="44">
        <f>VLOOKUP(A109,[2]!Rosterdetails,4,FALSE)</f>
        <v>0</v>
      </c>
      <c r="D109" s="44">
        <f>VLOOKUP(A109,[2]!Rosterdetails,5,FALSE)</f>
        <v>0</v>
      </c>
      <c r="E109" s="44" t="str">
        <f>VLOOKUP(A109,[2]!Rosterdetails,6,FALSE)</f>
        <v>April</v>
      </c>
      <c r="F109" s="44" t="str">
        <f>VLOOKUP(A109,[2]!Rosterdetails,7,FALSE)</f>
        <v>Angelica Jasenka</v>
      </c>
      <c r="G109" s="44" t="str">
        <f>VLOOKUP(A109,[2]!Rosterdetails,8,FALSE)</f>
        <v>qq</v>
      </c>
      <c r="H109" s="44">
        <f>VLOOKUP(A109,[2]!Rosterdetails,9,FALSE)</f>
        <v>0</v>
      </c>
      <c r="I109" s="44" t="str">
        <f>VLOOKUP(A109,[2]!Rosterdetails,10,FALSE)</f>
        <v>Renise</v>
      </c>
      <c r="J109" s="44">
        <f>VLOOKUP(A109,[2]!Rosterdetails,11,FALSE)</f>
        <v>0</v>
      </c>
      <c r="K109" s="44">
        <f>VLOOKUP(A109,[2]!Rosterdetails,12,FALSE)</f>
        <v>0</v>
      </c>
      <c r="L109" s="44">
        <f>VLOOKUP(A109,[2]!Rosterdetails,13,FALSE)</f>
        <v>0</v>
      </c>
      <c r="M109" s="44">
        <f>VLOOKUP(A109,[2]!Rosterdetails,14,FALSE)</f>
        <v>0</v>
      </c>
      <c r="N109" s="44">
        <f>VLOOKUP(A109,[2]!Rosterdetails,15,FALSE)</f>
        <v>0</v>
      </c>
      <c r="O109" s="44" t="str">
        <f>VLOOKUP(A109,[2]!Rosterdetails,16,FALSE)</f>
        <v>Jasenka</v>
      </c>
      <c r="P109" s="1">
        <f>VLOOKUP(A109,[2]!Rosterdetails,25,FALSE)</f>
        <v>0</v>
      </c>
      <c r="Q109" s="1" t="str">
        <f>VLOOKUP(A109,[2]!Rosterdetails,17,FALSE)</f>
        <v>qq</v>
      </c>
      <c r="R109" s="1" t="str">
        <f>VLOOKUP(A109,[2]!Rosterdetails,18,FALSE)</f>
        <v>qq</v>
      </c>
      <c r="S109" s="1" t="str">
        <f>VLOOKUP(A109,[2]!Rosterdetails,19,FALSE)</f>
        <v>qq</v>
      </c>
      <c r="T109" s="1" t="str">
        <f>VLOOKUP(A109,[2]!Rosterdetails,20,FALSE)</f>
        <v>qq</v>
      </c>
      <c r="U109" s="1" t="str">
        <f>VLOOKUP(A109,[2]!Rosterdetails,21,FALSE)</f>
        <v>QQ</v>
      </c>
      <c r="V109" s="1" t="str">
        <f>VLOOKUP(A109,[2]!Rosterdetails,22,FALSE)</f>
        <v>qq</v>
      </c>
      <c r="W109" s="1" t="str">
        <f>VLOOKUP(A109,[2]!Rosterdetails,23,FALSE)</f>
        <v>qq</v>
      </c>
      <c r="X109" s="1" t="str">
        <f>VLOOKUP(A109,[2]!Rosterdetails,24,FALSE)</f>
        <v>qq</v>
      </c>
      <c r="Y109" s="1" t="str">
        <f>VLOOKUP(A109,[2]!Rosterdetails,32,FALSE)</f>
        <v>Amelia</v>
      </c>
      <c r="Z109" s="1" t="str">
        <f>VLOOKUP(A109,[2]!Rosterdetails,33,FALSE)</f>
        <v>qq</v>
      </c>
      <c r="AA109" s="1" t="str">
        <f>VLOOKUP(A109,[2]!Rosterdetails,34,FALSE)</f>
        <v>qq</v>
      </c>
      <c r="AB109" s="1" t="str">
        <f>VLOOKUP(A109,[2]!Rosterdetails,35,FALSE)</f>
        <v>qq</v>
      </c>
      <c r="AC109" s="1" t="str">
        <f>VLOOKUP(A109,[2]!Rosterdetails,36,FALSE)</f>
        <v>qq</v>
      </c>
      <c r="AD109" s="1" t="str">
        <f>VLOOKUP(A109,[2]!Rosterdetails,37,FALSE)</f>
        <v>qq</v>
      </c>
      <c r="AE109" s="1" t="str">
        <f>VLOOKUP(A109,[2]!Rosterdetails,38,FALSE)</f>
        <v>qq</v>
      </c>
      <c r="AF109" s="1" t="str">
        <f>VLOOKUP(A109,[2]!Rosterdetails,39,FALSE)</f>
        <v>Robbie</v>
      </c>
      <c r="AG109" s="1" t="str">
        <f>VLOOKUP(A109,[2]!Rosterdetails,40,FALSE)</f>
        <v>Georgia</v>
      </c>
      <c r="AH109" s="1" t="str">
        <f>VLOOKUP(A109,[2]!Rosterdetails,41,FALSE)</f>
        <v>qq</v>
      </c>
      <c r="AI109" s="1" t="str">
        <f>VLOOKUP(A109,[2]!Rosterdetails,42,FALSE)</f>
        <v>qq</v>
      </c>
      <c r="AJ109" s="1" t="str">
        <f>VLOOKUP(A109,[2]!Rosterdetails,43,FALSE)</f>
        <v>qq</v>
      </c>
      <c r="AK109" s="1" t="str">
        <f>VLOOKUP(A109,[2]!Rosterdetails,44,FALSE)</f>
        <v>qq</v>
      </c>
      <c r="AL109" s="1" t="str">
        <f>VLOOKUP(A109,[2]!Rosterdetails,45,FALSE)</f>
        <v>qq</v>
      </c>
      <c r="AM109" s="1" t="str">
        <f>VLOOKUP(A109,[2]!Rosterdetails,46,FALSE)</f>
        <v>qq</v>
      </c>
      <c r="AN109" s="1" t="str">
        <f>VLOOKUP(A109,[2]!Rosterdetails,47,FALSE)</f>
        <v>qq</v>
      </c>
      <c r="AO109" s="1" t="str">
        <f>VLOOKUP(A109,[2]!Rosterdetails,48,FALSE)</f>
        <v>qq</v>
      </c>
      <c r="AP109" s="1" t="str">
        <f>VLOOKUP(A109,[2]!Rosterdetails,49,FALSE)</f>
        <v>qq</v>
      </c>
      <c r="AQ109" s="1" t="str">
        <f>VLOOKUP(A109,[2]!Rosterdetails,50,FALSE)</f>
        <v>qq</v>
      </c>
      <c r="AR109" s="1" t="str">
        <f>VLOOKUP(A109,[2]!Rosterdetails,51,FALSE)</f>
        <v>qq</v>
      </c>
      <c r="AS109" s="1" t="str">
        <f>VLOOKUP(A109,[2]!Rosterdetails,52,FALSE)</f>
        <v>V.Koo</v>
      </c>
      <c r="AT109" s="1" t="str">
        <f>VLOOKUP(A109,[2]!Rosterdetails,53,FALSE)</f>
        <v>qq</v>
      </c>
      <c r="AU109" s="1" t="str">
        <f>VLOOKUP(A109,[2]!Rosterdetails,54,FALSE)</f>
        <v>Mark</v>
      </c>
      <c r="AV109" s="1">
        <f>VLOOKUP(A109,[2]!Rosterdetails,55,FALSE)</f>
        <v>0</v>
      </c>
      <c r="AW109" s="1">
        <f>VLOOKUP(A109,[2]!Rosterdetails,56,FALSE)</f>
        <v>0</v>
      </c>
      <c r="AX109" s="50"/>
      <c r="AY109" s="51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</row>
    <row r="110" spans="1:65" x14ac:dyDescent="0.3">
      <c r="A110" s="39">
        <v>43616</v>
      </c>
      <c r="B110" s="38" t="s">
        <v>6</v>
      </c>
      <c r="C110" s="44">
        <f>VLOOKUP(A110,[2]!Rosterdetails,4,FALSE)</f>
        <v>0</v>
      </c>
      <c r="D110" s="44">
        <f>VLOOKUP(A110,[2]!Rosterdetails,5,FALSE)</f>
        <v>0</v>
      </c>
      <c r="E110" s="44" t="str">
        <f>VLOOKUP(A110,[2]!Rosterdetails,6,FALSE)</f>
        <v>D.Dunning</v>
      </c>
      <c r="F110" s="44" t="str">
        <f>VLOOKUP(A110,[2]!Rosterdetails,7,FALSE)</f>
        <v>Jasenka</v>
      </c>
      <c r="G110" s="44" t="str">
        <f>VLOOKUP(A110,[2]!Rosterdetails,8,FALSE)</f>
        <v>T.Le</v>
      </c>
      <c r="H110" s="44">
        <f>VLOOKUP(A110,[2]!Rosterdetails,9,FALSE)</f>
        <v>0</v>
      </c>
      <c r="I110" s="44" t="str">
        <f>VLOOKUP(A110,[2]!Rosterdetails,10,FALSE)</f>
        <v>Angelene</v>
      </c>
      <c r="J110" s="44">
        <f>VLOOKUP(A110,[2]!Rosterdetails,11,FALSE)</f>
        <v>0</v>
      </c>
      <c r="K110" s="44">
        <f>VLOOKUP(A110,[2]!Rosterdetails,12,FALSE)</f>
        <v>0</v>
      </c>
      <c r="L110" s="44">
        <f>VLOOKUP(A110,[2]!Rosterdetails,13,FALSE)</f>
        <v>0</v>
      </c>
      <c r="M110" s="44">
        <f>VLOOKUP(A110,[2]!Rosterdetails,14,FALSE)</f>
        <v>0</v>
      </c>
      <c r="N110" s="44">
        <f>VLOOKUP(A110,[2]!Rosterdetails,15,FALSE)</f>
        <v>0</v>
      </c>
      <c r="O110" s="44" t="str">
        <f>VLOOKUP(A110,[2]!Rosterdetails,16,FALSE)</f>
        <v>Jasenka</v>
      </c>
      <c r="P110" s="1">
        <f>VLOOKUP(A110,[2]!Rosterdetails,25,FALSE)</f>
        <v>0</v>
      </c>
      <c r="Q110" s="1" t="str">
        <f>VLOOKUP(A110,[2]!Rosterdetails,17,FALSE)</f>
        <v>Edward</v>
      </c>
      <c r="R110" s="1" t="str">
        <f>VLOOKUP(A110,[2]!Rosterdetails,18,FALSE)</f>
        <v>Lauren</v>
      </c>
      <c r="S110" s="1" t="str">
        <f>VLOOKUP(A110,[2]!Rosterdetails,19,FALSE)</f>
        <v>qq</v>
      </c>
      <c r="T110" s="1" t="str">
        <f>VLOOKUP(A110,[2]!Rosterdetails,20,FALSE)</f>
        <v>qq</v>
      </c>
      <c r="U110" s="1" t="str">
        <f>VLOOKUP(A110,[2]!Rosterdetails,21,FALSE)</f>
        <v>QQ</v>
      </c>
      <c r="V110" s="1" t="str">
        <f>VLOOKUP(A110,[2]!Rosterdetails,22,FALSE)</f>
        <v>qq</v>
      </c>
      <c r="W110" s="1" t="str">
        <f>VLOOKUP(A110,[2]!Rosterdetails,23,FALSE)</f>
        <v>qq</v>
      </c>
      <c r="X110" s="1" t="str">
        <f>VLOOKUP(A110,[2]!Rosterdetails,24,FALSE)</f>
        <v>qq</v>
      </c>
      <c r="Y110" s="1" t="str">
        <f>VLOOKUP(A110,[2]!Rosterdetails,32,FALSE)</f>
        <v>Amelia</v>
      </c>
      <c r="Z110" s="1" t="str">
        <f>VLOOKUP(A110,[2]!Rosterdetails,33,FALSE)</f>
        <v>qq</v>
      </c>
      <c r="AA110" s="1" t="str">
        <f>VLOOKUP(A110,[2]!Rosterdetails,34,FALSE)</f>
        <v>qq</v>
      </c>
      <c r="AB110" s="1" t="str">
        <f>VLOOKUP(A110,[2]!Rosterdetails,35,FALSE)</f>
        <v>qq</v>
      </c>
      <c r="AC110" s="1" t="str">
        <f>VLOOKUP(A110,[2]!Rosterdetails,36,FALSE)</f>
        <v>qq</v>
      </c>
      <c r="AD110" s="1" t="str">
        <f>VLOOKUP(A110,[2]!Rosterdetails,37,FALSE)</f>
        <v>qq</v>
      </c>
      <c r="AE110" s="1" t="str">
        <f>VLOOKUP(A110,[2]!Rosterdetails,38,FALSE)</f>
        <v>qq</v>
      </c>
      <c r="AF110" s="1" t="str">
        <f>VLOOKUP(A110,[2]!Rosterdetails,39,FALSE)</f>
        <v>Robbie</v>
      </c>
      <c r="AG110" s="1" t="str">
        <f>VLOOKUP(A110,[2]!Rosterdetails,40,FALSE)</f>
        <v>Georgia</v>
      </c>
      <c r="AH110" s="1" t="str">
        <f>VLOOKUP(A110,[2]!Rosterdetails,41,FALSE)</f>
        <v>qq</v>
      </c>
      <c r="AI110" s="1" t="str">
        <f>VLOOKUP(A110,[2]!Rosterdetails,42,FALSE)</f>
        <v>qq</v>
      </c>
      <c r="AJ110" s="1" t="str">
        <f>VLOOKUP(A110,[2]!Rosterdetails,43,FALSE)</f>
        <v>qq</v>
      </c>
      <c r="AK110" s="1" t="str">
        <f>VLOOKUP(A110,[2]!Rosterdetails,44,FALSE)</f>
        <v>qq</v>
      </c>
      <c r="AL110" s="1" t="str">
        <f>VLOOKUP(A110,[2]!Rosterdetails,45,FALSE)</f>
        <v>qq</v>
      </c>
      <c r="AM110" s="1" t="str">
        <f>VLOOKUP(A110,[2]!Rosterdetails,46,FALSE)</f>
        <v>qq</v>
      </c>
      <c r="AN110" s="1" t="str">
        <f>VLOOKUP(A110,[2]!Rosterdetails,47,FALSE)</f>
        <v>qq</v>
      </c>
      <c r="AO110" s="1" t="str">
        <f>VLOOKUP(A110,[2]!Rosterdetails,48,FALSE)</f>
        <v>qq</v>
      </c>
      <c r="AP110" s="1" t="str">
        <f>VLOOKUP(A110,[2]!Rosterdetails,49,FALSE)</f>
        <v>qq</v>
      </c>
      <c r="AQ110" s="1" t="str">
        <f>VLOOKUP(A110,[2]!Rosterdetails,50,FALSE)</f>
        <v>qq</v>
      </c>
      <c r="AR110" s="1" t="str">
        <f>VLOOKUP(A110,[2]!Rosterdetails,51,FALSE)</f>
        <v>qq</v>
      </c>
      <c r="AS110" s="1" t="str">
        <f>VLOOKUP(A110,[2]!Rosterdetails,52,FALSE)</f>
        <v>V.Koo</v>
      </c>
      <c r="AT110" s="1" t="str">
        <f>VLOOKUP(A110,[2]!Rosterdetails,53,FALSE)</f>
        <v>qq</v>
      </c>
      <c r="AU110" s="1" t="str">
        <f>VLOOKUP(A110,[2]!Rosterdetails,54,FALSE)</f>
        <v>Mark</v>
      </c>
      <c r="AV110" s="1">
        <f>VLOOKUP(A110,[2]!Rosterdetails,55,FALSE)</f>
        <v>0</v>
      </c>
      <c r="AW110" s="1">
        <f>VLOOKUP(A110,[2]!Rosterdetails,56,FALSE)</f>
        <v>0</v>
      </c>
      <c r="AX110" s="50"/>
      <c r="AY110" s="51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</row>
    <row r="111" spans="1:65" x14ac:dyDescent="0.3">
      <c r="A111" s="39">
        <v>43619</v>
      </c>
      <c r="B111" s="38" t="s">
        <v>2</v>
      </c>
      <c r="C111" s="44">
        <f>VLOOKUP(A111,[2]!Rosterdetails,4,FALSE)</f>
        <v>0</v>
      </c>
      <c r="D111" s="44" t="str">
        <f>VLOOKUP(A111,[2]!Rosterdetails,5,FALSE)</f>
        <v>T.Vo*</v>
      </c>
      <c r="E111" s="44">
        <f>VLOOKUP(A111,[2]!Rosterdetails,6,FALSE)</f>
        <v>0</v>
      </c>
      <c r="F111" s="44">
        <f>VLOOKUP(A111,[2]!Rosterdetails,7,FALSE)</f>
        <v>0</v>
      </c>
      <c r="G111" s="44" t="str">
        <f>VLOOKUP(A111,[2]!Rosterdetails,8,FALSE)</f>
        <v>T.Le</v>
      </c>
      <c r="H111" s="44">
        <f>VLOOKUP(A111,[2]!Rosterdetails,9,FALSE)</f>
        <v>0</v>
      </c>
      <c r="I111" s="44" t="str">
        <f>VLOOKUP(A111,[2]!Rosterdetails,10,FALSE)</f>
        <v>Diana</v>
      </c>
      <c r="J111" s="44">
        <f>VLOOKUP(A111,[2]!Rosterdetails,11,FALSE)</f>
        <v>0</v>
      </c>
      <c r="K111" s="44">
        <f>VLOOKUP(A111,[2]!Rosterdetails,12,FALSE)</f>
        <v>0</v>
      </c>
      <c r="L111" s="44">
        <f>VLOOKUP(A111,[2]!Rosterdetails,13,FALSE)</f>
        <v>0</v>
      </c>
      <c r="M111" s="44">
        <f>VLOOKUP(A111,[2]!Rosterdetails,14,FALSE)</f>
        <v>0</v>
      </c>
      <c r="N111" s="44">
        <f>VLOOKUP(A111,[2]!Rosterdetails,15,FALSE)</f>
        <v>0</v>
      </c>
      <c r="O111" s="44" t="str">
        <f>VLOOKUP(A111,[2]!Rosterdetails,16,FALSE)</f>
        <v>qq</v>
      </c>
      <c r="P111" s="1">
        <f>VLOOKUP(A111,[2]!Rosterdetails,25,FALSE)</f>
        <v>0</v>
      </c>
      <c r="Q111" s="1" t="str">
        <f>VLOOKUP(A111,[2]!Rosterdetails,17,FALSE)</f>
        <v>All interns (study leave)</v>
      </c>
      <c r="R111" s="1" t="str">
        <f>VLOOKUP(A111,[2]!Rosterdetails,18,FALSE)</f>
        <v>qq</v>
      </c>
      <c r="S111" s="1" t="str">
        <f>VLOOKUP(A111,[2]!Rosterdetails,19,FALSE)</f>
        <v>qq</v>
      </c>
      <c r="T111" s="1" t="str">
        <f>VLOOKUP(A111,[2]!Rosterdetails,20,FALSE)</f>
        <v>qq</v>
      </c>
      <c r="U111" s="1" t="str">
        <f>VLOOKUP(A111,[2]!Rosterdetails,21,FALSE)</f>
        <v>QQ</v>
      </c>
      <c r="V111" s="1" t="str">
        <f>VLOOKUP(A111,[2]!Rosterdetails,22,FALSE)</f>
        <v>qq</v>
      </c>
      <c r="W111" s="1" t="str">
        <f>VLOOKUP(A111,[2]!Rosterdetails,23,FALSE)</f>
        <v>qq</v>
      </c>
      <c r="X111" s="1" t="str">
        <f>VLOOKUP(A111,[2]!Rosterdetails,24,FALSE)</f>
        <v>qq</v>
      </c>
      <c r="Y111" s="1" t="str">
        <f>VLOOKUP(A111,[2]!Rosterdetails,32,FALSE)</f>
        <v>qq</v>
      </c>
      <c r="Z111" s="1" t="str">
        <f>VLOOKUP(A111,[2]!Rosterdetails,33,FALSE)</f>
        <v>Jasenka</v>
      </c>
      <c r="AA111" s="1" t="str">
        <f>VLOOKUP(A111,[2]!Rosterdetails,34,FALSE)</f>
        <v>qq</v>
      </c>
      <c r="AB111" s="1" t="str">
        <f>VLOOKUP(A111,[2]!Rosterdetails,35,FALSE)</f>
        <v>qq</v>
      </c>
      <c r="AC111" s="1" t="str">
        <f>VLOOKUP(A111,[2]!Rosterdetails,36,FALSE)</f>
        <v>qq</v>
      </c>
      <c r="AD111" s="1" t="str">
        <f>VLOOKUP(A111,[2]!Rosterdetails,37,FALSE)</f>
        <v>qq</v>
      </c>
      <c r="AE111" s="1" t="str">
        <f>VLOOKUP(A111,[2]!Rosterdetails,38,FALSE)</f>
        <v>qq</v>
      </c>
      <c r="AF111" s="1" t="str">
        <f>VLOOKUP(A111,[2]!Rosterdetails,39,FALSE)</f>
        <v>Robbie</v>
      </c>
      <c r="AG111" s="1" t="str">
        <f>VLOOKUP(A111,[2]!Rosterdetails,40,FALSE)</f>
        <v>Georgia</v>
      </c>
      <c r="AH111" s="1" t="str">
        <f>VLOOKUP(A111,[2]!Rosterdetails,41,FALSE)</f>
        <v>qq</v>
      </c>
      <c r="AI111" s="1" t="str">
        <f>VLOOKUP(A111,[2]!Rosterdetails,42,FALSE)</f>
        <v>qq</v>
      </c>
      <c r="AJ111" s="1" t="str">
        <f>VLOOKUP(A111,[2]!Rosterdetails,43,FALSE)</f>
        <v>qq</v>
      </c>
      <c r="AK111" s="1" t="str">
        <f>VLOOKUP(A111,[2]!Rosterdetails,44,FALSE)</f>
        <v>qq</v>
      </c>
      <c r="AL111" s="1" t="str">
        <f>VLOOKUP(A111,[2]!Rosterdetails,45,FALSE)</f>
        <v>qq</v>
      </c>
      <c r="AM111" s="1" t="str">
        <f>VLOOKUP(A111,[2]!Rosterdetails,46,FALSE)</f>
        <v>qq</v>
      </c>
      <c r="AN111" s="1" t="str">
        <f>VLOOKUP(A111,[2]!Rosterdetails,47,FALSE)</f>
        <v>qq</v>
      </c>
      <c r="AO111" s="1" t="str">
        <f>VLOOKUP(A111,[2]!Rosterdetails,48,FALSE)</f>
        <v>qq</v>
      </c>
      <c r="AP111" s="1" t="str">
        <f>VLOOKUP(A111,[2]!Rosterdetails,49,FALSE)</f>
        <v>qq</v>
      </c>
      <c r="AQ111" s="1" t="str">
        <f>VLOOKUP(A111,[2]!Rosterdetails,50,FALSE)</f>
        <v>qq</v>
      </c>
      <c r="AR111" s="1" t="str">
        <f>VLOOKUP(A111,[2]!Rosterdetails,51,FALSE)</f>
        <v>qq</v>
      </c>
      <c r="AS111" s="1" t="str">
        <f>VLOOKUP(A111,[2]!Rosterdetails,52,FALSE)</f>
        <v>qq</v>
      </c>
      <c r="AT111" s="1" t="str">
        <f>VLOOKUP(A111,[2]!Rosterdetails,53,FALSE)</f>
        <v>qq</v>
      </c>
      <c r="AU111" s="1" t="str">
        <f>VLOOKUP(A111,[2]!Rosterdetails,54,FALSE)</f>
        <v>Leekin</v>
      </c>
      <c r="AV111" s="1">
        <f>VLOOKUP(A111,[2]!Rosterdetails,55,FALSE)</f>
        <v>0</v>
      </c>
      <c r="AW111" s="1">
        <f>VLOOKUP(A111,[2]!Rosterdetails,56,FALSE)</f>
        <v>0</v>
      </c>
      <c r="AX111" s="50"/>
      <c r="AY111" s="51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</row>
    <row r="112" spans="1:65" x14ac:dyDescent="0.3">
      <c r="A112" s="39">
        <v>43620</v>
      </c>
      <c r="B112" s="38" t="s">
        <v>3</v>
      </c>
      <c r="C112" s="44">
        <f>VLOOKUP(A112,[2]!Rosterdetails,4,FALSE)</f>
        <v>0</v>
      </c>
      <c r="D112" s="44" t="str">
        <f>VLOOKUP(A112,[2]!Rosterdetails,5,FALSE)</f>
        <v>Therese</v>
      </c>
      <c r="E112" s="44" t="str">
        <f>VLOOKUP(A112,[2]!Rosterdetails,6,FALSE)</f>
        <v>A.Alex</v>
      </c>
      <c r="F112" s="44">
        <f>VLOOKUP(A112,[2]!Rosterdetails,7,FALSE)</f>
        <v>0</v>
      </c>
      <c r="G112" s="44" t="str">
        <f>VLOOKUP(A112,[2]!Rosterdetails,8,FALSE)</f>
        <v>M.Lu</v>
      </c>
      <c r="H112" s="44">
        <f>VLOOKUP(A112,[2]!Rosterdetails,9,FALSE)</f>
        <v>0</v>
      </c>
      <c r="I112" s="44">
        <f>VLOOKUP(A112,[2]!Rosterdetails,10,FALSE)</f>
        <v>0</v>
      </c>
      <c r="J112" s="44">
        <f>VLOOKUP(A112,[2]!Rosterdetails,11,FALSE)</f>
        <v>0</v>
      </c>
      <c r="K112" s="44">
        <f>VLOOKUP(A112,[2]!Rosterdetails,12,FALSE)</f>
        <v>0</v>
      </c>
      <c r="L112" s="44">
        <f>VLOOKUP(A112,[2]!Rosterdetails,13,FALSE)</f>
        <v>0</v>
      </c>
      <c r="M112" s="44">
        <f>VLOOKUP(A112,[2]!Rosterdetails,14,FALSE)</f>
        <v>0</v>
      </c>
      <c r="N112" s="44">
        <f>VLOOKUP(A112,[2]!Rosterdetails,15,FALSE)</f>
        <v>0</v>
      </c>
      <c r="O112" s="44" t="str">
        <f>VLOOKUP(A112,[2]!Rosterdetails,16,FALSE)</f>
        <v>qq</v>
      </c>
      <c r="P112" s="1">
        <f>VLOOKUP(A112,[2]!Rosterdetails,25,FALSE)</f>
        <v>0</v>
      </c>
      <c r="Q112" s="1" t="str">
        <f>VLOOKUP(A112,[2]!Rosterdetails,17,FALSE)</f>
        <v>All interns (study leave)</v>
      </c>
      <c r="R112" s="1" t="str">
        <f>VLOOKUP(A112,[2]!Rosterdetails,18,FALSE)</f>
        <v>qq</v>
      </c>
      <c r="S112" s="1" t="str">
        <f>VLOOKUP(A112,[2]!Rosterdetails,19,FALSE)</f>
        <v>qq</v>
      </c>
      <c r="T112" s="1" t="str">
        <f>VLOOKUP(A112,[2]!Rosterdetails,20,FALSE)</f>
        <v>qq</v>
      </c>
      <c r="U112" s="1" t="str">
        <f>VLOOKUP(A112,[2]!Rosterdetails,21,FALSE)</f>
        <v>QQ</v>
      </c>
      <c r="V112" s="1" t="str">
        <f>VLOOKUP(A112,[2]!Rosterdetails,22,FALSE)</f>
        <v>qq</v>
      </c>
      <c r="W112" s="1" t="str">
        <f>VLOOKUP(A112,[2]!Rosterdetails,23,FALSE)</f>
        <v>qq</v>
      </c>
      <c r="X112" s="1" t="str">
        <f>VLOOKUP(A112,[2]!Rosterdetails,24,FALSE)</f>
        <v>qq</v>
      </c>
      <c r="Y112" s="1" t="str">
        <f>VLOOKUP(A112,[2]!Rosterdetails,32,FALSE)</f>
        <v>qq</v>
      </c>
      <c r="Z112" s="1" t="str">
        <f>VLOOKUP(A112,[2]!Rosterdetails,33,FALSE)</f>
        <v>Jasenka</v>
      </c>
      <c r="AA112" s="1" t="str">
        <f>VLOOKUP(A112,[2]!Rosterdetails,34,FALSE)</f>
        <v>qq</v>
      </c>
      <c r="AB112" s="1" t="str">
        <f>VLOOKUP(A112,[2]!Rosterdetails,35,FALSE)</f>
        <v>Monique</v>
      </c>
      <c r="AC112" s="1" t="str">
        <f>VLOOKUP(A112,[2]!Rosterdetails,36,FALSE)</f>
        <v>qq</v>
      </c>
      <c r="AD112" s="1" t="str">
        <f>VLOOKUP(A112,[2]!Rosterdetails,37,FALSE)</f>
        <v>qq</v>
      </c>
      <c r="AE112" s="1" t="str">
        <f>VLOOKUP(A112,[2]!Rosterdetails,38,FALSE)</f>
        <v>qq</v>
      </c>
      <c r="AF112" s="1" t="str">
        <f>VLOOKUP(A112,[2]!Rosterdetails,39,FALSE)</f>
        <v>Robbie</v>
      </c>
      <c r="AG112" s="1" t="str">
        <f>VLOOKUP(A112,[2]!Rosterdetails,40,FALSE)</f>
        <v>Georgia</v>
      </c>
      <c r="AH112" s="1" t="str">
        <f>VLOOKUP(A112,[2]!Rosterdetails,41,FALSE)</f>
        <v>qq</v>
      </c>
      <c r="AI112" s="1" t="str">
        <f>VLOOKUP(A112,[2]!Rosterdetails,42,FALSE)</f>
        <v>qq</v>
      </c>
      <c r="AJ112" s="1" t="str">
        <f>VLOOKUP(A112,[2]!Rosterdetails,43,FALSE)</f>
        <v>qq</v>
      </c>
      <c r="AK112" s="1" t="str">
        <f>VLOOKUP(A112,[2]!Rosterdetails,44,FALSE)</f>
        <v>qq</v>
      </c>
      <c r="AL112" s="1" t="str">
        <f>VLOOKUP(A112,[2]!Rosterdetails,45,FALSE)</f>
        <v>qq</v>
      </c>
      <c r="AM112" s="1" t="str">
        <f>VLOOKUP(A112,[2]!Rosterdetails,46,FALSE)</f>
        <v>qq</v>
      </c>
      <c r="AN112" s="1" t="str">
        <f>VLOOKUP(A112,[2]!Rosterdetails,47,FALSE)</f>
        <v>qq</v>
      </c>
      <c r="AO112" s="1" t="str">
        <f>VLOOKUP(A112,[2]!Rosterdetails,48,FALSE)</f>
        <v>qq</v>
      </c>
      <c r="AP112" s="1" t="str">
        <f>VLOOKUP(A112,[2]!Rosterdetails,49,FALSE)</f>
        <v>qq</v>
      </c>
      <c r="AQ112" s="1" t="str">
        <f>VLOOKUP(A112,[2]!Rosterdetails,50,FALSE)</f>
        <v>qq</v>
      </c>
      <c r="AR112" s="1" t="str">
        <f>VLOOKUP(A112,[2]!Rosterdetails,51,FALSE)</f>
        <v>qq</v>
      </c>
      <c r="AS112" s="1" t="str">
        <f>VLOOKUP(A112,[2]!Rosterdetails,52,FALSE)</f>
        <v>qq</v>
      </c>
      <c r="AT112" s="1" t="str">
        <f>VLOOKUP(A112,[2]!Rosterdetails,53,FALSE)</f>
        <v>qq</v>
      </c>
      <c r="AU112" s="1" t="str">
        <f>VLOOKUP(A112,[2]!Rosterdetails,54,FALSE)</f>
        <v>Leekin</v>
      </c>
      <c r="AV112" s="1">
        <f>VLOOKUP(A112,[2]!Rosterdetails,55,FALSE)</f>
        <v>0</v>
      </c>
      <c r="AW112" s="1">
        <f>VLOOKUP(A112,[2]!Rosterdetails,56,FALSE)</f>
        <v>0</v>
      </c>
      <c r="AX112" s="50"/>
      <c r="AY112" s="51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</row>
    <row r="113" spans="1:65" x14ac:dyDescent="0.3">
      <c r="A113" s="39">
        <v>43621</v>
      </c>
      <c r="B113" s="38" t="s">
        <v>4</v>
      </c>
      <c r="C113" s="44">
        <f>VLOOKUP(A113,[2]!Rosterdetails,4,FALSE)</f>
        <v>0</v>
      </c>
      <c r="D113" s="44" t="str">
        <f>VLOOKUP(A113,[2]!Rosterdetails,5,FALSE)</f>
        <v>Aseel</v>
      </c>
      <c r="E113" s="44">
        <f>VLOOKUP(A113,[2]!Rosterdetails,6,FALSE)</f>
        <v>0</v>
      </c>
      <c r="F113" s="44">
        <f>VLOOKUP(A113,[2]!Rosterdetails,7,FALSE)</f>
        <v>0</v>
      </c>
      <c r="G113" s="44" t="str">
        <f>VLOOKUP(A113,[2]!Rosterdetails,8,FALSE)</f>
        <v>J.Yang</v>
      </c>
      <c r="H113" s="44">
        <f>VLOOKUP(A113,[2]!Rosterdetails,9,FALSE)</f>
        <v>0</v>
      </c>
      <c r="I113" s="44" t="str">
        <f>VLOOKUP(A113,[2]!Rosterdetails,10,FALSE)</f>
        <v>G.Wang</v>
      </c>
      <c r="J113" s="44">
        <f>VLOOKUP(A113,[2]!Rosterdetails,11,FALSE)</f>
        <v>0</v>
      </c>
      <c r="K113" s="44">
        <f>VLOOKUP(A113,[2]!Rosterdetails,12,FALSE)</f>
        <v>0</v>
      </c>
      <c r="L113" s="44">
        <f>VLOOKUP(A113,[2]!Rosterdetails,13,FALSE)</f>
        <v>0</v>
      </c>
      <c r="M113" s="44">
        <f>VLOOKUP(A113,[2]!Rosterdetails,14,FALSE)</f>
        <v>0</v>
      </c>
      <c r="N113" s="44">
        <f>VLOOKUP(A113,[2]!Rosterdetails,15,FALSE)</f>
        <v>0</v>
      </c>
      <c r="O113" s="44" t="str">
        <f>VLOOKUP(A113,[2]!Rosterdetails,16,FALSE)</f>
        <v>qq</v>
      </c>
      <c r="P113" s="1">
        <f>VLOOKUP(A113,[2]!Rosterdetails,25,FALSE)</f>
        <v>0</v>
      </c>
      <c r="Q113" s="1" t="str">
        <f>VLOOKUP(A113,[2]!Rosterdetails,17,FALSE)</f>
        <v>qq</v>
      </c>
      <c r="R113" s="1" t="str">
        <f>VLOOKUP(A113,[2]!Rosterdetails,18,FALSE)</f>
        <v>qq</v>
      </c>
      <c r="S113" s="1" t="str">
        <f>VLOOKUP(A113,[2]!Rosterdetails,19,FALSE)</f>
        <v>Edward</v>
      </c>
      <c r="T113" s="1" t="str">
        <f>VLOOKUP(A113,[2]!Rosterdetails,20,FALSE)</f>
        <v>Lauren</v>
      </c>
      <c r="U113" s="1" t="str">
        <f>VLOOKUP(A113,[2]!Rosterdetails,21,FALSE)</f>
        <v>Ana</v>
      </c>
      <c r="V113" s="1" t="str">
        <f>VLOOKUP(A113,[2]!Rosterdetails,22,FALSE)</f>
        <v>Nha</v>
      </c>
      <c r="W113" s="1" t="str">
        <f>VLOOKUP(A113,[2]!Rosterdetails,23,FALSE)</f>
        <v>Jesslyn</v>
      </c>
      <c r="X113" s="1" t="str">
        <f>VLOOKUP(A113,[2]!Rosterdetails,24,FALSE)</f>
        <v>Thao</v>
      </c>
      <c r="Y113" s="1" t="str">
        <f>VLOOKUP(A113,[2]!Rosterdetails,32,FALSE)</f>
        <v>qq</v>
      </c>
      <c r="Z113" s="1" t="str">
        <f>VLOOKUP(A113,[2]!Rosterdetails,33,FALSE)</f>
        <v>Jasenka</v>
      </c>
      <c r="AA113" s="1" t="str">
        <f>VLOOKUP(A113,[2]!Rosterdetails,34,FALSE)</f>
        <v>qq</v>
      </c>
      <c r="AB113" s="1" t="str">
        <f>VLOOKUP(A113,[2]!Rosterdetails,35,FALSE)</f>
        <v>Monique</v>
      </c>
      <c r="AC113" s="1" t="str">
        <f>VLOOKUP(A113,[2]!Rosterdetails,36,FALSE)</f>
        <v>qq</v>
      </c>
      <c r="AD113" s="1" t="str">
        <f>VLOOKUP(A113,[2]!Rosterdetails,37,FALSE)</f>
        <v>qq</v>
      </c>
      <c r="AE113" s="1" t="str">
        <f>VLOOKUP(A113,[2]!Rosterdetails,38,FALSE)</f>
        <v>qq</v>
      </c>
      <c r="AF113" s="1" t="str">
        <f>VLOOKUP(A113,[2]!Rosterdetails,39,FALSE)</f>
        <v>Robbie</v>
      </c>
      <c r="AG113" s="1" t="str">
        <f>VLOOKUP(A113,[2]!Rosterdetails,40,FALSE)</f>
        <v>Georgia</v>
      </c>
      <c r="AH113" s="1" t="str">
        <f>VLOOKUP(A113,[2]!Rosterdetails,41,FALSE)</f>
        <v>qq</v>
      </c>
      <c r="AI113" s="1" t="str">
        <f>VLOOKUP(A113,[2]!Rosterdetails,42,FALSE)</f>
        <v>qq</v>
      </c>
      <c r="AJ113" s="1" t="str">
        <f>VLOOKUP(A113,[2]!Rosterdetails,43,FALSE)</f>
        <v>qq</v>
      </c>
      <c r="AK113" s="1" t="str">
        <f>VLOOKUP(A113,[2]!Rosterdetails,44,FALSE)</f>
        <v>qq</v>
      </c>
      <c r="AL113" s="1" t="str">
        <f>VLOOKUP(A113,[2]!Rosterdetails,45,FALSE)</f>
        <v>qq</v>
      </c>
      <c r="AM113" s="1" t="str">
        <f>VLOOKUP(A113,[2]!Rosterdetails,46,FALSE)</f>
        <v>qq</v>
      </c>
      <c r="AN113" s="1" t="str">
        <f>VLOOKUP(A113,[2]!Rosterdetails,47,FALSE)</f>
        <v>qq</v>
      </c>
      <c r="AO113" s="1" t="str">
        <f>VLOOKUP(A113,[2]!Rosterdetails,48,FALSE)</f>
        <v>qq</v>
      </c>
      <c r="AP113" s="1" t="str">
        <f>VLOOKUP(A113,[2]!Rosterdetails,49,FALSE)</f>
        <v>qq</v>
      </c>
      <c r="AQ113" s="1" t="str">
        <f>VLOOKUP(A113,[2]!Rosterdetails,50,FALSE)</f>
        <v>qq</v>
      </c>
      <c r="AR113" s="1" t="str">
        <f>VLOOKUP(A113,[2]!Rosterdetails,51,FALSE)</f>
        <v>qq</v>
      </c>
      <c r="AS113" s="1" t="str">
        <f>VLOOKUP(A113,[2]!Rosterdetails,52,FALSE)</f>
        <v>qq</v>
      </c>
      <c r="AT113" s="1" t="str">
        <f>VLOOKUP(A113,[2]!Rosterdetails,53,FALSE)</f>
        <v>qq</v>
      </c>
      <c r="AU113" s="1" t="str">
        <f>VLOOKUP(A113,[2]!Rosterdetails,54,FALSE)</f>
        <v>Leekin</v>
      </c>
      <c r="AV113" s="1">
        <f>VLOOKUP(A113,[2]!Rosterdetails,55,FALSE)</f>
        <v>0</v>
      </c>
      <c r="AW113" s="1">
        <f>VLOOKUP(A113,[2]!Rosterdetails,56,FALSE)</f>
        <v>0</v>
      </c>
      <c r="AX113" s="50"/>
      <c r="AY113" s="51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</row>
    <row r="114" spans="1:65" x14ac:dyDescent="0.3">
      <c r="A114" s="39">
        <v>43622</v>
      </c>
      <c r="B114" s="38" t="s">
        <v>5</v>
      </c>
      <c r="C114" s="44">
        <f>VLOOKUP(A114,[2]!Rosterdetails,4,FALSE)</f>
        <v>0</v>
      </c>
      <c r="D114" s="44">
        <f>VLOOKUP(A114,[2]!Rosterdetails,5,FALSE)</f>
        <v>0</v>
      </c>
      <c r="E114" s="44" t="str">
        <f>VLOOKUP(A114,[2]!Rosterdetails,6,FALSE)</f>
        <v>J.Hughes</v>
      </c>
      <c r="F114" s="44" t="str">
        <f>VLOOKUP(A114,[2]!Rosterdetails,7,FALSE)</f>
        <v>Angela</v>
      </c>
      <c r="G114" s="44" t="str">
        <f>VLOOKUP(A114,[2]!Rosterdetails,8,FALSE)</f>
        <v>qq</v>
      </c>
      <c r="H114" s="44">
        <f>VLOOKUP(A114,[2]!Rosterdetails,9,FALSE)</f>
        <v>0</v>
      </c>
      <c r="I114" s="44" t="str">
        <f>VLOOKUP(A114,[2]!Rosterdetails,10,FALSE)</f>
        <v>Sandra</v>
      </c>
      <c r="J114" s="44">
        <f>VLOOKUP(A114,[2]!Rosterdetails,11,FALSE)</f>
        <v>0</v>
      </c>
      <c r="K114" s="44">
        <f>VLOOKUP(A114,[2]!Rosterdetails,12,FALSE)</f>
        <v>0</v>
      </c>
      <c r="L114" s="44">
        <f>VLOOKUP(A114,[2]!Rosterdetails,13,FALSE)</f>
        <v>0</v>
      </c>
      <c r="M114" s="44">
        <f>VLOOKUP(A114,[2]!Rosterdetails,14,FALSE)</f>
        <v>0</v>
      </c>
      <c r="N114" s="44">
        <f>VLOOKUP(A114,[2]!Rosterdetails,15,FALSE)</f>
        <v>0</v>
      </c>
      <c r="O114" s="44" t="str">
        <f>VLOOKUP(A114,[2]!Rosterdetails,16,FALSE)</f>
        <v>Aseel</v>
      </c>
      <c r="P114" s="1">
        <f>VLOOKUP(A114,[2]!Rosterdetails,25,FALSE)</f>
        <v>0</v>
      </c>
      <c r="Q114" s="1" t="str">
        <f>VLOOKUP(A114,[2]!Rosterdetails,17,FALSE)</f>
        <v>qq</v>
      </c>
      <c r="R114" s="1" t="str">
        <f>VLOOKUP(A114,[2]!Rosterdetails,18,FALSE)</f>
        <v>qq</v>
      </c>
      <c r="S114" s="1" t="str">
        <f>VLOOKUP(A114,[2]!Rosterdetails,19,FALSE)</f>
        <v>qq</v>
      </c>
      <c r="T114" s="1" t="str">
        <f>VLOOKUP(A114,[2]!Rosterdetails,20,FALSE)</f>
        <v>qq</v>
      </c>
      <c r="U114" s="1" t="str">
        <f>VLOOKUP(A114,[2]!Rosterdetails,21,FALSE)</f>
        <v>QQ</v>
      </c>
      <c r="V114" s="1" t="str">
        <f>VLOOKUP(A114,[2]!Rosterdetails,22,FALSE)</f>
        <v>qq</v>
      </c>
      <c r="W114" s="1" t="str">
        <f>VLOOKUP(A114,[2]!Rosterdetails,23,FALSE)</f>
        <v>qq</v>
      </c>
      <c r="X114" s="1" t="str">
        <f>VLOOKUP(A114,[2]!Rosterdetails,24,FALSE)</f>
        <v>qq</v>
      </c>
      <c r="Y114" s="1" t="str">
        <f>VLOOKUP(A114,[2]!Rosterdetails,32,FALSE)</f>
        <v>qq</v>
      </c>
      <c r="Z114" s="1" t="str">
        <f>VLOOKUP(A114,[2]!Rosterdetails,33,FALSE)</f>
        <v>Jasenka</v>
      </c>
      <c r="AA114" s="1" t="str">
        <f>VLOOKUP(A114,[2]!Rosterdetails,34,FALSE)</f>
        <v>qq</v>
      </c>
      <c r="AB114" s="1" t="str">
        <f>VLOOKUP(A114,[2]!Rosterdetails,35,FALSE)</f>
        <v>qq</v>
      </c>
      <c r="AC114" s="1" t="str">
        <f>VLOOKUP(A114,[2]!Rosterdetails,36,FALSE)</f>
        <v>qq</v>
      </c>
      <c r="AD114" s="1" t="str">
        <f>VLOOKUP(A114,[2]!Rosterdetails,37,FALSE)</f>
        <v>qq</v>
      </c>
      <c r="AE114" s="1" t="str">
        <f>VLOOKUP(A114,[2]!Rosterdetails,38,FALSE)</f>
        <v>qq</v>
      </c>
      <c r="AF114" s="1" t="str">
        <f>VLOOKUP(A114,[2]!Rosterdetails,39,FALSE)</f>
        <v>Robbie</v>
      </c>
      <c r="AG114" s="1" t="str">
        <f>VLOOKUP(A114,[2]!Rosterdetails,40,FALSE)</f>
        <v>Georgia</v>
      </c>
      <c r="AH114" s="1" t="str">
        <f>VLOOKUP(A114,[2]!Rosterdetails,41,FALSE)</f>
        <v>qq</v>
      </c>
      <c r="AI114" s="1" t="str">
        <f>VLOOKUP(A114,[2]!Rosterdetails,42,FALSE)</f>
        <v>qq</v>
      </c>
      <c r="AJ114" s="1" t="str">
        <f>VLOOKUP(A114,[2]!Rosterdetails,43,FALSE)</f>
        <v>qq</v>
      </c>
      <c r="AK114" s="1" t="str">
        <f>VLOOKUP(A114,[2]!Rosterdetails,44,FALSE)</f>
        <v>qq</v>
      </c>
      <c r="AL114" s="1" t="str">
        <f>VLOOKUP(A114,[2]!Rosterdetails,45,FALSE)</f>
        <v>qq</v>
      </c>
      <c r="AM114" s="1" t="str">
        <f>VLOOKUP(A114,[2]!Rosterdetails,46,FALSE)</f>
        <v>qq</v>
      </c>
      <c r="AN114" s="1" t="str">
        <f>VLOOKUP(A114,[2]!Rosterdetails,47,FALSE)</f>
        <v>qq</v>
      </c>
      <c r="AO114" s="1" t="str">
        <f>VLOOKUP(A114,[2]!Rosterdetails,48,FALSE)</f>
        <v>qq</v>
      </c>
      <c r="AP114" s="1" t="str">
        <f>VLOOKUP(A114,[2]!Rosterdetails,49,FALSE)</f>
        <v>qq</v>
      </c>
      <c r="AQ114" s="1" t="str">
        <f>VLOOKUP(A114,[2]!Rosterdetails,50,FALSE)</f>
        <v>qq</v>
      </c>
      <c r="AR114" s="1" t="str">
        <f>VLOOKUP(A114,[2]!Rosterdetails,51,FALSE)</f>
        <v>qq</v>
      </c>
      <c r="AS114" s="1" t="str">
        <f>VLOOKUP(A114,[2]!Rosterdetails,52,FALSE)</f>
        <v>qq</v>
      </c>
      <c r="AT114" s="1" t="str">
        <f>VLOOKUP(A114,[2]!Rosterdetails,53,FALSE)</f>
        <v>qq</v>
      </c>
      <c r="AU114" s="1" t="str">
        <f>VLOOKUP(A114,[2]!Rosterdetails,54,FALSE)</f>
        <v>Leekin</v>
      </c>
      <c r="AV114" s="1">
        <f>VLOOKUP(A114,[2]!Rosterdetails,55,FALSE)</f>
        <v>0</v>
      </c>
      <c r="AW114" s="1">
        <f>VLOOKUP(A114,[2]!Rosterdetails,56,FALSE)</f>
        <v>0</v>
      </c>
      <c r="AX114" s="50"/>
      <c r="AY114" s="51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</row>
    <row r="115" spans="1:65" x14ac:dyDescent="0.3">
      <c r="A115" s="39">
        <v>43623</v>
      </c>
      <c r="B115" s="38" t="s">
        <v>6</v>
      </c>
      <c r="C115" s="44">
        <f>VLOOKUP(A115,[2]!Rosterdetails,4,FALSE)</f>
        <v>0</v>
      </c>
      <c r="D115" s="44">
        <f>VLOOKUP(A115,[2]!Rosterdetails,5,FALSE)</f>
        <v>0</v>
      </c>
      <c r="E115" s="44">
        <f>VLOOKUP(A115,[2]!Rosterdetails,6,FALSE)</f>
        <v>0</v>
      </c>
      <c r="F115" s="44" t="str">
        <f>VLOOKUP(A115,[2]!Rosterdetails,7,FALSE)</f>
        <v>Tatyana</v>
      </c>
      <c r="G115" s="44" t="str">
        <f>VLOOKUP(A115,[2]!Rosterdetails,8,FALSE)</f>
        <v>qq</v>
      </c>
      <c r="H115" s="44">
        <f>VLOOKUP(A115,[2]!Rosterdetails,9,FALSE)</f>
        <v>0</v>
      </c>
      <c r="I115" s="44">
        <f>VLOOKUP(A115,[2]!Rosterdetails,10,FALSE)</f>
        <v>0</v>
      </c>
      <c r="J115" s="44">
        <f>VLOOKUP(A115,[2]!Rosterdetails,11,FALSE)</f>
        <v>0</v>
      </c>
      <c r="K115" s="44">
        <f>VLOOKUP(A115,[2]!Rosterdetails,12,FALSE)</f>
        <v>0</v>
      </c>
      <c r="L115" s="44">
        <f>VLOOKUP(A115,[2]!Rosterdetails,13,FALSE)</f>
        <v>0</v>
      </c>
      <c r="M115" s="44">
        <f>VLOOKUP(A115,[2]!Rosterdetails,14,FALSE)</f>
        <v>0</v>
      </c>
      <c r="N115" s="44">
        <f>VLOOKUP(A115,[2]!Rosterdetails,15,FALSE)</f>
        <v>0</v>
      </c>
      <c r="O115" s="44" t="str">
        <f>VLOOKUP(A115,[2]!Rosterdetails,16,FALSE)</f>
        <v>Aseel</v>
      </c>
      <c r="P115" s="1">
        <f>VLOOKUP(A115,[2]!Rosterdetails,25,FALSE)</f>
        <v>0</v>
      </c>
      <c r="Q115" s="1" t="str">
        <f>VLOOKUP(A115,[2]!Rosterdetails,17,FALSE)</f>
        <v>Ana</v>
      </c>
      <c r="R115" s="1" t="str">
        <f>VLOOKUP(A115,[2]!Rosterdetails,18,FALSE)</f>
        <v>qq</v>
      </c>
      <c r="S115" s="1" t="str">
        <f>VLOOKUP(A115,[2]!Rosterdetails,19,FALSE)</f>
        <v>qq</v>
      </c>
      <c r="T115" s="1" t="str">
        <f>VLOOKUP(A115,[2]!Rosterdetails,20,FALSE)</f>
        <v>qq</v>
      </c>
      <c r="U115" s="1" t="str">
        <f>VLOOKUP(A115,[2]!Rosterdetails,21,FALSE)</f>
        <v>QQ</v>
      </c>
      <c r="V115" s="1" t="str">
        <f>VLOOKUP(A115,[2]!Rosterdetails,22,FALSE)</f>
        <v>qq</v>
      </c>
      <c r="W115" s="1" t="str">
        <f>VLOOKUP(A115,[2]!Rosterdetails,23,FALSE)</f>
        <v>qq</v>
      </c>
      <c r="X115" s="1" t="str">
        <f>VLOOKUP(A115,[2]!Rosterdetails,24,FALSE)</f>
        <v>qq</v>
      </c>
      <c r="Y115" s="1" t="str">
        <f>VLOOKUP(A115,[2]!Rosterdetails,32,FALSE)</f>
        <v>qq</v>
      </c>
      <c r="Z115" s="1" t="str">
        <f>VLOOKUP(A115,[2]!Rosterdetails,33,FALSE)</f>
        <v>Jasenka</v>
      </c>
      <c r="AA115" s="1" t="str">
        <f>VLOOKUP(A115,[2]!Rosterdetails,34,FALSE)</f>
        <v>qq</v>
      </c>
      <c r="AB115" s="1" t="str">
        <f>VLOOKUP(A115,[2]!Rosterdetails,35,FALSE)</f>
        <v>qq</v>
      </c>
      <c r="AC115" s="1" t="str">
        <f>VLOOKUP(A115,[2]!Rosterdetails,36,FALSE)</f>
        <v>qq</v>
      </c>
      <c r="AD115" s="1" t="str">
        <f>VLOOKUP(A115,[2]!Rosterdetails,37,FALSE)</f>
        <v>qq</v>
      </c>
      <c r="AE115" s="1" t="str">
        <f>VLOOKUP(A115,[2]!Rosterdetails,38,FALSE)</f>
        <v>qq</v>
      </c>
      <c r="AF115" s="1" t="str">
        <f>VLOOKUP(A115,[2]!Rosterdetails,39,FALSE)</f>
        <v>Robbie</v>
      </c>
      <c r="AG115" s="1" t="str">
        <f>VLOOKUP(A115,[2]!Rosterdetails,40,FALSE)</f>
        <v>Georgia</v>
      </c>
      <c r="AH115" s="1" t="str">
        <f>VLOOKUP(A115,[2]!Rosterdetails,41,FALSE)</f>
        <v>qq</v>
      </c>
      <c r="AI115" s="1" t="str">
        <f>VLOOKUP(A115,[2]!Rosterdetails,42,FALSE)</f>
        <v>qq</v>
      </c>
      <c r="AJ115" s="1" t="str">
        <f>VLOOKUP(A115,[2]!Rosterdetails,43,FALSE)</f>
        <v>qq</v>
      </c>
      <c r="AK115" s="1" t="str">
        <f>VLOOKUP(A115,[2]!Rosterdetails,44,FALSE)</f>
        <v>qq</v>
      </c>
      <c r="AL115" s="1" t="str">
        <f>VLOOKUP(A115,[2]!Rosterdetails,45,FALSE)</f>
        <v>qq</v>
      </c>
      <c r="AM115" s="1" t="str">
        <f>VLOOKUP(A115,[2]!Rosterdetails,46,FALSE)</f>
        <v>qq</v>
      </c>
      <c r="AN115" s="1" t="str">
        <f>VLOOKUP(A115,[2]!Rosterdetails,47,FALSE)</f>
        <v>qq</v>
      </c>
      <c r="AO115" s="1" t="str">
        <f>VLOOKUP(A115,[2]!Rosterdetails,48,FALSE)</f>
        <v>qq</v>
      </c>
      <c r="AP115" s="1" t="str">
        <f>VLOOKUP(A115,[2]!Rosterdetails,49,FALSE)</f>
        <v>qq</v>
      </c>
      <c r="AQ115" s="1" t="str">
        <f>VLOOKUP(A115,[2]!Rosterdetails,50,FALSE)</f>
        <v>qq</v>
      </c>
      <c r="AR115" s="1" t="str">
        <f>VLOOKUP(A115,[2]!Rosterdetails,51,FALSE)</f>
        <v>qq</v>
      </c>
      <c r="AS115" s="1" t="str">
        <f>VLOOKUP(A115,[2]!Rosterdetails,52,FALSE)</f>
        <v>qq</v>
      </c>
      <c r="AT115" s="1" t="str">
        <f>VLOOKUP(A115,[2]!Rosterdetails,53,FALSE)</f>
        <v>qq</v>
      </c>
      <c r="AU115" s="1" t="str">
        <f>VLOOKUP(A115,[2]!Rosterdetails,54,FALSE)</f>
        <v>Leekin</v>
      </c>
      <c r="AV115" s="1">
        <f>VLOOKUP(A115,[2]!Rosterdetails,55,FALSE)</f>
        <v>0</v>
      </c>
      <c r="AW115" s="1">
        <f>VLOOKUP(A115,[2]!Rosterdetails,56,FALSE)</f>
        <v>0</v>
      </c>
      <c r="AX115" s="50"/>
      <c r="AY115" s="51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</row>
    <row r="116" spans="1:65" x14ac:dyDescent="0.3">
      <c r="A116" s="39">
        <v>43626</v>
      </c>
      <c r="B116" s="38" t="s">
        <v>2</v>
      </c>
      <c r="C116" s="44" t="str">
        <f>VLOOKUP(A116,[2]!Rosterdetails,4,FALSE)</f>
        <v>A.Truong</v>
      </c>
      <c r="D116" s="44" t="str">
        <f>VLOOKUP(A116,[2]!Rosterdetails,5,FALSE)</f>
        <v>Public holiday</v>
      </c>
      <c r="E116" s="44">
        <f>VLOOKUP(A116,[2]!Rosterdetails,6,FALSE)</f>
        <v>0</v>
      </c>
      <c r="F116" s="44" t="str">
        <f>VLOOKUP(A116,[2]!Rosterdetails,7,FALSE)</f>
        <v>J.Do</v>
      </c>
      <c r="G116" s="44" t="str">
        <f>VLOOKUP(A116,[2]!Rosterdetails,8,FALSE)</f>
        <v>Public Holiday</v>
      </c>
      <c r="H116" s="44">
        <f>VLOOKUP(A116,[2]!Rosterdetails,9,FALSE)</f>
        <v>0</v>
      </c>
      <c r="I116" s="44" t="str">
        <f>VLOOKUP(A116,[2]!Rosterdetails,10,FALSE)</f>
        <v xml:space="preserve"> </v>
      </c>
      <c r="J116" s="44">
        <f>VLOOKUP(A116,[2]!Rosterdetails,11,FALSE)</f>
        <v>0</v>
      </c>
      <c r="K116" s="44">
        <f>VLOOKUP(A116,[2]!Rosterdetails,12,FALSE)</f>
        <v>0</v>
      </c>
      <c r="L116" s="44">
        <f>VLOOKUP(A116,[2]!Rosterdetails,13,FALSE)</f>
        <v>0</v>
      </c>
      <c r="M116" s="44">
        <f>VLOOKUP(A116,[2]!Rosterdetails,14,FALSE)</f>
        <v>0</v>
      </c>
      <c r="N116" s="44">
        <f>VLOOKUP(A116,[2]!Rosterdetails,15,FALSE)</f>
        <v>0</v>
      </c>
      <c r="O116" s="44" t="str">
        <f>VLOOKUP(A116,[2]!Rosterdetails,16,FALSE)</f>
        <v>qq</v>
      </c>
      <c r="P116" s="1">
        <f>VLOOKUP(A116,[2]!Rosterdetails,25,FALSE)</f>
        <v>0</v>
      </c>
      <c r="Q116" s="1" t="str">
        <f>VLOOKUP(A116,[2]!Rosterdetails,17,FALSE)</f>
        <v>qq</v>
      </c>
      <c r="R116" s="1" t="str">
        <f>VLOOKUP(A116,[2]!Rosterdetails,18,FALSE)</f>
        <v>qq</v>
      </c>
      <c r="S116" s="1" t="str">
        <f>VLOOKUP(A116,[2]!Rosterdetails,19,FALSE)</f>
        <v>qq</v>
      </c>
      <c r="T116" s="1" t="str">
        <f>VLOOKUP(A116,[2]!Rosterdetails,20,FALSE)</f>
        <v>qq</v>
      </c>
      <c r="U116" s="1" t="str">
        <f>VLOOKUP(A116,[2]!Rosterdetails,21,FALSE)</f>
        <v>QQ</v>
      </c>
      <c r="V116" s="1" t="str">
        <f>VLOOKUP(A116,[2]!Rosterdetails,22,FALSE)</f>
        <v>qq</v>
      </c>
      <c r="W116" s="1" t="str">
        <f>VLOOKUP(A116,[2]!Rosterdetails,23,FALSE)</f>
        <v>qq</v>
      </c>
      <c r="X116" s="1" t="str">
        <f>VLOOKUP(A116,[2]!Rosterdetails,24,FALSE)</f>
        <v>qq</v>
      </c>
      <c r="Y116" s="1" t="str">
        <f>VLOOKUP(A116,[2]!Rosterdetails,32,FALSE)</f>
        <v>Megan</v>
      </c>
      <c r="Z116" s="1" t="str">
        <f>VLOOKUP(A116,[2]!Rosterdetails,33,FALSE)</f>
        <v>Jasenka</v>
      </c>
      <c r="AA116" s="1" t="str">
        <f>VLOOKUP(A116,[2]!Rosterdetails,34,FALSE)</f>
        <v>qq</v>
      </c>
      <c r="AB116" s="1" t="str">
        <f>VLOOKUP(A116,[2]!Rosterdetails,35,FALSE)</f>
        <v>Monique</v>
      </c>
      <c r="AC116" s="1" t="str">
        <f>VLOOKUP(A116,[2]!Rosterdetails,36,FALSE)</f>
        <v>A.Truong</v>
      </c>
      <c r="AD116" s="1" t="str">
        <f>VLOOKUP(A116,[2]!Rosterdetails,37,FALSE)</f>
        <v>qq</v>
      </c>
      <c r="AE116" s="1" t="str">
        <f>VLOOKUP(A116,[2]!Rosterdetails,38,FALSE)</f>
        <v>qq</v>
      </c>
      <c r="AF116" s="1" t="str">
        <f>VLOOKUP(A116,[2]!Rosterdetails,39,FALSE)</f>
        <v>Robbie</v>
      </c>
      <c r="AG116" s="1" t="str">
        <f>VLOOKUP(A116,[2]!Rosterdetails,40,FALSE)</f>
        <v>Georgia</v>
      </c>
      <c r="AH116" s="1" t="str">
        <f>VLOOKUP(A116,[2]!Rosterdetails,41,FALSE)</f>
        <v>qq</v>
      </c>
      <c r="AI116" s="1" t="str">
        <f>VLOOKUP(A116,[2]!Rosterdetails,42,FALSE)</f>
        <v>qq</v>
      </c>
      <c r="AJ116" s="1" t="str">
        <f>VLOOKUP(A116,[2]!Rosterdetails,43,FALSE)</f>
        <v>qq</v>
      </c>
      <c r="AK116" s="1" t="str">
        <f>VLOOKUP(A116,[2]!Rosterdetails,44,FALSE)</f>
        <v>qq</v>
      </c>
      <c r="AL116" s="1" t="str">
        <f>VLOOKUP(A116,[2]!Rosterdetails,45,FALSE)</f>
        <v>qq</v>
      </c>
      <c r="AM116" s="1" t="str">
        <f>VLOOKUP(A116,[2]!Rosterdetails,46,FALSE)</f>
        <v>qq</v>
      </c>
      <c r="AN116" s="1" t="str">
        <f>VLOOKUP(A116,[2]!Rosterdetails,47,FALSE)</f>
        <v>qq</v>
      </c>
      <c r="AO116" s="1" t="str">
        <f>VLOOKUP(A116,[2]!Rosterdetails,48,FALSE)</f>
        <v>qq</v>
      </c>
      <c r="AP116" s="1" t="str">
        <f>VLOOKUP(A116,[2]!Rosterdetails,49,FALSE)</f>
        <v>qq</v>
      </c>
      <c r="AQ116" s="1" t="str">
        <f>VLOOKUP(A116,[2]!Rosterdetails,50,FALSE)</f>
        <v>qq</v>
      </c>
      <c r="AR116" s="1" t="str">
        <f>VLOOKUP(A116,[2]!Rosterdetails,51,FALSE)</f>
        <v>qq</v>
      </c>
      <c r="AS116" s="1" t="str">
        <f>VLOOKUP(A116,[2]!Rosterdetails,52,FALSE)</f>
        <v>qq</v>
      </c>
      <c r="AT116" s="1" t="str">
        <f>VLOOKUP(A116,[2]!Rosterdetails,53,FALSE)</f>
        <v>qq</v>
      </c>
      <c r="AU116" s="1" t="str">
        <f>VLOOKUP(A116,[2]!Rosterdetails,54,FALSE)</f>
        <v>Leekin</v>
      </c>
      <c r="AV116" s="1">
        <f>VLOOKUP(A116,[2]!Rosterdetails,55,FALSE)</f>
        <v>0</v>
      </c>
      <c r="AW116" s="1" t="str">
        <f>VLOOKUP(A116,[2]!Rosterdetails,56,FALSE)</f>
        <v>Diana</v>
      </c>
      <c r="AX116" s="50"/>
      <c r="AY116" s="51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</row>
    <row r="117" spans="1:65" x14ac:dyDescent="0.3">
      <c r="A117" s="39">
        <v>43627</v>
      </c>
      <c r="B117" s="38" t="s">
        <v>3</v>
      </c>
      <c r="C117" s="44" t="str">
        <f>VLOOKUP(A117,[2]!Rosterdetails,4,FALSE)</f>
        <v>A.Truong</v>
      </c>
      <c r="D117" s="44" t="str">
        <f>VLOOKUP(A117,[2]!Rosterdetails,5,FALSE)</f>
        <v>Meng</v>
      </c>
      <c r="E117" s="44" t="str">
        <f>VLOOKUP(A117,[2]!Rosterdetails,6,FALSE)</f>
        <v>John</v>
      </c>
      <c r="F117" s="44">
        <f>VLOOKUP(A117,[2]!Rosterdetails,7,FALSE)</f>
        <v>0</v>
      </c>
      <c r="G117" s="44" t="str">
        <f>VLOOKUP(A117,[2]!Rosterdetails,8,FALSE)</f>
        <v>Robbie</v>
      </c>
      <c r="H117" s="44">
        <f>VLOOKUP(A117,[2]!Rosterdetails,9,FALSE)</f>
        <v>0</v>
      </c>
      <c r="I117" s="44" t="str">
        <f>VLOOKUP(A117,[2]!Rosterdetails,10,FALSE)</f>
        <v>Helen/Dalia</v>
      </c>
      <c r="J117" s="44">
        <f>VLOOKUP(A117,[2]!Rosterdetails,11,FALSE)</f>
        <v>0</v>
      </c>
      <c r="K117" s="44">
        <f>VLOOKUP(A117,[2]!Rosterdetails,12,FALSE)</f>
        <v>0</v>
      </c>
      <c r="L117" s="44">
        <f>VLOOKUP(A117,[2]!Rosterdetails,13,FALSE)</f>
        <v>0</v>
      </c>
      <c r="M117" s="44">
        <f>VLOOKUP(A117,[2]!Rosterdetails,14,FALSE)</f>
        <v>0</v>
      </c>
      <c r="N117" s="44">
        <f>VLOOKUP(A117,[2]!Rosterdetails,15,FALSE)</f>
        <v>0</v>
      </c>
      <c r="O117" s="44" t="str">
        <f>VLOOKUP(A117,[2]!Rosterdetails,16,FALSE)</f>
        <v>qq</v>
      </c>
      <c r="P117" s="1">
        <f>VLOOKUP(A117,[2]!Rosterdetails,25,FALSE)</f>
        <v>0</v>
      </c>
      <c r="Q117" s="1" t="str">
        <f>VLOOKUP(A117,[2]!Rosterdetails,17,FALSE)</f>
        <v>Tinh</v>
      </c>
      <c r="R117" s="1" t="str">
        <f>VLOOKUP(A117,[2]!Rosterdetails,18,FALSE)</f>
        <v>qq</v>
      </c>
      <c r="S117" s="1" t="str">
        <f>VLOOKUP(A117,[2]!Rosterdetails,19,FALSE)</f>
        <v>Ana</v>
      </c>
      <c r="T117" s="1" t="str">
        <f>VLOOKUP(A117,[2]!Rosterdetails,20,FALSE)</f>
        <v>Roshny</v>
      </c>
      <c r="U117" s="1" t="str">
        <f>VLOOKUP(A117,[2]!Rosterdetails,21,FALSE)</f>
        <v>Thao</v>
      </c>
      <c r="V117" s="1" t="str">
        <f>VLOOKUP(A117,[2]!Rosterdetails,22,FALSE)</f>
        <v>qq</v>
      </c>
      <c r="W117" s="1" t="str">
        <f>VLOOKUP(A117,[2]!Rosterdetails,23,FALSE)</f>
        <v>qq</v>
      </c>
      <c r="X117" s="1" t="str">
        <f>VLOOKUP(A117,[2]!Rosterdetails,24,FALSE)</f>
        <v>qq</v>
      </c>
      <c r="Y117" s="1" t="str">
        <f>VLOOKUP(A117,[2]!Rosterdetails,32,FALSE)</f>
        <v>Megan</v>
      </c>
      <c r="Z117" s="1" t="str">
        <f>VLOOKUP(A117,[2]!Rosterdetails,33,FALSE)</f>
        <v>Jasenka</v>
      </c>
      <c r="AA117" s="1" t="str">
        <f>VLOOKUP(A117,[2]!Rosterdetails,34,FALSE)</f>
        <v>qq</v>
      </c>
      <c r="AB117" s="1" t="str">
        <f>VLOOKUP(A117,[2]!Rosterdetails,35,FALSE)</f>
        <v>Monique</v>
      </c>
      <c r="AC117" s="1" t="str">
        <f>VLOOKUP(A117,[2]!Rosterdetails,36,FALSE)</f>
        <v>qq</v>
      </c>
      <c r="AD117" s="1" t="str">
        <f>VLOOKUP(A117,[2]!Rosterdetails,37,FALSE)</f>
        <v>qq</v>
      </c>
      <c r="AE117" s="1" t="str">
        <f>VLOOKUP(A117,[2]!Rosterdetails,38,FALSE)</f>
        <v>qq</v>
      </c>
      <c r="AF117" s="1" t="str">
        <f>VLOOKUP(A117,[2]!Rosterdetails,39,FALSE)</f>
        <v>qq</v>
      </c>
      <c r="AG117" s="1" t="str">
        <f>VLOOKUP(A117,[2]!Rosterdetails,40,FALSE)</f>
        <v>Georgia</v>
      </c>
      <c r="AH117" s="1" t="str">
        <f>VLOOKUP(A117,[2]!Rosterdetails,41,FALSE)</f>
        <v>qq</v>
      </c>
      <c r="AI117" s="1" t="str">
        <f>VLOOKUP(A117,[2]!Rosterdetails,42,FALSE)</f>
        <v>qq</v>
      </c>
      <c r="AJ117" s="1" t="str">
        <f>VLOOKUP(A117,[2]!Rosterdetails,43,FALSE)</f>
        <v>qq</v>
      </c>
      <c r="AK117" s="1" t="str">
        <f>VLOOKUP(A117,[2]!Rosterdetails,44,FALSE)</f>
        <v>qq</v>
      </c>
      <c r="AL117" s="1" t="str">
        <f>VLOOKUP(A117,[2]!Rosterdetails,45,FALSE)</f>
        <v>qq</v>
      </c>
      <c r="AM117" s="1" t="str">
        <f>VLOOKUP(A117,[2]!Rosterdetails,46,FALSE)</f>
        <v>qq</v>
      </c>
      <c r="AN117" s="1" t="str">
        <f>VLOOKUP(A117,[2]!Rosterdetails,47,FALSE)</f>
        <v>qq</v>
      </c>
      <c r="AO117" s="1" t="str">
        <f>VLOOKUP(A117,[2]!Rosterdetails,48,FALSE)</f>
        <v>qq</v>
      </c>
      <c r="AP117" s="1" t="str">
        <f>VLOOKUP(A117,[2]!Rosterdetails,49,FALSE)</f>
        <v>qq</v>
      </c>
      <c r="AQ117" s="1" t="str">
        <f>VLOOKUP(A117,[2]!Rosterdetails,50,FALSE)</f>
        <v>qq</v>
      </c>
      <c r="AR117" s="1" t="str">
        <f>VLOOKUP(A117,[2]!Rosterdetails,51,FALSE)</f>
        <v>qq</v>
      </c>
      <c r="AS117" s="1" t="str">
        <f>VLOOKUP(A117,[2]!Rosterdetails,52,FALSE)</f>
        <v>qq</v>
      </c>
      <c r="AT117" s="1" t="str">
        <f>VLOOKUP(A117,[2]!Rosterdetails,53,FALSE)</f>
        <v>qq</v>
      </c>
      <c r="AU117" s="1" t="str">
        <f>VLOOKUP(A117,[2]!Rosterdetails,54,FALSE)</f>
        <v>Leekin</v>
      </c>
      <c r="AV117" s="1">
        <f>VLOOKUP(A117,[2]!Rosterdetails,55,FALSE)</f>
        <v>0</v>
      </c>
      <c r="AW117" s="1" t="str">
        <f>VLOOKUP(A117,[2]!Rosterdetails,56,FALSE)</f>
        <v>Diana</v>
      </c>
      <c r="AX117" s="50"/>
      <c r="AY117" s="51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</row>
    <row r="118" spans="1:65" x14ac:dyDescent="0.3">
      <c r="A118" s="39">
        <v>43628</v>
      </c>
      <c r="B118" s="38" t="s">
        <v>4</v>
      </c>
      <c r="C118" s="44" t="str">
        <f>VLOOKUP(A118,[2]!Rosterdetails,4,FALSE)</f>
        <v>A.Truong</v>
      </c>
      <c r="D118" s="44" t="str">
        <f>VLOOKUP(A118,[2]!Rosterdetails,5,FALSE)</f>
        <v>Nicholas</v>
      </c>
      <c r="E118" s="44">
        <f>VLOOKUP(A118,[2]!Rosterdetails,6,FALSE)</f>
        <v>0</v>
      </c>
      <c r="F118" s="44" t="str">
        <f>VLOOKUP(A118,[2]!Rosterdetails,7,FALSE)</f>
        <v>Karishma</v>
      </c>
      <c r="G118" s="44" t="str">
        <f>VLOOKUP(A118,[2]!Rosterdetails,8,FALSE)</f>
        <v>T.Le</v>
      </c>
      <c r="H118" s="44">
        <f>VLOOKUP(A118,[2]!Rosterdetails,9,FALSE)</f>
        <v>0</v>
      </c>
      <c r="I118" s="44" t="str">
        <f>VLOOKUP(A118,[2]!Rosterdetails,10,FALSE)</f>
        <v>Taylor</v>
      </c>
      <c r="J118" s="44">
        <f>VLOOKUP(A118,[2]!Rosterdetails,11,FALSE)</f>
        <v>0</v>
      </c>
      <c r="K118" s="44">
        <f>VLOOKUP(A118,[2]!Rosterdetails,12,FALSE)</f>
        <v>0</v>
      </c>
      <c r="L118" s="44">
        <f>VLOOKUP(A118,[2]!Rosterdetails,13,FALSE)</f>
        <v>0</v>
      </c>
      <c r="M118" s="44">
        <f>VLOOKUP(A118,[2]!Rosterdetails,14,FALSE)</f>
        <v>0</v>
      </c>
      <c r="N118" s="44">
        <f>VLOOKUP(A118,[2]!Rosterdetails,15,FALSE)</f>
        <v>0</v>
      </c>
      <c r="O118" s="44" t="str">
        <f>VLOOKUP(A118,[2]!Rosterdetails,16,FALSE)</f>
        <v>qq</v>
      </c>
      <c r="P118" s="1">
        <f>VLOOKUP(A118,[2]!Rosterdetails,25,FALSE)</f>
        <v>0</v>
      </c>
      <c r="Q118" s="1">
        <f>VLOOKUP(A118,[2]!Rosterdetails,17,FALSE)</f>
        <v>0</v>
      </c>
      <c r="R118" s="1" t="str">
        <f>VLOOKUP(A118,[2]!Rosterdetails,18,FALSE)</f>
        <v>qq</v>
      </c>
      <c r="S118" s="1" t="str">
        <f>VLOOKUP(A118,[2]!Rosterdetails,19,FALSE)</f>
        <v>Jonathan</v>
      </c>
      <c r="T118" s="1" t="str">
        <f>VLOOKUP(A118,[2]!Rosterdetails,20,FALSE)</f>
        <v>Tinh</v>
      </c>
      <c r="U118" s="1" t="str">
        <f>VLOOKUP(A118,[2]!Rosterdetails,21,FALSE)</f>
        <v>QQ</v>
      </c>
      <c r="V118" s="1" t="str">
        <f>VLOOKUP(A118,[2]!Rosterdetails,22,FALSE)</f>
        <v>V.Le</v>
      </c>
      <c r="W118" s="1" t="str">
        <f>VLOOKUP(A118,[2]!Rosterdetails,23,FALSE)</f>
        <v>qq</v>
      </c>
      <c r="X118" s="1" t="str">
        <f>VLOOKUP(A118,[2]!Rosterdetails,24,FALSE)</f>
        <v>qq</v>
      </c>
      <c r="Y118" s="1" t="str">
        <f>VLOOKUP(A118,[2]!Rosterdetails,32,FALSE)</f>
        <v>Megan</v>
      </c>
      <c r="Z118" s="1" t="str">
        <f>VLOOKUP(A118,[2]!Rosterdetails,33,FALSE)</f>
        <v>Jasenka</v>
      </c>
      <c r="AA118" s="1" t="str">
        <f>VLOOKUP(A118,[2]!Rosterdetails,34,FALSE)</f>
        <v>qq</v>
      </c>
      <c r="AB118" s="1" t="str">
        <f>VLOOKUP(A118,[2]!Rosterdetails,35,FALSE)</f>
        <v>Monique</v>
      </c>
      <c r="AC118" s="1" t="str">
        <f>VLOOKUP(A118,[2]!Rosterdetails,36,FALSE)</f>
        <v>qq</v>
      </c>
      <c r="AD118" s="1" t="str">
        <f>VLOOKUP(A118,[2]!Rosterdetails,37,FALSE)</f>
        <v>qq</v>
      </c>
      <c r="AE118" s="1" t="str">
        <f>VLOOKUP(A118,[2]!Rosterdetails,38,FALSE)</f>
        <v>qq</v>
      </c>
      <c r="AF118" s="1" t="str">
        <f>VLOOKUP(A118,[2]!Rosterdetails,39,FALSE)</f>
        <v>qq</v>
      </c>
      <c r="AG118" s="1" t="str">
        <f>VLOOKUP(A118,[2]!Rosterdetails,40,FALSE)</f>
        <v>Georgia</v>
      </c>
      <c r="AH118" s="1" t="str">
        <f>VLOOKUP(A118,[2]!Rosterdetails,41,FALSE)</f>
        <v>qq</v>
      </c>
      <c r="AI118" s="1" t="str">
        <f>VLOOKUP(A118,[2]!Rosterdetails,42,FALSE)</f>
        <v>qq</v>
      </c>
      <c r="AJ118" s="1" t="str">
        <f>VLOOKUP(A118,[2]!Rosterdetails,43,FALSE)</f>
        <v>qq</v>
      </c>
      <c r="AK118" s="1" t="str">
        <f>VLOOKUP(A118,[2]!Rosterdetails,44,FALSE)</f>
        <v>qq</v>
      </c>
      <c r="AL118" s="1" t="str">
        <f>VLOOKUP(A118,[2]!Rosterdetails,45,FALSE)</f>
        <v>qq</v>
      </c>
      <c r="AM118" s="1" t="str">
        <f>VLOOKUP(A118,[2]!Rosterdetails,46,FALSE)</f>
        <v>qq</v>
      </c>
      <c r="AN118" s="1" t="str">
        <f>VLOOKUP(A118,[2]!Rosterdetails,47,FALSE)</f>
        <v>qq</v>
      </c>
      <c r="AO118" s="1" t="str">
        <f>VLOOKUP(A118,[2]!Rosterdetails,48,FALSE)</f>
        <v>qq</v>
      </c>
      <c r="AP118" s="1" t="str">
        <f>VLOOKUP(A118,[2]!Rosterdetails,49,FALSE)</f>
        <v>qq</v>
      </c>
      <c r="AQ118" s="1" t="str">
        <f>VLOOKUP(A118,[2]!Rosterdetails,50,FALSE)</f>
        <v>qq</v>
      </c>
      <c r="AR118" s="1" t="str">
        <f>VLOOKUP(A118,[2]!Rosterdetails,51,FALSE)</f>
        <v>qq</v>
      </c>
      <c r="AS118" s="1" t="str">
        <f>VLOOKUP(A118,[2]!Rosterdetails,52,FALSE)</f>
        <v>qq</v>
      </c>
      <c r="AT118" s="1" t="str">
        <f>VLOOKUP(A118,[2]!Rosterdetails,53,FALSE)</f>
        <v>qq</v>
      </c>
      <c r="AU118" s="1" t="str">
        <f>VLOOKUP(A118,[2]!Rosterdetails,54,FALSE)</f>
        <v>Leekin</v>
      </c>
      <c r="AV118" s="1">
        <f>VLOOKUP(A118,[2]!Rosterdetails,55,FALSE)</f>
        <v>0</v>
      </c>
      <c r="AW118" s="1" t="str">
        <f>VLOOKUP(A118,[2]!Rosterdetails,56,FALSE)</f>
        <v>Diana</v>
      </c>
      <c r="AX118" s="50"/>
      <c r="AY118" s="51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</row>
    <row r="119" spans="1:65" x14ac:dyDescent="0.3">
      <c r="A119" s="39">
        <v>43629</v>
      </c>
      <c r="B119" s="38" t="s">
        <v>5</v>
      </c>
      <c r="C119" s="44" t="str">
        <f>VLOOKUP(A119,[2]!Rosterdetails,4,FALSE)</f>
        <v>A.Truong</v>
      </c>
      <c r="D119" s="44" t="str">
        <f>VLOOKUP(A119,[2]!Rosterdetails,5,FALSE)</f>
        <v>Sophia</v>
      </c>
      <c r="E119" s="44" t="str">
        <f>VLOOKUP(A119,[2]!Rosterdetails,6,FALSE)</f>
        <v>K.Fildes</v>
      </c>
      <c r="F119" s="44">
        <f>VLOOKUP(A119,[2]!Rosterdetails,7,FALSE)</f>
        <v>0</v>
      </c>
      <c r="G119" s="44" t="str">
        <f>VLOOKUP(A119,[2]!Rosterdetails,8,FALSE)</f>
        <v>qq</v>
      </c>
      <c r="H119" s="44">
        <f>VLOOKUP(A119,[2]!Rosterdetails,9,FALSE)</f>
        <v>0</v>
      </c>
      <c r="I119" s="44" t="str">
        <f>VLOOKUP(A119,[2]!Rosterdetails,10,FALSE)</f>
        <v>Renise</v>
      </c>
      <c r="J119" s="44">
        <f>VLOOKUP(A119,[2]!Rosterdetails,11,FALSE)</f>
        <v>0</v>
      </c>
      <c r="K119" s="44">
        <f>VLOOKUP(A119,[2]!Rosterdetails,12,FALSE)</f>
        <v>0</v>
      </c>
      <c r="L119" s="44">
        <f>VLOOKUP(A119,[2]!Rosterdetails,13,FALSE)</f>
        <v>0</v>
      </c>
      <c r="M119" s="44">
        <f>VLOOKUP(A119,[2]!Rosterdetails,14,FALSE)</f>
        <v>0</v>
      </c>
      <c r="N119" s="44">
        <f>VLOOKUP(A119,[2]!Rosterdetails,15,FALSE)</f>
        <v>0</v>
      </c>
      <c r="O119" s="44" t="str">
        <f>VLOOKUP(A119,[2]!Rosterdetails,16,FALSE)</f>
        <v>Sophia</v>
      </c>
      <c r="P119" s="1">
        <f>VLOOKUP(A119,[2]!Rosterdetails,25,FALSE)</f>
        <v>0</v>
      </c>
      <c r="Q119" s="1" t="str">
        <f>VLOOKUP(A119,[2]!Rosterdetails,17,FALSE)</f>
        <v>qq</v>
      </c>
      <c r="R119" s="1" t="str">
        <f>VLOOKUP(A119,[2]!Rosterdetails,18,FALSE)</f>
        <v>qq</v>
      </c>
      <c r="S119" s="1" t="str">
        <f>VLOOKUP(A119,[2]!Rosterdetails,19,FALSE)</f>
        <v>qq</v>
      </c>
      <c r="T119" s="1" t="str">
        <f>VLOOKUP(A119,[2]!Rosterdetails,20,FALSE)</f>
        <v>qq</v>
      </c>
      <c r="U119" s="1" t="str">
        <f>VLOOKUP(A119,[2]!Rosterdetails,21,FALSE)</f>
        <v>QQ</v>
      </c>
      <c r="V119" s="1" t="str">
        <f>VLOOKUP(A119,[2]!Rosterdetails,22,FALSE)</f>
        <v>qq</v>
      </c>
      <c r="W119" s="1" t="str">
        <f>VLOOKUP(A119,[2]!Rosterdetails,23,FALSE)</f>
        <v>qq</v>
      </c>
      <c r="X119" s="1" t="str">
        <f>VLOOKUP(A119,[2]!Rosterdetails,24,FALSE)</f>
        <v>qq</v>
      </c>
      <c r="Y119" s="1" t="str">
        <f>VLOOKUP(A119,[2]!Rosterdetails,32,FALSE)</f>
        <v>Megan</v>
      </c>
      <c r="Z119" s="1" t="str">
        <f>VLOOKUP(A119,[2]!Rosterdetails,33,FALSE)</f>
        <v>Jasenka</v>
      </c>
      <c r="AA119" s="1" t="str">
        <f>VLOOKUP(A119,[2]!Rosterdetails,34,FALSE)</f>
        <v>qq</v>
      </c>
      <c r="AB119" s="1" t="str">
        <f>VLOOKUP(A119,[2]!Rosterdetails,35,FALSE)</f>
        <v>qq</v>
      </c>
      <c r="AC119" s="1" t="str">
        <f>VLOOKUP(A119,[2]!Rosterdetails,36,FALSE)</f>
        <v>A.Truong</v>
      </c>
      <c r="AD119" s="1" t="str">
        <f>VLOOKUP(A119,[2]!Rosterdetails,37,FALSE)</f>
        <v>qq</v>
      </c>
      <c r="AE119" s="1" t="str">
        <f>VLOOKUP(A119,[2]!Rosterdetails,38,FALSE)</f>
        <v>qq</v>
      </c>
      <c r="AF119" s="1" t="str">
        <f>VLOOKUP(A119,[2]!Rosterdetails,39,FALSE)</f>
        <v>qq</v>
      </c>
      <c r="AG119" s="1" t="str">
        <f>VLOOKUP(A119,[2]!Rosterdetails,40,FALSE)</f>
        <v>Georgia</v>
      </c>
      <c r="AH119" s="1" t="str">
        <f>VLOOKUP(A119,[2]!Rosterdetails,41,FALSE)</f>
        <v>qq</v>
      </c>
      <c r="AI119" s="1" t="str">
        <f>VLOOKUP(A119,[2]!Rosterdetails,42,FALSE)</f>
        <v>qq</v>
      </c>
      <c r="AJ119" s="1" t="str">
        <f>VLOOKUP(A119,[2]!Rosterdetails,43,FALSE)</f>
        <v>qq</v>
      </c>
      <c r="AK119" s="1" t="str">
        <f>VLOOKUP(A119,[2]!Rosterdetails,44,FALSE)</f>
        <v>qq</v>
      </c>
      <c r="AL119" s="1" t="str">
        <f>VLOOKUP(A119,[2]!Rosterdetails,45,FALSE)</f>
        <v>qq</v>
      </c>
      <c r="AM119" s="1" t="str">
        <f>VLOOKUP(A119,[2]!Rosterdetails,46,FALSE)</f>
        <v>qq</v>
      </c>
      <c r="AN119" s="1" t="str">
        <f>VLOOKUP(A119,[2]!Rosterdetails,47,FALSE)</f>
        <v>qq</v>
      </c>
      <c r="AO119" s="1" t="str">
        <f>VLOOKUP(A119,[2]!Rosterdetails,48,FALSE)</f>
        <v>qq</v>
      </c>
      <c r="AP119" s="1" t="str">
        <f>VLOOKUP(A119,[2]!Rosterdetails,49,FALSE)</f>
        <v>qq</v>
      </c>
      <c r="AQ119" s="1" t="str">
        <f>VLOOKUP(A119,[2]!Rosterdetails,50,FALSE)</f>
        <v>qq</v>
      </c>
      <c r="AR119" s="1" t="str">
        <f>VLOOKUP(A119,[2]!Rosterdetails,51,FALSE)</f>
        <v>qq</v>
      </c>
      <c r="AS119" s="1" t="str">
        <f>VLOOKUP(A119,[2]!Rosterdetails,52,FALSE)</f>
        <v>qq</v>
      </c>
      <c r="AT119" s="1" t="str">
        <f>VLOOKUP(A119,[2]!Rosterdetails,53,FALSE)</f>
        <v>qq</v>
      </c>
      <c r="AU119" s="1" t="str">
        <f>VLOOKUP(A119,[2]!Rosterdetails,54,FALSE)</f>
        <v>Leekin</v>
      </c>
      <c r="AV119" s="1">
        <f>VLOOKUP(A119,[2]!Rosterdetails,55,FALSE)</f>
        <v>0</v>
      </c>
      <c r="AW119" s="1" t="str">
        <f>VLOOKUP(A119,[2]!Rosterdetails,56,FALSE)</f>
        <v>Diana</v>
      </c>
      <c r="AX119" s="50"/>
      <c r="AY119" s="51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</row>
    <row r="120" spans="1:65" x14ac:dyDescent="0.3">
      <c r="A120" s="39">
        <v>43630</v>
      </c>
      <c r="B120" s="38" t="s">
        <v>6</v>
      </c>
      <c r="C120" s="44" t="str">
        <f>VLOOKUP(A120,[2]!Rosterdetails,4,FALSE)</f>
        <v>A.Truong</v>
      </c>
      <c r="D120" s="44" t="str">
        <f>VLOOKUP(A120,[2]!Rosterdetails,5,FALSE)</f>
        <v>V.Mai</v>
      </c>
      <c r="E120" s="44">
        <f>VLOOKUP(A120,[2]!Rosterdetails,6,FALSE)</f>
        <v>0</v>
      </c>
      <c r="F120" s="44" t="str">
        <f>VLOOKUP(A120,[2]!Rosterdetails,7,FALSE)</f>
        <v>Stephanie</v>
      </c>
      <c r="G120" s="44" t="str">
        <f>VLOOKUP(A120,[2]!Rosterdetails,8,FALSE)</f>
        <v>qq</v>
      </c>
      <c r="H120" s="44">
        <f>VLOOKUP(A120,[2]!Rosterdetails,9,FALSE)</f>
        <v>0</v>
      </c>
      <c r="I120" s="44" t="str">
        <f>VLOOKUP(A120,[2]!Rosterdetails,10,FALSE)</f>
        <v>Phuong</v>
      </c>
      <c r="J120" s="44">
        <f>VLOOKUP(A120,[2]!Rosterdetails,11,FALSE)</f>
        <v>0</v>
      </c>
      <c r="K120" s="44">
        <f>VLOOKUP(A120,[2]!Rosterdetails,12,FALSE)</f>
        <v>0</v>
      </c>
      <c r="L120" s="44">
        <f>VLOOKUP(A120,[2]!Rosterdetails,13,FALSE)</f>
        <v>0</v>
      </c>
      <c r="M120" s="44">
        <f>VLOOKUP(A120,[2]!Rosterdetails,14,FALSE)</f>
        <v>0</v>
      </c>
      <c r="N120" s="44">
        <f>VLOOKUP(A120,[2]!Rosterdetails,15,FALSE)</f>
        <v>0</v>
      </c>
      <c r="O120" s="44" t="str">
        <f>VLOOKUP(A120,[2]!Rosterdetails,16,FALSE)</f>
        <v>Sophia</v>
      </c>
      <c r="P120" s="1">
        <f>VLOOKUP(A120,[2]!Rosterdetails,25,FALSE)</f>
        <v>0</v>
      </c>
      <c r="Q120" s="1">
        <f>VLOOKUP(A120,[2]!Rosterdetails,17,FALSE)</f>
        <v>0</v>
      </c>
      <c r="R120" s="1" t="str">
        <f>VLOOKUP(A120,[2]!Rosterdetails,18,FALSE)</f>
        <v>qq</v>
      </c>
      <c r="S120" s="1" t="str">
        <f>VLOOKUP(A120,[2]!Rosterdetails,19,FALSE)</f>
        <v>qq</v>
      </c>
      <c r="T120" s="1" t="str">
        <f>VLOOKUP(A120,[2]!Rosterdetails,20,FALSE)</f>
        <v>qq</v>
      </c>
      <c r="U120" s="1" t="str">
        <f>VLOOKUP(A120,[2]!Rosterdetails,21,FALSE)</f>
        <v>QQ</v>
      </c>
      <c r="V120" s="1" t="str">
        <f>VLOOKUP(A120,[2]!Rosterdetails,22,FALSE)</f>
        <v>qq</v>
      </c>
      <c r="W120" s="1" t="str">
        <f>VLOOKUP(A120,[2]!Rosterdetails,23,FALSE)</f>
        <v>qq</v>
      </c>
      <c r="X120" s="1" t="str">
        <f>VLOOKUP(A120,[2]!Rosterdetails,24,FALSE)</f>
        <v>qq</v>
      </c>
      <c r="Y120" s="1" t="str">
        <f>VLOOKUP(A120,[2]!Rosterdetails,32,FALSE)</f>
        <v>Megan</v>
      </c>
      <c r="Z120" s="1" t="str">
        <f>VLOOKUP(A120,[2]!Rosterdetails,33,FALSE)</f>
        <v>Jasenka</v>
      </c>
      <c r="AA120" s="1" t="str">
        <f>VLOOKUP(A120,[2]!Rosterdetails,34,FALSE)</f>
        <v>qq</v>
      </c>
      <c r="AB120" s="1" t="str">
        <f>VLOOKUP(A120,[2]!Rosterdetails,35,FALSE)</f>
        <v>qq</v>
      </c>
      <c r="AC120" s="1" t="str">
        <f>VLOOKUP(A120,[2]!Rosterdetails,36,FALSE)</f>
        <v>A.Truong</v>
      </c>
      <c r="AD120" s="1" t="str">
        <f>VLOOKUP(A120,[2]!Rosterdetails,37,FALSE)</f>
        <v>qq</v>
      </c>
      <c r="AE120" s="1" t="str">
        <f>VLOOKUP(A120,[2]!Rosterdetails,38,FALSE)</f>
        <v>qq</v>
      </c>
      <c r="AF120" s="1" t="str">
        <f>VLOOKUP(A120,[2]!Rosterdetails,39,FALSE)</f>
        <v>qq</v>
      </c>
      <c r="AG120" s="1" t="str">
        <f>VLOOKUP(A120,[2]!Rosterdetails,40,FALSE)</f>
        <v>Georgia</v>
      </c>
      <c r="AH120" s="1" t="str">
        <f>VLOOKUP(A120,[2]!Rosterdetails,41,FALSE)</f>
        <v>qq</v>
      </c>
      <c r="AI120" s="1" t="str">
        <f>VLOOKUP(A120,[2]!Rosterdetails,42,FALSE)</f>
        <v>qq</v>
      </c>
      <c r="AJ120" s="1" t="str">
        <f>VLOOKUP(A120,[2]!Rosterdetails,43,FALSE)</f>
        <v>qq</v>
      </c>
      <c r="AK120" s="1" t="str">
        <f>VLOOKUP(A120,[2]!Rosterdetails,44,FALSE)</f>
        <v>qq</v>
      </c>
      <c r="AL120" s="1" t="str">
        <f>VLOOKUP(A120,[2]!Rosterdetails,45,FALSE)</f>
        <v>qq</v>
      </c>
      <c r="AM120" s="1" t="str">
        <f>VLOOKUP(A120,[2]!Rosterdetails,46,FALSE)</f>
        <v>qq</v>
      </c>
      <c r="AN120" s="1" t="str">
        <f>VLOOKUP(A120,[2]!Rosterdetails,47,FALSE)</f>
        <v>qq</v>
      </c>
      <c r="AO120" s="1" t="str">
        <f>VLOOKUP(A120,[2]!Rosterdetails,48,FALSE)</f>
        <v>qq</v>
      </c>
      <c r="AP120" s="1" t="str">
        <f>VLOOKUP(A120,[2]!Rosterdetails,49,FALSE)</f>
        <v>qq</v>
      </c>
      <c r="AQ120" s="1" t="str">
        <f>VLOOKUP(A120,[2]!Rosterdetails,50,FALSE)</f>
        <v>qq</v>
      </c>
      <c r="AR120" s="1" t="str">
        <f>VLOOKUP(A120,[2]!Rosterdetails,51,FALSE)</f>
        <v>qq</v>
      </c>
      <c r="AS120" s="1" t="str">
        <f>VLOOKUP(A120,[2]!Rosterdetails,52,FALSE)</f>
        <v>qq</v>
      </c>
      <c r="AT120" s="1" t="str">
        <f>VLOOKUP(A120,[2]!Rosterdetails,53,FALSE)</f>
        <v>qq</v>
      </c>
      <c r="AU120" s="1" t="str">
        <f>VLOOKUP(A120,[2]!Rosterdetails,54,FALSE)</f>
        <v>Leekin</v>
      </c>
      <c r="AV120" s="1">
        <f>VLOOKUP(A120,[2]!Rosterdetails,55,FALSE)</f>
        <v>0</v>
      </c>
      <c r="AW120" s="1" t="str">
        <f>VLOOKUP(A120,[2]!Rosterdetails,56,FALSE)</f>
        <v>Diana</v>
      </c>
      <c r="AX120" s="50"/>
      <c r="AY120" s="51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</row>
    <row r="121" spans="1:65" x14ac:dyDescent="0.3">
      <c r="A121" s="39">
        <v>43633</v>
      </c>
      <c r="B121" s="38" t="s">
        <v>2</v>
      </c>
      <c r="C121" s="44" t="str">
        <f>VLOOKUP(A121,[2]!Rosterdetails,4,FALSE)</f>
        <v>A.Truong</v>
      </c>
      <c r="D121" s="44">
        <f>VLOOKUP(A121,[2]!Rosterdetails,5,FALSE)</f>
        <v>0</v>
      </c>
      <c r="E121" s="44">
        <f>VLOOKUP(A121,[2]!Rosterdetails,6,FALSE)</f>
        <v>0</v>
      </c>
      <c r="F121" s="44" t="str">
        <f>VLOOKUP(A121,[2]!Rosterdetails,7,FALSE)</f>
        <v>Carmen</v>
      </c>
      <c r="G121" s="44" t="str">
        <f>VLOOKUP(A121,[2]!Rosterdetails,8,FALSE)</f>
        <v>Louise</v>
      </c>
      <c r="H121" s="44">
        <f>VLOOKUP(A121,[2]!Rosterdetails,9,FALSE)</f>
        <v>0</v>
      </c>
      <c r="I121" s="44" t="str">
        <f>VLOOKUP(A121,[2]!Rosterdetails,10,FALSE)</f>
        <v>Daisy</v>
      </c>
      <c r="J121" s="44">
        <f>VLOOKUP(A121,[2]!Rosterdetails,11,FALSE)</f>
        <v>0</v>
      </c>
      <c r="K121" s="44">
        <f>VLOOKUP(A121,[2]!Rosterdetails,12,FALSE)</f>
        <v>0</v>
      </c>
      <c r="L121" s="44">
        <f>VLOOKUP(A121,[2]!Rosterdetails,13,FALSE)</f>
        <v>0</v>
      </c>
      <c r="M121" s="44">
        <f>VLOOKUP(A121,[2]!Rosterdetails,14,FALSE)</f>
        <v>0</v>
      </c>
      <c r="N121" s="44">
        <f>VLOOKUP(A121,[2]!Rosterdetails,15,FALSE)</f>
        <v>0</v>
      </c>
      <c r="O121" s="44" t="str">
        <f>VLOOKUP(A121,[2]!Rosterdetails,16,FALSE)</f>
        <v>qq</v>
      </c>
      <c r="P121" s="1">
        <f>VLOOKUP(A121,[2]!Rosterdetails,25,FALSE)</f>
        <v>0</v>
      </c>
      <c r="Q121" s="1" t="str">
        <f>VLOOKUP(A121,[2]!Rosterdetails,17,FALSE)</f>
        <v>Thao</v>
      </c>
      <c r="R121" s="1" t="str">
        <f>VLOOKUP(A121,[2]!Rosterdetails,18,FALSE)</f>
        <v>qq</v>
      </c>
      <c r="S121" s="1" t="str">
        <f>VLOOKUP(A121,[2]!Rosterdetails,19,FALSE)</f>
        <v>Nha</v>
      </c>
      <c r="T121" s="1" t="str">
        <f>VLOOKUP(A121,[2]!Rosterdetails,20,FALSE)</f>
        <v>Jesslyn</v>
      </c>
      <c r="U121" s="1" t="str">
        <f>VLOOKUP(A121,[2]!Rosterdetails,21,FALSE)</f>
        <v>Lauren</v>
      </c>
      <c r="V121" s="1" t="str">
        <f>VLOOKUP(A121,[2]!Rosterdetails,22,FALSE)</f>
        <v>qq</v>
      </c>
      <c r="W121" s="1" t="str">
        <f>VLOOKUP(A121,[2]!Rosterdetails,23,FALSE)</f>
        <v>qq</v>
      </c>
      <c r="X121" s="1" t="str">
        <f>VLOOKUP(A121,[2]!Rosterdetails,24,FALSE)</f>
        <v>qq</v>
      </c>
      <c r="Y121" s="1" t="str">
        <f>VLOOKUP(A121,[2]!Rosterdetails,32,FALSE)</f>
        <v>Megan</v>
      </c>
      <c r="Z121" s="1" t="str">
        <f>VLOOKUP(A121,[2]!Rosterdetails,33,FALSE)</f>
        <v>Jasenka</v>
      </c>
      <c r="AA121" s="1" t="str">
        <f>VLOOKUP(A121,[2]!Rosterdetails,34,FALSE)</f>
        <v>qq</v>
      </c>
      <c r="AB121" s="1" t="str">
        <f>VLOOKUP(A121,[2]!Rosterdetails,35,FALSE)</f>
        <v>qq</v>
      </c>
      <c r="AC121" s="1" t="str">
        <f>VLOOKUP(A121,[2]!Rosterdetails,36,FALSE)</f>
        <v>qq</v>
      </c>
      <c r="AD121" s="1" t="str">
        <f>VLOOKUP(A121,[2]!Rosterdetails,37,FALSE)</f>
        <v>qq</v>
      </c>
      <c r="AE121" s="1" t="str">
        <f>VLOOKUP(A121,[2]!Rosterdetails,38,FALSE)</f>
        <v>qq</v>
      </c>
      <c r="AF121" s="1" t="str">
        <f>VLOOKUP(A121,[2]!Rosterdetails,39,FALSE)</f>
        <v>qq</v>
      </c>
      <c r="AG121" s="1" t="str">
        <f>VLOOKUP(A121,[2]!Rosterdetails,40,FALSE)</f>
        <v>Georgia</v>
      </c>
      <c r="AH121" s="1" t="str">
        <f>VLOOKUP(A121,[2]!Rosterdetails,41,FALSE)</f>
        <v>qq</v>
      </c>
      <c r="AI121" s="1" t="str">
        <f>VLOOKUP(A121,[2]!Rosterdetails,42,FALSE)</f>
        <v>qq</v>
      </c>
      <c r="AJ121" s="1" t="str">
        <f>VLOOKUP(A121,[2]!Rosterdetails,43,FALSE)</f>
        <v>qq</v>
      </c>
      <c r="AK121" s="1" t="str">
        <f>VLOOKUP(A121,[2]!Rosterdetails,44,FALSE)</f>
        <v>qq</v>
      </c>
      <c r="AL121" s="1" t="str">
        <f>VLOOKUP(A121,[2]!Rosterdetails,45,FALSE)</f>
        <v>qq</v>
      </c>
      <c r="AM121" s="1" t="str">
        <f>VLOOKUP(A121,[2]!Rosterdetails,46,FALSE)</f>
        <v>qq</v>
      </c>
      <c r="AN121" s="1" t="str">
        <f>VLOOKUP(A121,[2]!Rosterdetails,47,FALSE)</f>
        <v>qq</v>
      </c>
      <c r="AO121" s="1" t="str">
        <f>VLOOKUP(A121,[2]!Rosterdetails,48,FALSE)</f>
        <v>qq</v>
      </c>
      <c r="AP121" s="1" t="str">
        <f>VLOOKUP(A121,[2]!Rosterdetails,49,FALSE)</f>
        <v>qq</v>
      </c>
      <c r="AQ121" s="1" t="str">
        <f>VLOOKUP(A121,[2]!Rosterdetails,50,FALSE)</f>
        <v>qq</v>
      </c>
      <c r="AR121" s="1" t="str">
        <f>VLOOKUP(A121,[2]!Rosterdetails,51,FALSE)</f>
        <v>qq</v>
      </c>
      <c r="AS121" s="1" t="str">
        <f>VLOOKUP(A121,[2]!Rosterdetails,52,FALSE)</f>
        <v>qq</v>
      </c>
      <c r="AT121" s="1" t="str">
        <f>VLOOKUP(A121,[2]!Rosterdetails,53,FALSE)</f>
        <v>qq</v>
      </c>
      <c r="AU121" s="1" t="str">
        <f>VLOOKUP(A121,[2]!Rosterdetails,54,FALSE)</f>
        <v>Diana</v>
      </c>
      <c r="AV121" s="1" t="str">
        <f>VLOOKUP(A121,[2]!Rosterdetails,55,FALSE)</f>
        <v>Stav</v>
      </c>
      <c r="AW121" s="1">
        <f>VLOOKUP(A121,[2]!Rosterdetails,56,FALSE)</f>
        <v>0</v>
      </c>
      <c r="AX121" s="50"/>
      <c r="AY121" s="51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</row>
    <row r="122" spans="1:65" x14ac:dyDescent="0.3">
      <c r="A122" s="39">
        <v>43634</v>
      </c>
      <c r="B122" s="38" t="s">
        <v>3</v>
      </c>
      <c r="C122" s="44">
        <f>VLOOKUP(A122,[2]!Rosterdetails,4,FALSE)</f>
        <v>0</v>
      </c>
      <c r="D122" s="44" t="str">
        <f>VLOOKUP(A122,[2]!Rosterdetails,5,FALSE)</f>
        <v>Amelia</v>
      </c>
      <c r="E122" s="44">
        <f>VLOOKUP(A122,[2]!Rosterdetails,6,FALSE)</f>
        <v>0</v>
      </c>
      <c r="F122" s="44" t="str">
        <f>VLOOKUP(A122,[2]!Rosterdetails,7,FALSE)</f>
        <v>S.McPhee</v>
      </c>
      <c r="G122" s="44" t="str">
        <f>VLOOKUP(A122,[2]!Rosterdetails,8,FALSE)</f>
        <v>Paree</v>
      </c>
      <c r="H122" s="44">
        <f>VLOOKUP(A122,[2]!Rosterdetails,9,FALSE)</f>
        <v>0</v>
      </c>
      <c r="I122" s="44">
        <f>VLOOKUP(A122,[2]!Rosterdetails,10,FALSE)</f>
        <v>0</v>
      </c>
      <c r="J122" s="44">
        <f>VLOOKUP(A122,[2]!Rosterdetails,11,FALSE)</f>
        <v>0</v>
      </c>
      <c r="K122" s="44">
        <f>VLOOKUP(A122,[2]!Rosterdetails,12,FALSE)</f>
        <v>0</v>
      </c>
      <c r="L122" s="44">
        <f>VLOOKUP(A122,[2]!Rosterdetails,13,FALSE)</f>
        <v>0</v>
      </c>
      <c r="M122" s="44">
        <f>VLOOKUP(A122,[2]!Rosterdetails,14,FALSE)</f>
        <v>0</v>
      </c>
      <c r="N122" s="44">
        <f>VLOOKUP(A122,[2]!Rosterdetails,15,FALSE)</f>
        <v>0</v>
      </c>
      <c r="O122" s="44" t="str">
        <f>VLOOKUP(A122,[2]!Rosterdetails,16,FALSE)</f>
        <v>qq</v>
      </c>
      <c r="P122" s="1">
        <f>VLOOKUP(A122,[2]!Rosterdetails,25,FALSE)</f>
        <v>0</v>
      </c>
      <c r="Q122" s="1" t="str">
        <f>VLOOKUP(A122,[2]!Rosterdetails,17,FALSE)</f>
        <v>Jesslyn</v>
      </c>
      <c r="R122" s="1" t="str">
        <f>VLOOKUP(A122,[2]!Rosterdetails,18,FALSE)</f>
        <v>qq</v>
      </c>
      <c r="S122" s="1" t="str">
        <f>VLOOKUP(A122,[2]!Rosterdetails,19,FALSE)</f>
        <v>Idile</v>
      </c>
      <c r="T122" s="1" t="str">
        <f>VLOOKUP(A122,[2]!Rosterdetails,20,FALSE)</f>
        <v>Roshny</v>
      </c>
      <c r="U122" s="1" t="str">
        <f>VLOOKUP(A122,[2]!Rosterdetails,21,FALSE)</f>
        <v>QQ</v>
      </c>
      <c r="V122" s="1" t="str">
        <f>VLOOKUP(A122,[2]!Rosterdetails,22,FALSE)</f>
        <v>V.Le</v>
      </c>
      <c r="W122" s="1" t="str">
        <f>VLOOKUP(A122,[2]!Rosterdetails,23,FALSE)</f>
        <v>qq</v>
      </c>
      <c r="X122" s="1" t="str">
        <f>VLOOKUP(A122,[2]!Rosterdetails,24,FALSE)</f>
        <v>qq</v>
      </c>
      <c r="Y122" s="1" t="str">
        <f>VLOOKUP(A122,[2]!Rosterdetails,32,FALSE)</f>
        <v>Megan</v>
      </c>
      <c r="Z122" s="1" t="str">
        <f>VLOOKUP(A122,[2]!Rosterdetails,33,FALSE)</f>
        <v>Jasenka</v>
      </c>
      <c r="AA122" s="1" t="str">
        <f>VLOOKUP(A122,[2]!Rosterdetails,34,FALSE)</f>
        <v>qq</v>
      </c>
      <c r="AB122" s="1" t="str">
        <f>VLOOKUP(A122,[2]!Rosterdetails,35,FALSE)</f>
        <v>Monique</v>
      </c>
      <c r="AC122" s="1" t="str">
        <f>VLOOKUP(A122,[2]!Rosterdetails,36,FALSE)</f>
        <v>qq</v>
      </c>
      <c r="AD122" s="1" t="str">
        <f>VLOOKUP(A122,[2]!Rosterdetails,37,FALSE)</f>
        <v>qq</v>
      </c>
      <c r="AE122" s="1" t="str">
        <f>VLOOKUP(A122,[2]!Rosterdetails,38,FALSE)</f>
        <v>qq</v>
      </c>
      <c r="AF122" s="1" t="str">
        <f>VLOOKUP(A122,[2]!Rosterdetails,39,FALSE)</f>
        <v>qq</v>
      </c>
      <c r="AG122" s="1" t="str">
        <f>VLOOKUP(A122,[2]!Rosterdetails,40,FALSE)</f>
        <v>Georgia</v>
      </c>
      <c r="AH122" s="1" t="str">
        <f>VLOOKUP(A122,[2]!Rosterdetails,41,FALSE)</f>
        <v>qq</v>
      </c>
      <c r="AI122" s="1" t="str">
        <f>VLOOKUP(A122,[2]!Rosterdetails,42,FALSE)</f>
        <v>qq</v>
      </c>
      <c r="AJ122" s="1" t="str">
        <f>VLOOKUP(A122,[2]!Rosterdetails,43,FALSE)</f>
        <v>qq</v>
      </c>
      <c r="AK122" s="1" t="str">
        <f>VLOOKUP(A122,[2]!Rosterdetails,44,FALSE)</f>
        <v>qq</v>
      </c>
      <c r="AL122" s="1" t="str">
        <f>VLOOKUP(A122,[2]!Rosterdetails,45,FALSE)</f>
        <v>qq</v>
      </c>
      <c r="AM122" s="1" t="str">
        <f>VLOOKUP(A122,[2]!Rosterdetails,46,FALSE)</f>
        <v>qq</v>
      </c>
      <c r="AN122" s="1" t="str">
        <f>VLOOKUP(A122,[2]!Rosterdetails,47,FALSE)</f>
        <v>qq</v>
      </c>
      <c r="AO122" s="1" t="str">
        <f>VLOOKUP(A122,[2]!Rosterdetails,48,FALSE)</f>
        <v>qq</v>
      </c>
      <c r="AP122" s="1" t="str">
        <f>VLOOKUP(A122,[2]!Rosterdetails,49,FALSE)</f>
        <v>qq</v>
      </c>
      <c r="AQ122" s="1" t="str">
        <f>VLOOKUP(A122,[2]!Rosterdetails,50,FALSE)</f>
        <v>qq</v>
      </c>
      <c r="AR122" s="1" t="str">
        <f>VLOOKUP(A122,[2]!Rosterdetails,51,FALSE)</f>
        <v>qq</v>
      </c>
      <c r="AS122" s="1" t="str">
        <f>VLOOKUP(A122,[2]!Rosterdetails,52,FALSE)</f>
        <v>qq</v>
      </c>
      <c r="AT122" s="1" t="str">
        <f>VLOOKUP(A122,[2]!Rosterdetails,53,FALSE)</f>
        <v>qq</v>
      </c>
      <c r="AU122" s="1" t="str">
        <f>VLOOKUP(A122,[2]!Rosterdetails,54,FALSE)</f>
        <v>Diana</v>
      </c>
      <c r="AV122" s="1">
        <f>VLOOKUP(A122,[2]!Rosterdetails,55,FALSE)</f>
        <v>0</v>
      </c>
      <c r="AW122" s="1">
        <f>VLOOKUP(A122,[2]!Rosterdetails,56,FALSE)</f>
        <v>0</v>
      </c>
      <c r="AX122" s="50"/>
      <c r="AY122" s="51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</row>
    <row r="123" spans="1:65" x14ac:dyDescent="0.3">
      <c r="A123" s="39">
        <v>43635</v>
      </c>
      <c r="B123" s="38" t="s">
        <v>4</v>
      </c>
      <c r="C123" s="44">
        <f>VLOOKUP(A123,[2]!Rosterdetails,4,FALSE)</f>
        <v>0</v>
      </c>
      <c r="D123" s="44" t="str">
        <f>VLOOKUP(A123,[2]!Rosterdetails,5,FALSE)</f>
        <v>Kosta</v>
      </c>
      <c r="E123" s="44">
        <f>VLOOKUP(A123,[2]!Rosterdetails,6,FALSE)</f>
        <v>0</v>
      </c>
      <c r="F123" s="44" t="str">
        <f>VLOOKUP(A123,[2]!Rosterdetails,7,FALSE)</f>
        <v>Sylvia</v>
      </c>
      <c r="G123" s="44" t="str">
        <f>VLOOKUP(A123,[2]!Rosterdetails,8,FALSE)</f>
        <v>qq</v>
      </c>
      <c r="H123" s="44">
        <f>VLOOKUP(A123,[2]!Rosterdetails,9,FALSE)</f>
        <v>0</v>
      </c>
      <c r="I123" s="44" t="str">
        <f>VLOOKUP(A123,[2]!Rosterdetails,10,FALSE)</f>
        <v>G.Wang</v>
      </c>
      <c r="J123" s="44">
        <f>VLOOKUP(A123,[2]!Rosterdetails,11,FALSE)</f>
        <v>0</v>
      </c>
      <c r="K123" s="44">
        <f>VLOOKUP(A123,[2]!Rosterdetails,12,FALSE)</f>
        <v>0</v>
      </c>
      <c r="L123" s="44">
        <f>VLOOKUP(A123,[2]!Rosterdetails,13,FALSE)</f>
        <v>0</v>
      </c>
      <c r="M123" s="44">
        <f>VLOOKUP(A123,[2]!Rosterdetails,14,FALSE)</f>
        <v>0</v>
      </c>
      <c r="N123" s="44">
        <f>VLOOKUP(A123,[2]!Rosterdetails,15,FALSE)</f>
        <v>0</v>
      </c>
      <c r="O123" s="44" t="str">
        <f>VLOOKUP(A123,[2]!Rosterdetails,16,FALSE)</f>
        <v>qq</v>
      </c>
      <c r="P123" s="1">
        <f>VLOOKUP(A123,[2]!Rosterdetails,25,FALSE)</f>
        <v>0</v>
      </c>
      <c r="Q123" s="1">
        <f>VLOOKUP(A123,[2]!Rosterdetails,17,FALSE)</f>
        <v>0</v>
      </c>
      <c r="R123" s="1" t="str">
        <f>VLOOKUP(A123,[2]!Rosterdetails,18,FALSE)</f>
        <v>qq</v>
      </c>
      <c r="S123" s="1" t="str">
        <f>VLOOKUP(A123,[2]!Rosterdetails,19,FALSE)</f>
        <v>qq</v>
      </c>
      <c r="T123" s="1" t="str">
        <f>VLOOKUP(A123,[2]!Rosterdetails,20,FALSE)</f>
        <v>qq</v>
      </c>
      <c r="U123" s="1" t="str">
        <f>VLOOKUP(A123,[2]!Rosterdetails,21,FALSE)</f>
        <v>QQ</v>
      </c>
      <c r="V123" s="1" t="str">
        <f>VLOOKUP(A123,[2]!Rosterdetails,22,FALSE)</f>
        <v>qq</v>
      </c>
      <c r="W123" s="1" t="str">
        <f>VLOOKUP(A123,[2]!Rosterdetails,23,FALSE)</f>
        <v>qq</v>
      </c>
      <c r="X123" s="1" t="str">
        <f>VLOOKUP(A123,[2]!Rosterdetails,24,FALSE)</f>
        <v>qq</v>
      </c>
      <c r="Y123" s="1" t="str">
        <f>VLOOKUP(A123,[2]!Rosterdetails,32,FALSE)</f>
        <v>Megan</v>
      </c>
      <c r="Z123" s="1" t="str">
        <f>VLOOKUP(A123,[2]!Rosterdetails,33,FALSE)</f>
        <v>Jasenka</v>
      </c>
      <c r="AA123" s="1" t="str">
        <f>VLOOKUP(A123,[2]!Rosterdetails,34,FALSE)</f>
        <v>qq</v>
      </c>
      <c r="AB123" s="1" t="str">
        <f>VLOOKUP(A123,[2]!Rosterdetails,35,FALSE)</f>
        <v>Monique</v>
      </c>
      <c r="AC123" s="1" t="str">
        <f>VLOOKUP(A123,[2]!Rosterdetails,36,FALSE)</f>
        <v>qq</v>
      </c>
      <c r="AD123" s="1" t="str">
        <f>VLOOKUP(A123,[2]!Rosterdetails,37,FALSE)</f>
        <v>qq</v>
      </c>
      <c r="AE123" s="1" t="str">
        <f>VLOOKUP(A123,[2]!Rosterdetails,38,FALSE)</f>
        <v>qq</v>
      </c>
      <c r="AF123" s="1" t="str">
        <f>VLOOKUP(A123,[2]!Rosterdetails,39,FALSE)</f>
        <v>qq</v>
      </c>
      <c r="AG123" s="1" t="str">
        <f>VLOOKUP(A123,[2]!Rosterdetails,40,FALSE)</f>
        <v>Georgia</v>
      </c>
      <c r="AH123" s="1" t="str">
        <f>VLOOKUP(A123,[2]!Rosterdetails,41,FALSE)</f>
        <v>qq</v>
      </c>
      <c r="AI123" s="1" t="str">
        <f>VLOOKUP(A123,[2]!Rosterdetails,42,FALSE)</f>
        <v>qq</v>
      </c>
      <c r="AJ123" s="1" t="str">
        <f>VLOOKUP(A123,[2]!Rosterdetails,43,FALSE)</f>
        <v>qq</v>
      </c>
      <c r="AK123" s="1" t="str">
        <f>VLOOKUP(A123,[2]!Rosterdetails,44,FALSE)</f>
        <v>qq</v>
      </c>
      <c r="AL123" s="1" t="str">
        <f>VLOOKUP(A123,[2]!Rosterdetails,45,FALSE)</f>
        <v>qq</v>
      </c>
      <c r="AM123" s="1" t="str">
        <f>VLOOKUP(A123,[2]!Rosterdetails,46,FALSE)</f>
        <v>qq</v>
      </c>
      <c r="AN123" s="1" t="str">
        <f>VLOOKUP(A123,[2]!Rosterdetails,47,FALSE)</f>
        <v>qq</v>
      </c>
      <c r="AO123" s="1" t="str">
        <f>VLOOKUP(A123,[2]!Rosterdetails,48,FALSE)</f>
        <v>qq</v>
      </c>
      <c r="AP123" s="1" t="str">
        <f>VLOOKUP(A123,[2]!Rosterdetails,49,FALSE)</f>
        <v>qq</v>
      </c>
      <c r="AQ123" s="1" t="str">
        <f>VLOOKUP(A123,[2]!Rosterdetails,50,FALSE)</f>
        <v>qq</v>
      </c>
      <c r="AR123" s="1" t="str">
        <f>VLOOKUP(A123,[2]!Rosterdetails,51,FALSE)</f>
        <v>qq</v>
      </c>
      <c r="AS123" s="1" t="str">
        <f>VLOOKUP(A123,[2]!Rosterdetails,52,FALSE)</f>
        <v>qq</v>
      </c>
      <c r="AT123" s="1" t="str">
        <f>VLOOKUP(A123,[2]!Rosterdetails,53,FALSE)</f>
        <v>qq</v>
      </c>
      <c r="AU123" s="1" t="str">
        <f>VLOOKUP(A123,[2]!Rosterdetails,54,FALSE)</f>
        <v>Diana</v>
      </c>
      <c r="AV123" s="1">
        <f>VLOOKUP(A123,[2]!Rosterdetails,55,FALSE)</f>
        <v>0</v>
      </c>
      <c r="AW123" s="1">
        <f>VLOOKUP(A123,[2]!Rosterdetails,56,FALSE)</f>
        <v>0</v>
      </c>
      <c r="AX123" s="50"/>
      <c r="AY123" s="51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</row>
    <row r="124" spans="1:65" x14ac:dyDescent="0.3">
      <c r="A124" s="39">
        <v>43636</v>
      </c>
      <c r="B124" s="38" t="s">
        <v>5</v>
      </c>
      <c r="C124" s="44">
        <f>VLOOKUP(A124,[2]!Rosterdetails,4,FALSE)</f>
        <v>0</v>
      </c>
      <c r="D124" s="44" t="str">
        <f>VLOOKUP(A124,[2]!Rosterdetails,5,FALSE)</f>
        <v>M.Phung</v>
      </c>
      <c r="E124" s="44">
        <f>VLOOKUP(A124,[2]!Rosterdetails,6,FALSE)</f>
        <v>0</v>
      </c>
      <c r="F124" s="44">
        <f>VLOOKUP(A124,[2]!Rosterdetails,7,FALSE)</f>
        <v>0</v>
      </c>
      <c r="G124" s="44" t="str">
        <f>VLOOKUP(A124,[2]!Rosterdetails,8,FALSE)</f>
        <v>qq</v>
      </c>
      <c r="H124" s="44">
        <f>VLOOKUP(A124,[2]!Rosterdetails,9,FALSE)</f>
        <v>0</v>
      </c>
      <c r="I124" s="44" t="str">
        <f>VLOOKUP(A124,[2]!Rosterdetails,10,FALSE)</f>
        <v>C.Vosk</v>
      </c>
      <c r="J124" s="44">
        <f>VLOOKUP(A124,[2]!Rosterdetails,11,FALSE)</f>
        <v>0</v>
      </c>
      <c r="K124" s="44">
        <f>VLOOKUP(A124,[2]!Rosterdetails,12,FALSE)</f>
        <v>0</v>
      </c>
      <c r="L124" s="44">
        <f>VLOOKUP(A124,[2]!Rosterdetails,13,FALSE)</f>
        <v>0</v>
      </c>
      <c r="M124" s="44">
        <f>VLOOKUP(A124,[2]!Rosterdetails,14,FALSE)</f>
        <v>0</v>
      </c>
      <c r="N124" s="44">
        <f>VLOOKUP(A124,[2]!Rosterdetails,15,FALSE)</f>
        <v>0</v>
      </c>
      <c r="O124" s="44" t="str">
        <f>VLOOKUP(A124,[2]!Rosterdetails,16,FALSE)</f>
        <v>Clark</v>
      </c>
      <c r="P124" s="1">
        <f>VLOOKUP(A124,[2]!Rosterdetails,25,FALSE)</f>
        <v>0</v>
      </c>
      <c r="Q124" s="1" t="str">
        <f>VLOOKUP(A124,[2]!Rosterdetails,17,FALSE)</f>
        <v>qq</v>
      </c>
      <c r="R124" s="1" t="str">
        <f>VLOOKUP(A124,[2]!Rosterdetails,18,FALSE)</f>
        <v>qq</v>
      </c>
      <c r="S124" s="1" t="str">
        <f>VLOOKUP(A124,[2]!Rosterdetails,19,FALSE)</f>
        <v>qq</v>
      </c>
      <c r="T124" s="1" t="str">
        <f>VLOOKUP(A124,[2]!Rosterdetails,20,FALSE)</f>
        <v>qq</v>
      </c>
      <c r="U124" s="1" t="str">
        <f>VLOOKUP(A124,[2]!Rosterdetails,21,FALSE)</f>
        <v>QQ</v>
      </c>
      <c r="V124" s="1" t="str">
        <f>VLOOKUP(A124,[2]!Rosterdetails,22,FALSE)</f>
        <v>qq</v>
      </c>
      <c r="W124" s="1" t="str">
        <f>VLOOKUP(A124,[2]!Rosterdetails,23,FALSE)</f>
        <v>qq</v>
      </c>
      <c r="X124" s="1" t="str">
        <f>VLOOKUP(A124,[2]!Rosterdetails,24,FALSE)</f>
        <v>qq</v>
      </c>
      <c r="Y124" s="1" t="str">
        <f>VLOOKUP(A124,[2]!Rosterdetails,32,FALSE)</f>
        <v>Megan</v>
      </c>
      <c r="Z124" s="1" t="str">
        <f>VLOOKUP(A124,[2]!Rosterdetails,33,FALSE)</f>
        <v>Jasenka</v>
      </c>
      <c r="AA124" s="1" t="str">
        <f>VLOOKUP(A124,[2]!Rosterdetails,34,FALSE)</f>
        <v>qq</v>
      </c>
      <c r="AB124" s="1" t="str">
        <f>VLOOKUP(A124,[2]!Rosterdetails,35,FALSE)</f>
        <v>qq</v>
      </c>
      <c r="AC124" s="1" t="str">
        <f>VLOOKUP(A124,[2]!Rosterdetails,36,FALSE)</f>
        <v>qq</v>
      </c>
      <c r="AD124" s="1" t="str">
        <f>VLOOKUP(A124,[2]!Rosterdetails,37,FALSE)</f>
        <v>qq</v>
      </c>
      <c r="AE124" s="1" t="str">
        <f>VLOOKUP(A124,[2]!Rosterdetails,38,FALSE)</f>
        <v>qq</v>
      </c>
      <c r="AF124" s="1" t="str">
        <f>VLOOKUP(A124,[2]!Rosterdetails,39,FALSE)</f>
        <v>qq</v>
      </c>
      <c r="AG124" s="1" t="str">
        <f>VLOOKUP(A124,[2]!Rosterdetails,40,FALSE)</f>
        <v>Georgia</v>
      </c>
      <c r="AH124" s="1" t="str">
        <f>VLOOKUP(A124,[2]!Rosterdetails,41,FALSE)</f>
        <v>qq</v>
      </c>
      <c r="AI124" s="1" t="str">
        <f>VLOOKUP(A124,[2]!Rosterdetails,42,FALSE)</f>
        <v>qq</v>
      </c>
      <c r="AJ124" s="1" t="str">
        <f>VLOOKUP(A124,[2]!Rosterdetails,43,FALSE)</f>
        <v>qq</v>
      </c>
      <c r="AK124" s="1" t="str">
        <f>VLOOKUP(A124,[2]!Rosterdetails,44,FALSE)</f>
        <v>qq</v>
      </c>
      <c r="AL124" s="1" t="str">
        <f>VLOOKUP(A124,[2]!Rosterdetails,45,FALSE)</f>
        <v>qq</v>
      </c>
      <c r="AM124" s="1" t="str">
        <f>VLOOKUP(A124,[2]!Rosterdetails,46,FALSE)</f>
        <v>qq</v>
      </c>
      <c r="AN124" s="1" t="str">
        <f>VLOOKUP(A124,[2]!Rosterdetails,47,FALSE)</f>
        <v>qq</v>
      </c>
      <c r="AO124" s="1" t="str">
        <f>VLOOKUP(A124,[2]!Rosterdetails,48,FALSE)</f>
        <v>qq</v>
      </c>
      <c r="AP124" s="1" t="str">
        <f>VLOOKUP(A124,[2]!Rosterdetails,49,FALSE)</f>
        <v>qq</v>
      </c>
      <c r="AQ124" s="1" t="str">
        <f>VLOOKUP(A124,[2]!Rosterdetails,50,FALSE)</f>
        <v>qq</v>
      </c>
      <c r="AR124" s="1" t="str">
        <f>VLOOKUP(A124,[2]!Rosterdetails,51,FALSE)</f>
        <v>qq</v>
      </c>
      <c r="AS124" s="1" t="str">
        <f>VLOOKUP(A124,[2]!Rosterdetails,52,FALSE)</f>
        <v>qq</v>
      </c>
      <c r="AT124" s="1" t="str">
        <f>VLOOKUP(A124,[2]!Rosterdetails,53,FALSE)</f>
        <v>qq</v>
      </c>
      <c r="AU124" s="1" t="str">
        <f>VLOOKUP(A124,[2]!Rosterdetails,54,FALSE)</f>
        <v>Diana</v>
      </c>
      <c r="AV124" s="1">
        <f>VLOOKUP(A124,[2]!Rosterdetails,55,FALSE)</f>
        <v>0</v>
      </c>
      <c r="AW124" s="1">
        <f>VLOOKUP(A124,[2]!Rosterdetails,56,FALSE)</f>
        <v>0</v>
      </c>
      <c r="AX124" s="50"/>
      <c r="AY124" s="51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</row>
    <row r="125" spans="1:65" x14ac:dyDescent="0.3">
      <c r="A125" s="39">
        <v>43637</v>
      </c>
      <c r="B125" s="38" t="s">
        <v>6</v>
      </c>
      <c r="C125" s="44">
        <f>VLOOKUP(A125,[2]!Rosterdetails,4,FALSE)</f>
        <v>0</v>
      </c>
      <c r="D125" s="44">
        <f>VLOOKUP(A125,[2]!Rosterdetails,5,FALSE)</f>
        <v>0</v>
      </c>
      <c r="E125" s="44">
        <f>VLOOKUP(A125,[2]!Rosterdetails,6,FALSE)</f>
        <v>0</v>
      </c>
      <c r="F125" s="44">
        <f>VLOOKUP(A125,[2]!Rosterdetails,7,FALSE)</f>
        <v>0</v>
      </c>
      <c r="G125" s="44" t="str">
        <f>VLOOKUP(A125,[2]!Rosterdetails,8,FALSE)</f>
        <v>Mark</v>
      </c>
      <c r="H125" s="44">
        <f>VLOOKUP(A125,[2]!Rosterdetails,9,FALSE)</f>
        <v>0</v>
      </c>
      <c r="I125" s="44">
        <f>VLOOKUP(A125,[2]!Rosterdetails,10,FALSE)</f>
        <v>0</v>
      </c>
      <c r="J125" s="44">
        <f>VLOOKUP(A125,[2]!Rosterdetails,11,FALSE)</f>
        <v>0</v>
      </c>
      <c r="K125" s="44">
        <f>VLOOKUP(A125,[2]!Rosterdetails,12,FALSE)</f>
        <v>0</v>
      </c>
      <c r="L125" s="44">
        <f>VLOOKUP(A125,[2]!Rosterdetails,13,FALSE)</f>
        <v>0</v>
      </c>
      <c r="M125" s="44">
        <f>VLOOKUP(A125,[2]!Rosterdetails,14,FALSE)</f>
        <v>0</v>
      </c>
      <c r="N125" s="44">
        <f>VLOOKUP(A125,[2]!Rosterdetails,15,FALSE)</f>
        <v>0</v>
      </c>
      <c r="O125" s="44" t="str">
        <f>VLOOKUP(A125,[2]!Rosterdetails,16,FALSE)</f>
        <v>Clark</v>
      </c>
      <c r="P125" s="1">
        <f>VLOOKUP(A125,[2]!Rosterdetails,25,FALSE)</f>
        <v>0</v>
      </c>
      <c r="Q125" s="1" t="str">
        <f>VLOOKUP(A125,[2]!Rosterdetails,17,FALSE)</f>
        <v>V.Le</v>
      </c>
      <c r="R125" s="1" t="str">
        <f>VLOOKUP(A125,[2]!Rosterdetails,18,FALSE)</f>
        <v>qq</v>
      </c>
      <c r="S125" s="1" t="str">
        <f>VLOOKUP(A125,[2]!Rosterdetails,19,FALSE)</f>
        <v>qq</v>
      </c>
      <c r="T125" s="1" t="str">
        <f>VLOOKUP(A125,[2]!Rosterdetails,20,FALSE)</f>
        <v>qq</v>
      </c>
      <c r="U125" s="1" t="str">
        <f>VLOOKUP(A125,[2]!Rosterdetails,21,FALSE)</f>
        <v>QQ</v>
      </c>
      <c r="V125" s="1" t="str">
        <f>VLOOKUP(A125,[2]!Rosterdetails,22,FALSE)</f>
        <v>qq</v>
      </c>
      <c r="W125" s="1" t="str">
        <f>VLOOKUP(A125,[2]!Rosterdetails,23,FALSE)</f>
        <v>qq</v>
      </c>
      <c r="X125" s="1" t="str">
        <f>VLOOKUP(A125,[2]!Rosterdetails,24,FALSE)</f>
        <v>qq</v>
      </c>
      <c r="Y125" s="1" t="str">
        <f>VLOOKUP(A125,[2]!Rosterdetails,32,FALSE)</f>
        <v>Megan</v>
      </c>
      <c r="Z125" s="1" t="str">
        <f>VLOOKUP(A125,[2]!Rosterdetails,33,FALSE)</f>
        <v>Jasenka</v>
      </c>
      <c r="AA125" s="1" t="str">
        <f>VLOOKUP(A125,[2]!Rosterdetails,34,FALSE)</f>
        <v>qq</v>
      </c>
      <c r="AB125" s="1" t="str">
        <f>VLOOKUP(A125,[2]!Rosterdetails,35,FALSE)</f>
        <v>qq</v>
      </c>
      <c r="AC125" s="1" t="str">
        <f>VLOOKUP(A125,[2]!Rosterdetails,36,FALSE)</f>
        <v>qq</v>
      </c>
      <c r="AD125" s="1" t="str">
        <f>VLOOKUP(A125,[2]!Rosterdetails,37,FALSE)</f>
        <v>qq</v>
      </c>
      <c r="AE125" s="1" t="str">
        <f>VLOOKUP(A125,[2]!Rosterdetails,38,FALSE)</f>
        <v>qq</v>
      </c>
      <c r="AF125" s="1" t="str">
        <f>VLOOKUP(A125,[2]!Rosterdetails,39,FALSE)</f>
        <v>qq</v>
      </c>
      <c r="AG125" s="1" t="str">
        <f>VLOOKUP(A125,[2]!Rosterdetails,40,FALSE)</f>
        <v>Georgia</v>
      </c>
      <c r="AH125" s="1" t="str">
        <f>VLOOKUP(A125,[2]!Rosterdetails,41,FALSE)</f>
        <v>qq</v>
      </c>
      <c r="AI125" s="1" t="str">
        <f>VLOOKUP(A125,[2]!Rosterdetails,42,FALSE)</f>
        <v>qq</v>
      </c>
      <c r="AJ125" s="1" t="str">
        <f>VLOOKUP(A125,[2]!Rosterdetails,43,FALSE)</f>
        <v>qq</v>
      </c>
      <c r="AK125" s="1" t="str">
        <f>VLOOKUP(A125,[2]!Rosterdetails,44,FALSE)</f>
        <v>qq</v>
      </c>
      <c r="AL125" s="1" t="str">
        <f>VLOOKUP(A125,[2]!Rosterdetails,45,FALSE)</f>
        <v>qq</v>
      </c>
      <c r="AM125" s="1" t="str">
        <f>VLOOKUP(A125,[2]!Rosterdetails,46,FALSE)</f>
        <v>qq</v>
      </c>
      <c r="AN125" s="1" t="str">
        <f>VLOOKUP(A125,[2]!Rosterdetails,47,FALSE)</f>
        <v>qq</v>
      </c>
      <c r="AO125" s="1" t="str">
        <f>VLOOKUP(A125,[2]!Rosterdetails,48,FALSE)</f>
        <v>qq</v>
      </c>
      <c r="AP125" s="1" t="str">
        <f>VLOOKUP(A125,[2]!Rosterdetails,49,FALSE)</f>
        <v>qq</v>
      </c>
      <c r="AQ125" s="1" t="str">
        <f>VLOOKUP(A125,[2]!Rosterdetails,50,FALSE)</f>
        <v>qq</v>
      </c>
      <c r="AR125" s="1" t="str">
        <f>VLOOKUP(A125,[2]!Rosterdetails,51,FALSE)</f>
        <v>qq</v>
      </c>
      <c r="AS125" s="1" t="str">
        <f>VLOOKUP(A125,[2]!Rosterdetails,52,FALSE)</f>
        <v>qq</v>
      </c>
      <c r="AT125" s="1" t="str">
        <f>VLOOKUP(A125,[2]!Rosterdetails,53,FALSE)</f>
        <v>qq</v>
      </c>
      <c r="AU125" s="1" t="str">
        <f>VLOOKUP(A125,[2]!Rosterdetails,54,FALSE)</f>
        <v>Diana</v>
      </c>
      <c r="AV125" s="1" t="str">
        <f>VLOOKUP(A125,[2]!Rosterdetails,55,FALSE)</f>
        <v>Stav</v>
      </c>
      <c r="AW125" s="1">
        <f>VLOOKUP(A125,[2]!Rosterdetails,56,FALSE)</f>
        <v>0</v>
      </c>
      <c r="AX125" s="50"/>
      <c r="AY125" s="51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</row>
    <row r="126" spans="1:65" x14ac:dyDescent="0.3">
      <c r="A126" s="39">
        <v>43640</v>
      </c>
      <c r="B126" s="38" t="s">
        <v>2</v>
      </c>
      <c r="C126" s="44">
        <f>VLOOKUP(A126,[2]!Rosterdetails,4,FALSE)</f>
        <v>0</v>
      </c>
      <c r="D126" s="44">
        <f>VLOOKUP(A126,[2]!Rosterdetails,5,FALSE)</f>
        <v>0</v>
      </c>
      <c r="E126" s="44" t="str">
        <f>VLOOKUP(A126,[2]!Rosterdetails,6,FALSE)</f>
        <v>L.Jedwab</v>
      </c>
      <c r="F126" s="44">
        <f>VLOOKUP(A126,[2]!Rosterdetails,7,FALSE)</f>
        <v>0</v>
      </c>
      <c r="G126" s="44" t="str">
        <f>VLOOKUP(A126,[2]!Rosterdetails,8,FALSE)</f>
        <v>Sam</v>
      </c>
      <c r="H126" s="44">
        <f>VLOOKUP(A126,[2]!Rosterdetails,9,FALSE)</f>
        <v>0</v>
      </c>
      <c r="I126" s="44" t="str">
        <f>VLOOKUP(A126,[2]!Rosterdetails,10,FALSE)</f>
        <v>Robert</v>
      </c>
      <c r="J126" s="44">
        <f>VLOOKUP(A126,[2]!Rosterdetails,11,FALSE)</f>
        <v>0</v>
      </c>
      <c r="K126" s="44">
        <f>VLOOKUP(A126,[2]!Rosterdetails,12,FALSE)</f>
        <v>0</v>
      </c>
      <c r="L126" s="44">
        <f>VLOOKUP(A126,[2]!Rosterdetails,13,FALSE)</f>
        <v>0</v>
      </c>
      <c r="M126" s="44">
        <f>VLOOKUP(A126,[2]!Rosterdetails,14,FALSE)</f>
        <v>0</v>
      </c>
      <c r="N126" s="44">
        <f>VLOOKUP(A126,[2]!Rosterdetails,15,FALSE)</f>
        <v>0</v>
      </c>
      <c r="O126" s="44" t="str">
        <f>VLOOKUP(A126,[2]!Rosterdetails,16,FALSE)</f>
        <v>qq</v>
      </c>
      <c r="P126" s="1">
        <f>VLOOKUP(A126,[2]!Rosterdetails,25,FALSE)</f>
        <v>0</v>
      </c>
      <c r="Q126" s="1" t="str">
        <f>VLOOKUP(A126,[2]!Rosterdetails,17,FALSE)</f>
        <v>Jonathan</v>
      </c>
      <c r="R126" s="1" t="str">
        <f>VLOOKUP(A126,[2]!Rosterdetails,18,FALSE)</f>
        <v>Lauren</v>
      </c>
      <c r="S126" s="1" t="str">
        <f>VLOOKUP(A126,[2]!Rosterdetails,19,FALSE)</f>
        <v>qq</v>
      </c>
      <c r="T126" s="1" t="str">
        <f>VLOOKUP(A126,[2]!Rosterdetails,20,FALSE)</f>
        <v>qq</v>
      </c>
      <c r="U126" s="1" t="str">
        <f>VLOOKUP(A126,[2]!Rosterdetails,21,FALSE)</f>
        <v>QQ</v>
      </c>
      <c r="V126" s="1" t="str">
        <f>VLOOKUP(A126,[2]!Rosterdetails,22,FALSE)</f>
        <v>qq</v>
      </c>
      <c r="W126" s="1" t="str">
        <f>VLOOKUP(A126,[2]!Rosterdetails,23,FALSE)</f>
        <v>qq</v>
      </c>
      <c r="X126" s="1" t="str">
        <f>VLOOKUP(A126,[2]!Rosterdetails,24,FALSE)</f>
        <v>qq</v>
      </c>
      <c r="Y126" s="1" t="str">
        <f>VLOOKUP(A126,[2]!Rosterdetails,32,FALSE)</f>
        <v>qq</v>
      </c>
      <c r="Z126" s="1" t="str">
        <f>VLOOKUP(A126,[2]!Rosterdetails,33,FALSE)</f>
        <v>Jasenka</v>
      </c>
      <c r="AA126" s="1" t="str">
        <f>VLOOKUP(A126,[2]!Rosterdetails,34,FALSE)</f>
        <v>qq</v>
      </c>
      <c r="AB126" s="1" t="str">
        <f>VLOOKUP(A126,[2]!Rosterdetails,35,FALSE)</f>
        <v>qq</v>
      </c>
      <c r="AC126" s="1" t="str">
        <f>VLOOKUP(A126,[2]!Rosterdetails,36,FALSE)</f>
        <v>qq</v>
      </c>
      <c r="AD126" s="1" t="str">
        <f>VLOOKUP(A126,[2]!Rosterdetails,37,FALSE)</f>
        <v>qq</v>
      </c>
      <c r="AE126" s="1" t="str">
        <f>VLOOKUP(A126,[2]!Rosterdetails,38,FALSE)</f>
        <v>qq</v>
      </c>
      <c r="AF126" s="1" t="str">
        <f>VLOOKUP(A126,[2]!Rosterdetails,39,FALSE)</f>
        <v>qq</v>
      </c>
      <c r="AG126" s="1" t="str">
        <f>VLOOKUP(A126,[2]!Rosterdetails,40,FALSE)</f>
        <v>qq</v>
      </c>
      <c r="AH126" s="1" t="str">
        <f>VLOOKUP(A126,[2]!Rosterdetails,41,FALSE)</f>
        <v>qq</v>
      </c>
      <c r="AI126" s="1" t="str">
        <f>VLOOKUP(A126,[2]!Rosterdetails,42,FALSE)</f>
        <v>qq</v>
      </c>
      <c r="AJ126" s="1" t="str">
        <f>VLOOKUP(A126,[2]!Rosterdetails,43,FALSE)</f>
        <v>qq</v>
      </c>
      <c r="AK126" s="1" t="str">
        <f>VLOOKUP(A126,[2]!Rosterdetails,44,FALSE)</f>
        <v>qq</v>
      </c>
      <c r="AL126" s="1" t="str">
        <f>VLOOKUP(A126,[2]!Rosterdetails,45,FALSE)</f>
        <v>qq</v>
      </c>
      <c r="AM126" s="1" t="str">
        <f>VLOOKUP(A126,[2]!Rosterdetails,46,FALSE)</f>
        <v>qq</v>
      </c>
      <c r="AN126" s="1" t="str">
        <f>VLOOKUP(A126,[2]!Rosterdetails,47,FALSE)</f>
        <v>qq</v>
      </c>
      <c r="AO126" s="1" t="str">
        <f>VLOOKUP(A126,[2]!Rosterdetails,48,FALSE)</f>
        <v>qq</v>
      </c>
      <c r="AP126" s="1" t="str">
        <f>VLOOKUP(A126,[2]!Rosterdetails,49,FALSE)</f>
        <v>qq</v>
      </c>
      <c r="AQ126" s="1" t="str">
        <f>VLOOKUP(A126,[2]!Rosterdetails,50,FALSE)</f>
        <v>qq</v>
      </c>
      <c r="AR126" s="1" t="str">
        <f>VLOOKUP(A126,[2]!Rosterdetails,51,FALSE)</f>
        <v>qq</v>
      </c>
      <c r="AS126" s="1" t="str">
        <f>VLOOKUP(A126,[2]!Rosterdetails,52,FALSE)</f>
        <v>qq</v>
      </c>
      <c r="AT126" s="1" t="str">
        <f>VLOOKUP(A126,[2]!Rosterdetails,53,FALSE)</f>
        <v>qq</v>
      </c>
      <c r="AU126" s="1" t="str">
        <f>VLOOKUP(A126,[2]!Rosterdetails,54,FALSE)</f>
        <v>Li-Ling</v>
      </c>
      <c r="AV126" s="1" t="str">
        <f>VLOOKUP(A126,[2]!Rosterdetails,55,FALSE)</f>
        <v>Stav</v>
      </c>
      <c r="AW126" s="1">
        <f>VLOOKUP(A126,[2]!Rosterdetails,56,FALSE)</f>
        <v>0</v>
      </c>
      <c r="AX126" s="50"/>
      <c r="AY126" s="51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</row>
    <row r="127" spans="1:65" x14ac:dyDescent="0.3">
      <c r="A127" s="39">
        <v>43641</v>
      </c>
      <c r="B127" s="38" t="s">
        <v>3</v>
      </c>
      <c r="C127" s="44">
        <f>VLOOKUP(A127,[2]!Rosterdetails,4,FALSE)</f>
        <v>0</v>
      </c>
      <c r="D127" s="44">
        <f>VLOOKUP(A127,[2]!Rosterdetails,5,FALSE)</f>
        <v>0</v>
      </c>
      <c r="E127" s="44" t="str">
        <f>VLOOKUP(A127,[2]!Rosterdetails,6,FALSE)</f>
        <v>J.Hughes</v>
      </c>
      <c r="F127" s="44">
        <f>VLOOKUP(A127,[2]!Rosterdetails,7,FALSE)</f>
        <v>0</v>
      </c>
      <c r="G127" s="44" t="str">
        <f>VLOOKUP(A127,[2]!Rosterdetails,8,FALSE)</f>
        <v>Bianca</v>
      </c>
      <c r="H127" s="44">
        <f>VLOOKUP(A127,[2]!Rosterdetails,9,FALSE)</f>
        <v>0</v>
      </c>
      <c r="I127" s="44">
        <f>VLOOKUP(A127,[2]!Rosterdetails,10,FALSE)</f>
        <v>0</v>
      </c>
      <c r="J127" s="44">
        <f>VLOOKUP(A127,[2]!Rosterdetails,11,FALSE)</f>
        <v>0</v>
      </c>
      <c r="K127" s="44">
        <f>VLOOKUP(A127,[2]!Rosterdetails,12,FALSE)</f>
        <v>0</v>
      </c>
      <c r="L127" s="44">
        <f>VLOOKUP(A127,[2]!Rosterdetails,13,FALSE)</f>
        <v>0</v>
      </c>
      <c r="M127" s="44">
        <f>VLOOKUP(A127,[2]!Rosterdetails,14,FALSE)</f>
        <v>0</v>
      </c>
      <c r="N127" s="44">
        <f>VLOOKUP(A127,[2]!Rosterdetails,15,FALSE)</f>
        <v>0</v>
      </c>
      <c r="O127" s="44" t="str">
        <f>VLOOKUP(A127,[2]!Rosterdetails,16,FALSE)</f>
        <v>qq</v>
      </c>
      <c r="P127" s="1">
        <f>VLOOKUP(A127,[2]!Rosterdetails,25,FALSE)</f>
        <v>0</v>
      </c>
      <c r="Q127" s="1" t="str">
        <f>VLOOKUP(A127,[2]!Rosterdetails,17,FALSE)</f>
        <v>Roshny</v>
      </c>
      <c r="R127" s="1" t="str">
        <f>VLOOKUP(A127,[2]!Rosterdetails,18,FALSE)</f>
        <v>qq</v>
      </c>
      <c r="S127" s="1" t="str">
        <f>VLOOKUP(A127,[2]!Rosterdetails,19,FALSE)</f>
        <v>qq</v>
      </c>
      <c r="T127" s="1" t="str">
        <f>VLOOKUP(A127,[2]!Rosterdetails,20,FALSE)</f>
        <v>qq</v>
      </c>
      <c r="U127" s="1" t="str">
        <f>VLOOKUP(A127,[2]!Rosterdetails,21,FALSE)</f>
        <v>QQ</v>
      </c>
      <c r="V127" s="1" t="str">
        <f>VLOOKUP(A127,[2]!Rosterdetails,22,FALSE)</f>
        <v>qq</v>
      </c>
      <c r="W127" s="1" t="str">
        <f>VLOOKUP(A127,[2]!Rosterdetails,23,FALSE)</f>
        <v>qq</v>
      </c>
      <c r="X127" s="1" t="str">
        <f>VLOOKUP(A127,[2]!Rosterdetails,24,FALSE)</f>
        <v>qq</v>
      </c>
      <c r="Y127" s="1" t="str">
        <f>VLOOKUP(A127,[2]!Rosterdetails,32,FALSE)</f>
        <v>qq</v>
      </c>
      <c r="Z127" s="1" t="str">
        <f>VLOOKUP(A127,[2]!Rosterdetails,33,FALSE)</f>
        <v>Jasenka</v>
      </c>
      <c r="AA127" s="1" t="str">
        <f>VLOOKUP(A127,[2]!Rosterdetails,34,FALSE)</f>
        <v>qq</v>
      </c>
      <c r="AB127" s="1" t="str">
        <f>VLOOKUP(A127,[2]!Rosterdetails,35,FALSE)</f>
        <v>qq</v>
      </c>
      <c r="AC127" s="1" t="str">
        <f>VLOOKUP(A127,[2]!Rosterdetails,36,FALSE)</f>
        <v>qq</v>
      </c>
      <c r="AD127" s="1" t="str">
        <f>VLOOKUP(A127,[2]!Rosterdetails,37,FALSE)</f>
        <v>qq</v>
      </c>
      <c r="AE127" s="1" t="str">
        <f>VLOOKUP(A127,[2]!Rosterdetails,38,FALSE)</f>
        <v>qq</v>
      </c>
      <c r="AF127" s="1" t="str">
        <f>VLOOKUP(A127,[2]!Rosterdetails,39,FALSE)</f>
        <v>qq</v>
      </c>
      <c r="AG127" s="1" t="str">
        <f>VLOOKUP(A127,[2]!Rosterdetails,40,FALSE)</f>
        <v>qq</v>
      </c>
      <c r="AH127" s="1" t="str">
        <f>VLOOKUP(A127,[2]!Rosterdetails,41,FALSE)</f>
        <v>qq</v>
      </c>
      <c r="AI127" s="1" t="str">
        <f>VLOOKUP(A127,[2]!Rosterdetails,42,FALSE)</f>
        <v>qq</v>
      </c>
      <c r="AJ127" s="1" t="str">
        <f>VLOOKUP(A127,[2]!Rosterdetails,43,FALSE)</f>
        <v>qq</v>
      </c>
      <c r="AK127" s="1" t="str">
        <f>VLOOKUP(A127,[2]!Rosterdetails,44,FALSE)</f>
        <v>qq</v>
      </c>
      <c r="AL127" s="1" t="str">
        <f>VLOOKUP(A127,[2]!Rosterdetails,45,FALSE)</f>
        <v>qq</v>
      </c>
      <c r="AM127" s="1" t="str">
        <f>VLOOKUP(A127,[2]!Rosterdetails,46,FALSE)</f>
        <v>qq</v>
      </c>
      <c r="AN127" s="1" t="str">
        <f>VLOOKUP(A127,[2]!Rosterdetails,47,FALSE)</f>
        <v>qq</v>
      </c>
      <c r="AO127" s="1" t="str">
        <f>VLOOKUP(A127,[2]!Rosterdetails,48,FALSE)</f>
        <v>qq</v>
      </c>
      <c r="AP127" s="1" t="str">
        <f>VLOOKUP(A127,[2]!Rosterdetails,49,FALSE)</f>
        <v>qq</v>
      </c>
      <c r="AQ127" s="1" t="str">
        <f>VLOOKUP(A127,[2]!Rosterdetails,50,FALSE)</f>
        <v>qq</v>
      </c>
      <c r="AR127" s="1" t="str">
        <f>VLOOKUP(A127,[2]!Rosterdetails,51,FALSE)</f>
        <v>qq</v>
      </c>
      <c r="AS127" s="1" t="str">
        <f>VLOOKUP(A127,[2]!Rosterdetails,52,FALSE)</f>
        <v>qq</v>
      </c>
      <c r="AT127" s="1" t="str">
        <f>VLOOKUP(A127,[2]!Rosterdetails,53,FALSE)</f>
        <v>qq</v>
      </c>
      <c r="AU127" s="1">
        <f>VLOOKUP(A127,[2]!Rosterdetails,54,FALSE)</f>
        <v>0</v>
      </c>
      <c r="AV127" s="1">
        <f>VLOOKUP(A127,[2]!Rosterdetails,55,FALSE)</f>
        <v>0</v>
      </c>
      <c r="AW127" s="1">
        <f>VLOOKUP(A127,[2]!Rosterdetails,56,FALSE)</f>
        <v>0</v>
      </c>
      <c r="AX127" s="50"/>
      <c r="AY127" s="51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</row>
    <row r="128" spans="1:65" x14ac:dyDescent="0.3">
      <c r="A128" s="39">
        <v>43642</v>
      </c>
      <c r="B128" s="38" t="s">
        <v>4</v>
      </c>
      <c r="C128" s="44">
        <f>VLOOKUP(A128,[2]!Rosterdetails,4,FALSE)</f>
        <v>0</v>
      </c>
      <c r="D128" s="44">
        <f>VLOOKUP(A128,[2]!Rosterdetails,5,FALSE)</f>
        <v>0</v>
      </c>
      <c r="E128" s="44" t="str">
        <f>VLOOKUP(A128,[2]!Rosterdetails,6,FALSE)</f>
        <v>Stuart</v>
      </c>
      <c r="F128" s="44">
        <f>VLOOKUP(A128,[2]!Rosterdetails,7,FALSE)</f>
        <v>0</v>
      </c>
      <c r="G128" s="44" t="str">
        <f>VLOOKUP(A128,[2]!Rosterdetails,8,FALSE)</f>
        <v>Victoria</v>
      </c>
      <c r="H128" s="44">
        <f>VLOOKUP(A128,[2]!Rosterdetails,9,FALSE)</f>
        <v>0</v>
      </c>
      <c r="I128" s="44" t="str">
        <f>VLOOKUP(A128,[2]!Rosterdetails,10,FALSE)</f>
        <v>Angelene©</v>
      </c>
      <c r="J128" s="44">
        <f>VLOOKUP(A128,[2]!Rosterdetails,11,FALSE)</f>
        <v>0</v>
      </c>
      <c r="K128" s="44">
        <f>VLOOKUP(A128,[2]!Rosterdetails,12,FALSE)</f>
        <v>0</v>
      </c>
      <c r="L128" s="44">
        <f>VLOOKUP(A128,[2]!Rosterdetails,13,FALSE)</f>
        <v>0</v>
      </c>
      <c r="M128" s="44">
        <f>VLOOKUP(A128,[2]!Rosterdetails,14,FALSE)</f>
        <v>0</v>
      </c>
      <c r="N128" s="44">
        <f>VLOOKUP(A128,[2]!Rosterdetails,15,FALSE)</f>
        <v>0</v>
      </c>
      <c r="O128" s="44" t="str">
        <f>VLOOKUP(A128,[2]!Rosterdetails,16,FALSE)</f>
        <v>qq</v>
      </c>
      <c r="P128" s="1">
        <f>VLOOKUP(A128,[2]!Rosterdetails,25,FALSE)</f>
        <v>0</v>
      </c>
      <c r="Q128" s="1" t="str">
        <f>VLOOKUP(A128,[2]!Rosterdetails,17,FALSE)</f>
        <v>Idile</v>
      </c>
      <c r="R128" s="1" t="str">
        <f>VLOOKUP(A128,[2]!Rosterdetails,18,FALSE)</f>
        <v>qq</v>
      </c>
      <c r="S128" s="1" t="str">
        <f>VLOOKUP(A128,[2]!Rosterdetails,19,FALSE)</f>
        <v>qq</v>
      </c>
      <c r="T128" s="1" t="str">
        <f>VLOOKUP(A128,[2]!Rosterdetails,20,FALSE)</f>
        <v>qq</v>
      </c>
      <c r="U128" s="1" t="str">
        <f>VLOOKUP(A128,[2]!Rosterdetails,21,FALSE)</f>
        <v>QQ</v>
      </c>
      <c r="V128" s="1" t="str">
        <f>VLOOKUP(A128,[2]!Rosterdetails,22,FALSE)</f>
        <v>qq</v>
      </c>
      <c r="W128" s="1" t="str">
        <f>VLOOKUP(A128,[2]!Rosterdetails,23,FALSE)</f>
        <v>qq</v>
      </c>
      <c r="X128" s="1" t="str">
        <f>VLOOKUP(A128,[2]!Rosterdetails,24,FALSE)</f>
        <v>qq</v>
      </c>
      <c r="Y128" s="1" t="str">
        <f>VLOOKUP(A128,[2]!Rosterdetails,32,FALSE)</f>
        <v>qq</v>
      </c>
      <c r="Z128" s="1" t="str">
        <f>VLOOKUP(A128,[2]!Rosterdetails,33,FALSE)</f>
        <v>Jasenka</v>
      </c>
      <c r="AA128" s="1" t="str">
        <f>VLOOKUP(A128,[2]!Rosterdetails,34,FALSE)</f>
        <v>qq</v>
      </c>
      <c r="AB128" s="1" t="str">
        <f>VLOOKUP(A128,[2]!Rosterdetails,35,FALSE)</f>
        <v>qq</v>
      </c>
      <c r="AC128" s="1" t="str">
        <f>VLOOKUP(A128,[2]!Rosterdetails,36,FALSE)</f>
        <v>qq</v>
      </c>
      <c r="AD128" s="1" t="str">
        <f>VLOOKUP(A128,[2]!Rosterdetails,37,FALSE)</f>
        <v>qq</v>
      </c>
      <c r="AE128" s="1" t="str">
        <f>VLOOKUP(A128,[2]!Rosterdetails,38,FALSE)</f>
        <v>qq</v>
      </c>
      <c r="AF128" s="1" t="str">
        <f>VLOOKUP(A128,[2]!Rosterdetails,39,FALSE)</f>
        <v>qq</v>
      </c>
      <c r="AG128" s="1" t="str">
        <f>VLOOKUP(A128,[2]!Rosterdetails,40,FALSE)</f>
        <v>qq</v>
      </c>
      <c r="AH128" s="1" t="str">
        <f>VLOOKUP(A128,[2]!Rosterdetails,41,FALSE)</f>
        <v>qq</v>
      </c>
      <c r="AI128" s="1" t="str">
        <f>VLOOKUP(A128,[2]!Rosterdetails,42,FALSE)</f>
        <v>qq</v>
      </c>
      <c r="AJ128" s="1" t="str">
        <f>VLOOKUP(A128,[2]!Rosterdetails,43,FALSE)</f>
        <v>qq</v>
      </c>
      <c r="AK128" s="1" t="str">
        <f>VLOOKUP(A128,[2]!Rosterdetails,44,FALSE)</f>
        <v>qq</v>
      </c>
      <c r="AL128" s="1" t="str">
        <f>VLOOKUP(A128,[2]!Rosterdetails,45,FALSE)</f>
        <v>qq</v>
      </c>
      <c r="AM128" s="1" t="str">
        <f>VLOOKUP(A128,[2]!Rosterdetails,46,FALSE)</f>
        <v>qq</v>
      </c>
      <c r="AN128" s="1" t="str">
        <f>VLOOKUP(A128,[2]!Rosterdetails,47,FALSE)</f>
        <v>qq</v>
      </c>
      <c r="AO128" s="1" t="str">
        <f>VLOOKUP(A128,[2]!Rosterdetails,48,FALSE)</f>
        <v>qq</v>
      </c>
      <c r="AP128" s="1" t="str">
        <f>VLOOKUP(A128,[2]!Rosterdetails,49,FALSE)</f>
        <v>qq</v>
      </c>
      <c r="AQ128" s="1" t="str">
        <f>VLOOKUP(A128,[2]!Rosterdetails,50,FALSE)</f>
        <v>qq</v>
      </c>
      <c r="AR128" s="1" t="str">
        <f>VLOOKUP(A128,[2]!Rosterdetails,51,FALSE)</f>
        <v>qq</v>
      </c>
      <c r="AS128" s="1" t="str">
        <f>VLOOKUP(A128,[2]!Rosterdetails,52,FALSE)</f>
        <v>qq</v>
      </c>
      <c r="AT128" s="1" t="str">
        <f>VLOOKUP(A128,[2]!Rosterdetails,53,FALSE)</f>
        <v>qq</v>
      </c>
      <c r="AU128" s="1" t="str">
        <f>VLOOKUP(A128,[2]!Rosterdetails,54,FALSE)</f>
        <v>Li-Ling</v>
      </c>
      <c r="AV128" s="1">
        <f>VLOOKUP(A128,[2]!Rosterdetails,55,FALSE)</f>
        <v>0</v>
      </c>
      <c r="AW128" s="1">
        <f>VLOOKUP(A128,[2]!Rosterdetails,56,FALSE)</f>
        <v>0</v>
      </c>
      <c r="AX128" s="50"/>
      <c r="AY128" s="51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</row>
    <row r="129" spans="1:65" x14ac:dyDescent="0.3">
      <c r="A129" s="39">
        <v>43643</v>
      </c>
      <c r="B129" s="38" t="s">
        <v>5</v>
      </c>
      <c r="C129" s="44">
        <f>VLOOKUP(A129,[2]!Rosterdetails,4,FALSE)</f>
        <v>0</v>
      </c>
      <c r="D129" s="44">
        <f>VLOOKUP(A129,[2]!Rosterdetails,5,FALSE)</f>
        <v>0</v>
      </c>
      <c r="E129" s="44">
        <f>VLOOKUP(A129,[2]!Rosterdetails,6,FALSE)</f>
        <v>0</v>
      </c>
      <c r="F129" s="44">
        <f>VLOOKUP(A129,[2]!Rosterdetails,7,FALSE)</f>
        <v>0</v>
      </c>
      <c r="G129" s="44" t="str">
        <f>VLOOKUP(A129,[2]!Rosterdetails,8,FALSE)</f>
        <v>qq</v>
      </c>
      <c r="H129" s="44">
        <f>VLOOKUP(A129,[2]!Rosterdetails,9,FALSE)</f>
        <v>0</v>
      </c>
      <c r="I129" s="44" t="str">
        <f>VLOOKUP(A129,[2]!Rosterdetails,10,FALSE)</f>
        <v>Helen</v>
      </c>
      <c r="J129" s="44">
        <f>VLOOKUP(A129,[2]!Rosterdetails,11,FALSE)</f>
        <v>0</v>
      </c>
      <c r="K129" s="44">
        <f>VLOOKUP(A129,[2]!Rosterdetails,12,FALSE)</f>
        <v>0</v>
      </c>
      <c r="L129" s="44">
        <f>VLOOKUP(A129,[2]!Rosterdetails,13,FALSE)</f>
        <v>0</v>
      </c>
      <c r="M129" s="44">
        <f>VLOOKUP(A129,[2]!Rosterdetails,14,FALSE)</f>
        <v>0</v>
      </c>
      <c r="N129" s="44">
        <f>VLOOKUP(A129,[2]!Rosterdetails,15,FALSE)</f>
        <v>0</v>
      </c>
      <c r="O129" s="44" t="str">
        <f>VLOOKUP(A129,[2]!Rosterdetails,16,FALSE)</f>
        <v>K.Chin</v>
      </c>
      <c r="P129" s="1">
        <f>VLOOKUP(A129,[2]!Rosterdetails,25,FALSE)</f>
        <v>0</v>
      </c>
      <c r="Q129" s="1" t="str">
        <f>VLOOKUP(A129,[2]!Rosterdetails,17,FALSE)</f>
        <v>qq</v>
      </c>
      <c r="R129" s="1" t="str">
        <f>VLOOKUP(A129,[2]!Rosterdetails,18,FALSE)</f>
        <v>qq</v>
      </c>
      <c r="S129" s="1" t="str">
        <f>VLOOKUP(A129,[2]!Rosterdetails,19,FALSE)</f>
        <v>qq</v>
      </c>
      <c r="T129" s="1" t="str">
        <f>VLOOKUP(A129,[2]!Rosterdetails,20,FALSE)</f>
        <v>qq</v>
      </c>
      <c r="U129" s="1" t="str">
        <f>VLOOKUP(A129,[2]!Rosterdetails,21,FALSE)</f>
        <v>QQ</v>
      </c>
      <c r="V129" s="1" t="str">
        <f>VLOOKUP(A129,[2]!Rosterdetails,22,FALSE)</f>
        <v>qq</v>
      </c>
      <c r="W129" s="1" t="str">
        <f>VLOOKUP(A129,[2]!Rosterdetails,23,FALSE)</f>
        <v>qq</v>
      </c>
      <c r="X129" s="1" t="str">
        <f>VLOOKUP(A129,[2]!Rosterdetails,24,FALSE)</f>
        <v>qq</v>
      </c>
      <c r="Y129" s="1" t="str">
        <f>VLOOKUP(A129,[2]!Rosterdetails,32,FALSE)</f>
        <v>Stuart</v>
      </c>
      <c r="Z129" s="1" t="str">
        <f>VLOOKUP(A129,[2]!Rosterdetails,33,FALSE)</f>
        <v>Jasenka</v>
      </c>
      <c r="AA129" s="1" t="str">
        <f>VLOOKUP(A129,[2]!Rosterdetails,34,FALSE)</f>
        <v>qq</v>
      </c>
      <c r="AB129" s="1" t="str">
        <f>VLOOKUP(A129,[2]!Rosterdetails,35,FALSE)</f>
        <v>qq</v>
      </c>
      <c r="AC129" s="1" t="str">
        <f>VLOOKUP(A129,[2]!Rosterdetails,36,FALSE)</f>
        <v>qq</v>
      </c>
      <c r="AD129" s="1" t="str">
        <f>VLOOKUP(A129,[2]!Rosterdetails,37,FALSE)</f>
        <v>qq</v>
      </c>
      <c r="AE129" s="1" t="str">
        <f>VLOOKUP(A129,[2]!Rosterdetails,38,FALSE)</f>
        <v>qq</v>
      </c>
      <c r="AF129" s="1" t="str">
        <f>VLOOKUP(A129,[2]!Rosterdetails,39,FALSE)</f>
        <v>qq</v>
      </c>
      <c r="AG129" s="1" t="str">
        <f>VLOOKUP(A129,[2]!Rosterdetails,40,FALSE)</f>
        <v>qq</v>
      </c>
      <c r="AH129" s="1" t="str">
        <f>VLOOKUP(A129,[2]!Rosterdetails,41,FALSE)</f>
        <v>qq</v>
      </c>
      <c r="AI129" s="1" t="str">
        <f>VLOOKUP(A129,[2]!Rosterdetails,42,FALSE)</f>
        <v>qq</v>
      </c>
      <c r="AJ129" s="1" t="str">
        <f>VLOOKUP(A129,[2]!Rosterdetails,43,FALSE)</f>
        <v>qq</v>
      </c>
      <c r="AK129" s="1" t="str">
        <f>VLOOKUP(A129,[2]!Rosterdetails,44,FALSE)</f>
        <v>qq</v>
      </c>
      <c r="AL129" s="1" t="str">
        <f>VLOOKUP(A129,[2]!Rosterdetails,45,FALSE)</f>
        <v>qq</v>
      </c>
      <c r="AM129" s="1" t="str">
        <f>VLOOKUP(A129,[2]!Rosterdetails,46,FALSE)</f>
        <v>qq</v>
      </c>
      <c r="AN129" s="1" t="str">
        <f>VLOOKUP(A129,[2]!Rosterdetails,47,FALSE)</f>
        <v>qq</v>
      </c>
      <c r="AO129" s="1" t="str">
        <f>VLOOKUP(A129,[2]!Rosterdetails,48,FALSE)</f>
        <v>qq</v>
      </c>
      <c r="AP129" s="1" t="str">
        <f>VLOOKUP(A129,[2]!Rosterdetails,49,FALSE)</f>
        <v>qq</v>
      </c>
      <c r="AQ129" s="1" t="str">
        <f>VLOOKUP(A129,[2]!Rosterdetails,50,FALSE)</f>
        <v>qq</v>
      </c>
      <c r="AR129" s="1" t="str">
        <f>VLOOKUP(A129,[2]!Rosterdetails,51,FALSE)</f>
        <v>qq</v>
      </c>
      <c r="AS129" s="1" t="str">
        <f>VLOOKUP(A129,[2]!Rosterdetails,52,FALSE)</f>
        <v>qq</v>
      </c>
      <c r="AT129" s="1" t="str">
        <f>VLOOKUP(A129,[2]!Rosterdetails,53,FALSE)</f>
        <v>qq</v>
      </c>
      <c r="AU129" s="1" t="str">
        <f>VLOOKUP(A129,[2]!Rosterdetails,54,FALSE)</f>
        <v>Li-Ling</v>
      </c>
      <c r="AV129" s="1">
        <f>VLOOKUP(A129,[2]!Rosterdetails,55,FALSE)</f>
        <v>0</v>
      </c>
      <c r="AW129" s="1">
        <f>VLOOKUP(A129,[2]!Rosterdetails,56,FALSE)</f>
        <v>0</v>
      </c>
      <c r="AX129" s="50"/>
      <c r="AY129" s="51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</row>
    <row r="130" spans="1:65" x14ac:dyDescent="0.3">
      <c r="A130" s="39">
        <v>43644</v>
      </c>
      <c r="B130" s="38" t="s">
        <v>6</v>
      </c>
      <c r="C130" s="44">
        <f>VLOOKUP(A130,[2]!Rosterdetails,4,FALSE)</f>
        <v>0</v>
      </c>
      <c r="D130" s="44">
        <f>VLOOKUP(A130,[2]!Rosterdetails,5,FALSE)</f>
        <v>0</v>
      </c>
      <c r="E130" s="44">
        <f>VLOOKUP(A130,[2]!Rosterdetails,6,FALSE)</f>
        <v>0</v>
      </c>
      <c r="F130" s="44">
        <f>VLOOKUP(A130,[2]!Rosterdetails,7,FALSE)</f>
        <v>0</v>
      </c>
      <c r="G130" s="44" t="str">
        <f>VLOOKUP(A130,[2]!Rosterdetails,8,FALSE)</f>
        <v>qq</v>
      </c>
      <c r="H130" s="44">
        <f>VLOOKUP(A130,[2]!Rosterdetails,9,FALSE)</f>
        <v>0</v>
      </c>
      <c r="I130" s="44" t="str">
        <f>VLOOKUP(A130,[2]!Rosterdetails,10,FALSE)</f>
        <v>G.Lau</v>
      </c>
      <c r="J130" s="44">
        <f>VLOOKUP(A130,[2]!Rosterdetails,11,FALSE)</f>
        <v>0</v>
      </c>
      <c r="K130" s="44">
        <f>VLOOKUP(A130,[2]!Rosterdetails,12,FALSE)</f>
        <v>0</v>
      </c>
      <c r="L130" s="44">
        <f>VLOOKUP(A130,[2]!Rosterdetails,13,FALSE)</f>
        <v>0</v>
      </c>
      <c r="M130" s="44">
        <f>VLOOKUP(A130,[2]!Rosterdetails,14,FALSE)</f>
        <v>0</v>
      </c>
      <c r="N130" s="44">
        <f>VLOOKUP(A130,[2]!Rosterdetails,15,FALSE)</f>
        <v>0</v>
      </c>
      <c r="O130" s="44" t="str">
        <f>VLOOKUP(A130,[2]!Rosterdetails,16,FALSE)</f>
        <v>K.Chin</v>
      </c>
      <c r="P130" s="1">
        <f>VLOOKUP(A130,[2]!Rosterdetails,25,FALSE)</f>
        <v>0</v>
      </c>
      <c r="Q130" s="1" t="str">
        <f>VLOOKUP(A130,[2]!Rosterdetails,17,FALSE)</f>
        <v>Edward</v>
      </c>
      <c r="R130" s="1" t="str">
        <f>VLOOKUP(A130,[2]!Rosterdetails,18,FALSE)</f>
        <v>qq</v>
      </c>
      <c r="S130" s="1" t="str">
        <f>VLOOKUP(A130,[2]!Rosterdetails,19,FALSE)</f>
        <v>qq</v>
      </c>
      <c r="T130" s="1" t="str">
        <f>VLOOKUP(A130,[2]!Rosterdetails,20,FALSE)</f>
        <v>qq</v>
      </c>
      <c r="U130" s="1" t="str">
        <f>VLOOKUP(A130,[2]!Rosterdetails,21,FALSE)</f>
        <v>QQ</v>
      </c>
      <c r="V130" s="1" t="str">
        <f>VLOOKUP(A130,[2]!Rosterdetails,22,FALSE)</f>
        <v>qq</v>
      </c>
      <c r="W130" s="1" t="str">
        <f>VLOOKUP(A130,[2]!Rosterdetails,23,FALSE)</f>
        <v>qq</v>
      </c>
      <c r="X130" s="1" t="str">
        <f>VLOOKUP(A130,[2]!Rosterdetails,24,FALSE)</f>
        <v>qq</v>
      </c>
      <c r="Y130" s="1" t="str">
        <f>VLOOKUP(A130,[2]!Rosterdetails,32,FALSE)</f>
        <v>Stuart</v>
      </c>
      <c r="Z130" s="1" t="str">
        <f>VLOOKUP(A130,[2]!Rosterdetails,33,FALSE)</f>
        <v>Jasenka</v>
      </c>
      <c r="AA130" s="1" t="str">
        <f>VLOOKUP(A130,[2]!Rosterdetails,34,FALSE)</f>
        <v>qq</v>
      </c>
      <c r="AB130" s="1" t="str">
        <f>VLOOKUP(A130,[2]!Rosterdetails,35,FALSE)</f>
        <v>qq</v>
      </c>
      <c r="AC130" s="1" t="str">
        <f>VLOOKUP(A130,[2]!Rosterdetails,36,FALSE)</f>
        <v>qq</v>
      </c>
      <c r="AD130" s="1" t="str">
        <f>VLOOKUP(A130,[2]!Rosterdetails,37,FALSE)</f>
        <v>qq</v>
      </c>
      <c r="AE130" s="1" t="str">
        <f>VLOOKUP(A130,[2]!Rosterdetails,38,FALSE)</f>
        <v>qq</v>
      </c>
      <c r="AF130" s="1" t="str">
        <f>VLOOKUP(A130,[2]!Rosterdetails,39,FALSE)</f>
        <v>qq</v>
      </c>
      <c r="AG130" s="1" t="str">
        <f>VLOOKUP(A130,[2]!Rosterdetails,40,FALSE)</f>
        <v>qq</v>
      </c>
      <c r="AH130" s="1" t="str">
        <f>VLOOKUP(A130,[2]!Rosterdetails,41,FALSE)</f>
        <v>qq</v>
      </c>
      <c r="AI130" s="1" t="str">
        <f>VLOOKUP(A130,[2]!Rosterdetails,42,FALSE)</f>
        <v>qq</v>
      </c>
      <c r="AJ130" s="1" t="str">
        <f>VLOOKUP(A130,[2]!Rosterdetails,43,FALSE)</f>
        <v>qq</v>
      </c>
      <c r="AK130" s="1" t="str">
        <f>VLOOKUP(A130,[2]!Rosterdetails,44,FALSE)</f>
        <v>qq</v>
      </c>
      <c r="AL130" s="1" t="str">
        <f>VLOOKUP(A130,[2]!Rosterdetails,45,FALSE)</f>
        <v>qq</v>
      </c>
      <c r="AM130" s="1" t="str">
        <f>VLOOKUP(A130,[2]!Rosterdetails,46,FALSE)</f>
        <v>qq</v>
      </c>
      <c r="AN130" s="1" t="str">
        <f>VLOOKUP(A130,[2]!Rosterdetails,47,FALSE)</f>
        <v>qq</v>
      </c>
      <c r="AO130" s="1" t="str">
        <f>VLOOKUP(A130,[2]!Rosterdetails,48,FALSE)</f>
        <v>qq</v>
      </c>
      <c r="AP130" s="1" t="str">
        <f>VLOOKUP(A130,[2]!Rosterdetails,49,FALSE)</f>
        <v>qq</v>
      </c>
      <c r="AQ130" s="1" t="str">
        <f>VLOOKUP(A130,[2]!Rosterdetails,50,FALSE)</f>
        <v>qq</v>
      </c>
      <c r="AR130" s="1" t="str">
        <f>VLOOKUP(A130,[2]!Rosterdetails,51,FALSE)</f>
        <v>qq</v>
      </c>
      <c r="AS130" s="1" t="str">
        <f>VLOOKUP(A130,[2]!Rosterdetails,52,FALSE)</f>
        <v>qq</v>
      </c>
      <c r="AT130" s="1" t="str">
        <f>VLOOKUP(A130,[2]!Rosterdetails,53,FALSE)</f>
        <v>qq</v>
      </c>
      <c r="AU130" s="1">
        <f>VLOOKUP(A130,[2]!Rosterdetails,54,FALSE)</f>
        <v>0</v>
      </c>
      <c r="AV130" s="1" t="str">
        <f>VLOOKUP(A130,[2]!Rosterdetails,55,FALSE)</f>
        <v>Stav</v>
      </c>
      <c r="AW130" s="1">
        <f>VLOOKUP(A130,[2]!Rosterdetails,56,FALSE)</f>
        <v>0</v>
      </c>
      <c r="AX130" s="50"/>
      <c r="AY130" s="51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</row>
    <row r="131" spans="1:65" x14ac:dyDescent="0.3">
      <c r="A131" s="39">
        <v>43647</v>
      </c>
      <c r="B131" s="38" t="s">
        <v>2</v>
      </c>
      <c r="C131" s="44">
        <f>VLOOKUP(A131,[2]!Rosterdetails,4,FALSE)</f>
        <v>0</v>
      </c>
      <c r="D131" s="44">
        <f>VLOOKUP(A131,[2]!Rosterdetails,5,FALSE)</f>
        <v>0</v>
      </c>
      <c r="E131" s="44">
        <f>VLOOKUP(A131,[2]!Rosterdetails,6,FALSE)</f>
        <v>0</v>
      </c>
      <c r="F131" s="44">
        <f>VLOOKUP(A131,[2]!Rosterdetails,7,FALSE)</f>
        <v>0</v>
      </c>
      <c r="G131" s="44">
        <f>VLOOKUP(A131,[2]!Rosterdetails,8,FALSE)</f>
        <v>0</v>
      </c>
      <c r="H131" s="44">
        <f>VLOOKUP(A131,[2]!Rosterdetails,9,FALSE)</f>
        <v>0</v>
      </c>
      <c r="I131" s="44">
        <f>VLOOKUP(A131,[2]!Rosterdetails,10,FALSE)</f>
        <v>0</v>
      </c>
      <c r="J131" s="44">
        <f>VLOOKUP(A131,[2]!Rosterdetails,11,FALSE)</f>
        <v>0</v>
      </c>
      <c r="K131" s="44">
        <f>VLOOKUP(A131,[2]!Rosterdetails,12,FALSE)</f>
        <v>0</v>
      </c>
      <c r="L131" s="44">
        <f>VLOOKUP(A131,[2]!Rosterdetails,13,FALSE)</f>
        <v>0</v>
      </c>
      <c r="M131" s="44">
        <f>VLOOKUP(A131,[2]!Rosterdetails,14,FALSE)</f>
        <v>0</v>
      </c>
      <c r="N131" s="44">
        <f>VLOOKUP(A131,[2]!Rosterdetails,15,FALSE)</f>
        <v>0</v>
      </c>
      <c r="O131" s="44" t="str">
        <f>VLOOKUP(A131,[2]!Rosterdetails,16,FALSE)</f>
        <v>qq</v>
      </c>
      <c r="P131" s="1">
        <f>VLOOKUP(A131,[2]!Rosterdetails,25,FALSE)</f>
        <v>0</v>
      </c>
      <c r="Q131" s="1" t="str">
        <f>VLOOKUP(A131,[2]!Rosterdetails,17,FALSE)</f>
        <v>Nha</v>
      </c>
      <c r="R131" s="1" t="str">
        <f>VLOOKUP(A131,[2]!Rosterdetails,18,FALSE)</f>
        <v>qq</v>
      </c>
      <c r="S131" s="1" t="str">
        <f>VLOOKUP(A131,[2]!Rosterdetails,19,FALSE)</f>
        <v>Ana</v>
      </c>
      <c r="T131" s="1" t="str">
        <f>VLOOKUP(A131,[2]!Rosterdetails,20,FALSE)</f>
        <v>Tinh</v>
      </c>
      <c r="U131" s="1" t="str">
        <f>VLOOKUP(A131,[2]!Rosterdetails,21,FALSE)</f>
        <v>Jonathan</v>
      </c>
      <c r="V131" s="1" t="str">
        <f>VLOOKUP(A131,[2]!Rosterdetails,22,FALSE)</f>
        <v>qq</v>
      </c>
      <c r="W131" s="1" t="str">
        <f>VLOOKUP(A131,[2]!Rosterdetails,23,FALSE)</f>
        <v>qq</v>
      </c>
      <c r="X131" s="1" t="str">
        <f>VLOOKUP(A131,[2]!Rosterdetails,24,FALSE)</f>
        <v>qq</v>
      </c>
      <c r="Y131" s="1" t="str">
        <f>VLOOKUP(A131,[2]!Rosterdetails,32,FALSE)</f>
        <v>Stuart</v>
      </c>
      <c r="Z131" s="1" t="str">
        <f>VLOOKUP(A131,[2]!Rosterdetails,33,FALSE)</f>
        <v>qq</v>
      </c>
      <c r="AA131" s="1" t="str">
        <f>VLOOKUP(A131,[2]!Rosterdetails,34,FALSE)</f>
        <v>qq</v>
      </c>
      <c r="AB131" s="1" t="str">
        <f>VLOOKUP(A131,[2]!Rosterdetails,35,FALSE)</f>
        <v>qq</v>
      </c>
      <c r="AC131" s="1" t="str">
        <f>VLOOKUP(A131,[2]!Rosterdetails,36,FALSE)</f>
        <v>qq</v>
      </c>
      <c r="AD131" s="1" t="str">
        <f>VLOOKUP(A131,[2]!Rosterdetails,37,FALSE)</f>
        <v>qq</v>
      </c>
      <c r="AE131" s="1" t="str">
        <f>VLOOKUP(A131,[2]!Rosterdetails,38,FALSE)</f>
        <v>qq</v>
      </c>
      <c r="AF131" s="1" t="str">
        <f>VLOOKUP(A131,[2]!Rosterdetails,39,FALSE)</f>
        <v>qq</v>
      </c>
      <c r="AG131" s="1" t="str">
        <f>VLOOKUP(A131,[2]!Rosterdetails,40,FALSE)</f>
        <v>qq</v>
      </c>
      <c r="AH131" s="1" t="str">
        <f>VLOOKUP(A131,[2]!Rosterdetails,41,FALSE)</f>
        <v>qq</v>
      </c>
      <c r="AI131" s="1" t="str">
        <f>VLOOKUP(A131,[2]!Rosterdetails,42,FALSE)</f>
        <v>qq</v>
      </c>
      <c r="AJ131" s="1" t="str">
        <f>VLOOKUP(A131,[2]!Rosterdetails,43,FALSE)</f>
        <v>qq</v>
      </c>
      <c r="AK131" s="1" t="str">
        <f>VLOOKUP(A131,[2]!Rosterdetails,44,FALSE)</f>
        <v>qq</v>
      </c>
      <c r="AL131" s="1" t="str">
        <f>VLOOKUP(A131,[2]!Rosterdetails,45,FALSE)</f>
        <v>qq</v>
      </c>
      <c r="AM131" s="1" t="str">
        <f>VLOOKUP(A131,[2]!Rosterdetails,46,FALSE)</f>
        <v>qq</v>
      </c>
      <c r="AN131" s="1" t="str">
        <f>VLOOKUP(A131,[2]!Rosterdetails,47,FALSE)</f>
        <v>qq</v>
      </c>
      <c r="AO131" s="1" t="str">
        <f>VLOOKUP(A131,[2]!Rosterdetails,48,FALSE)</f>
        <v>qq</v>
      </c>
      <c r="AP131" s="1" t="str">
        <f>VLOOKUP(A131,[2]!Rosterdetails,49,FALSE)</f>
        <v>qq</v>
      </c>
      <c r="AQ131" s="1" t="str">
        <f>VLOOKUP(A131,[2]!Rosterdetails,50,FALSE)</f>
        <v>qq</v>
      </c>
      <c r="AR131" s="1" t="str">
        <f>VLOOKUP(A131,[2]!Rosterdetails,51,FALSE)</f>
        <v>qq</v>
      </c>
      <c r="AS131" s="1" t="str">
        <f>VLOOKUP(A131,[2]!Rosterdetails,52,FALSE)</f>
        <v>qq</v>
      </c>
      <c r="AT131" s="1" t="str">
        <f>VLOOKUP(A131,[2]!Rosterdetails,53,FALSE)</f>
        <v>qq</v>
      </c>
      <c r="AU131" s="1" t="str">
        <f>VLOOKUP(A131,[2]!Rosterdetails,54,FALSE)</f>
        <v>Li-Ling</v>
      </c>
      <c r="AV131" s="1" t="str">
        <f>VLOOKUP(A131,[2]!Rosterdetails,55,FALSE)</f>
        <v>Stav</v>
      </c>
      <c r="AW131" s="1">
        <f>VLOOKUP(A131,[2]!Rosterdetails,56,FALSE)</f>
        <v>0</v>
      </c>
      <c r="AX131" s="50"/>
      <c r="AY131" s="51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</row>
    <row r="132" spans="1:65" x14ac:dyDescent="0.3">
      <c r="A132" s="39">
        <v>43648</v>
      </c>
      <c r="B132" s="38" t="s">
        <v>3</v>
      </c>
      <c r="C132" s="44">
        <f>VLOOKUP(A132,[2]!Rosterdetails,4,FALSE)</f>
        <v>0</v>
      </c>
      <c r="D132" s="44">
        <f>VLOOKUP(A132,[2]!Rosterdetails,5,FALSE)</f>
        <v>0</v>
      </c>
      <c r="E132" s="44">
        <f>VLOOKUP(A132,[2]!Rosterdetails,6,FALSE)</f>
        <v>0</v>
      </c>
      <c r="F132" s="44">
        <f>VLOOKUP(A132,[2]!Rosterdetails,7,FALSE)</f>
        <v>0</v>
      </c>
      <c r="G132" s="44">
        <f>VLOOKUP(A132,[2]!Rosterdetails,8,FALSE)</f>
        <v>0</v>
      </c>
      <c r="H132" s="44">
        <f>VLOOKUP(A132,[2]!Rosterdetails,9,FALSE)</f>
        <v>0</v>
      </c>
      <c r="I132" s="44">
        <f>VLOOKUP(A132,[2]!Rosterdetails,10,FALSE)</f>
        <v>0</v>
      </c>
      <c r="J132" s="44">
        <f>VLOOKUP(A132,[2]!Rosterdetails,11,FALSE)</f>
        <v>0</v>
      </c>
      <c r="K132" s="44">
        <f>VLOOKUP(A132,[2]!Rosterdetails,12,FALSE)</f>
        <v>0</v>
      </c>
      <c r="L132" s="44">
        <f>VLOOKUP(A132,[2]!Rosterdetails,13,FALSE)</f>
        <v>0</v>
      </c>
      <c r="M132" s="44">
        <f>VLOOKUP(A132,[2]!Rosterdetails,14,FALSE)</f>
        <v>0</v>
      </c>
      <c r="N132" s="44">
        <f>VLOOKUP(A132,[2]!Rosterdetails,15,FALSE)</f>
        <v>0</v>
      </c>
      <c r="O132" s="44" t="str">
        <f>VLOOKUP(A132,[2]!Rosterdetails,16,FALSE)</f>
        <v>qq</v>
      </c>
      <c r="P132" s="1">
        <f>VLOOKUP(A132,[2]!Rosterdetails,25,FALSE)</f>
        <v>0</v>
      </c>
      <c r="Q132" s="1" t="str">
        <f>VLOOKUP(A132,[2]!Rosterdetails,17,FALSE)</f>
        <v>Tinh</v>
      </c>
      <c r="R132" s="1" t="str">
        <f>VLOOKUP(A132,[2]!Rosterdetails,18,FALSE)</f>
        <v>qq</v>
      </c>
      <c r="S132" s="1" t="str">
        <f>VLOOKUP(A132,[2]!Rosterdetails,19,FALSE)</f>
        <v>Edward</v>
      </c>
      <c r="T132" s="1" t="str">
        <f>VLOOKUP(A132,[2]!Rosterdetails,20,FALSE)</f>
        <v>Thao</v>
      </c>
      <c r="U132" s="1" t="str">
        <f>VLOOKUP(A132,[2]!Rosterdetails,21,FALSE)</f>
        <v>QQ</v>
      </c>
      <c r="V132" s="1" t="str">
        <f>VLOOKUP(A132,[2]!Rosterdetails,22,FALSE)</f>
        <v>Lauren</v>
      </c>
      <c r="W132" s="1" t="str">
        <f>VLOOKUP(A132,[2]!Rosterdetails,23,FALSE)</f>
        <v>qq</v>
      </c>
      <c r="X132" s="1" t="str">
        <f>VLOOKUP(A132,[2]!Rosterdetails,24,FALSE)</f>
        <v>qq</v>
      </c>
      <c r="Y132" s="1" t="str">
        <f>VLOOKUP(A132,[2]!Rosterdetails,32,FALSE)</f>
        <v>Stuart</v>
      </c>
      <c r="Z132" s="1" t="str">
        <f>VLOOKUP(A132,[2]!Rosterdetails,33,FALSE)</f>
        <v>qq</v>
      </c>
      <c r="AA132" s="1" t="str">
        <f>VLOOKUP(A132,[2]!Rosterdetails,34,FALSE)</f>
        <v>qq</v>
      </c>
      <c r="AB132" s="1" t="str">
        <f>VLOOKUP(A132,[2]!Rosterdetails,35,FALSE)</f>
        <v>qq</v>
      </c>
      <c r="AC132" s="1" t="str">
        <f>VLOOKUP(A132,[2]!Rosterdetails,36,FALSE)</f>
        <v>qq</v>
      </c>
      <c r="AD132" s="1" t="str">
        <f>VLOOKUP(A132,[2]!Rosterdetails,37,FALSE)</f>
        <v>qq</v>
      </c>
      <c r="AE132" s="1" t="str">
        <f>VLOOKUP(A132,[2]!Rosterdetails,38,FALSE)</f>
        <v>qq</v>
      </c>
      <c r="AF132" s="1" t="str">
        <f>VLOOKUP(A132,[2]!Rosterdetails,39,FALSE)</f>
        <v>qq</v>
      </c>
      <c r="AG132" s="1" t="str">
        <f>VLOOKUP(A132,[2]!Rosterdetails,40,FALSE)</f>
        <v>qq</v>
      </c>
      <c r="AH132" s="1" t="str">
        <f>VLOOKUP(A132,[2]!Rosterdetails,41,FALSE)</f>
        <v>qq</v>
      </c>
      <c r="AI132" s="1" t="str">
        <f>VLOOKUP(A132,[2]!Rosterdetails,42,FALSE)</f>
        <v>qq</v>
      </c>
      <c r="AJ132" s="1" t="str">
        <f>VLOOKUP(A132,[2]!Rosterdetails,43,FALSE)</f>
        <v>qq</v>
      </c>
      <c r="AK132" s="1" t="str">
        <f>VLOOKUP(A132,[2]!Rosterdetails,44,FALSE)</f>
        <v>qq</v>
      </c>
      <c r="AL132" s="1" t="str">
        <f>VLOOKUP(A132,[2]!Rosterdetails,45,FALSE)</f>
        <v>qq</v>
      </c>
      <c r="AM132" s="1" t="str">
        <f>VLOOKUP(A132,[2]!Rosterdetails,46,FALSE)</f>
        <v>qq</v>
      </c>
      <c r="AN132" s="1" t="str">
        <f>VLOOKUP(A132,[2]!Rosterdetails,47,FALSE)</f>
        <v>qq</v>
      </c>
      <c r="AO132" s="1" t="str">
        <f>VLOOKUP(A132,[2]!Rosterdetails,48,FALSE)</f>
        <v>qq</v>
      </c>
      <c r="AP132" s="1" t="str">
        <f>VLOOKUP(A132,[2]!Rosterdetails,49,FALSE)</f>
        <v>qq</v>
      </c>
      <c r="AQ132" s="1" t="str">
        <f>VLOOKUP(A132,[2]!Rosterdetails,50,FALSE)</f>
        <v>qq</v>
      </c>
      <c r="AR132" s="1" t="str">
        <f>VLOOKUP(A132,[2]!Rosterdetails,51,FALSE)</f>
        <v>qq</v>
      </c>
      <c r="AS132" s="1" t="str">
        <f>VLOOKUP(A132,[2]!Rosterdetails,52,FALSE)</f>
        <v>qq</v>
      </c>
      <c r="AT132" s="1" t="str">
        <f>VLOOKUP(A132,[2]!Rosterdetails,53,FALSE)</f>
        <v>qq</v>
      </c>
      <c r="AU132" s="1">
        <f>VLOOKUP(A132,[2]!Rosterdetails,54,FALSE)</f>
        <v>0</v>
      </c>
      <c r="AV132" s="1">
        <f>VLOOKUP(A132,[2]!Rosterdetails,55,FALSE)</f>
        <v>0</v>
      </c>
      <c r="AW132" s="1">
        <f>VLOOKUP(A132,[2]!Rosterdetails,56,FALSE)</f>
        <v>0</v>
      </c>
      <c r="AX132" s="50"/>
      <c r="AY132" s="51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</row>
    <row r="133" spans="1:65" x14ac:dyDescent="0.3">
      <c r="A133" s="39">
        <v>43649</v>
      </c>
      <c r="B133" s="38" t="s">
        <v>4</v>
      </c>
      <c r="C133" s="44">
        <f>VLOOKUP(A133,[2]!Rosterdetails,4,FALSE)</f>
        <v>0</v>
      </c>
      <c r="D133" s="44">
        <f>VLOOKUP(A133,[2]!Rosterdetails,5,FALSE)</f>
        <v>0</v>
      </c>
      <c r="E133" s="44">
        <f>VLOOKUP(A133,[2]!Rosterdetails,6,FALSE)</f>
        <v>0</v>
      </c>
      <c r="F133" s="44" t="e">
        <f>VLOOKUP(A133,[2]!Rosterdetails,7,FALSE)</f>
        <v>#N/A</v>
      </c>
      <c r="G133" s="44">
        <f>VLOOKUP(A133,[2]!Rosterdetails,8,FALSE)</f>
        <v>0</v>
      </c>
      <c r="H133" s="44" t="e">
        <f>VLOOKUP(A133,[2]!Rosterdetails,9,FALSE)</f>
        <v>#N/A</v>
      </c>
      <c r="I133" s="44">
        <f>VLOOKUP(A133,[2]!Rosterdetails,10,FALSE)</f>
        <v>0</v>
      </c>
      <c r="J133" s="44">
        <f>VLOOKUP(A133,[2]!Rosterdetails,11,FALSE)</f>
        <v>0</v>
      </c>
      <c r="K133" s="44">
        <f>VLOOKUP(A133,[2]!Rosterdetails,12,FALSE)</f>
        <v>0</v>
      </c>
      <c r="L133" s="44">
        <f>VLOOKUP(A133,[2]!Rosterdetails,13,FALSE)</f>
        <v>0</v>
      </c>
      <c r="M133" s="44">
        <f>VLOOKUP(A133,[2]!Rosterdetails,14,FALSE)</f>
        <v>0</v>
      </c>
      <c r="N133" s="44">
        <f>VLOOKUP(A133,[2]!Rosterdetails,15,FALSE)</f>
        <v>0</v>
      </c>
      <c r="O133" s="44" t="str">
        <f>VLOOKUP(A133,[2]!Rosterdetails,16,FALSE)</f>
        <v>qq</v>
      </c>
      <c r="P133" s="1" t="e">
        <f>VLOOKUP(A133,[2]!Rosterdetails,25,FALSE)</f>
        <v>#N/A</v>
      </c>
      <c r="Q133" s="1" t="str">
        <f>VLOOKUP(A133,[2]!Rosterdetails,17,FALSE)</f>
        <v>Ana</v>
      </c>
      <c r="R133" s="1" t="str">
        <f>VLOOKUP(A133,[2]!Rosterdetails,18,FALSE)</f>
        <v>qq</v>
      </c>
      <c r="S133" s="1" t="str">
        <f>VLOOKUP(A133,[2]!Rosterdetails,19,FALSE)</f>
        <v>qq</v>
      </c>
      <c r="T133" s="1" t="str">
        <f>VLOOKUP(A133,[2]!Rosterdetails,20,FALSE)</f>
        <v>qq</v>
      </c>
      <c r="U133" s="1" t="str">
        <f>VLOOKUP(A133,[2]!Rosterdetails,21,FALSE)</f>
        <v>QQ</v>
      </c>
      <c r="V133" s="1" t="str">
        <f>VLOOKUP(A133,[2]!Rosterdetails,22,FALSE)</f>
        <v>qq</v>
      </c>
      <c r="W133" s="1" t="str">
        <f>VLOOKUP(A133,[2]!Rosterdetails,23,FALSE)</f>
        <v>qq</v>
      </c>
      <c r="X133" s="1" t="str">
        <f>VLOOKUP(A133,[2]!Rosterdetails,24,FALSE)</f>
        <v>qq</v>
      </c>
      <c r="Y133" s="1" t="str">
        <f>VLOOKUP(A133,[2]!Rosterdetails,32,FALSE)</f>
        <v>Stuart</v>
      </c>
      <c r="Z133" s="1" t="str">
        <f>VLOOKUP(A133,[2]!Rosterdetails,33,FALSE)</f>
        <v>qq</v>
      </c>
      <c r="AA133" s="1" t="str">
        <f>VLOOKUP(A133,[2]!Rosterdetails,34,FALSE)</f>
        <v>qq</v>
      </c>
      <c r="AB133" s="1" t="str">
        <f>VLOOKUP(A133,[2]!Rosterdetails,35,FALSE)</f>
        <v>qq</v>
      </c>
      <c r="AC133" s="1" t="str">
        <f>VLOOKUP(A133,[2]!Rosterdetails,36,FALSE)</f>
        <v>qq</v>
      </c>
      <c r="AD133" s="1" t="str">
        <f>VLOOKUP(A133,[2]!Rosterdetails,37,FALSE)</f>
        <v>qq</v>
      </c>
      <c r="AE133" s="1" t="str">
        <f>VLOOKUP(A133,[2]!Rosterdetails,38,FALSE)</f>
        <v>qq</v>
      </c>
      <c r="AF133" s="1" t="str">
        <f>VLOOKUP(A133,[2]!Rosterdetails,39,FALSE)</f>
        <v>qq</v>
      </c>
      <c r="AG133" s="1" t="str">
        <f>VLOOKUP(A133,[2]!Rosterdetails,40,FALSE)</f>
        <v>qq</v>
      </c>
      <c r="AH133" s="1" t="str">
        <f>VLOOKUP(A133,[2]!Rosterdetails,41,FALSE)</f>
        <v>qq</v>
      </c>
      <c r="AI133" s="1" t="str">
        <f>VLOOKUP(A133,[2]!Rosterdetails,42,FALSE)</f>
        <v>qq</v>
      </c>
      <c r="AJ133" s="1" t="str">
        <f>VLOOKUP(A133,[2]!Rosterdetails,43,FALSE)</f>
        <v>qq</v>
      </c>
      <c r="AK133" s="1" t="str">
        <f>VLOOKUP(A133,[2]!Rosterdetails,44,FALSE)</f>
        <v>qq</v>
      </c>
      <c r="AL133" s="1" t="str">
        <f>VLOOKUP(A133,[2]!Rosterdetails,45,FALSE)</f>
        <v>qq</v>
      </c>
      <c r="AM133" s="1" t="str">
        <f>VLOOKUP(A133,[2]!Rosterdetails,46,FALSE)</f>
        <v>qq</v>
      </c>
      <c r="AN133" s="1" t="str">
        <f>VLOOKUP(A133,[2]!Rosterdetails,47,FALSE)</f>
        <v>qq</v>
      </c>
      <c r="AO133" s="1" t="str">
        <f>VLOOKUP(A133,[2]!Rosterdetails,48,FALSE)</f>
        <v>qq</v>
      </c>
      <c r="AP133" s="1" t="str">
        <f>VLOOKUP(A133,[2]!Rosterdetails,49,FALSE)</f>
        <v>qq</v>
      </c>
      <c r="AQ133" s="1" t="str">
        <f>VLOOKUP(A133,[2]!Rosterdetails,50,FALSE)</f>
        <v>qq</v>
      </c>
      <c r="AR133" s="1" t="str">
        <f>VLOOKUP(A133,[2]!Rosterdetails,51,FALSE)</f>
        <v>qq</v>
      </c>
      <c r="AS133" s="1" t="str">
        <f>VLOOKUP(A133,[2]!Rosterdetails,52,FALSE)</f>
        <v>qq</v>
      </c>
      <c r="AT133" s="1" t="str">
        <f>VLOOKUP(A133,[2]!Rosterdetails,53,FALSE)</f>
        <v>qq</v>
      </c>
      <c r="AU133" s="1" t="str">
        <f>VLOOKUP(A133,[2]!Rosterdetails,54,FALSE)</f>
        <v>Li-Ling</v>
      </c>
      <c r="AV133" s="1">
        <f>VLOOKUP(A133,[2]!Rosterdetails,55,FALSE)</f>
        <v>0</v>
      </c>
      <c r="AW133" s="1">
        <f>VLOOKUP(A133,[2]!Rosterdetails,56,FALSE)</f>
        <v>0</v>
      </c>
      <c r="AX133" s="50"/>
      <c r="AY133" s="51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</row>
    <row r="134" spans="1:65" x14ac:dyDescent="0.3">
      <c r="A134" s="39">
        <v>43650</v>
      </c>
      <c r="B134" s="38" t="s">
        <v>5</v>
      </c>
      <c r="C134" s="44">
        <f>VLOOKUP(A134,[2]!Rosterdetails,4,FALSE)</f>
        <v>0</v>
      </c>
      <c r="D134" s="44">
        <f>VLOOKUP(A134,[2]!Rosterdetails,5,FALSE)</f>
        <v>0</v>
      </c>
      <c r="E134" s="44">
        <f>VLOOKUP(A134,[2]!Rosterdetails,6,FALSE)</f>
        <v>0</v>
      </c>
      <c r="F134" s="44" t="e">
        <f>VLOOKUP(A134,[2]!Rosterdetails,7,FALSE)</f>
        <v>#N/A</v>
      </c>
      <c r="G134" s="44">
        <f>VLOOKUP(A134,[2]!Rosterdetails,8,FALSE)</f>
        <v>0</v>
      </c>
      <c r="H134" s="44" t="e">
        <f>VLOOKUP(A134,[2]!Rosterdetails,9,FALSE)</f>
        <v>#N/A</v>
      </c>
      <c r="I134" s="44">
        <f>VLOOKUP(A134,[2]!Rosterdetails,10,FALSE)</f>
        <v>0</v>
      </c>
      <c r="J134" s="44">
        <f>VLOOKUP(A134,[2]!Rosterdetails,11,FALSE)</f>
        <v>0</v>
      </c>
      <c r="K134" s="44">
        <f>VLOOKUP(A134,[2]!Rosterdetails,12,FALSE)</f>
        <v>0</v>
      </c>
      <c r="L134" s="44">
        <f>VLOOKUP(A134,[2]!Rosterdetails,13,FALSE)</f>
        <v>0</v>
      </c>
      <c r="M134" s="44">
        <f>VLOOKUP(A134,[2]!Rosterdetails,14,FALSE)</f>
        <v>0</v>
      </c>
      <c r="N134" s="44">
        <f>VLOOKUP(A134,[2]!Rosterdetails,15,FALSE)</f>
        <v>0</v>
      </c>
      <c r="O134" s="44" t="str">
        <f>VLOOKUP(A134,[2]!Rosterdetails,16,FALSE)</f>
        <v>Amelia</v>
      </c>
      <c r="P134" s="1" t="e">
        <f>VLOOKUP(A134,[2]!Rosterdetails,25,FALSE)</f>
        <v>#N/A</v>
      </c>
      <c r="Q134" s="1" t="str">
        <f>VLOOKUP(A134,[2]!Rosterdetails,17,FALSE)</f>
        <v>qq</v>
      </c>
      <c r="R134" s="1" t="str">
        <f>VLOOKUP(A134,[2]!Rosterdetails,18,FALSE)</f>
        <v>qq</v>
      </c>
      <c r="S134" s="1" t="str">
        <f>VLOOKUP(A134,[2]!Rosterdetails,19,FALSE)</f>
        <v>qq</v>
      </c>
      <c r="T134" s="1" t="str">
        <f>VLOOKUP(A134,[2]!Rosterdetails,20,FALSE)</f>
        <v>qq</v>
      </c>
      <c r="U134" s="1" t="str">
        <f>VLOOKUP(A134,[2]!Rosterdetails,21,FALSE)</f>
        <v>QQ</v>
      </c>
      <c r="V134" s="1" t="str">
        <f>VLOOKUP(A134,[2]!Rosterdetails,22,FALSE)</f>
        <v>qq</v>
      </c>
      <c r="W134" s="1" t="str">
        <f>VLOOKUP(A134,[2]!Rosterdetails,23,FALSE)</f>
        <v>qq</v>
      </c>
      <c r="X134" s="1" t="str">
        <f>VLOOKUP(A134,[2]!Rosterdetails,24,FALSE)</f>
        <v>qq</v>
      </c>
      <c r="Y134" s="1" t="str">
        <f>VLOOKUP(A134,[2]!Rosterdetails,32,FALSE)</f>
        <v>Stuart</v>
      </c>
      <c r="Z134" s="1" t="str">
        <f>VLOOKUP(A134,[2]!Rosterdetails,33,FALSE)</f>
        <v>qq</v>
      </c>
      <c r="AA134" s="1" t="str">
        <f>VLOOKUP(A134,[2]!Rosterdetails,34,FALSE)</f>
        <v>qq</v>
      </c>
      <c r="AB134" s="1" t="str">
        <f>VLOOKUP(A134,[2]!Rosterdetails,35,FALSE)</f>
        <v>qq</v>
      </c>
      <c r="AC134" s="1" t="str">
        <f>VLOOKUP(A134,[2]!Rosterdetails,36,FALSE)</f>
        <v>qq</v>
      </c>
      <c r="AD134" s="1" t="str">
        <f>VLOOKUP(A134,[2]!Rosterdetails,37,FALSE)</f>
        <v>qq</v>
      </c>
      <c r="AE134" s="1" t="str">
        <f>VLOOKUP(A134,[2]!Rosterdetails,38,FALSE)</f>
        <v>qq</v>
      </c>
      <c r="AF134" s="1" t="str">
        <f>VLOOKUP(A134,[2]!Rosterdetails,39,FALSE)</f>
        <v>qq</v>
      </c>
      <c r="AG134" s="1" t="str">
        <f>VLOOKUP(A134,[2]!Rosterdetails,40,FALSE)</f>
        <v>qq</v>
      </c>
      <c r="AH134" s="1" t="str">
        <f>VLOOKUP(A134,[2]!Rosterdetails,41,FALSE)</f>
        <v>qq</v>
      </c>
      <c r="AI134" s="1" t="str">
        <f>VLOOKUP(A134,[2]!Rosterdetails,42,FALSE)</f>
        <v>qq</v>
      </c>
      <c r="AJ134" s="1" t="str">
        <f>VLOOKUP(A134,[2]!Rosterdetails,43,FALSE)</f>
        <v>qq</v>
      </c>
      <c r="AK134" s="1" t="str">
        <f>VLOOKUP(A134,[2]!Rosterdetails,44,FALSE)</f>
        <v>qq</v>
      </c>
      <c r="AL134" s="1" t="str">
        <f>VLOOKUP(A134,[2]!Rosterdetails,45,FALSE)</f>
        <v>qq</v>
      </c>
      <c r="AM134" s="1" t="str">
        <f>VLOOKUP(A134,[2]!Rosterdetails,46,FALSE)</f>
        <v>qq</v>
      </c>
      <c r="AN134" s="1" t="str">
        <f>VLOOKUP(A134,[2]!Rosterdetails,47,FALSE)</f>
        <v>qq</v>
      </c>
      <c r="AO134" s="1" t="str">
        <f>VLOOKUP(A134,[2]!Rosterdetails,48,FALSE)</f>
        <v>qq</v>
      </c>
      <c r="AP134" s="1" t="str">
        <f>VLOOKUP(A134,[2]!Rosterdetails,49,FALSE)</f>
        <v>qq</v>
      </c>
      <c r="AQ134" s="1" t="str">
        <f>VLOOKUP(A134,[2]!Rosterdetails,50,FALSE)</f>
        <v>qq</v>
      </c>
      <c r="AR134" s="1" t="str">
        <f>VLOOKUP(A134,[2]!Rosterdetails,51,FALSE)</f>
        <v>qq</v>
      </c>
      <c r="AS134" s="1" t="str">
        <f>VLOOKUP(A134,[2]!Rosterdetails,52,FALSE)</f>
        <v>qq</v>
      </c>
      <c r="AT134" s="1" t="str">
        <f>VLOOKUP(A134,[2]!Rosterdetails,53,FALSE)</f>
        <v>qq</v>
      </c>
      <c r="AU134" s="1" t="str">
        <f>VLOOKUP(A134,[2]!Rosterdetails,54,FALSE)</f>
        <v>Li-Ling</v>
      </c>
      <c r="AV134" s="1">
        <f>VLOOKUP(A134,[2]!Rosterdetails,55,FALSE)</f>
        <v>0</v>
      </c>
      <c r="AW134" s="1">
        <f>VLOOKUP(A134,[2]!Rosterdetails,56,FALSE)</f>
        <v>0</v>
      </c>
      <c r="AX134" s="50"/>
      <c r="AY134" s="51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</row>
    <row r="135" spans="1:65" x14ac:dyDescent="0.3">
      <c r="A135" s="39">
        <v>43651</v>
      </c>
      <c r="B135" s="38" t="s">
        <v>6</v>
      </c>
      <c r="C135" s="44">
        <f>VLOOKUP(A135,[2]!Rosterdetails,4,FALSE)</f>
        <v>0</v>
      </c>
      <c r="D135" s="44">
        <f>VLOOKUP(A135,[2]!Rosterdetails,5,FALSE)</f>
        <v>0</v>
      </c>
      <c r="E135" s="44" t="str">
        <f>VLOOKUP(A135,[2]!Rosterdetails,6,FALSE)</f>
        <v>Stuart</v>
      </c>
      <c r="F135" s="44" t="e">
        <f>VLOOKUP(A135,[2]!Rosterdetails,7,FALSE)</f>
        <v>#N/A</v>
      </c>
      <c r="G135" s="44">
        <f>VLOOKUP(A135,[2]!Rosterdetails,8,FALSE)</f>
        <v>0</v>
      </c>
      <c r="H135" s="44" t="e">
        <f>VLOOKUP(A135,[2]!Rosterdetails,9,FALSE)</f>
        <v>#N/A</v>
      </c>
      <c r="I135" s="44">
        <f>VLOOKUP(A135,[2]!Rosterdetails,10,FALSE)</f>
        <v>0</v>
      </c>
      <c r="J135" s="44">
        <f>VLOOKUP(A135,[2]!Rosterdetails,11,FALSE)</f>
        <v>0</v>
      </c>
      <c r="K135" s="44">
        <f>VLOOKUP(A135,[2]!Rosterdetails,12,FALSE)</f>
        <v>0</v>
      </c>
      <c r="L135" s="44">
        <f>VLOOKUP(A135,[2]!Rosterdetails,13,FALSE)</f>
        <v>0</v>
      </c>
      <c r="M135" s="44">
        <f>VLOOKUP(A135,[2]!Rosterdetails,14,FALSE)</f>
        <v>0</v>
      </c>
      <c r="N135" s="44">
        <f>VLOOKUP(A135,[2]!Rosterdetails,15,FALSE)</f>
        <v>0</v>
      </c>
      <c r="O135" s="44" t="str">
        <f>VLOOKUP(A135,[2]!Rosterdetails,16,FALSE)</f>
        <v>Amelia</v>
      </c>
      <c r="P135" s="1" t="e">
        <f>VLOOKUP(A135,[2]!Rosterdetails,25,FALSE)</f>
        <v>#N/A</v>
      </c>
      <c r="Q135" s="1">
        <f>VLOOKUP(A135,[2]!Rosterdetails,17,FALSE)</f>
        <v>0</v>
      </c>
      <c r="R135" s="1" t="str">
        <f>VLOOKUP(A135,[2]!Rosterdetails,18,FALSE)</f>
        <v>qq</v>
      </c>
      <c r="S135" s="1" t="str">
        <f>VLOOKUP(A135,[2]!Rosterdetails,19,FALSE)</f>
        <v>qq</v>
      </c>
      <c r="T135" s="1" t="str">
        <f>VLOOKUP(A135,[2]!Rosterdetails,20,FALSE)</f>
        <v>qq</v>
      </c>
      <c r="U135" s="1" t="str">
        <f>VLOOKUP(A135,[2]!Rosterdetails,21,FALSE)</f>
        <v>QQ</v>
      </c>
      <c r="V135" s="1" t="str">
        <f>VLOOKUP(A135,[2]!Rosterdetails,22,FALSE)</f>
        <v>qq</v>
      </c>
      <c r="W135" s="1" t="str">
        <f>VLOOKUP(A135,[2]!Rosterdetails,23,FALSE)</f>
        <v>qq</v>
      </c>
      <c r="X135" s="1" t="str">
        <f>VLOOKUP(A135,[2]!Rosterdetails,24,FALSE)</f>
        <v>qq</v>
      </c>
      <c r="Y135" s="1" t="str">
        <f>VLOOKUP(A135,[2]!Rosterdetails,32,FALSE)</f>
        <v>qq</v>
      </c>
      <c r="Z135" s="1" t="str">
        <f>VLOOKUP(A135,[2]!Rosterdetails,33,FALSE)</f>
        <v>qq</v>
      </c>
      <c r="AA135" s="1" t="str">
        <f>VLOOKUP(A135,[2]!Rosterdetails,34,FALSE)</f>
        <v>qq</v>
      </c>
      <c r="AB135" s="1" t="str">
        <f>VLOOKUP(A135,[2]!Rosterdetails,35,FALSE)</f>
        <v>qq</v>
      </c>
      <c r="AC135" s="1" t="str">
        <f>VLOOKUP(A135,[2]!Rosterdetails,36,FALSE)</f>
        <v>qq</v>
      </c>
      <c r="AD135" s="1" t="str">
        <f>VLOOKUP(A135,[2]!Rosterdetails,37,FALSE)</f>
        <v>qq</v>
      </c>
      <c r="AE135" s="1" t="str">
        <f>VLOOKUP(A135,[2]!Rosterdetails,38,FALSE)</f>
        <v>qq</v>
      </c>
      <c r="AF135" s="1" t="str">
        <f>VLOOKUP(A135,[2]!Rosterdetails,39,FALSE)</f>
        <v>qq</v>
      </c>
      <c r="AG135" s="1" t="str">
        <f>VLOOKUP(A135,[2]!Rosterdetails,40,FALSE)</f>
        <v>qq</v>
      </c>
      <c r="AH135" s="1" t="str">
        <f>VLOOKUP(A135,[2]!Rosterdetails,41,FALSE)</f>
        <v>qq</v>
      </c>
      <c r="AI135" s="1" t="str">
        <f>VLOOKUP(A135,[2]!Rosterdetails,42,FALSE)</f>
        <v>qq</v>
      </c>
      <c r="AJ135" s="1" t="str">
        <f>VLOOKUP(A135,[2]!Rosterdetails,43,FALSE)</f>
        <v>qq</v>
      </c>
      <c r="AK135" s="1" t="str">
        <f>VLOOKUP(A135,[2]!Rosterdetails,44,FALSE)</f>
        <v>qq</v>
      </c>
      <c r="AL135" s="1" t="str">
        <f>VLOOKUP(A135,[2]!Rosterdetails,45,FALSE)</f>
        <v>qq</v>
      </c>
      <c r="AM135" s="1" t="str">
        <f>VLOOKUP(A135,[2]!Rosterdetails,46,FALSE)</f>
        <v>qq</v>
      </c>
      <c r="AN135" s="1" t="str">
        <f>VLOOKUP(A135,[2]!Rosterdetails,47,FALSE)</f>
        <v>qq</v>
      </c>
      <c r="AO135" s="1" t="str">
        <f>VLOOKUP(A135,[2]!Rosterdetails,48,FALSE)</f>
        <v>qq</v>
      </c>
      <c r="AP135" s="1" t="str">
        <f>VLOOKUP(A135,[2]!Rosterdetails,49,FALSE)</f>
        <v>qq</v>
      </c>
      <c r="AQ135" s="1" t="str">
        <f>VLOOKUP(A135,[2]!Rosterdetails,50,FALSE)</f>
        <v>qq</v>
      </c>
      <c r="AR135" s="1" t="str">
        <f>VLOOKUP(A135,[2]!Rosterdetails,51,FALSE)</f>
        <v>qq</v>
      </c>
      <c r="AS135" s="1" t="str">
        <f>VLOOKUP(A135,[2]!Rosterdetails,52,FALSE)</f>
        <v>qq</v>
      </c>
      <c r="AT135" s="1" t="str">
        <f>VLOOKUP(A135,[2]!Rosterdetails,53,FALSE)</f>
        <v>qq</v>
      </c>
      <c r="AU135" s="1">
        <f>VLOOKUP(A135,[2]!Rosterdetails,54,FALSE)</f>
        <v>0</v>
      </c>
      <c r="AV135" s="1" t="str">
        <f>VLOOKUP(A135,[2]!Rosterdetails,55,FALSE)</f>
        <v>Stav</v>
      </c>
      <c r="AW135" s="1">
        <f>VLOOKUP(A135,[2]!Rosterdetails,56,FALSE)</f>
        <v>0</v>
      </c>
      <c r="AX135" s="50"/>
      <c r="AY135" s="51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</row>
    <row r="136" spans="1:65" x14ac:dyDescent="0.3">
      <c r="A136" s="39">
        <v>43654</v>
      </c>
      <c r="B136" s="38" t="s">
        <v>2</v>
      </c>
      <c r="C136" s="44">
        <f>VLOOKUP(A136,[2]!Rosterdetails,4,FALSE)</f>
        <v>0</v>
      </c>
      <c r="D136" s="44">
        <f>VLOOKUP(A136,[2]!Rosterdetails,5,FALSE)</f>
        <v>0</v>
      </c>
      <c r="E136" s="44" t="str">
        <f>VLOOKUP(A136,[2]!Rosterdetails,6,FALSE)</f>
        <v>K.Fildes</v>
      </c>
      <c r="F136" s="44" t="e">
        <f>VLOOKUP(A136,[2]!Rosterdetails,7,FALSE)</f>
        <v>#N/A</v>
      </c>
      <c r="G136" s="44">
        <f>VLOOKUP(A136,[2]!Rosterdetails,8,FALSE)</f>
        <v>0</v>
      </c>
      <c r="H136" s="44" t="e">
        <f>VLOOKUP(A136,[2]!Rosterdetails,9,FALSE)</f>
        <v>#N/A</v>
      </c>
      <c r="I136" s="44" t="e">
        <f>VLOOKUP(A136,[2]!Rosterdetails,10,FALSE)</f>
        <v>#N/A</v>
      </c>
      <c r="J136" s="44">
        <f>VLOOKUP(A136,[2]!Rosterdetails,11,FALSE)</f>
        <v>0</v>
      </c>
      <c r="K136" s="44">
        <f>VLOOKUP(A136,[2]!Rosterdetails,12,FALSE)</f>
        <v>0</v>
      </c>
      <c r="L136" s="44" t="e">
        <f>VLOOKUP(A136,[2]!Rosterdetails,13,FALSE)</f>
        <v>#N/A</v>
      </c>
      <c r="M136" s="44">
        <f>VLOOKUP(A136,[2]!Rosterdetails,14,FALSE)</f>
        <v>0</v>
      </c>
      <c r="N136" s="44">
        <f>VLOOKUP(A136,[2]!Rosterdetails,15,FALSE)</f>
        <v>0</v>
      </c>
      <c r="O136" s="44" t="str">
        <f>VLOOKUP(A136,[2]!Rosterdetails,16,FALSE)</f>
        <v>qq</v>
      </c>
      <c r="P136" s="1" t="e">
        <f>VLOOKUP(A136,[2]!Rosterdetails,25,FALSE)</f>
        <v>#N/A</v>
      </c>
      <c r="Q136" s="1">
        <f>VLOOKUP(A136,[2]!Rosterdetails,17,FALSE)</f>
        <v>0</v>
      </c>
      <c r="R136" s="1" t="str">
        <f>VLOOKUP(A136,[2]!Rosterdetails,18,FALSE)</f>
        <v>qq</v>
      </c>
      <c r="S136" s="1" t="str">
        <f>VLOOKUP(A136,[2]!Rosterdetails,19,FALSE)</f>
        <v>V.Le</v>
      </c>
      <c r="T136" s="1" t="str">
        <f>VLOOKUP(A136,[2]!Rosterdetails,20,FALSE)</f>
        <v>Nha</v>
      </c>
      <c r="U136" s="1" t="str">
        <f>VLOOKUP(A136,[2]!Rosterdetails,21,FALSE)</f>
        <v>Roshny</v>
      </c>
      <c r="V136" s="1" t="str">
        <f>VLOOKUP(A136,[2]!Rosterdetails,22,FALSE)</f>
        <v>qq</v>
      </c>
      <c r="W136" s="1" t="str">
        <f>VLOOKUP(A136,[2]!Rosterdetails,23,FALSE)</f>
        <v>qq</v>
      </c>
      <c r="X136" s="1" t="str">
        <f>VLOOKUP(A136,[2]!Rosterdetails,24,FALSE)</f>
        <v>qq</v>
      </c>
      <c r="Y136" s="1" t="str">
        <f>VLOOKUP(A136,[2]!Rosterdetails,32,FALSE)</f>
        <v>qq</v>
      </c>
      <c r="Z136" s="1" t="str">
        <f>VLOOKUP(A136,[2]!Rosterdetails,33,FALSE)</f>
        <v>qq</v>
      </c>
      <c r="AA136" s="1" t="str">
        <f>VLOOKUP(A136,[2]!Rosterdetails,34,FALSE)</f>
        <v>qq</v>
      </c>
      <c r="AB136" s="1" t="str">
        <f>VLOOKUP(A136,[2]!Rosterdetails,35,FALSE)</f>
        <v>qq</v>
      </c>
      <c r="AC136" s="1" t="str">
        <f>VLOOKUP(A136,[2]!Rosterdetails,36,FALSE)</f>
        <v>qq</v>
      </c>
      <c r="AD136" s="1" t="str">
        <f>VLOOKUP(A136,[2]!Rosterdetails,37,FALSE)</f>
        <v>qq</v>
      </c>
      <c r="AE136" s="1" t="str">
        <f>VLOOKUP(A136,[2]!Rosterdetails,38,FALSE)</f>
        <v>qq</v>
      </c>
      <c r="AF136" s="1" t="str">
        <f>VLOOKUP(A136,[2]!Rosterdetails,39,FALSE)</f>
        <v>qq</v>
      </c>
      <c r="AG136" s="1" t="str">
        <f>VLOOKUP(A136,[2]!Rosterdetails,40,FALSE)</f>
        <v>qq</v>
      </c>
      <c r="AH136" s="1" t="str">
        <f>VLOOKUP(A136,[2]!Rosterdetails,41,FALSE)</f>
        <v>qq</v>
      </c>
      <c r="AI136" s="1" t="str">
        <f>VLOOKUP(A136,[2]!Rosterdetails,42,FALSE)</f>
        <v>qq</v>
      </c>
      <c r="AJ136" s="1" t="str">
        <f>VLOOKUP(A136,[2]!Rosterdetails,43,FALSE)</f>
        <v>qq</v>
      </c>
      <c r="AK136" s="1" t="str">
        <f>VLOOKUP(A136,[2]!Rosterdetails,44,FALSE)</f>
        <v>qq</v>
      </c>
      <c r="AL136" s="1" t="str">
        <f>VLOOKUP(A136,[2]!Rosterdetails,45,FALSE)</f>
        <v>qq</v>
      </c>
      <c r="AM136" s="1" t="str">
        <f>VLOOKUP(A136,[2]!Rosterdetails,46,FALSE)</f>
        <v>qq</v>
      </c>
      <c r="AN136" s="1" t="str">
        <f>VLOOKUP(A136,[2]!Rosterdetails,47,FALSE)</f>
        <v>qq</v>
      </c>
      <c r="AO136" s="1" t="str">
        <f>VLOOKUP(A136,[2]!Rosterdetails,48,FALSE)</f>
        <v>qq</v>
      </c>
      <c r="AP136" s="1" t="str">
        <f>VLOOKUP(A136,[2]!Rosterdetails,49,FALSE)</f>
        <v>qq</v>
      </c>
      <c r="AQ136" s="1" t="str">
        <f>VLOOKUP(A136,[2]!Rosterdetails,50,FALSE)</f>
        <v>qq</v>
      </c>
      <c r="AR136" s="1" t="str">
        <f>VLOOKUP(A136,[2]!Rosterdetails,51,FALSE)</f>
        <v>qq</v>
      </c>
      <c r="AS136" s="1" t="str">
        <f>VLOOKUP(A136,[2]!Rosterdetails,52,FALSE)</f>
        <v>qq</v>
      </c>
      <c r="AT136" s="1" t="str">
        <f>VLOOKUP(A136,[2]!Rosterdetails,53,FALSE)</f>
        <v>qq</v>
      </c>
      <c r="AU136" s="1">
        <f>VLOOKUP(A136,[2]!Rosterdetails,54,FALSE)</f>
        <v>0</v>
      </c>
      <c r="AV136" s="1" t="str">
        <f>VLOOKUP(A136,[2]!Rosterdetails,55,FALSE)</f>
        <v>Stav</v>
      </c>
      <c r="AW136" s="1">
        <f>VLOOKUP(A136,[2]!Rosterdetails,56,FALSE)</f>
        <v>0</v>
      </c>
      <c r="AX136" s="50"/>
      <c r="AY136" s="51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</row>
    <row r="137" spans="1:65" x14ac:dyDescent="0.3">
      <c r="A137" s="39">
        <v>43655</v>
      </c>
      <c r="B137" s="38" t="s">
        <v>3</v>
      </c>
      <c r="C137" s="44">
        <f>VLOOKUP(A137,[2]!Rosterdetails,4,FALSE)</f>
        <v>0</v>
      </c>
      <c r="D137" s="44">
        <f>VLOOKUP(A137,[2]!Rosterdetails,5,FALSE)</f>
        <v>0</v>
      </c>
      <c r="E137" s="44" t="str">
        <f>VLOOKUP(A137,[2]!Rosterdetails,6,FALSE)</f>
        <v>John</v>
      </c>
      <c r="F137" s="44" t="e">
        <f>VLOOKUP(A137,[2]!Rosterdetails,7,FALSE)</f>
        <v>#N/A</v>
      </c>
      <c r="G137" s="44">
        <f>VLOOKUP(A137,[2]!Rosterdetails,8,FALSE)</f>
        <v>0</v>
      </c>
      <c r="H137" s="44" t="e">
        <f>VLOOKUP(A137,[2]!Rosterdetails,9,FALSE)</f>
        <v>#N/A</v>
      </c>
      <c r="I137" s="44" t="e">
        <f>VLOOKUP(A137,[2]!Rosterdetails,10,FALSE)</f>
        <v>#N/A</v>
      </c>
      <c r="J137" s="44">
        <f>VLOOKUP(A137,[2]!Rosterdetails,11,FALSE)</f>
        <v>0</v>
      </c>
      <c r="K137" s="44">
        <f>VLOOKUP(A137,[2]!Rosterdetails,12,FALSE)</f>
        <v>0</v>
      </c>
      <c r="L137" s="44" t="e">
        <f>VLOOKUP(A137,[2]!Rosterdetails,13,FALSE)</f>
        <v>#N/A</v>
      </c>
      <c r="M137" s="44">
        <f>VLOOKUP(A137,[2]!Rosterdetails,14,FALSE)</f>
        <v>0</v>
      </c>
      <c r="N137" s="44">
        <f>VLOOKUP(A137,[2]!Rosterdetails,15,FALSE)</f>
        <v>0</v>
      </c>
      <c r="O137" s="44" t="str">
        <f>VLOOKUP(A137,[2]!Rosterdetails,16,FALSE)</f>
        <v>qq</v>
      </c>
      <c r="P137" s="1" t="e">
        <f>VLOOKUP(A137,[2]!Rosterdetails,25,FALSE)</f>
        <v>#N/A</v>
      </c>
      <c r="Q137" s="1">
        <f>VLOOKUP(A137,[2]!Rosterdetails,17,FALSE)</f>
        <v>0</v>
      </c>
      <c r="R137" s="1" t="str">
        <f>VLOOKUP(A137,[2]!Rosterdetails,18,FALSE)</f>
        <v>qq</v>
      </c>
      <c r="S137" s="1" t="str">
        <f>VLOOKUP(A137,[2]!Rosterdetails,19,FALSE)</f>
        <v>Jesslyn</v>
      </c>
      <c r="T137" s="1" t="str">
        <f>VLOOKUP(A137,[2]!Rosterdetails,20,FALSE)</f>
        <v>Idile</v>
      </c>
      <c r="U137" s="1" t="str">
        <f>VLOOKUP(A137,[2]!Rosterdetails,21,FALSE)</f>
        <v>QQ</v>
      </c>
      <c r="V137" s="1" t="str">
        <f>VLOOKUP(A137,[2]!Rosterdetails,22,FALSE)</f>
        <v>Jonathan</v>
      </c>
      <c r="W137" s="1" t="str">
        <f>VLOOKUP(A137,[2]!Rosterdetails,23,FALSE)</f>
        <v>qq</v>
      </c>
      <c r="X137" s="1" t="str">
        <f>VLOOKUP(A137,[2]!Rosterdetails,24,FALSE)</f>
        <v>qq</v>
      </c>
      <c r="Y137" s="1" t="str">
        <f>VLOOKUP(A137,[2]!Rosterdetails,32,FALSE)</f>
        <v>qq</v>
      </c>
      <c r="Z137" s="1" t="str">
        <f>VLOOKUP(A137,[2]!Rosterdetails,33,FALSE)</f>
        <v>qq</v>
      </c>
      <c r="AA137" s="1" t="str">
        <f>VLOOKUP(A137,[2]!Rosterdetails,34,FALSE)</f>
        <v>qq</v>
      </c>
      <c r="AB137" s="1" t="str">
        <f>VLOOKUP(A137,[2]!Rosterdetails,35,FALSE)</f>
        <v>qq</v>
      </c>
      <c r="AC137" s="1" t="str">
        <f>VLOOKUP(A137,[2]!Rosterdetails,36,FALSE)</f>
        <v>qq</v>
      </c>
      <c r="AD137" s="1" t="str">
        <f>VLOOKUP(A137,[2]!Rosterdetails,37,FALSE)</f>
        <v>qq</v>
      </c>
      <c r="AE137" s="1" t="str">
        <f>VLOOKUP(A137,[2]!Rosterdetails,38,FALSE)</f>
        <v>qq</v>
      </c>
      <c r="AF137" s="1" t="str">
        <f>VLOOKUP(A137,[2]!Rosterdetails,39,FALSE)</f>
        <v>qq</v>
      </c>
      <c r="AG137" s="1" t="str">
        <f>VLOOKUP(A137,[2]!Rosterdetails,40,FALSE)</f>
        <v>qq</v>
      </c>
      <c r="AH137" s="1" t="str">
        <f>VLOOKUP(A137,[2]!Rosterdetails,41,FALSE)</f>
        <v>qq</v>
      </c>
      <c r="AI137" s="1" t="str">
        <f>VLOOKUP(A137,[2]!Rosterdetails,42,FALSE)</f>
        <v>qq</v>
      </c>
      <c r="AJ137" s="1" t="str">
        <f>VLOOKUP(A137,[2]!Rosterdetails,43,FALSE)</f>
        <v>qq</v>
      </c>
      <c r="AK137" s="1" t="str">
        <f>VLOOKUP(A137,[2]!Rosterdetails,44,FALSE)</f>
        <v>qq</v>
      </c>
      <c r="AL137" s="1" t="str">
        <f>VLOOKUP(A137,[2]!Rosterdetails,45,FALSE)</f>
        <v>qq</v>
      </c>
      <c r="AM137" s="1" t="str">
        <f>VLOOKUP(A137,[2]!Rosterdetails,46,FALSE)</f>
        <v>qq</v>
      </c>
      <c r="AN137" s="1" t="str">
        <f>VLOOKUP(A137,[2]!Rosterdetails,47,FALSE)</f>
        <v>qq</v>
      </c>
      <c r="AO137" s="1" t="str">
        <f>VLOOKUP(A137,[2]!Rosterdetails,48,FALSE)</f>
        <v>qq</v>
      </c>
      <c r="AP137" s="1" t="str">
        <f>VLOOKUP(A137,[2]!Rosterdetails,49,FALSE)</f>
        <v>qq</v>
      </c>
      <c r="AQ137" s="1" t="str">
        <f>VLOOKUP(A137,[2]!Rosterdetails,50,FALSE)</f>
        <v>qq</v>
      </c>
      <c r="AR137" s="1" t="str">
        <f>VLOOKUP(A137,[2]!Rosterdetails,51,FALSE)</f>
        <v>qq</v>
      </c>
      <c r="AS137" s="1" t="str">
        <f>VLOOKUP(A137,[2]!Rosterdetails,52,FALSE)</f>
        <v>qq</v>
      </c>
      <c r="AT137" s="1" t="str">
        <f>VLOOKUP(A137,[2]!Rosterdetails,53,FALSE)</f>
        <v>qq</v>
      </c>
      <c r="AU137" s="1">
        <f>VLOOKUP(A137,[2]!Rosterdetails,54,FALSE)</f>
        <v>0</v>
      </c>
      <c r="AV137" s="1">
        <f>VLOOKUP(A137,[2]!Rosterdetails,55,FALSE)</f>
        <v>0</v>
      </c>
      <c r="AW137" s="1">
        <f>VLOOKUP(A137,[2]!Rosterdetails,56,FALSE)</f>
        <v>0</v>
      </c>
      <c r="AX137" s="50"/>
      <c r="AY137" s="51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</row>
    <row r="138" spans="1:65" x14ac:dyDescent="0.3">
      <c r="A138" s="39">
        <v>43656</v>
      </c>
      <c r="B138" s="38" t="s">
        <v>4</v>
      </c>
      <c r="C138" s="44">
        <f>VLOOKUP(A138,[2]!Rosterdetails,4,FALSE)</f>
        <v>0</v>
      </c>
      <c r="D138" s="44">
        <f>VLOOKUP(A138,[2]!Rosterdetails,5,FALSE)</f>
        <v>0</v>
      </c>
      <c r="E138" s="44">
        <f>VLOOKUP(A138,[2]!Rosterdetails,6,FALSE)</f>
        <v>0</v>
      </c>
      <c r="F138" s="44" t="e">
        <f>VLOOKUP(A138,[2]!Rosterdetails,7,FALSE)</f>
        <v>#N/A</v>
      </c>
      <c r="G138" s="44">
        <f>VLOOKUP(A138,[2]!Rosterdetails,8,FALSE)</f>
        <v>0</v>
      </c>
      <c r="H138" s="44" t="e">
        <f>VLOOKUP(A138,[2]!Rosterdetails,9,FALSE)</f>
        <v>#N/A</v>
      </c>
      <c r="I138" s="44" t="e">
        <f>VLOOKUP(A138,[2]!Rosterdetails,10,FALSE)</f>
        <v>#N/A</v>
      </c>
      <c r="J138" s="44">
        <f>VLOOKUP(A138,[2]!Rosterdetails,11,FALSE)</f>
        <v>0</v>
      </c>
      <c r="K138" s="44">
        <f>VLOOKUP(A138,[2]!Rosterdetails,12,FALSE)</f>
        <v>0</v>
      </c>
      <c r="L138" s="44" t="e">
        <f>VLOOKUP(A138,[2]!Rosterdetails,13,FALSE)</f>
        <v>#N/A</v>
      </c>
      <c r="M138" s="44">
        <f>VLOOKUP(A138,[2]!Rosterdetails,14,FALSE)</f>
        <v>0</v>
      </c>
      <c r="N138" s="44">
        <f>VLOOKUP(A138,[2]!Rosterdetails,15,FALSE)</f>
        <v>0</v>
      </c>
      <c r="O138" s="44" t="str">
        <f>VLOOKUP(A138,[2]!Rosterdetails,16,FALSE)</f>
        <v>qq</v>
      </c>
      <c r="P138" s="1" t="e">
        <f>VLOOKUP(A138,[2]!Rosterdetails,25,FALSE)</f>
        <v>#N/A</v>
      </c>
      <c r="Q138" s="1">
        <f>VLOOKUP(A138,[2]!Rosterdetails,17,FALSE)</f>
        <v>0</v>
      </c>
      <c r="R138" s="1" t="str">
        <f>VLOOKUP(A138,[2]!Rosterdetails,18,FALSE)</f>
        <v>qq</v>
      </c>
      <c r="S138" s="1" t="str">
        <f>VLOOKUP(A138,[2]!Rosterdetails,19,FALSE)</f>
        <v>qq</v>
      </c>
      <c r="T138" s="1" t="str">
        <f>VLOOKUP(A138,[2]!Rosterdetails,20,FALSE)</f>
        <v>qq</v>
      </c>
      <c r="U138" s="1" t="str">
        <f>VLOOKUP(A138,[2]!Rosterdetails,21,FALSE)</f>
        <v>QQ</v>
      </c>
      <c r="V138" s="1" t="str">
        <f>VLOOKUP(A138,[2]!Rosterdetails,22,FALSE)</f>
        <v>qq</v>
      </c>
      <c r="W138" s="1" t="str">
        <f>VLOOKUP(A138,[2]!Rosterdetails,23,FALSE)</f>
        <v>qq</v>
      </c>
      <c r="X138" s="1" t="str">
        <f>VLOOKUP(A138,[2]!Rosterdetails,24,FALSE)</f>
        <v>qq</v>
      </c>
      <c r="Y138" s="1" t="str">
        <f>VLOOKUP(A138,[2]!Rosterdetails,32,FALSE)</f>
        <v>qq</v>
      </c>
      <c r="Z138" s="1" t="str">
        <f>VLOOKUP(A138,[2]!Rosterdetails,33,FALSE)</f>
        <v>qq</v>
      </c>
      <c r="AA138" s="1" t="str">
        <f>VLOOKUP(A138,[2]!Rosterdetails,34,FALSE)</f>
        <v>qq</v>
      </c>
      <c r="AB138" s="1" t="str">
        <f>VLOOKUP(A138,[2]!Rosterdetails,35,FALSE)</f>
        <v>qq</v>
      </c>
      <c r="AC138" s="1" t="str">
        <f>VLOOKUP(A138,[2]!Rosterdetails,36,FALSE)</f>
        <v>qq</v>
      </c>
      <c r="AD138" s="1" t="str">
        <f>VLOOKUP(A138,[2]!Rosterdetails,37,FALSE)</f>
        <v>qq</v>
      </c>
      <c r="AE138" s="1" t="str">
        <f>VLOOKUP(A138,[2]!Rosterdetails,38,FALSE)</f>
        <v>qq</v>
      </c>
      <c r="AF138" s="1" t="str">
        <f>VLOOKUP(A138,[2]!Rosterdetails,39,FALSE)</f>
        <v>qq</v>
      </c>
      <c r="AG138" s="1" t="str">
        <f>VLOOKUP(A138,[2]!Rosterdetails,40,FALSE)</f>
        <v>qq</v>
      </c>
      <c r="AH138" s="1" t="str">
        <f>VLOOKUP(A138,[2]!Rosterdetails,41,FALSE)</f>
        <v>qq</v>
      </c>
      <c r="AI138" s="1" t="str">
        <f>VLOOKUP(A138,[2]!Rosterdetails,42,FALSE)</f>
        <v>qq</v>
      </c>
      <c r="AJ138" s="1" t="str">
        <f>VLOOKUP(A138,[2]!Rosterdetails,43,FALSE)</f>
        <v>qq</v>
      </c>
      <c r="AK138" s="1" t="str">
        <f>VLOOKUP(A138,[2]!Rosterdetails,44,FALSE)</f>
        <v>qq</v>
      </c>
      <c r="AL138" s="1" t="str">
        <f>VLOOKUP(A138,[2]!Rosterdetails,45,FALSE)</f>
        <v>qq</v>
      </c>
      <c r="AM138" s="1" t="str">
        <f>VLOOKUP(A138,[2]!Rosterdetails,46,FALSE)</f>
        <v>qq</v>
      </c>
      <c r="AN138" s="1" t="str">
        <f>VLOOKUP(A138,[2]!Rosterdetails,47,FALSE)</f>
        <v>qq</v>
      </c>
      <c r="AO138" s="1" t="str">
        <f>VLOOKUP(A138,[2]!Rosterdetails,48,FALSE)</f>
        <v>qq</v>
      </c>
      <c r="AP138" s="1" t="str">
        <f>VLOOKUP(A138,[2]!Rosterdetails,49,FALSE)</f>
        <v>qq</v>
      </c>
      <c r="AQ138" s="1" t="str">
        <f>VLOOKUP(A138,[2]!Rosterdetails,50,FALSE)</f>
        <v>qq</v>
      </c>
      <c r="AR138" s="1" t="str">
        <f>VLOOKUP(A138,[2]!Rosterdetails,51,FALSE)</f>
        <v>qq</v>
      </c>
      <c r="AS138" s="1" t="str">
        <f>VLOOKUP(A138,[2]!Rosterdetails,52,FALSE)</f>
        <v>qq</v>
      </c>
      <c r="AT138" s="1" t="str">
        <f>VLOOKUP(A138,[2]!Rosterdetails,53,FALSE)</f>
        <v>qq</v>
      </c>
      <c r="AU138" s="1">
        <f>VLOOKUP(A138,[2]!Rosterdetails,54,FALSE)</f>
        <v>0</v>
      </c>
      <c r="AV138" s="1">
        <f>VLOOKUP(A138,[2]!Rosterdetails,55,FALSE)</f>
        <v>0</v>
      </c>
      <c r="AW138" s="1">
        <f>VLOOKUP(A138,[2]!Rosterdetails,56,FALSE)</f>
        <v>0</v>
      </c>
      <c r="AX138" s="50"/>
      <c r="AY138" s="51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</row>
    <row r="139" spans="1:65" x14ac:dyDescent="0.3">
      <c r="A139" s="39">
        <v>43657</v>
      </c>
      <c r="B139" s="38" t="s">
        <v>5</v>
      </c>
      <c r="C139" s="44">
        <f>VLOOKUP(A139,[2]!Rosterdetails,4,FALSE)</f>
        <v>0</v>
      </c>
      <c r="D139" s="44">
        <f>VLOOKUP(A139,[2]!Rosterdetails,5,FALSE)</f>
        <v>0</v>
      </c>
      <c r="E139" s="44" t="str">
        <f>VLOOKUP(A139,[2]!Rosterdetails,6,FALSE)</f>
        <v>L.Jedwab</v>
      </c>
      <c r="F139" s="44" t="e">
        <f>VLOOKUP(A139,[2]!Rosterdetails,7,FALSE)</f>
        <v>#N/A</v>
      </c>
      <c r="G139" s="44">
        <f>VLOOKUP(A139,[2]!Rosterdetails,8,FALSE)</f>
        <v>0</v>
      </c>
      <c r="H139" s="44" t="e">
        <f>VLOOKUP(A139,[2]!Rosterdetails,9,FALSE)</f>
        <v>#N/A</v>
      </c>
      <c r="I139" s="44" t="e">
        <f>VLOOKUP(A139,[2]!Rosterdetails,10,FALSE)</f>
        <v>#N/A</v>
      </c>
      <c r="J139" s="44">
        <f>VLOOKUP(A139,[2]!Rosterdetails,11,FALSE)</f>
        <v>0</v>
      </c>
      <c r="K139" s="44">
        <f>VLOOKUP(A139,[2]!Rosterdetails,12,FALSE)</f>
        <v>0</v>
      </c>
      <c r="L139" s="44" t="e">
        <f>VLOOKUP(A139,[2]!Rosterdetails,13,FALSE)</f>
        <v>#N/A</v>
      </c>
      <c r="M139" s="44">
        <f>VLOOKUP(A139,[2]!Rosterdetails,14,FALSE)</f>
        <v>0</v>
      </c>
      <c r="N139" s="44">
        <f>VLOOKUP(A139,[2]!Rosterdetails,15,FALSE)</f>
        <v>0</v>
      </c>
      <c r="O139" s="44">
        <f>VLOOKUP(A139,[2]!Rosterdetails,16,FALSE)</f>
        <v>0</v>
      </c>
      <c r="P139" s="1" t="e">
        <f>VLOOKUP(A139,[2]!Rosterdetails,25,FALSE)</f>
        <v>#N/A</v>
      </c>
      <c r="Q139" s="1" t="str">
        <f>VLOOKUP(A139,[2]!Rosterdetails,17,FALSE)</f>
        <v>qq</v>
      </c>
      <c r="R139" s="1" t="str">
        <f>VLOOKUP(A139,[2]!Rosterdetails,18,FALSE)</f>
        <v>qq</v>
      </c>
      <c r="S139" s="1" t="str">
        <f>VLOOKUP(A139,[2]!Rosterdetails,19,FALSE)</f>
        <v>qq</v>
      </c>
      <c r="T139" s="1" t="str">
        <f>VLOOKUP(A139,[2]!Rosterdetails,20,FALSE)</f>
        <v>qq</v>
      </c>
      <c r="U139" s="1" t="str">
        <f>VLOOKUP(A139,[2]!Rosterdetails,21,FALSE)</f>
        <v>QQ</v>
      </c>
      <c r="V139" s="1" t="str">
        <f>VLOOKUP(A139,[2]!Rosterdetails,22,FALSE)</f>
        <v>qq</v>
      </c>
      <c r="W139" s="1" t="str">
        <f>VLOOKUP(A139,[2]!Rosterdetails,23,FALSE)</f>
        <v>qq</v>
      </c>
      <c r="X139" s="1" t="str">
        <f>VLOOKUP(A139,[2]!Rosterdetails,24,FALSE)</f>
        <v>qq</v>
      </c>
      <c r="Y139" s="1" t="str">
        <f>VLOOKUP(A139,[2]!Rosterdetails,32,FALSE)</f>
        <v>qq</v>
      </c>
      <c r="Z139" s="1" t="str">
        <f>VLOOKUP(A139,[2]!Rosterdetails,33,FALSE)</f>
        <v>qq</v>
      </c>
      <c r="AA139" s="1" t="str">
        <f>VLOOKUP(A139,[2]!Rosterdetails,34,FALSE)</f>
        <v>qq</v>
      </c>
      <c r="AB139" s="1" t="str">
        <f>VLOOKUP(A139,[2]!Rosterdetails,35,FALSE)</f>
        <v>qq</v>
      </c>
      <c r="AC139" s="1" t="str">
        <f>VLOOKUP(A139,[2]!Rosterdetails,36,FALSE)</f>
        <v>qq</v>
      </c>
      <c r="AD139" s="1" t="str">
        <f>VLOOKUP(A139,[2]!Rosterdetails,37,FALSE)</f>
        <v>qq</v>
      </c>
      <c r="AE139" s="1" t="str">
        <f>VLOOKUP(A139,[2]!Rosterdetails,38,FALSE)</f>
        <v>qq</v>
      </c>
      <c r="AF139" s="1" t="str">
        <f>VLOOKUP(A139,[2]!Rosterdetails,39,FALSE)</f>
        <v>qq</v>
      </c>
      <c r="AG139" s="1" t="str">
        <f>VLOOKUP(A139,[2]!Rosterdetails,40,FALSE)</f>
        <v>qq</v>
      </c>
      <c r="AH139" s="1" t="str">
        <f>VLOOKUP(A139,[2]!Rosterdetails,41,FALSE)</f>
        <v>qq</v>
      </c>
      <c r="AI139" s="1" t="str">
        <f>VLOOKUP(A139,[2]!Rosterdetails,42,FALSE)</f>
        <v>qq</v>
      </c>
      <c r="AJ139" s="1" t="str">
        <f>VLOOKUP(A139,[2]!Rosterdetails,43,FALSE)</f>
        <v>qq</v>
      </c>
      <c r="AK139" s="1" t="str">
        <f>VLOOKUP(A139,[2]!Rosterdetails,44,FALSE)</f>
        <v>qq</v>
      </c>
      <c r="AL139" s="1" t="str">
        <f>VLOOKUP(A139,[2]!Rosterdetails,45,FALSE)</f>
        <v>qq</v>
      </c>
      <c r="AM139" s="1" t="str">
        <f>VLOOKUP(A139,[2]!Rosterdetails,46,FALSE)</f>
        <v>qq</v>
      </c>
      <c r="AN139" s="1" t="str">
        <f>VLOOKUP(A139,[2]!Rosterdetails,47,FALSE)</f>
        <v>qq</v>
      </c>
      <c r="AO139" s="1" t="str">
        <f>VLOOKUP(A139,[2]!Rosterdetails,48,FALSE)</f>
        <v>qq</v>
      </c>
      <c r="AP139" s="1" t="str">
        <f>VLOOKUP(A139,[2]!Rosterdetails,49,FALSE)</f>
        <v>qq</v>
      </c>
      <c r="AQ139" s="1" t="str">
        <f>VLOOKUP(A139,[2]!Rosterdetails,50,FALSE)</f>
        <v>qq</v>
      </c>
      <c r="AR139" s="1" t="str">
        <f>VLOOKUP(A139,[2]!Rosterdetails,51,FALSE)</f>
        <v>qq</v>
      </c>
      <c r="AS139" s="1" t="str">
        <f>VLOOKUP(A139,[2]!Rosterdetails,52,FALSE)</f>
        <v>qq</v>
      </c>
      <c r="AT139" s="1" t="str">
        <f>VLOOKUP(A139,[2]!Rosterdetails,53,FALSE)</f>
        <v>qq</v>
      </c>
      <c r="AU139" s="1">
        <f>VLOOKUP(A139,[2]!Rosterdetails,54,FALSE)</f>
        <v>0</v>
      </c>
      <c r="AV139" s="1">
        <f>VLOOKUP(A139,[2]!Rosterdetails,55,FALSE)</f>
        <v>0</v>
      </c>
      <c r="AW139" s="1">
        <f>VLOOKUP(A139,[2]!Rosterdetails,56,FALSE)</f>
        <v>0</v>
      </c>
      <c r="AX139" s="50"/>
      <c r="AY139" s="51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</row>
    <row r="140" spans="1:65" x14ac:dyDescent="0.3">
      <c r="A140" s="39">
        <v>43658</v>
      </c>
      <c r="B140" s="38" t="s">
        <v>6</v>
      </c>
      <c r="C140" s="44">
        <f>VLOOKUP(A140,[2]!Rosterdetails,4,FALSE)</f>
        <v>0</v>
      </c>
      <c r="D140" s="44">
        <f>VLOOKUP(A140,[2]!Rosterdetails,5,FALSE)</f>
        <v>0</v>
      </c>
      <c r="E140" s="44" t="str">
        <f>VLOOKUP(A140,[2]!Rosterdetails,6,FALSE)</f>
        <v>D.Dunning</v>
      </c>
      <c r="F140" s="44" t="e">
        <f>VLOOKUP(A140,[2]!Rosterdetails,7,FALSE)</f>
        <v>#N/A</v>
      </c>
      <c r="G140" s="44">
        <f>VLOOKUP(A140,[2]!Rosterdetails,8,FALSE)</f>
        <v>0</v>
      </c>
      <c r="H140" s="44" t="e">
        <f>VLOOKUP(A140,[2]!Rosterdetails,9,FALSE)</f>
        <v>#N/A</v>
      </c>
      <c r="I140" s="44" t="e">
        <f>VLOOKUP(A140,[2]!Rosterdetails,10,FALSE)</f>
        <v>#N/A</v>
      </c>
      <c r="J140" s="44">
        <f>VLOOKUP(A140,[2]!Rosterdetails,11,FALSE)</f>
        <v>0</v>
      </c>
      <c r="K140" s="44">
        <f>VLOOKUP(A140,[2]!Rosterdetails,12,FALSE)</f>
        <v>0</v>
      </c>
      <c r="L140" s="44" t="e">
        <f>VLOOKUP(A140,[2]!Rosterdetails,13,FALSE)</f>
        <v>#N/A</v>
      </c>
      <c r="M140" s="44">
        <f>VLOOKUP(A140,[2]!Rosterdetails,14,FALSE)</f>
        <v>0</v>
      </c>
      <c r="N140" s="44">
        <f>VLOOKUP(A140,[2]!Rosterdetails,15,FALSE)</f>
        <v>0</v>
      </c>
      <c r="O140" s="44">
        <f>VLOOKUP(A140,[2]!Rosterdetails,16,FALSE)</f>
        <v>0</v>
      </c>
      <c r="P140" s="1" t="e">
        <f>VLOOKUP(A140,[2]!Rosterdetails,25,FALSE)</f>
        <v>#N/A</v>
      </c>
      <c r="Q140" s="1">
        <f>VLOOKUP(A140,[2]!Rosterdetails,17,FALSE)</f>
        <v>0</v>
      </c>
      <c r="R140" s="1" t="str">
        <f>VLOOKUP(A140,[2]!Rosterdetails,18,FALSE)</f>
        <v>qq</v>
      </c>
      <c r="S140" s="1" t="str">
        <f>VLOOKUP(A140,[2]!Rosterdetails,19,FALSE)</f>
        <v>qq</v>
      </c>
      <c r="T140" s="1" t="str">
        <f>VLOOKUP(A140,[2]!Rosterdetails,20,FALSE)</f>
        <v>qq</v>
      </c>
      <c r="U140" s="1" t="str">
        <f>VLOOKUP(A140,[2]!Rosterdetails,21,FALSE)</f>
        <v>QQ</v>
      </c>
      <c r="V140" s="1" t="str">
        <f>VLOOKUP(A140,[2]!Rosterdetails,22,FALSE)</f>
        <v>qq</v>
      </c>
      <c r="W140" s="1" t="str">
        <f>VLOOKUP(A140,[2]!Rosterdetails,23,FALSE)</f>
        <v>qq</v>
      </c>
      <c r="X140" s="1" t="str">
        <f>VLOOKUP(A140,[2]!Rosterdetails,24,FALSE)</f>
        <v>qq</v>
      </c>
      <c r="Y140" s="1" t="str">
        <f>VLOOKUP(A140,[2]!Rosterdetails,32,FALSE)</f>
        <v>qq</v>
      </c>
      <c r="Z140" s="1" t="str">
        <f>VLOOKUP(A140,[2]!Rosterdetails,33,FALSE)</f>
        <v>qq</v>
      </c>
      <c r="AA140" s="1" t="str">
        <f>VLOOKUP(A140,[2]!Rosterdetails,34,FALSE)</f>
        <v>qq</v>
      </c>
      <c r="AB140" s="1" t="str">
        <f>VLOOKUP(A140,[2]!Rosterdetails,35,FALSE)</f>
        <v>qq</v>
      </c>
      <c r="AC140" s="1" t="str">
        <f>VLOOKUP(A140,[2]!Rosterdetails,36,FALSE)</f>
        <v>qq</v>
      </c>
      <c r="AD140" s="1" t="str">
        <f>VLOOKUP(A140,[2]!Rosterdetails,37,FALSE)</f>
        <v>qq</v>
      </c>
      <c r="AE140" s="1" t="str">
        <f>VLOOKUP(A140,[2]!Rosterdetails,38,FALSE)</f>
        <v>qq</v>
      </c>
      <c r="AF140" s="1" t="str">
        <f>VLOOKUP(A140,[2]!Rosterdetails,39,FALSE)</f>
        <v>qq</v>
      </c>
      <c r="AG140" s="1" t="str">
        <f>VLOOKUP(A140,[2]!Rosterdetails,40,FALSE)</f>
        <v>qq</v>
      </c>
      <c r="AH140" s="1" t="str">
        <f>VLOOKUP(A140,[2]!Rosterdetails,41,FALSE)</f>
        <v>qq</v>
      </c>
      <c r="AI140" s="1" t="str">
        <f>VLOOKUP(A140,[2]!Rosterdetails,42,FALSE)</f>
        <v>qq</v>
      </c>
      <c r="AJ140" s="1" t="str">
        <f>VLOOKUP(A140,[2]!Rosterdetails,43,FALSE)</f>
        <v>qq</v>
      </c>
      <c r="AK140" s="1" t="str">
        <f>VLOOKUP(A140,[2]!Rosterdetails,44,FALSE)</f>
        <v>qq</v>
      </c>
      <c r="AL140" s="1" t="str">
        <f>VLOOKUP(A140,[2]!Rosterdetails,45,FALSE)</f>
        <v>qq</v>
      </c>
      <c r="AM140" s="1" t="str">
        <f>VLOOKUP(A140,[2]!Rosterdetails,46,FALSE)</f>
        <v>qq</v>
      </c>
      <c r="AN140" s="1" t="str">
        <f>VLOOKUP(A140,[2]!Rosterdetails,47,FALSE)</f>
        <v>qq</v>
      </c>
      <c r="AO140" s="1" t="str">
        <f>VLOOKUP(A140,[2]!Rosterdetails,48,FALSE)</f>
        <v>qq</v>
      </c>
      <c r="AP140" s="1" t="str">
        <f>VLOOKUP(A140,[2]!Rosterdetails,49,FALSE)</f>
        <v>qq</v>
      </c>
      <c r="AQ140" s="1" t="str">
        <f>VLOOKUP(A140,[2]!Rosterdetails,50,FALSE)</f>
        <v>qq</v>
      </c>
      <c r="AR140" s="1" t="str">
        <f>VLOOKUP(A140,[2]!Rosterdetails,51,FALSE)</f>
        <v>qq</v>
      </c>
      <c r="AS140" s="1" t="str">
        <f>VLOOKUP(A140,[2]!Rosterdetails,52,FALSE)</f>
        <v>qq</v>
      </c>
      <c r="AT140" s="1" t="str">
        <f>VLOOKUP(A140,[2]!Rosterdetails,53,FALSE)</f>
        <v>qq</v>
      </c>
      <c r="AU140" s="1">
        <f>VLOOKUP(A140,[2]!Rosterdetails,54,FALSE)</f>
        <v>0</v>
      </c>
      <c r="AV140" s="1" t="str">
        <f>VLOOKUP(A140,[2]!Rosterdetails,55,FALSE)</f>
        <v>Stav</v>
      </c>
      <c r="AW140" s="1">
        <f>VLOOKUP(A140,[2]!Rosterdetails,56,FALSE)</f>
        <v>0</v>
      </c>
      <c r="AX140" s="50"/>
      <c r="AY140" s="51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</row>
    <row r="141" spans="1:65" x14ac:dyDescent="0.3">
      <c r="A141" s="39">
        <v>43661</v>
      </c>
      <c r="B141" s="38" t="s">
        <v>2</v>
      </c>
      <c r="C141" s="44">
        <f>VLOOKUP(A141,[2]!Rosterdetails,4,FALSE)</f>
        <v>0</v>
      </c>
      <c r="D141" s="44" t="e">
        <f>VLOOKUP(A141,[2]!Rosterdetails,5,FALSE)</f>
        <v>#N/A</v>
      </c>
      <c r="E141" s="44">
        <f>VLOOKUP(A141,[2]!Rosterdetails,6,FALSE)</f>
        <v>0</v>
      </c>
      <c r="F141" s="44" t="e">
        <f>VLOOKUP(A141,[2]!Rosterdetails,7,FALSE)</f>
        <v>#N/A</v>
      </c>
      <c r="G141" s="44">
        <f>VLOOKUP(A141,[2]!Rosterdetails,8,FALSE)</f>
        <v>0</v>
      </c>
      <c r="H141" s="44" t="e">
        <f>VLOOKUP(A141,[2]!Rosterdetails,9,FALSE)</f>
        <v>#N/A</v>
      </c>
      <c r="I141" s="44" t="e">
        <f>VLOOKUP(A141,[2]!Rosterdetails,10,FALSE)</f>
        <v>#N/A</v>
      </c>
      <c r="J141" s="44">
        <f>VLOOKUP(A141,[2]!Rosterdetails,11,FALSE)</f>
        <v>0</v>
      </c>
      <c r="K141" s="44">
        <f>VLOOKUP(A141,[2]!Rosterdetails,12,FALSE)</f>
        <v>0</v>
      </c>
      <c r="L141" s="44" t="e">
        <f>VLOOKUP(A141,[2]!Rosterdetails,13,FALSE)</f>
        <v>#N/A</v>
      </c>
      <c r="M141" s="44">
        <f>VLOOKUP(A141,[2]!Rosterdetails,14,FALSE)</f>
        <v>0</v>
      </c>
      <c r="N141" s="44">
        <f>VLOOKUP(A141,[2]!Rosterdetails,15,FALSE)</f>
        <v>0</v>
      </c>
      <c r="O141" s="44" t="str">
        <f>VLOOKUP(A141,[2]!Rosterdetails,16,FALSE)</f>
        <v>qq</v>
      </c>
      <c r="P141" s="1" t="e">
        <f>VLOOKUP(A141,[2]!Rosterdetails,25,FALSE)</f>
        <v>#N/A</v>
      </c>
      <c r="Q141" s="1" t="str">
        <f>VLOOKUP(A141,[2]!Rosterdetails,17,FALSE)</f>
        <v>Jonathan</v>
      </c>
      <c r="R141" s="1" t="str">
        <f>VLOOKUP(A141,[2]!Rosterdetails,18,FALSE)</f>
        <v>qq</v>
      </c>
      <c r="S141" s="1" t="str">
        <f>VLOOKUP(A141,[2]!Rosterdetails,19,FALSE)</f>
        <v>Ana</v>
      </c>
      <c r="T141" s="1" t="str">
        <f>VLOOKUP(A141,[2]!Rosterdetails,20,FALSE)</f>
        <v>Thao</v>
      </c>
      <c r="U141" s="1" t="str">
        <f>VLOOKUP(A141,[2]!Rosterdetails,21,FALSE)</f>
        <v>Lauren</v>
      </c>
      <c r="V141" s="1" t="str">
        <f>VLOOKUP(A141,[2]!Rosterdetails,22,FALSE)</f>
        <v>qq</v>
      </c>
      <c r="W141" s="1" t="str">
        <f>VLOOKUP(A141,[2]!Rosterdetails,23,FALSE)</f>
        <v>qq</v>
      </c>
      <c r="X141" s="1" t="str">
        <f>VLOOKUP(A141,[2]!Rosterdetails,24,FALSE)</f>
        <v>qq</v>
      </c>
      <c r="Y141" s="1" t="str">
        <f>VLOOKUP(A141,[2]!Rosterdetails,32,FALSE)</f>
        <v>qq</v>
      </c>
      <c r="Z141" s="1" t="str">
        <f>VLOOKUP(A141,[2]!Rosterdetails,33,FALSE)</f>
        <v>qq</v>
      </c>
      <c r="AA141" s="1" t="str">
        <f>VLOOKUP(A141,[2]!Rosterdetails,34,FALSE)</f>
        <v>qq</v>
      </c>
      <c r="AB141" s="1" t="str">
        <f>VLOOKUP(A141,[2]!Rosterdetails,35,FALSE)</f>
        <v>qq</v>
      </c>
      <c r="AC141" s="1" t="str">
        <f>VLOOKUP(A141,[2]!Rosterdetails,36,FALSE)</f>
        <v>qq</v>
      </c>
      <c r="AD141" s="1" t="str">
        <f>VLOOKUP(A141,[2]!Rosterdetails,37,FALSE)</f>
        <v>qq</v>
      </c>
      <c r="AE141" s="1" t="str">
        <f>VLOOKUP(A141,[2]!Rosterdetails,38,FALSE)</f>
        <v>qq</v>
      </c>
      <c r="AF141" s="1" t="str">
        <f>VLOOKUP(A141,[2]!Rosterdetails,39,FALSE)</f>
        <v>qq</v>
      </c>
      <c r="AG141" s="1" t="str">
        <f>VLOOKUP(A141,[2]!Rosterdetails,40,FALSE)</f>
        <v>qq</v>
      </c>
      <c r="AH141" s="1" t="str">
        <f>VLOOKUP(A141,[2]!Rosterdetails,41,FALSE)</f>
        <v>qq</v>
      </c>
      <c r="AI141" s="1" t="str">
        <f>VLOOKUP(A141,[2]!Rosterdetails,42,FALSE)</f>
        <v>qq</v>
      </c>
      <c r="AJ141" s="1" t="str">
        <f>VLOOKUP(A141,[2]!Rosterdetails,43,FALSE)</f>
        <v>qq</v>
      </c>
      <c r="AK141" s="1" t="str">
        <f>VLOOKUP(A141,[2]!Rosterdetails,44,FALSE)</f>
        <v>qq</v>
      </c>
      <c r="AL141" s="1" t="str">
        <f>VLOOKUP(A141,[2]!Rosterdetails,45,FALSE)</f>
        <v>qq</v>
      </c>
      <c r="AM141" s="1" t="str">
        <f>VLOOKUP(A141,[2]!Rosterdetails,46,FALSE)</f>
        <v>qq</v>
      </c>
      <c r="AN141" s="1" t="str">
        <f>VLOOKUP(A141,[2]!Rosterdetails,47,FALSE)</f>
        <v>qq</v>
      </c>
      <c r="AO141" s="1" t="str">
        <f>VLOOKUP(A141,[2]!Rosterdetails,48,FALSE)</f>
        <v>qq</v>
      </c>
      <c r="AP141" s="1" t="str">
        <f>VLOOKUP(A141,[2]!Rosterdetails,49,FALSE)</f>
        <v>qq</v>
      </c>
      <c r="AQ141" s="1" t="str">
        <f>VLOOKUP(A141,[2]!Rosterdetails,50,FALSE)</f>
        <v>qq</v>
      </c>
      <c r="AR141" s="1" t="str">
        <f>VLOOKUP(A141,[2]!Rosterdetails,51,FALSE)</f>
        <v>qq</v>
      </c>
      <c r="AS141" s="1" t="str">
        <f>VLOOKUP(A141,[2]!Rosterdetails,52,FALSE)</f>
        <v>qq</v>
      </c>
      <c r="AT141" s="1" t="str">
        <f>VLOOKUP(A141,[2]!Rosterdetails,53,FALSE)</f>
        <v>qq</v>
      </c>
      <c r="AU141" s="1">
        <f>VLOOKUP(A141,[2]!Rosterdetails,54,FALSE)</f>
        <v>0</v>
      </c>
      <c r="AV141" s="1" t="str">
        <f>VLOOKUP(A141,[2]!Rosterdetails,55,FALSE)</f>
        <v>Stav</v>
      </c>
      <c r="AW141" s="1">
        <f>VLOOKUP(A141,[2]!Rosterdetails,56,FALSE)</f>
        <v>0</v>
      </c>
      <c r="AX141" s="50"/>
      <c r="AY141" s="51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</row>
    <row r="142" spans="1:65" x14ac:dyDescent="0.3">
      <c r="A142" s="39">
        <v>43662</v>
      </c>
      <c r="B142" s="38" t="s">
        <v>3</v>
      </c>
      <c r="C142" s="44">
        <f>VLOOKUP(A142,[2]!Rosterdetails,4,FALSE)</f>
        <v>0</v>
      </c>
      <c r="D142" s="44" t="e">
        <f>VLOOKUP(A142,[2]!Rosterdetails,5,FALSE)</f>
        <v>#N/A</v>
      </c>
      <c r="E142" s="44" t="str">
        <f>VLOOKUP(A142,[2]!Rosterdetails,6,FALSE)</f>
        <v>A.Alex</v>
      </c>
      <c r="F142" s="44" t="e">
        <f>VLOOKUP(A142,[2]!Rosterdetails,7,FALSE)</f>
        <v>#N/A</v>
      </c>
      <c r="G142" s="44">
        <f>VLOOKUP(A142,[2]!Rosterdetails,8,FALSE)</f>
        <v>0</v>
      </c>
      <c r="H142" s="44" t="e">
        <f>VLOOKUP(A142,[2]!Rosterdetails,9,FALSE)</f>
        <v>#N/A</v>
      </c>
      <c r="I142" s="44" t="e">
        <f>VLOOKUP(A142,[2]!Rosterdetails,10,FALSE)</f>
        <v>#N/A</v>
      </c>
      <c r="J142" s="44">
        <f>VLOOKUP(A142,[2]!Rosterdetails,11,FALSE)</f>
        <v>0</v>
      </c>
      <c r="K142" s="44">
        <f>VLOOKUP(A142,[2]!Rosterdetails,12,FALSE)</f>
        <v>0</v>
      </c>
      <c r="L142" s="44" t="e">
        <f>VLOOKUP(A142,[2]!Rosterdetails,13,FALSE)</f>
        <v>#N/A</v>
      </c>
      <c r="M142" s="44">
        <f>VLOOKUP(A142,[2]!Rosterdetails,14,FALSE)</f>
        <v>0</v>
      </c>
      <c r="N142" s="44">
        <f>VLOOKUP(A142,[2]!Rosterdetails,15,FALSE)</f>
        <v>0</v>
      </c>
      <c r="O142" s="44" t="str">
        <f>VLOOKUP(A142,[2]!Rosterdetails,16,FALSE)</f>
        <v>qq</v>
      </c>
      <c r="P142" s="1" t="e">
        <f>VLOOKUP(A142,[2]!Rosterdetails,25,FALSE)</f>
        <v>#N/A</v>
      </c>
      <c r="Q142" s="1" t="str">
        <f>VLOOKUP(A142,[2]!Rosterdetails,17,FALSE)</f>
        <v>V.Le</v>
      </c>
      <c r="R142" s="1" t="str">
        <f>VLOOKUP(A142,[2]!Rosterdetails,18,FALSE)</f>
        <v>qq</v>
      </c>
      <c r="S142" s="1" t="str">
        <f>VLOOKUP(A142,[2]!Rosterdetails,19,FALSE)</f>
        <v>Edward</v>
      </c>
      <c r="T142" s="1" t="str">
        <f>VLOOKUP(A142,[2]!Rosterdetails,20,FALSE)</f>
        <v>Tinh</v>
      </c>
      <c r="U142" s="1" t="str">
        <f>VLOOKUP(A142,[2]!Rosterdetails,21,FALSE)</f>
        <v>QQ</v>
      </c>
      <c r="V142" s="1" t="str">
        <f>VLOOKUP(A142,[2]!Rosterdetails,22,FALSE)</f>
        <v>Roshny</v>
      </c>
      <c r="W142" s="1" t="str">
        <f>VLOOKUP(A142,[2]!Rosterdetails,23,FALSE)</f>
        <v>qq</v>
      </c>
      <c r="X142" s="1" t="str">
        <f>VLOOKUP(A142,[2]!Rosterdetails,24,FALSE)</f>
        <v>qq</v>
      </c>
      <c r="Y142" s="1" t="str">
        <f>VLOOKUP(A142,[2]!Rosterdetails,32,FALSE)</f>
        <v>qq</v>
      </c>
      <c r="Z142" s="1" t="str">
        <f>VLOOKUP(A142,[2]!Rosterdetails,33,FALSE)</f>
        <v>qq</v>
      </c>
      <c r="AA142" s="1" t="str">
        <f>VLOOKUP(A142,[2]!Rosterdetails,34,FALSE)</f>
        <v>qq</v>
      </c>
      <c r="AB142" s="1" t="str">
        <f>VLOOKUP(A142,[2]!Rosterdetails,35,FALSE)</f>
        <v>qq</v>
      </c>
      <c r="AC142" s="1" t="str">
        <f>VLOOKUP(A142,[2]!Rosterdetails,36,FALSE)</f>
        <v>qq</v>
      </c>
      <c r="AD142" s="1" t="str">
        <f>VLOOKUP(A142,[2]!Rosterdetails,37,FALSE)</f>
        <v>qq</v>
      </c>
      <c r="AE142" s="1" t="str">
        <f>VLOOKUP(A142,[2]!Rosterdetails,38,FALSE)</f>
        <v>qq</v>
      </c>
      <c r="AF142" s="1" t="str">
        <f>VLOOKUP(A142,[2]!Rosterdetails,39,FALSE)</f>
        <v>qq</v>
      </c>
      <c r="AG142" s="1" t="str">
        <f>VLOOKUP(A142,[2]!Rosterdetails,40,FALSE)</f>
        <v>qq</v>
      </c>
      <c r="AH142" s="1" t="str">
        <f>VLOOKUP(A142,[2]!Rosterdetails,41,FALSE)</f>
        <v>qq</v>
      </c>
      <c r="AI142" s="1" t="str">
        <f>VLOOKUP(A142,[2]!Rosterdetails,42,FALSE)</f>
        <v>qq</v>
      </c>
      <c r="AJ142" s="1" t="str">
        <f>VLOOKUP(A142,[2]!Rosterdetails,43,FALSE)</f>
        <v>qq</v>
      </c>
      <c r="AK142" s="1" t="str">
        <f>VLOOKUP(A142,[2]!Rosterdetails,44,FALSE)</f>
        <v>qq</v>
      </c>
      <c r="AL142" s="1" t="str">
        <f>VLOOKUP(A142,[2]!Rosterdetails,45,FALSE)</f>
        <v>qq</v>
      </c>
      <c r="AM142" s="1" t="str">
        <f>VLOOKUP(A142,[2]!Rosterdetails,46,FALSE)</f>
        <v>qq</v>
      </c>
      <c r="AN142" s="1" t="str">
        <f>VLOOKUP(A142,[2]!Rosterdetails,47,FALSE)</f>
        <v>qq</v>
      </c>
      <c r="AO142" s="1" t="str">
        <f>VLOOKUP(A142,[2]!Rosterdetails,48,FALSE)</f>
        <v>qq</v>
      </c>
      <c r="AP142" s="1" t="str">
        <f>VLOOKUP(A142,[2]!Rosterdetails,49,FALSE)</f>
        <v>qq</v>
      </c>
      <c r="AQ142" s="1" t="str">
        <f>VLOOKUP(A142,[2]!Rosterdetails,50,FALSE)</f>
        <v>qq</v>
      </c>
      <c r="AR142" s="1" t="str">
        <f>VLOOKUP(A142,[2]!Rosterdetails,51,FALSE)</f>
        <v>qq</v>
      </c>
      <c r="AS142" s="1" t="str">
        <f>VLOOKUP(A142,[2]!Rosterdetails,52,FALSE)</f>
        <v>qq</v>
      </c>
      <c r="AT142" s="1" t="str">
        <f>VLOOKUP(A142,[2]!Rosterdetails,53,FALSE)</f>
        <v>qq</v>
      </c>
      <c r="AU142" s="1">
        <f>VLOOKUP(A142,[2]!Rosterdetails,54,FALSE)</f>
        <v>0</v>
      </c>
      <c r="AV142" s="1">
        <f>VLOOKUP(A142,[2]!Rosterdetails,55,FALSE)</f>
        <v>0</v>
      </c>
      <c r="AW142" s="1">
        <f>VLOOKUP(A142,[2]!Rosterdetails,56,FALSE)</f>
        <v>0</v>
      </c>
      <c r="AX142" s="50"/>
      <c r="AY142" s="51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</row>
    <row r="143" spans="1:65" x14ac:dyDescent="0.3">
      <c r="A143" s="39">
        <v>43663</v>
      </c>
      <c r="B143" s="38" t="s">
        <v>4</v>
      </c>
      <c r="C143" s="44">
        <f>VLOOKUP(A143,[2]!Rosterdetails,4,FALSE)</f>
        <v>0</v>
      </c>
      <c r="D143" s="44" t="e">
        <f>VLOOKUP(A143,[2]!Rosterdetails,5,FALSE)</f>
        <v>#N/A</v>
      </c>
      <c r="E143" s="44">
        <f>VLOOKUP(A143,[2]!Rosterdetails,6,FALSE)</f>
        <v>0</v>
      </c>
      <c r="F143" s="44" t="e">
        <f>VLOOKUP(A143,[2]!Rosterdetails,7,FALSE)</f>
        <v>#N/A</v>
      </c>
      <c r="G143" s="44">
        <f>VLOOKUP(A143,[2]!Rosterdetails,8,FALSE)</f>
        <v>0</v>
      </c>
      <c r="H143" s="44" t="e">
        <f>VLOOKUP(A143,[2]!Rosterdetails,9,FALSE)</f>
        <v>#N/A</v>
      </c>
      <c r="I143" s="44" t="e">
        <f>VLOOKUP(A143,[2]!Rosterdetails,10,FALSE)</f>
        <v>#N/A</v>
      </c>
      <c r="J143" s="44">
        <f>VLOOKUP(A143,[2]!Rosterdetails,11,FALSE)</f>
        <v>0</v>
      </c>
      <c r="K143" s="44">
        <f>VLOOKUP(A143,[2]!Rosterdetails,12,FALSE)</f>
        <v>0</v>
      </c>
      <c r="L143" s="44" t="e">
        <f>VLOOKUP(A143,[2]!Rosterdetails,13,FALSE)</f>
        <v>#N/A</v>
      </c>
      <c r="M143" s="44">
        <f>VLOOKUP(A143,[2]!Rosterdetails,14,FALSE)</f>
        <v>0</v>
      </c>
      <c r="N143" s="44">
        <f>VLOOKUP(A143,[2]!Rosterdetails,15,FALSE)</f>
        <v>0</v>
      </c>
      <c r="O143" s="44" t="str">
        <f>VLOOKUP(A143,[2]!Rosterdetails,16,FALSE)</f>
        <v>qq</v>
      </c>
      <c r="P143" s="1" t="e">
        <f>VLOOKUP(A143,[2]!Rosterdetails,25,FALSE)</f>
        <v>#N/A</v>
      </c>
      <c r="Q143" s="1" t="str">
        <f>VLOOKUP(A143,[2]!Rosterdetails,17,FALSE)</f>
        <v>Thao</v>
      </c>
      <c r="R143" s="1" t="str">
        <f>VLOOKUP(A143,[2]!Rosterdetails,18,FALSE)</f>
        <v>qq</v>
      </c>
      <c r="S143" s="1" t="str">
        <f>VLOOKUP(A143,[2]!Rosterdetails,19,FALSE)</f>
        <v>qq</v>
      </c>
      <c r="T143" s="1" t="str">
        <f>VLOOKUP(A143,[2]!Rosterdetails,20,FALSE)</f>
        <v>qq</v>
      </c>
      <c r="U143" s="1" t="str">
        <f>VLOOKUP(A143,[2]!Rosterdetails,21,FALSE)</f>
        <v>QQ</v>
      </c>
      <c r="V143" s="1" t="str">
        <f>VLOOKUP(A143,[2]!Rosterdetails,22,FALSE)</f>
        <v>qq</v>
      </c>
      <c r="W143" s="1" t="str">
        <f>VLOOKUP(A143,[2]!Rosterdetails,23,FALSE)</f>
        <v>qq</v>
      </c>
      <c r="X143" s="1" t="str">
        <f>VLOOKUP(A143,[2]!Rosterdetails,24,FALSE)</f>
        <v>qq</v>
      </c>
      <c r="Y143" s="1" t="str">
        <f>VLOOKUP(A143,[2]!Rosterdetails,32,FALSE)</f>
        <v>qq</v>
      </c>
      <c r="Z143" s="1" t="str">
        <f>VLOOKUP(A143,[2]!Rosterdetails,33,FALSE)</f>
        <v>qq</v>
      </c>
      <c r="AA143" s="1" t="str">
        <f>VLOOKUP(A143,[2]!Rosterdetails,34,FALSE)</f>
        <v>qq</v>
      </c>
      <c r="AB143" s="1" t="str">
        <f>VLOOKUP(A143,[2]!Rosterdetails,35,FALSE)</f>
        <v>qq</v>
      </c>
      <c r="AC143" s="1" t="str">
        <f>VLOOKUP(A143,[2]!Rosterdetails,36,FALSE)</f>
        <v>qq</v>
      </c>
      <c r="AD143" s="1" t="str">
        <f>VLOOKUP(A143,[2]!Rosterdetails,37,FALSE)</f>
        <v>qq</v>
      </c>
      <c r="AE143" s="1" t="str">
        <f>VLOOKUP(A143,[2]!Rosterdetails,38,FALSE)</f>
        <v>qq</v>
      </c>
      <c r="AF143" s="1" t="str">
        <f>VLOOKUP(A143,[2]!Rosterdetails,39,FALSE)</f>
        <v>qq</v>
      </c>
      <c r="AG143" s="1" t="str">
        <f>VLOOKUP(A143,[2]!Rosterdetails,40,FALSE)</f>
        <v>qq</v>
      </c>
      <c r="AH143" s="1" t="str">
        <f>VLOOKUP(A143,[2]!Rosterdetails,41,FALSE)</f>
        <v>qq</v>
      </c>
      <c r="AI143" s="1" t="str">
        <f>VLOOKUP(A143,[2]!Rosterdetails,42,FALSE)</f>
        <v>qq</v>
      </c>
      <c r="AJ143" s="1" t="str">
        <f>VLOOKUP(A143,[2]!Rosterdetails,43,FALSE)</f>
        <v>qq</v>
      </c>
      <c r="AK143" s="1" t="str">
        <f>VLOOKUP(A143,[2]!Rosterdetails,44,FALSE)</f>
        <v>qq</v>
      </c>
      <c r="AL143" s="1" t="str">
        <f>VLOOKUP(A143,[2]!Rosterdetails,45,FALSE)</f>
        <v>qq</v>
      </c>
      <c r="AM143" s="1" t="str">
        <f>VLOOKUP(A143,[2]!Rosterdetails,46,FALSE)</f>
        <v>qq</v>
      </c>
      <c r="AN143" s="1" t="str">
        <f>VLOOKUP(A143,[2]!Rosterdetails,47,FALSE)</f>
        <v>qq</v>
      </c>
      <c r="AO143" s="1" t="str">
        <f>VLOOKUP(A143,[2]!Rosterdetails,48,FALSE)</f>
        <v>qq</v>
      </c>
      <c r="AP143" s="1" t="str">
        <f>VLOOKUP(A143,[2]!Rosterdetails,49,FALSE)</f>
        <v>qq</v>
      </c>
      <c r="AQ143" s="1" t="str">
        <f>VLOOKUP(A143,[2]!Rosterdetails,50,FALSE)</f>
        <v>qq</v>
      </c>
      <c r="AR143" s="1" t="str">
        <f>VLOOKUP(A143,[2]!Rosterdetails,51,FALSE)</f>
        <v>qq</v>
      </c>
      <c r="AS143" s="1" t="str">
        <f>VLOOKUP(A143,[2]!Rosterdetails,52,FALSE)</f>
        <v>qq</v>
      </c>
      <c r="AT143" s="1" t="str">
        <f>VLOOKUP(A143,[2]!Rosterdetails,53,FALSE)</f>
        <v>qq</v>
      </c>
      <c r="AU143" s="1">
        <f>VLOOKUP(A143,[2]!Rosterdetails,54,FALSE)</f>
        <v>0</v>
      </c>
      <c r="AV143" s="1">
        <f>VLOOKUP(A143,[2]!Rosterdetails,55,FALSE)</f>
        <v>0</v>
      </c>
      <c r="AW143" s="1">
        <f>VLOOKUP(A143,[2]!Rosterdetails,56,FALSE)</f>
        <v>0</v>
      </c>
      <c r="AX143" s="50"/>
      <c r="AY143" s="51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</row>
    <row r="144" spans="1:65" x14ac:dyDescent="0.3">
      <c r="A144" s="39">
        <v>43664</v>
      </c>
      <c r="B144" s="38" t="s">
        <v>5</v>
      </c>
      <c r="C144" s="44">
        <f>VLOOKUP(A144,[2]!Rosterdetails,4,FALSE)</f>
        <v>0</v>
      </c>
      <c r="D144" s="44" t="e">
        <f>VLOOKUP(A144,[2]!Rosterdetails,5,FALSE)</f>
        <v>#N/A</v>
      </c>
      <c r="E144" s="44" t="str">
        <f>VLOOKUP(A144,[2]!Rosterdetails,6,FALSE)</f>
        <v>Janki</v>
      </c>
      <c r="F144" s="44" t="e">
        <f>VLOOKUP(A144,[2]!Rosterdetails,7,FALSE)</f>
        <v>#N/A</v>
      </c>
      <c r="G144" s="44">
        <f>VLOOKUP(A144,[2]!Rosterdetails,8,FALSE)</f>
        <v>0</v>
      </c>
      <c r="H144" s="44" t="e">
        <f>VLOOKUP(A144,[2]!Rosterdetails,9,FALSE)</f>
        <v>#N/A</v>
      </c>
      <c r="I144" s="44" t="e">
        <f>VLOOKUP(A144,[2]!Rosterdetails,10,FALSE)</f>
        <v>#N/A</v>
      </c>
      <c r="J144" s="44">
        <f>VLOOKUP(A144,[2]!Rosterdetails,11,FALSE)</f>
        <v>0</v>
      </c>
      <c r="K144" s="44">
        <f>VLOOKUP(A144,[2]!Rosterdetails,12,FALSE)</f>
        <v>0</v>
      </c>
      <c r="L144" s="44" t="e">
        <f>VLOOKUP(A144,[2]!Rosterdetails,13,FALSE)</f>
        <v>#N/A</v>
      </c>
      <c r="M144" s="44">
        <f>VLOOKUP(A144,[2]!Rosterdetails,14,FALSE)</f>
        <v>0</v>
      </c>
      <c r="N144" s="44">
        <f>VLOOKUP(A144,[2]!Rosterdetails,15,FALSE)</f>
        <v>0</v>
      </c>
      <c r="O144" s="44">
        <f>VLOOKUP(A144,[2]!Rosterdetails,16,FALSE)</f>
        <v>0</v>
      </c>
      <c r="P144" s="1" t="e">
        <f>VLOOKUP(A144,[2]!Rosterdetails,25,FALSE)</f>
        <v>#N/A</v>
      </c>
      <c r="Q144" s="1" t="str">
        <f>VLOOKUP(A144,[2]!Rosterdetails,17,FALSE)</f>
        <v>qq</v>
      </c>
      <c r="R144" s="1" t="str">
        <f>VLOOKUP(A144,[2]!Rosterdetails,18,FALSE)</f>
        <v>qq</v>
      </c>
      <c r="S144" s="1" t="str">
        <f>VLOOKUP(A144,[2]!Rosterdetails,19,FALSE)</f>
        <v>qq</v>
      </c>
      <c r="T144" s="1" t="str">
        <f>VLOOKUP(A144,[2]!Rosterdetails,20,FALSE)</f>
        <v>qq</v>
      </c>
      <c r="U144" s="1" t="str">
        <f>VLOOKUP(A144,[2]!Rosterdetails,21,FALSE)</f>
        <v>QQ</v>
      </c>
      <c r="V144" s="1" t="str">
        <f>VLOOKUP(A144,[2]!Rosterdetails,22,FALSE)</f>
        <v>qq</v>
      </c>
      <c r="W144" s="1" t="str">
        <f>VLOOKUP(A144,[2]!Rosterdetails,23,FALSE)</f>
        <v>qq</v>
      </c>
      <c r="X144" s="1" t="str">
        <f>VLOOKUP(A144,[2]!Rosterdetails,24,FALSE)</f>
        <v>qq</v>
      </c>
      <c r="Y144" s="1" t="str">
        <f>VLOOKUP(A144,[2]!Rosterdetails,32,FALSE)</f>
        <v>qq</v>
      </c>
      <c r="Z144" s="1" t="str">
        <f>VLOOKUP(A144,[2]!Rosterdetails,33,FALSE)</f>
        <v>qq</v>
      </c>
      <c r="AA144" s="1" t="str">
        <f>VLOOKUP(A144,[2]!Rosterdetails,34,FALSE)</f>
        <v>qq</v>
      </c>
      <c r="AB144" s="1" t="str">
        <f>VLOOKUP(A144,[2]!Rosterdetails,35,FALSE)</f>
        <v>qq</v>
      </c>
      <c r="AC144" s="1" t="str">
        <f>VLOOKUP(A144,[2]!Rosterdetails,36,FALSE)</f>
        <v>qq</v>
      </c>
      <c r="AD144" s="1" t="str">
        <f>VLOOKUP(A144,[2]!Rosterdetails,37,FALSE)</f>
        <v>qq</v>
      </c>
      <c r="AE144" s="1" t="str">
        <f>VLOOKUP(A144,[2]!Rosterdetails,38,FALSE)</f>
        <v>qq</v>
      </c>
      <c r="AF144" s="1" t="str">
        <f>VLOOKUP(A144,[2]!Rosterdetails,39,FALSE)</f>
        <v>qq</v>
      </c>
      <c r="AG144" s="1" t="str">
        <f>VLOOKUP(A144,[2]!Rosterdetails,40,FALSE)</f>
        <v>qq</v>
      </c>
      <c r="AH144" s="1" t="str">
        <f>VLOOKUP(A144,[2]!Rosterdetails,41,FALSE)</f>
        <v>qq</v>
      </c>
      <c r="AI144" s="1" t="str">
        <f>VLOOKUP(A144,[2]!Rosterdetails,42,FALSE)</f>
        <v>qq</v>
      </c>
      <c r="AJ144" s="1" t="str">
        <f>VLOOKUP(A144,[2]!Rosterdetails,43,FALSE)</f>
        <v>qq</v>
      </c>
      <c r="AK144" s="1" t="str">
        <f>VLOOKUP(A144,[2]!Rosterdetails,44,FALSE)</f>
        <v>qq</v>
      </c>
      <c r="AL144" s="1" t="str">
        <f>VLOOKUP(A144,[2]!Rosterdetails,45,FALSE)</f>
        <v>qq</v>
      </c>
      <c r="AM144" s="1" t="str">
        <f>VLOOKUP(A144,[2]!Rosterdetails,46,FALSE)</f>
        <v>qq</v>
      </c>
      <c r="AN144" s="1" t="str">
        <f>VLOOKUP(A144,[2]!Rosterdetails,47,FALSE)</f>
        <v>qq</v>
      </c>
      <c r="AO144" s="1" t="str">
        <f>VLOOKUP(A144,[2]!Rosterdetails,48,FALSE)</f>
        <v>qq</v>
      </c>
      <c r="AP144" s="1" t="str">
        <f>VLOOKUP(A144,[2]!Rosterdetails,49,FALSE)</f>
        <v>qq</v>
      </c>
      <c r="AQ144" s="1" t="str">
        <f>VLOOKUP(A144,[2]!Rosterdetails,50,FALSE)</f>
        <v>qq</v>
      </c>
      <c r="AR144" s="1" t="str">
        <f>VLOOKUP(A144,[2]!Rosterdetails,51,FALSE)</f>
        <v>qq</v>
      </c>
      <c r="AS144" s="1" t="str">
        <f>VLOOKUP(A144,[2]!Rosterdetails,52,FALSE)</f>
        <v>qq</v>
      </c>
      <c r="AT144" s="1" t="str">
        <f>VLOOKUP(A144,[2]!Rosterdetails,53,FALSE)</f>
        <v>qq</v>
      </c>
      <c r="AU144" s="1">
        <f>VLOOKUP(A144,[2]!Rosterdetails,54,FALSE)</f>
        <v>0</v>
      </c>
      <c r="AV144" s="1">
        <f>VLOOKUP(A144,[2]!Rosterdetails,55,FALSE)</f>
        <v>0</v>
      </c>
      <c r="AW144" s="1">
        <f>VLOOKUP(A144,[2]!Rosterdetails,56,FALSE)</f>
        <v>0</v>
      </c>
      <c r="AX144" s="50"/>
      <c r="AY144" s="51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</row>
    <row r="145" spans="1:65" x14ac:dyDescent="0.3">
      <c r="A145" s="39">
        <v>43665</v>
      </c>
      <c r="B145" s="38" t="s">
        <v>6</v>
      </c>
      <c r="C145" s="44">
        <f>VLOOKUP(A145,[2]!Rosterdetails,4,FALSE)</f>
        <v>0</v>
      </c>
      <c r="D145" s="44" t="e">
        <f>VLOOKUP(A145,[2]!Rosterdetails,5,FALSE)</f>
        <v>#N/A</v>
      </c>
      <c r="E145" s="44" t="str">
        <f>VLOOKUP(A145,[2]!Rosterdetails,6,FALSE)</f>
        <v>April</v>
      </c>
      <c r="F145" s="44" t="e">
        <f>VLOOKUP(A145,[2]!Rosterdetails,7,FALSE)</f>
        <v>#N/A</v>
      </c>
      <c r="G145" s="44">
        <f>VLOOKUP(A145,[2]!Rosterdetails,8,FALSE)</f>
        <v>0</v>
      </c>
      <c r="H145" s="44" t="e">
        <f>VLOOKUP(A145,[2]!Rosterdetails,9,FALSE)</f>
        <v>#N/A</v>
      </c>
      <c r="I145" s="44" t="e">
        <f>VLOOKUP(A145,[2]!Rosterdetails,10,FALSE)</f>
        <v>#N/A</v>
      </c>
      <c r="J145" s="44">
        <f>VLOOKUP(A145,[2]!Rosterdetails,11,FALSE)</f>
        <v>0</v>
      </c>
      <c r="K145" s="44">
        <f>VLOOKUP(A145,[2]!Rosterdetails,12,FALSE)</f>
        <v>0</v>
      </c>
      <c r="L145" s="44" t="e">
        <f>VLOOKUP(A145,[2]!Rosterdetails,13,FALSE)</f>
        <v>#N/A</v>
      </c>
      <c r="M145" s="44">
        <f>VLOOKUP(A145,[2]!Rosterdetails,14,FALSE)</f>
        <v>0</v>
      </c>
      <c r="N145" s="44">
        <f>VLOOKUP(A145,[2]!Rosterdetails,15,FALSE)</f>
        <v>0</v>
      </c>
      <c r="O145" s="44">
        <f>VLOOKUP(A145,[2]!Rosterdetails,16,FALSE)</f>
        <v>0</v>
      </c>
      <c r="P145" s="1" t="e">
        <f>VLOOKUP(A145,[2]!Rosterdetails,25,FALSE)</f>
        <v>#N/A</v>
      </c>
      <c r="Q145" s="1" t="str">
        <f>VLOOKUP(A145,[2]!Rosterdetails,17,FALSE)</f>
        <v>Idile</v>
      </c>
      <c r="R145" s="1" t="str">
        <f>VLOOKUP(A145,[2]!Rosterdetails,18,FALSE)</f>
        <v>qq</v>
      </c>
      <c r="S145" s="1" t="str">
        <f>VLOOKUP(A145,[2]!Rosterdetails,19,FALSE)</f>
        <v>qq</v>
      </c>
      <c r="T145" s="1" t="str">
        <f>VLOOKUP(A145,[2]!Rosterdetails,20,FALSE)</f>
        <v>qq</v>
      </c>
      <c r="U145" s="1" t="str">
        <f>VLOOKUP(A145,[2]!Rosterdetails,21,FALSE)</f>
        <v>QQ</v>
      </c>
      <c r="V145" s="1" t="str">
        <f>VLOOKUP(A145,[2]!Rosterdetails,22,FALSE)</f>
        <v>qq</v>
      </c>
      <c r="W145" s="1" t="str">
        <f>VLOOKUP(A145,[2]!Rosterdetails,23,FALSE)</f>
        <v>qq</v>
      </c>
      <c r="X145" s="1" t="str">
        <f>VLOOKUP(A145,[2]!Rosterdetails,24,FALSE)</f>
        <v>qq</v>
      </c>
      <c r="Y145" s="1" t="str">
        <f>VLOOKUP(A145,[2]!Rosterdetails,32,FALSE)</f>
        <v>qq</v>
      </c>
      <c r="Z145" s="1" t="str">
        <f>VLOOKUP(A145,[2]!Rosterdetails,33,FALSE)</f>
        <v>qq</v>
      </c>
      <c r="AA145" s="1" t="str">
        <f>VLOOKUP(A145,[2]!Rosterdetails,34,FALSE)</f>
        <v>qq</v>
      </c>
      <c r="AB145" s="1" t="str">
        <f>VLOOKUP(A145,[2]!Rosterdetails,35,FALSE)</f>
        <v>qq</v>
      </c>
      <c r="AC145" s="1" t="str">
        <f>VLOOKUP(A145,[2]!Rosterdetails,36,FALSE)</f>
        <v>qq</v>
      </c>
      <c r="AD145" s="1" t="str">
        <f>VLOOKUP(A145,[2]!Rosterdetails,37,FALSE)</f>
        <v>qq</v>
      </c>
      <c r="AE145" s="1" t="str">
        <f>VLOOKUP(A145,[2]!Rosterdetails,38,FALSE)</f>
        <v>qq</v>
      </c>
      <c r="AF145" s="1" t="str">
        <f>VLOOKUP(A145,[2]!Rosterdetails,39,FALSE)</f>
        <v>qq</v>
      </c>
      <c r="AG145" s="1" t="str">
        <f>VLOOKUP(A145,[2]!Rosterdetails,40,FALSE)</f>
        <v>qq</v>
      </c>
      <c r="AH145" s="1" t="str">
        <f>VLOOKUP(A145,[2]!Rosterdetails,41,FALSE)</f>
        <v>qq</v>
      </c>
      <c r="AI145" s="1" t="str">
        <f>VLOOKUP(A145,[2]!Rosterdetails,42,FALSE)</f>
        <v>qq</v>
      </c>
      <c r="AJ145" s="1" t="str">
        <f>VLOOKUP(A145,[2]!Rosterdetails,43,FALSE)</f>
        <v>qq</v>
      </c>
      <c r="AK145" s="1" t="str">
        <f>VLOOKUP(A145,[2]!Rosterdetails,44,FALSE)</f>
        <v>qq</v>
      </c>
      <c r="AL145" s="1" t="str">
        <f>VLOOKUP(A145,[2]!Rosterdetails,45,FALSE)</f>
        <v>qq</v>
      </c>
      <c r="AM145" s="1" t="str">
        <f>VLOOKUP(A145,[2]!Rosterdetails,46,FALSE)</f>
        <v>qq</v>
      </c>
      <c r="AN145" s="1" t="str">
        <f>VLOOKUP(A145,[2]!Rosterdetails,47,FALSE)</f>
        <v>qq</v>
      </c>
      <c r="AO145" s="1" t="str">
        <f>VLOOKUP(A145,[2]!Rosterdetails,48,FALSE)</f>
        <v>qq</v>
      </c>
      <c r="AP145" s="1" t="str">
        <f>VLOOKUP(A145,[2]!Rosterdetails,49,FALSE)</f>
        <v>qq</v>
      </c>
      <c r="AQ145" s="1" t="str">
        <f>VLOOKUP(A145,[2]!Rosterdetails,50,FALSE)</f>
        <v>qq</v>
      </c>
      <c r="AR145" s="1" t="str">
        <f>VLOOKUP(A145,[2]!Rosterdetails,51,FALSE)</f>
        <v>qq</v>
      </c>
      <c r="AS145" s="1" t="str">
        <f>VLOOKUP(A145,[2]!Rosterdetails,52,FALSE)</f>
        <v>qq</v>
      </c>
      <c r="AT145" s="1" t="str">
        <f>VLOOKUP(A145,[2]!Rosterdetails,53,FALSE)</f>
        <v>qq</v>
      </c>
      <c r="AU145" s="1">
        <f>VLOOKUP(A145,[2]!Rosterdetails,54,FALSE)</f>
        <v>0</v>
      </c>
      <c r="AV145" s="1" t="str">
        <f>VLOOKUP(A145,[2]!Rosterdetails,55,FALSE)</f>
        <v>Stav</v>
      </c>
      <c r="AW145" s="1">
        <f>VLOOKUP(A145,[2]!Rosterdetails,56,FALSE)</f>
        <v>0</v>
      </c>
      <c r="AX145" s="50"/>
      <c r="AY145" s="51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</row>
    <row r="146" spans="1:65" x14ac:dyDescent="0.3">
      <c r="A146" s="39">
        <v>43668</v>
      </c>
      <c r="B146" s="38" t="s">
        <v>2</v>
      </c>
      <c r="C146" s="44">
        <f>VLOOKUP(A146,[2]!Rosterdetails,4,FALSE)</f>
        <v>0</v>
      </c>
      <c r="D146" s="44" t="e">
        <f>VLOOKUP(A146,[2]!Rosterdetails,5,FALSE)</f>
        <v>#N/A</v>
      </c>
      <c r="E146" s="44">
        <f>VLOOKUP(A146,[2]!Rosterdetails,6,FALSE)</f>
        <v>0</v>
      </c>
      <c r="F146" s="44" t="e">
        <f>VLOOKUP(A146,[2]!Rosterdetails,7,FALSE)</f>
        <v>#N/A</v>
      </c>
      <c r="G146" s="44">
        <f>VLOOKUP(A146,[2]!Rosterdetails,8,FALSE)</f>
        <v>0</v>
      </c>
      <c r="H146" s="44" t="e">
        <f>VLOOKUP(A146,[2]!Rosterdetails,9,FALSE)</f>
        <v>#N/A</v>
      </c>
      <c r="I146" s="44" t="e">
        <f>VLOOKUP(A146,[2]!Rosterdetails,10,FALSE)</f>
        <v>#N/A</v>
      </c>
      <c r="J146" s="44">
        <f>VLOOKUP(A146,[2]!Rosterdetails,11,FALSE)</f>
        <v>0</v>
      </c>
      <c r="K146" s="44">
        <f>VLOOKUP(A146,[2]!Rosterdetails,12,FALSE)</f>
        <v>0</v>
      </c>
      <c r="L146" s="44" t="e">
        <f>VLOOKUP(A146,[2]!Rosterdetails,13,FALSE)</f>
        <v>#N/A</v>
      </c>
      <c r="M146" s="44">
        <f>VLOOKUP(A146,[2]!Rosterdetails,14,FALSE)</f>
        <v>0</v>
      </c>
      <c r="N146" s="44">
        <f>VLOOKUP(A146,[2]!Rosterdetails,15,FALSE)</f>
        <v>0</v>
      </c>
      <c r="O146" s="44" t="str">
        <f>VLOOKUP(A146,[2]!Rosterdetails,16,FALSE)</f>
        <v>qq</v>
      </c>
      <c r="P146" s="1" t="e">
        <f>VLOOKUP(A146,[2]!Rosterdetails,25,FALSE)</f>
        <v>#N/A</v>
      </c>
      <c r="Q146" s="1" t="str">
        <f>VLOOKUP(A146,[2]!Rosterdetails,17,FALSE)</f>
        <v>All interns (study leave)</v>
      </c>
      <c r="R146" s="1" t="str">
        <f>VLOOKUP(A146,[2]!Rosterdetails,18,FALSE)</f>
        <v>qq</v>
      </c>
      <c r="S146" s="1" t="str">
        <f>VLOOKUP(A146,[2]!Rosterdetails,19,FALSE)</f>
        <v>V.Le</v>
      </c>
      <c r="T146" s="1" t="str">
        <f>VLOOKUP(A146,[2]!Rosterdetails,20,FALSE)</f>
        <v>Jesslyn</v>
      </c>
      <c r="U146" s="1" t="str">
        <f>VLOOKUP(A146,[2]!Rosterdetails,21,FALSE)</f>
        <v>Jonathan</v>
      </c>
      <c r="V146" s="1" t="str">
        <f>VLOOKUP(A146,[2]!Rosterdetails,22,FALSE)</f>
        <v>qq</v>
      </c>
      <c r="W146" s="1" t="str">
        <f>VLOOKUP(A146,[2]!Rosterdetails,23,FALSE)</f>
        <v>qq</v>
      </c>
      <c r="X146" s="1" t="str">
        <f>VLOOKUP(A146,[2]!Rosterdetails,24,FALSE)</f>
        <v>qq</v>
      </c>
      <c r="Y146" s="1" t="str">
        <f>VLOOKUP(A146,[2]!Rosterdetails,32,FALSE)</f>
        <v>qq</v>
      </c>
      <c r="Z146" s="1" t="str">
        <f>VLOOKUP(A146,[2]!Rosterdetails,33,FALSE)</f>
        <v>qq</v>
      </c>
      <c r="AA146" s="1" t="str">
        <f>VLOOKUP(A146,[2]!Rosterdetails,34,FALSE)</f>
        <v>qq</v>
      </c>
      <c r="AB146" s="1" t="str">
        <f>VLOOKUP(A146,[2]!Rosterdetails,35,FALSE)</f>
        <v>qq</v>
      </c>
      <c r="AC146" s="1" t="str">
        <f>VLOOKUP(A146,[2]!Rosterdetails,36,FALSE)</f>
        <v>qq</v>
      </c>
      <c r="AD146" s="1" t="str">
        <f>VLOOKUP(A146,[2]!Rosterdetails,37,FALSE)</f>
        <v>qq</v>
      </c>
      <c r="AE146" s="1" t="str">
        <f>VLOOKUP(A146,[2]!Rosterdetails,38,FALSE)</f>
        <v>qq</v>
      </c>
      <c r="AF146" s="1" t="str">
        <f>VLOOKUP(A146,[2]!Rosterdetails,39,FALSE)</f>
        <v>qq</v>
      </c>
      <c r="AG146" s="1" t="str">
        <f>VLOOKUP(A146,[2]!Rosterdetails,40,FALSE)</f>
        <v>qq</v>
      </c>
      <c r="AH146" s="1" t="str">
        <f>VLOOKUP(A146,[2]!Rosterdetails,41,FALSE)</f>
        <v>qq</v>
      </c>
      <c r="AI146" s="1" t="str">
        <f>VLOOKUP(A146,[2]!Rosterdetails,42,FALSE)</f>
        <v>qq</v>
      </c>
      <c r="AJ146" s="1" t="str">
        <f>VLOOKUP(A146,[2]!Rosterdetails,43,FALSE)</f>
        <v>qq</v>
      </c>
      <c r="AK146" s="1" t="str">
        <f>VLOOKUP(A146,[2]!Rosterdetails,44,FALSE)</f>
        <v>qq</v>
      </c>
      <c r="AL146" s="1" t="str">
        <f>VLOOKUP(A146,[2]!Rosterdetails,45,FALSE)</f>
        <v>qq</v>
      </c>
      <c r="AM146" s="1" t="str">
        <f>VLOOKUP(A146,[2]!Rosterdetails,46,FALSE)</f>
        <v>qq</v>
      </c>
      <c r="AN146" s="1" t="str">
        <f>VLOOKUP(A146,[2]!Rosterdetails,47,FALSE)</f>
        <v>qq</v>
      </c>
      <c r="AO146" s="1" t="str">
        <f>VLOOKUP(A146,[2]!Rosterdetails,48,FALSE)</f>
        <v>qq</v>
      </c>
      <c r="AP146" s="1" t="str">
        <f>VLOOKUP(A146,[2]!Rosterdetails,49,FALSE)</f>
        <v>qq</v>
      </c>
      <c r="AQ146" s="1" t="str">
        <f>VLOOKUP(A146,[2]!Rosterdetails,50,FALSE)</f>
        <v>qq</v>
      </c>
      <c r="AR146" s="1" t="str">
        <f>VLOOKUP(A146,[2]!Rosterdetails,51,FALSE)</f>
        <v>qq</v>
      </c>
      <c r="AS146" s="1" t="str">
        <f>VLOOKUP(A146,[2]!Rosterdetails,52,FALSE)</f>
        <v>qq</v>
      </c>
      <c r="AT146" s="1" t="str">
        <f>VLOOKUP(A146,[2]!Rosterdetails,53,FALSE)</f>
        <v>qq</v>
      </c>
      <c r="AU146" s="1">
        <f>VLOOKUP(A146,[2]!Rosterdetails,54,FALSE)</f>
        <v>0</v>
      </c>
      <c r="AV146" s="1" t="str">
        <f>VLOOKUP(A146,[2]!Rosterdetails,55,FALSE)</f>
        <v>Stav</v>
      </c>
      <c r="AW146" s="1">
        <f>VLOOKUP(A146,[2]!Rosterdetails,56,FALSE)</f>
        <v>0</v>
      </c>
      <c r="AX146" s="50"/>
      <c r="AY146" s="51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</row>
    <row r="147" spans="1:65" x14ac:dyDescent="0.3">
      <c r="A147" s="39">
        <v>43669</v>
      </c>
      <c r="B147" s="38" t="s">
        <v>3</v>
      </c>
      <c r="C147" s="44">
        <f>VLOOKUP(A147,[2]!Rosterdetails,4,FALSE)</f>
        <v>0</v>
      </c>
      <c r="D147" s="44" t="e">
        <f>VLOOKUP(A147,[2]!Rosterdetails,5,FALSE)</f>
        <v>#N/A</v>
      </c>
      <c r="E147" s="44">
        <f>VLOOKUP(A147,[2]!Rosterdetails,6,FALSE)</f>
        <v>0</v>
      </c>
      <c r="F147" s="44" t="e">
        <f>VLOOKUP(A147,[2]!Rosterdetails,7,FALSE)</f>
        <v>#N/A</v>
      </c>
      <c r="G147" s="44" t="str">
        <f>VLOOKUP(A147,[2]!Rosterdetails,8,FALSE)</f>
        <v>`</v>
      </c>
      <c r="H147" s="44" t="e">
        <f>VLOOKUP(A147,[2]!Rosterdetails,9,FALSE)</f>
        <v>#N/A</v>
      </c>
      <c r="I147" s="44" t="e">
        <f>VLOOKUP(A147,[2]!Rosterdetails,10,FALSE)</f>
        <v>#N/A</v>
      </c>
      <c r="J147" s="44">
        <f>VLOOKUP(A147,[2]!Rosterdetails,11,FALSE)</f>
        <v>0</v>
      </c>
      <c r="K147" s="44">
        <f>VLOOKUP(A147,[2]!Rosterdetails,12,FALSE)</f>
        <v>0</v>
      </c>
      <c r="L147" s="44" t="e">
        <f>VLOOKUP(A147,[2]!Rosterdetails,13,FALSE)</f>
        <v>#N/A</v>
      </c>
      <c r="M147" s="44">
        <f>VLOOKUP(A147,[2]!Rosterdetails,14,FALSE)</f>
        <v>0</v>
      </c>
      <c r="N147" s="44">
        <f>VLOOKUP(A147,[2]!Rosterdetails,15,FALSE)</f>
        <v>0</v>
      </c>
      <c r="O147" s="44" t="str">
        <f>VLOOKUP(A147,[2]!Rosterdetails,16,FALSE)</f>
        <v>qq</v>
      </c>
      <c r="P147" s="1" t="e">
        <f>VLOOKUP(A147,[2]!Rosterdetails,25,FALSE)</f>
        <v>#N/A</v>
      </c>
      <c r="Q147" s="1" t="str">
        <f>VLOOKUP(A147,[2]!Rosterdetails,17,FALSE)</f>
        <v>All interns (study leave)</v>
      </c>
      <c r="R147" s="1" t="str">
        <f>VLOOKUP(A147,[2]!Rosterdetails,18,FALSE)</f>
        <v>qq</v>
      </c>
      <c r="S147" s="1" t="str">
        <f>VLOOKUP(A147,[2]!Rosterdetails,19,FALSE)</f>
        <v>Idile</v>
      </c>
      <c r="T147" s="1" t="str">
        <f>VLOOKUP(A147,[2]!Rosterdetails,20,FALSE)</f>
        <v>Nha</v>
      </c>
      <c r="U147" s="1" t="str">
        <f>VLOOKUP(A147,[2]!Rosterdetails,21,FALSE)</f>
        <v>QQ</v>
      </c>
      <c r="V147" s="1" t="str">
        <f>VLOOKUP(A147,[2]!Rosterdetails,22,FALSE)</f>
        <v>Lauren</v>
      </c>
      <c r="W147" s="1" t="str">
        <f>VLOOKUP(A147,[2]!Rosterdetails,23,FALSE)</f>
        <v>qq</v>
      </c>
      <c r="X147" s="1" t="str">
        <f>VLOOKUP(A147,[2]!Rosterdetails,24,FALSE)</f>
        <v>qq</v>
      </c>
      <c r="Y147" s="1" t="str">
        <f>VLOOKUP(A147,[2]!Rosterdetails,32,FALSE)</f>
        <v>qq</v>
      </c>
      <c r="Z147" s="1" t="str">
        <f>VLOOKUP(A147,[2]!Rosterdetails,33,FALSE)</f>
        <v>qq</v>
      </c>
      <c r="AA147" s="1" t="str">
        <f>VLOOKUP(A147,[2]!Rosterdetails,34,FALSE)</f>
        <v>qq</v>
      </c>
      <c r="AB147" s="1" t="str">
        <f>VLOOKUP(A147,[2]!Rosterdetails,35,FALSE)</f>
        <v>qq</v>
      </c>
      <c r="AC147" s="1" t="str">
        <f>VLOOKUP(A147,[2]!Rosterdetails,36,FALSE)</f>
        <v>qq</v>
      </c>
      <c r="AD147" s="1" t="str">
        <f>VLOOKUP(A147,[2]!Rosterdetails,37,FALSE)</f>
        <v>qq</v>
      </c>
      <c r="AE147" s="1" t="str">
        <f>VLOOKUP(A147,[2]!Rosterdetails,38,FALSE)</f>
        <v>qq</v>
      </c>
      <c r="AF147" s="1" t="str">
        <f>VLOOKUP(A147,[2]!Rosterdetails,39,FALSE)</f>
        <v>qq</v>
      </c>
      <c r="AG147" s="1" t="str">
        <f>VLOOKUP(A147,[2]!Rosterdetails,40,FALSE)</f>
        <v>qq</v>
      </c>
      <c r="AH147" s="1" t="str">
        <f>VLOOKUP(A147,[2]!Rosterdetails,41,FALSE)</f>
        <v>qq</v>
      </c>
      <c r="AI147" s="1" t="str">
        <f>VLOOKUP(A147,[2]!Rosterdetails,42,FALSE)</f>
        <v>qq</v>
      </c>
      <c r="AJ147" s="1" t="str">
        <f>VLOOKUP(A147,[2]!Rosterdetails,43,FALSE)</f>
        <v>qq</v>
      </c>
      <c r="AK147" s="1" t="str">
        <f>VLOOKUP(A147,[2]!Rosterdetails,44,FALSE)</f>
        <v>qq</v>
      </c>
      <c r="AL147" s="1" t="str">
        <f>VLOOKUP(A147,[2]!Rosterdetails,45,FALSE)</f>
        <v>qq</v>
      </c>
      <c r="AM147" s="1" t="str">
        <f>VLOOKUP(A147,[2]!Rosterdetails,46,FALSE)</f>
        <v>qq</v>
      </c>
      <c r="AN147" s="1" t="str">
        <f>VLOOKUP(A147,[2]!Rosterdetails,47,FALSE)</f>
        <v>qq</v>
      </c>
      <c r="AO147" s="1" t="str">
        <f>VLOOKUP(A147,[2]!Rosterdetails,48,FALSE)</f>
        <v>qq</v>
      </c>
      <c r="AP147" s="1" t="str">
        <f>VLOOKUP(A147,[2]!Rosterdetails,49,FALSE)</f>
        <v>qq</v>
      </c>
      <c r="AQ147" s="1" t="str">
        <f>VLOOKUP(A147,[2]!Rosterdetails,50,FALSE)</f>
        <v>qq</v>
      </c>
      <c r="AR147" s="1" t="str">
        <f>VLOOKUP(A147,[2]!Rosterdetails,51,FALSE)</f>
        <v>qq</v>
      </c>
      <c r="AS147" s="1" t="str">
        <f>VLOOKUP(A147,[2]!Rosterdetails,52,FALSE)</f>
        <v>qq</v>
      </c>
      <c r="AT147" s="1" t="str">
        <f>VLOOKUP(A147,[2]!Rosterdetails,53,FALSE)</f>
        <v>qq</v>
      </c>
      <c r="AU147" s="1">
        <f>VLOOKUP(A147,[2]!Rosterdetails,54,FALSE)</f>
        <v>0</v>
      </c>
      <c r="AV147" s="1">
        <f>VLOOKUP(A147,[2]!Rosterdetails,55,FALSE)</f>
        <v>0</v>
      </c>
      <c r="AW147" s="1">
        <f>VLOOKUP(A147,[2]!Rosterdetails,56,FALSE)</f>
        <v>0</v>
      </c>
      <c r="AX147" s="50"/>
      <c r="AY147" s="51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</row>
    <row r="148" spans="1:65" x14ac:dyDescent="0.3">
      <c r="A148" s="39">
        <v>43670</v>
      </c>
      <c r="B148" s="38" t="s">
        <v>4</v>
      </c>
      <c r="C148" s="44">
        <f>VLOOKUP(A148,[2]!Rosterdetails,4,FALSE)</f>
        <v>0</v>
      </c>
      <c r="D148" s="44" t="e">
        <f>VLOOKUP(A148,[2]!Rosterdetails,5,FALSE)</f>
        <v>#N/A</v>
      </c>
      <c r="E148" s="44">
        <f>VLOOKUP(A148,[2]!Rosterdetails,6,FALSE)</f>
        <v>0</v>
      </c>
      <c r="F148" s="44" t="e">
        <f>VLOOKUP(A148,[2]!Rosterdetails,7,FALSE)</f>
        <v>#N/A</v>
      </c>
      <c r="G148" s="44">
        <f>VLOOKUP(A148,[2]!Rosterdetails,8,FALSE)</f>
        <v>0</v>
      </c>
      <c r="H148" s="44" t="e">
        <f>VLOOKUP(A148,[2]!Rosterdetails,9,FALSE)</f>
        <v>#N/A</v>
      </c>
      <c r="I148" s="44" t="e">
        <f>VLOOKUP(A148,[2]!Rosterdetails,10,FALSE)</f>
        <v>#N/A</v>
      </c>
      <c r="J148" s="44">
        <f>VLOOKUP(A148,[2]!Rosterdetails,11,FALSE)</f>
        <v>0</v>
      </c>
      <c r="K148" s="44">
        <f>VLOOKUP(A148,[2]!Rosterdetails,12,FALSE)</f>
        <v>0</v>
      </c>
      <c r="L148" s="44" t="e">
        <f>VLOOKUP(A148,[2]!Rosterdetails,13,FALSE)</f>
        <v>#N/A</v>
      </c>
      <c r="M148" s="44">
        <f>VLOOKUP(A148,[2]!Rosterdetails,14,FALSE)</f>
        <v>0</v>
      </c>
      <c r="N148" s="44">
        <f>VLOOKUP(A148,[2]!Rosterdetails,15,FALSE)</f>
        <v>0</v>
      </c>
      <c r="O148" s="44" t="str">
        <f>VLOOKUP(A148,[2]!Rosterdetails,16,FALSE)</f>
        <v>qq</v>
      </c>
      <c r="P148" s="1" t="e">
        <f>VLOOKUP(A148,[2]!Rosterdetails,25,FALSE)</f>
        <v>#N/A</v>
      </c>
      <c r="Q148" s="1" t="str">
        <f>VLOOKUP(A148,[2]!Rosterdetails,17,FALSE)</f>
        <v>Edward</v>
      </c>
      <c r="R148" s="1" t="str">
        <f>VLOOKUP(A148,[2]!Rosterdetails,18,FALSE)</f>
        <v>qq</v>
      </c>
      <c r="S148" s="1" t="str">
        <f>VLOOKUP(A148,[2]!Rosterdetails,19,FALSE)</f>
        <v>qq</v>
      </c>
      <c r="T148" s="1" t="str">
        <f>VLOOKUP(A148,[2]!Rosterdetails,20,FALSE)</f>
        <v>qq</v>
      </c>
      <c r="U148" s="1" t="str">
        <f>VLOOKUP(A148,[2]!Rosterdetails,21,FALSE)</f>
        <v>QQ</v>
      </c>
      <c r="V148" s="1" t="str">
        <f>VLOOKUP(A148,[2]!Rosterdetails,22,FALSE)</f>
        <v>qq</v>
      </c>
      <c r="W148" s="1" t="str">
        <f>VLOOKUP(A148,[2]!Rosterdetails,23,FALSE)</f>
        <v>qq</v>
      </c>
      <c r="X148" s="1" t="str">
        <f>VLOOKUP(A148,[2]!Rosterdetails,24,FALSE)</f>
        <v>qq</v>
      </c>
      <c r="Y148" s="1" t="str">
        <f>VLOOKUP(A148,[2]!Rosterdetails,32,FALSE)</f>
        <v>qq</v>
      </c>
      <c r="Z148" s="1" t="str">
        <f>VLOOKUP(A148,[2]!Rosterdetails,33,FALSE)</f>
        <v>qq</v>
      </c>
      <c r="AA148" s="1" t="str">
        <f>VLOOKUP(A148,[2]!Rosterdetails,34,FALSE)</f>
        <v>qq</v>
      </c>
      <c r="AB148" s="1" t="str">
        <f>VLOOKUP(A148,[2]!Rosterdetails,35,FALSE)</f>
        <v>qq</v>
      </c>
      <c r="AC148" s="1" t="str">
        <f>VLOOKUP(A148,[2]!Rosterdetails,36,FALSE)</f>
        <v>qq</v>
      </c>
      <c r="AD148" s="1" t="str">
        <f>VLOOKUP(A148,[2]!Rosterdetails,37,FALSE)</f>
        <v>qq</v>
      </c>
      <c r="AE148" s="1" t="str">
        <f>VLOOKUP(A148,[2]!Rosterdetails,38,FALSE)</f>
        <v>qq</v>
      </c>
      <c r="AF148" s="1" t="str">
        <f>VLOOKUP(A148,[2]!Rosterdetails,39,FALSE)</f>
        <v>qq</v>
      </c>
      <c r="AG148" s="1" t="str">
        <f>VLOOKUP(A148,[2]!Rosterdetails,40,FALSE)</f>
        <v>qq</v>
      </c>
      <c r="AH148" s="1" t="str">
        <f>VLOOKUP(A148,[2]!Rosterdetails,41,FALSE)</f>
        <v>qq</v>
      </c>
      <c r="AI148" s="1" t="str">
        <f>VLOOKUP(A148,[2]!Rosterdetails,42,FALSE)</f>
        <v>qq</v>
      </c>
      <c r="AJ148" s="1" t="str">
        <f>VLOOKUP(A148,[2]!Rosterdetails,43,FALSE)</f>
        <v>qq</v>
      </c>
      <c r="AK148" s="1" t="str">
        <f>VLOOKUP(A148,[2]!Rosterdetails,44,FALSE)</f>
        <v>qq</v>
      </c>
      <c r="AL148" s="1" t="str">
        <f>VLOOKUP(A148,[2]!Rosterdetails,45,FALSE)</f>
        <v>qq</v>
      </c>
      <c r="AM148" s="1" t="str">
        <f>VLOOKUP(A148,[2]!Rosterdetails,46,FALSE)</f>
        <v>qq</v>
      </c>
      <c r="AN148" s="1" t="str">
        <f>VLOOKUP(A148,[2]!Rosterdetails,47,FALSE)</f>
        <v>qq</v>
      </c>
      <c r="AO148" s="1" t="str">
        <f>VLOOKUP(A148,[2]!Rosterdetails,48,FALSE)</f>
        <v>qq</v>
      </c>
      <c r="AP148" s="1" t="str">
        <f>VLOOKUP(A148,[2]!Rosterdetails,49,FALSE)</f>
        <v>qq</v>
      </c>
      <c r="AQ148" s="1" t="str">
        <f>VLOOKUP(A148,[2]!Rosterdetails,50,FALSE)</f>
        <v>qq</v>
      </c>
      <c r="AR148" s="1" t="str">
        <f>VLOOKUP(A148,[2]!Rosterdetails,51,FALSE)</f>
        <v>qq</v>
      </c>
      <c r="AS148" s="1" t="str">
        <f>VLOOKUP(A148,[2]!Rosterdetails,52,FALSE)</f>
        <v>qq</v>
      </c>
      <c r="AT148" s="1" t="str">
        <f>VLOOKUP(A148,[2]!Rosterdetails,53,FALSE)</f>
        <v>qq</v>
      </c>
      <c r="AU148" s="1">
        <f>VLOOKUP(A148,[2]!Rosterdetails,54,FALSE)</f>
        <v>0</v>
      </c>
      <c r="AV148" s="1">
        <f>VLOOKUP(A148,[2]!Rosterdetails,55,FALSE)</f>
        <v>0</v>
      </c>
      <c r="AW148" s="1">
        <f>VLOOKUP(A148,[2]!Rosterdetails,56,FALSE)</f>
        <v>0</v>
      </c>
      <c r="AX148" s="50"/>
      <c r="AY148" s="51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</row>
    <row r="149" spans="1:65" x14ac:dyDescent="0.3">
      <c r="A149" s="39">
        <v>43671</v>
      </c>
      <c r="B149" s="38" t="s">
        <v>5</v>
      </c>
      <c r="C149" s="44">
        <f>VLOOKUP(A149,[2]!Rosterdetails,4,FALSE)</f>
        <v>0</v>
      </c>
      <c r="D149" s="44" t="e">
        <f>VLOOKUP(A149,[2]!Rosterdetails,5,FALSE)</f>
        <v>#N/A</v>
      </c>
      <c r="E149" s="44">
        <f>VLOOKUP(A149,[2]!Rosterdetails,6,FALSE)</f>
        <v>0</v>
      </c>
      <c r="F149" s="44" t="e">
        <f>VLOOKUP(A149,[2]!Rosterdetails,7,FALSE)</f>
        <v>#N/A</v>
      </c>
      <c r="G149" s="44">
        <f>VLOOKUP(A149,[2]!Rosterdetails,8,FALSE)</f>
        <v>0</v>
      </c>
      <c r="H149" s="44" t="e">
        <f>VLOOKUP(A149,[2]!Rosterdetails,9,FALSE)</f>
        <v>#N/A</v>
      </c>
      <c r="I149" s="44" t="e">
        <f>VLOOKUP(A149,[2]!Rosterdetails,10,FALSE)</f>
        <v>#N/A</v>
      </c>
      <c r="J149" s="44">
        <f>VLOOKUP(A149,[2]!Rosterdetails,11,FALSE)</f>
        <v>0</v>
      </c>
      <c r="K149" s="44">
        <f>VLOOKUP(A149,[2]!Rosterdetails,12,FALSE)</f>
        <v>0</v>
      </c>
      <c r="L149" s="44" t="e">
        <f>VLOOKUP(A149,[2]!Rosterdetails,13,FALSE)</f>
        <v>#N/A</v>
      </c>
      <c r="M149" s="44">
        <f>VLOOKUP(A149,[2]!Rosterdetails,14,FALSE)</f>
        <v>0</v>
      </c>
      <c r="N149" s="44">
        <f>VLOOKUP(A149,[2]!Rosterdetails,15,FALSE)</f>
        <v>0</v>
      </c>
      <c r="O149" s="44">
        <f>VLOOKUP(A149,[2]!Rosterdetails,16,FALSE)</f>
        <v>0</v>
      </c>
      <c r="P149" s="1" t="e">
        <f>VLOOKUP(A149,[2]!Rosterdetails,25,FALSE)</f>
        <v>#N/A</v>
      </c>
      <c r="Q149" s="1" t="str">
        <f>VLOOKUP(A149,[2]!Rosterdetails,17,FALSE)</f>
        <v>qq</v>
      </c>
      <c r="R149" s="1" t="str">
        <f>VLOOKUP(A149,[2]!Rosterdetails,18,FALSE)</f>
        <v>qq</v>
      </c>
      <c r="S149" s="1" t="str">
        <f>VLOOKUP(A149,[2]!Rosterdetails,19,FALSE)</f>
        <v>qq</v>
      </c>
      <c r="T149" s="1" t="str">
        <f>VLOOKUP(A149,[2]!Rosterdetails,20,FALSE)</f>
        <v>qq</v>
      </c>
      <c r="U149" s="1" t="str">
        <f>VLOOKUP(A149,[2]!Rosterdetails,21,FALSE)</f>
        <v>QQ</v>
      </c>
      <c r="V149" s="1" t="str">
        <f>VLOOKUP(A149,[2]!Rosterdetails,22,FALSE)</f>
        <v>qq</v>
      </c>
      <c r="W149" s="1" t="str">
        <f>VLOOKUP(A149,[2]!Rosterdetails,23,FALSE)</f>
        <v>qq</v>
      </c>
      <c r="X149" s="1" t="str">
        <f>VLOOKUP(A149,[2]!Rosterdetails,24,FALSE)</f>
        <v>qq</v>
      </c>
      <c r="Y149" s="1" t="str">
        <f>VLOOKUP(A149,[2]!Rosterdetails,32,FALSE)</f>
        <v>qq</v>
      </c>
      <c r="Z149" s="1" t="str">
        <f>VLOOKUP(A149,[2]!Rosterdetails,33,FALSE)</f>
        <v>qq</v>
      </c>
      <c r="AA149" s="1" t="str">
        <f>VLOOKUP(A149,[2]!Rosterdetails,34,FALSE)</f>
        <v>qq</v>
      </c>
      <c r="AB149" s="1" t="str">
        <f>VLOOKUP(A149,[2]!Rosterdetails,35,FALSE)</f>
        <v>qq</v>
      </c>
      <c r="AC149" s="1" t="str">
        <f>VLOOKUP(A149,[2]!Rosterdetails,36,FALSE)</f>
        <v>qq</v>
      </c>
      <c r="AD149" s="1" t="str">
        <f>VLOOKUP(A149,[2]!Rosterdetails,37,FALSE)</f>
        <v>qq</v>
      </c>
      <c r="AE149" s="1" t="str">
        <f>VLOOKUP(A149,[2]!Rosterdetails,38,FALSE)</f>
        <v>qq</v>
      </c>
      <c r="AF149" s="1" t="str">
        <f>VLOOKUP(A149,[2]!Rosterdetails,39,FALSE)</f>
        <v>qq</v>
      </c>
      <c r="AG149" s="1" t="str">
        <f>VLOOKUP(A149,[2]!Rosterdetails,40,FALSE)</f>
        <v>qq</v>
      </c>
      <c r="AH149" s="1" t="str">
        <f>VLOOKUP(A149,[2]!Rosterdetails,41,FALSE)</f>
        <v>qq</v>
      </c>
      <c r="AI149" s="1" t="str">
        <f>VLOOKUP(A149,[2]!Rosterdetails,42,FALSE)</f>
        <v>qq</v>
      </c>
      <c r="AJ149" s="1" t="str">
        <f>VLOOKUP(A149,[2]!Rosterdetails,43,FALSE)</f>
        <v>qq</v>
      </c>
      <c r="AK149" s="1" t="str">
        <f>VLOOKUP(A149,[2]!Rosterdetails,44,FALSE)</f>
        <v>qq</v>
      </c>
      <c r="AL149" s="1" t="str">
        <f>VLOOKUP(A149,[2]!Rosterdetails,45,FALSE)</f>
        <v>qq</v>
      </c>
      <c r="AM149" s="1" t="str">
        <f>VLOOKUP(A149,[2]!Rosterdetails,46,FALSE)</f>
        <v>qq</v>
      </c>
      <c r="AN149" s="1" t="str">
        <f>VLOOKUP(A149,[2]!Rosterdetails,47,FALSE)</f>
        <v>qq</v>
      </c>
      <c r="AO149" s="1" t="str">
        <f>VLOOKUP(A149,[2]!Rosterdetails,48,FALSE)</f>
        <v>qq</v>
      </c>
      <c r="AP149" s="1" t="str">
        <f>VLOOKUP(A149,[2]!Rosterdetails,49,FALSE)</f>
        <v>qq</v>
      </c>
      <c r="AQ149" s="1" t="str">
        <f>VLOOKUP(A149,[2]!Rosterdetails,50,FALSE)</f>
        <v>qq</v>
      </c>
      <c r="AR149" s="1" t="str">
        <f>VLOOKUP(A149,[2]!Rosterdetails,51,FALSE)</f>
        <v>qq</v>
      </c>
      <c r="AS149" s="1" t="str">
        <f>VLOOKUP(A149,[2]!Rosterdetails,52,FALSE)</f>
        <v>qq</v>
      </c>
      <c r="AT149" s="1" t="str">
        <f>VLOOKUP(A149,[2]!Rosterdetails,53,FALSE)</f>
        <v>qq</v>
      </c>
      <c r="AU149" s="1">
        <f>VLOOKUP(A149,[2]!Rosterdetails,54,FALSE)</f>
        <v>0</v>
      </c>
      <c r="AV149" s="1">
        <f>VLOOKUP(A149,[2]!Rosterdetails,55,FALSE)</f>
        <v>0</v>
      </c>
      <c r="AW149" s="1">
        <f>VLOOKUP(A149,[2]!Rosterdetails,56,FALSE)</f>
        <v>0</v>
      </c>
      <c r="AX149" s="50"/>
      <c r="AY149" s="51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</row>
    <row r="150" spans="1:65" x14ac:dyDescent="0.3">
      <c r="A150" s="39">
        <v>43672</v>
      </c>
      <c r="B150" s="38" t="s">
        <v>6</v>
      </c>
      <c r="C150" s="44">
        <f>VLOOKUP(A150,[2]!Rosterdetails,4,FALSE)</f>
        <v>0</v>
      </c>
      <c r="D150" s="44" t="e">
        <f>VLOOKUP(A150,[2]!Rosterdetails,5,FALSE)</f>
        <v>#N/A</v>
      </c>
      <c r="E150" s="44">
        <f>VLOOKUP(A150,[2]!Rosterdetails,6,FALSE)</f>
        <v>0</v>
      </c>
      <c r="F150" s="44" t="e">
        <f>VLOOKUP(A150,[2]!Rosterdetails,7,FALSE)</f>
        <v>#N/A</v>
      </c>
      <c r="G150" s="44">
        <f>VLOOKUP(A150,[2]!Rosterdetails,8,FALSE)</f>
        <v>0</v>
      </c>
      <c r="H150" s="44" t="e">
        <f>VLOOKUP(A150,[2]!Rosterdetails,9,FALSE)</f>
        <v>#N/A</v>
      </c>
      <c r="I150" s="44" t="e">
        <f>VLOOKUP(A150,[2]!Rosterdetails,10,FALSE)</f>
        <v>#N/A</v>
      </c>
      <c r="J150" s="44">
        <f>VLOOKUP(A150,[2]!Rosterdetails,11,FALSE)</f>
        <v>0</v>
      </c>
      <c r="K150" s="44">
        <f>VLOOKUP(A150,[2]!Rosterdetails,12,FALSE)</f>
        <v>0</v>
      </c>
      <c r="L150" s="44" t="e">
        <f>VLOOKUP(A150,[2]!Rosterdetails,13,FALSE)</f>
        <v>#N/A</v>
      </c>
      <c r="M150" s="44">
        <f>VLOOKUP(A150,[2]!Rosterdetails,14,FALSE)</f>
        <v>0</v>
      </c>
      <c r="N150" s="44">
        <f>VLOOKUP(A150,[2]!Rosterdetails,15,FALSE)</f>
        <v>0</v>
      </c>
      <c r="O150" s="44">
        <f>VLOOKUP(A150,[2]!Rosterdetails,16,FALSE)</f>
        <v>0</v>
      </c>
      <c r="P150" s="1" t="e">
        <f>VLOOKUP(A150,[2]!Rosterdetails,25,FALSE)</f>
        <v>#N/A</v>
      </c>
      <c r="Q150" s="1" t="str">
        <f>VLOOKUP(A150,[2]!Rosterdetails,17,FALSE)</f>
        <v>Jesslyn</v>
      </c>
      <c r="R150" s="1" t="str">
        <f>VLOOKUP(A150,[2]!Rosterdetails,18,FALSE)</f>
        <v>Nha</v>
      </c>
      <c r="S150" s="1" t="str">
        <f>VLOOKUP(A150,[2]!Rosterdetails,19,FALSE)</f>
        <v>qq</v>
      </c>
      <c r="T150" s="1" t="str">
        <f>VLOOKUP(A150,[2]!Rosterdetails,20,FALSE)</f>
        <v>qq</v>
      </c>
      <c r="U150" s="1" t="str">
        <f>VLOOKUP(A150,[2]!Rosterdetails,21,FALSE)</f>
        <v>QQ</v>
      </c>
      <c r="V150" s="1" t="str">
        <f>VLOOKUP(A150,[2]!Rosterdetails,22,FALSE)</f>
        <v>qq</v>
      </c>
      <c r="W150" s="1" t="str">
        <f>VLOOKUP(A150,[2]!Rosterdetails,23,FALSE)</f>
        <v>qq</v>
      </c>
      <c r="X150" s="1" t="str">
        <f>VLOOKUP(A150,[2]!Rosterdetails,24,FALSE)</f>
        <v>qq</v>
      </c>
      <c r="Y150" s="1" t="str">
        <f>VLOOKUP(A150,[2]!Rosterdetails,32,FALSE)</f>
        <v>qq</v>
      </c>
      <c r="Z150" s="1" t="str">
        <f>VLOOKUP(A150,[2]!Rosterdetails,33,FALSE)</f>
        <v>qq</v>
      </c>
      <c r="AA150" s="1" t="str">
        <f>VLOOKUP(A150,[2]!Rosterdetails,34,FALSE)</f>
        <v>qq</v>
      </c>
      <c r="AB150" s="1" t="str">
        <f>VLOOKUP(A150,[2]!Rosterdetails,35,FALSE)</f>
        <v>qq</v>
      </c>
      <c r="AC150" s="1" t="str">
        <f>VLOOKUP(A150,[2]!Rosterdetails,36,FALSE)</f>
        <v>qq</v>
      </c>
      <c r="AD150" s="1" t="str">
        <f>VLOOKUP(A150,[2]!Rosterdetails,37,FALSE)</f>
        <v>qq</v>
      </c>
      <c r="AE150" s="1" t="str">
        <f>VLOOKUP(A150,[2]!Rosterdetails,38,FALSE)</f>
        <v>qq</v>
      </c>
      <c r="AF150" s="1" t="str">
        <f>VLOOKUP(A150,[2]!Rosterdetails,39,FALSE)</f>
        <v>qq</v>
      </c>
      <c r="AG150" s="1" t="str">
        <f>VLOOKUP(A150,[2]!Rosterdetails,40,FALSE)</f>
        <v>qq</v>
      </c>
      <c r="AH150" s="1" t="str">
        <f>VLOOKUP(A150,[2]!Rosterdetails,41,FALSE)</f>
        <v>qq</v>
      </c>
      <c r="AI150" s="1" t="str">
        <f>VLOOKUP(A150,[2]!Rosterdetails,42,FALSE)</f>
        <v>qq</v>
      </c>
      <c r="AJ150" s="1" t="str">
        <f>VLOOKUP(A150,[2]!Rosterdetails,43,FALSE)</f>
        <v>qq</v>
      </c>
      <c r="AK150" s="1" t="str">
        <f>VLOOKUP(A150,[2]!Rosterdetails,44,FALSE)</f>
        <v>qq</v>
      </c>
      <c r="AL150" s="1" t="str">
        <f>VLOOKUP(A150,[2]!Rosterdetails,45,FALSE)</f>
        <v>qq</v>
      </c>
      <c r="AM150" s="1" t="str">
        <f>VLOOKUP(A150,[2]!Rosterdetails,46,FALSE)</f>
        <v>qq</v>
      </c>
      <c r="AN150" s="1" t="str">
        <f>VLOOKUP(A150,[2]!Rosterdetails,47,FALSE)</f>
        <v>qq</v>
      </c>
      <c r="AO150" s="1" t="str">
        <f>VLOOKUP(A150,[2]!Rosterdetails,48,FALSE)</f>
        <v>qq</v>
      </c>
      <c r="AP150" s="1" t="str">
        <f>VLOOKUP(A150,[2]!Rosterdetails,49,FALSE)</f>
        <v>qq</v>
      </c>
      <c r="AQ150" s="1" t="str">
        <f>VLOOKUP(A150,[2]!Rosterdetails,50,FALSE)</f>
        <v>qq</v>
      </c>
      <c r="AR150" s="1" t="str">
        <f>VLOOKUP(A150,[2]!Rosterdetails,51,FALSE)</f>
        <v>qq</v>
      </c>
      <c r="AS150" s="1" t="str">
        <f>VLOOKUP(A150,[2]!Rosterdetails,52,FALSE)</f>
        <v>qq</v>
      </c>
      <c r="AT150" s="1" t="str">
        <f>VLOOKUP(A150,[2]!Rosterdetails,53,FALSE)</f>
        <v>qq</v>
      </c>
      <c r="AU150" s="1">
        <f>VLOOKUP(A150,[2]!Rosterdetails,54,FALSE)</f>
        <v>0</v>
      </c>
      <c r="AV150" s="1" t="str">
        <f>VLOOKUP(A150,[2]!Rosterdetails,55,FALSE)</f>
        <v>Stav</v>
      </c>
      <c r="AW150" s="1">
        <f>VLOOKUP(A150,[2]!Rosterdetails,56,FALSE)</f>
        <v>0</v>
      </c>
      <c r="AX150" s="50"/>
      <c r="AY150" s="51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</row>
    <row r="151" spans="1:65" x14ac:dyDescent="0.3">
      <c r="A151" s="39">
        <v>43675</v>
      </c>
      <c r="B151" s="38" t="s">
        <v>2</v>
      </c>
      <c r="C151" s="44">
        <f>VLOOKUP(A151,[2]!Rosterdetails,4,FALSE)</f>
        <v>0</v>
      </c>
      <c r="D151" s="44" t="e">
        <f>VLOOKUP(A151,[2]!Rosterdetails,5,FALSE)</f>
        <v>#N/A</v>
      </c>
      <c r="E151" s="44">
        <f>VLOOKUP(A151,[2]!Rosterdetails,6,FALSE)</f>
        <v>0</v>
      </c>
      <c r="F151" s="44" t="e">
        <f>VLOOKUP(A151,[2]!Rosterdetails,7,FALSE)</f>
        <v>#N/A</v>
      </c>
      <c r="G151" s="44">
        <f>VLOOKUP(A151,[2]!Rosterdetails,8,FALSE)</f>
        <v>0</v>
      </c>
      <c r="H151" s="44" t="e">
        <f>VLOOKUP(A151,[2]!Rosterdetails,9,FALSE)</f>
        <v>#N/A</v>
      </c>
      <c r="I151" s="44" t="e">
        <f>VLOOKUP(A151,[2]!Rosterdetails,10,FALSE)</f>
        <v>#N/A</v>
      </c>
      <c r="J151" s="44">
        <f>VLOOKUP(A151,[2]!Rosterdetails,11,FALSE)</f>
        <v>0</v>
      </c>
      <c r="K151" s="44">
        <f>VLOOKUP(A151,[2]!Rosterdetails,12,FALSE)</f>
        <v>0</v>
      </c>
      <c r="L151" s="44" t="e">
        <f>VLOOKUP(A151,[2]!Rosterdetails,13,FALSE)</f>
        <v>#N/A</v>
      </c>
      <c r="M151" s="44">
        <f>VLOOKUP(A151,[2]!Rosterdetails,14,FALSE)</f>
        <v>0</v>
      </c>
      <c r="N151" s="44">
        <f>VLOOKUP(A151,[2]!Rosterdetails,15,FALSE)</f>
        <v>0</v>
      </c>
      <c r="O151" s="44" t="str">
        <f>VLOOKUP(A151,[2]!Rosterdetails,16,FALSE)</f>
        <v>qq</v>
      </c>
      <c r="P151" s="1" t="e">
        <f>VLOOKUP(A151,[2]!Rosterdetails,25,FALSE)</f>
        <v>#N/A</v>
      </c>
      <c r="Q151" s="1" t="str">
        <f>VLOOKUP(A151,[2]!Rosterdetails,17,FALSE)</f>
        <v>Tinh</v>
      </c>
      <c r="R151" s="1" t="str">
        <f>VLOOKUP(A151,[2]!Rosterdetails,18,FALSE)</f>
        <v>qq</v>
      </c>
      <c r="S151" s="1" t="str">
        <f>VLOOKUP(A151,[2]!Rosterdetails,19,FALSE)</f>
        <v>Thao</v>
      </c>
      <c r="T151" s="1" t="str">
        <f>VLOOKUP(A151,[2]!Rosterdetails,20,FALSE)</f>
        <v>Jonathan</v>
      </c>
      <c r="U151" s="1" t="str">
        <f>VLOOKUP(A151,[2]!Rosterdetails,21,FALSE)</f>
        <v>Roshny</v>
      </c>
      <c r="V151" s="1" t="str">
        <f>VLOOKUP(A151,[2]!Rosterdetails,22,FALSE)</f>
        <v>qq</v>
      </c>
      <c r="W151" s="1" t="str">
        <f>VLOOKUP(A151,[2]!Rosterdetails,23,FALSE)</f>
        <v>qq</v>
      </c>
      <c r="X151" s="1" t="str">
        <f>VLOOKUP(A151,[2]!Rosterdetails,24,FALSE)</f>
        <v>qq</v>
      </c>
      <c r="Y151" s="1" t="str">
        <f>VLOOKUP(A151,[2]!Rosterdetails,32,FALSE)</f>
        <v>qq</v>
      </c>
      <c r="Z151" s="1" t="str">
        <f>VLOOKUP(A151,[2]!Rosterdetails,33,FALSE)</f>
        <v>qq</v>
      </c>
      <c r="AA151" s="1" t="str">
        <f>VLOOKUP(A151,[2]!Rosterdetails,34,FALSE)</f>
        <v>qq</v>
      </c>
      <c r="AB151" s="1" t="str">
        <f>VLOOKUP(A151,[2]!Rosterdetails,35,FALSE)</f>
        <v>qq</v>
      </c>
      <c r="AC151" s="1" t="str">
        <f>VLOOKUP(A151,[2]!Rosterdetails,36,FALSE)</f>
        <v>qq</v>
      </c>
      <c r="AD151" s="1" t="str">
        <f>VLOOKUP(A151,[2]!Rosterdetails,37,FALSE)</f>
        <v>qq</v>
      </c>
      <c r="AE151" s="1" t="str">
        <f>VLOOKUP(A151,[2]!Rosterdetails,38,FALSE)</f>
        <v>qq</v>
      </c>
      <c r="AF151" s="1" t="str">
        <f>VLOOKUP(A151,[2]!Rosterdetails,39,FALSE)</f>
        <v>qq</v>
      </c>
      <c r="AG151" s="1" t="str">
        <f>VLOOKUP(A151,[2]!Rosterdetails,40,FALSE)</f>
        <v>qq</v>
      </c>
      <c r="AH151" s="1" t="str">
        <f>VLOOKUP(A151,[2]!Rosterdetails,41,FALSE)</f>
        <v>qq</v>
      </c>
      <c r="AI151" s="1" t="str">
        <f>VLOOKUP(A151,[2]!Rosterdetails,42,FALSE)</f>
        <v>qq</v>
      </c>
      <c r="AJ151" s="1" t="str">
        <f>VLOOKUP(A151,[2]!Rosterdetails,43,FALSE)</f>
        <v>qq</v>
      </c>
      <c r="AK151" s="1" t="str">
        <f>VLOOKUP(A151,[2]!Rosterdetails,44,FALSE)</f>
        <v>qq</v>
      </c>
      <c r="AL151" s="1" t="str">
        <f>VLOOKUP(A151,[2]!Rosterdetails,45,FALSE)</f>
        <v>qq</v>
      </c>
      <c r="AM151" s="1" t="str">
        <f>VLOOKUP(A151,[2]!Rosterdetails,46,FALSE)</f>
        <v>qq</v>
      </c>
      <c r="AN151" s="1" t="str">
        <f>VLOOKUP(A151,[2]!Rosterdetails,47,FALSE)</f>
        <v>qq</v>
      </c>
      <c r="AO151" s="1" t="str">
        <f>VLOOKUP(A151,[2]!Rosterdetails,48,FALSE)</f>
        <v>qq</v>
      </c>
      <c r="AP151" s="1" t="str">
        <f>VLOOKUP(A151,[2]!Rosterdetails,49,FALSE)</f>
        <v>qq</v>
      </c>
      <c r="AQ151" s="1" t="str">
        <f>VLOOKUP(A151,[2]!Rosterdetails,50,FALSE)</f>
        <v>qq</v>
      </c>
      <c r="AR151" s="1" t="str">
        <f>VLOOKUP(A151,[2]!Rosterdetails,51,FALSE)</f>
        <v>qq</v>
      </c>
      <c r="AS151" s="1" t="str">
        <f>VLOOKUP(A151,[2]!Rosterdetails,52,FALSE)</f>
        <v>qq</v>
      </c>
      <c r="AT151" s="1" t="str">
        <f>VLOOKUP(A151,[2]!Rosterdetails,53,FALSE)</f>
        <v>qq</v>
      </c>
      <c r="AU151" s="1">
        <f>VLOOKUP(A151,[2]!Rosterdetails,54,FALSE)</f>
        <v>0</v>
      </c>
      <c r="AV151" s="1" t="str">
        <f>VLOOKUP(A151,[2]!Rosterdetails,55,FALSE)</f>
        <v>Stav</v>
      </c>
      <c r="AW151" s="1">
        <f>VLOOKUP(A151,[2]!Rosterdetails,56,FALSE)</f>
        <v>0</v>
      </c>
      <c r="AX151" s="50"/>
      <c r="AY151" s="51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</row>
    <row r="152" spans="1:65" x14ac:dyDescent="0.3">
      <c r="A152" s="39">
        <v>43676</v>
      </c>
      <c r="B152" s="38" t="s">
        <v>3</v>
      </c>
      <c r="C152" s="44">
        <f>VLOOKUP(A152,[2]!Rosterdetails,4,FALSE)</f>
        <v>0</v>
      </c>
      <c r="D152" s="44" t="e">
        <f>VLOOKUP(A152,[2]!Rosterdetails,5,FALSE)</f>
        <v>#N/A</v>
      </c>
      <c r="E152" s="44">
        <f>VLOOKUP(A152,[2]!Rosterdetails,6,FALSE)</f>
        <v>0</v>
      </c>
      <c r="F152" s="44" t="e">
        <f>VLOOKUP(A152,[2]!Rosterdetails,7,FALSE)</f>
        <v>#N/A</v>
      </c>
      <c r="G152" s="44">
        <f>VLOOKUP(A152,[2]!Rosterdetails,8,FALSE)</f>
        <v>0</v>
      </c>
      <c r="H152" s="44" t="e">
        <f>VLOOKUP(A152,[2]!Rosterdetails,9,FALSE)</f>
        <v>#N/A</v>
      </c>
      <c r="I152" s="44" t="e">
        <f>VLOOKUP(A152,[2]!Rosterdetails,10,FALSE)</f>
        <v>#N/A</v>
      </c>
      <c r="J152" s="44">
        <f>VLOOKUP(A152,[2]!Rosterdetails,11,FALSE)</f>
        <v>0</v>
      </c>
      <c r="K152" s="44">
        <f>VLOOKUP(A152,[2]!Rosterdetails,12,FALSE)</f>
        <v>0</v>
      </c>
      <c r="L152" s="44" t="e">
        <f>VLOOKUP(A152,[2]!Rosterdetails,13,FALSE)</f>
        <v>#N/A</v>
      </c>
      <c r="M152" s="44">
        <f>VLOOKUP(A152,[2]!Rosterdetails,14,FALSE)</f>
        <v>0</v>
      </c>
      <c r="N152" s="44">
        <f>VLOOKUP(A152,[2]!Rosterdetails,15,FALSE)</f>
        <v>0</v>
      </c>
      <c r="O152" s="44" t="str">
        <f>VLOOKUP(A152,[2]!Rosterdetails,16,FALSE)</f>
        <v>qq</v>
      </c>
      <c r="P152" s="1" t="e">
        <f>VLOOKUP(A152,[2]!Rosterdetails,25,FALSE)</f>
        <v>#N/A</v>
      </c>
      <c r="Q152" s="1" t="str">
        <f>VLOOKUP(A152,[2]!Rosterdetails,17,FALSE)</f>
        <v>Lauren</v>
      </c>
      <c r="R152" s="1" t="str">
        <f>VLOOKUP(A152,[2]!Rosterdetails,18,FALSE)</f>
        <v>qq</v>
      </c>
      <c r="S152" s="1" t="str">
        <f>VLOOKUP(A152,[2]!Rosterdetails,19,FALSE)</f>
        <v>Ana</v>
      </c>
      <c r="T152" s="1" t="str">
        <f>VLOOKUP(A152,[2]!Rosterdetails,20,FALSE)</f>
        <v>Tinh</v>
      </c>
      <c r="U152" s="1" t="str">
        <f>VLOOKUP(A152,[2]!Rosterdetails,21,FALSE)</f>
        <v>QQ</v>
      </c>
      <c r="V152" s="1" t="str">
        <f>VLOOKUP(A152,[2]!Rosterdetails,22,FALSE)</f>
        <v>V.Le</v>
      </c>
      <c r="W152" s="1" t="str">
        <f>VLOOKUP(A152,[2]!Rosterdetails,23,FALSE)</f>
        <v>qq</v>
      </c>
      <c r="X152" s="1" t="str">
        <f>VLOOKUP(A152,[2]!Rosterdetails,24,FALSE)</f>
        <v>qq</v>
      </c>
      <c r="Y152" s="1" t="str">
        <f>VLOOKUP(A152,[2]!Rosterdetails,32,FALSE)</f>
        <v>qq</v>
      </c>
      <c r="Z152" s="1" t="str">
        <f>VLOOKUP(A152,[2]!Rosterdetails,33,FALSE)</f>
        <v>qq</v>
      </c>
      <c r="AA152" s="1" t="str">
        <f>VLOOKUP(A152,[2]!Rosterdetails,34,FALSE)</f>
        <v>qq</v>
      </c>
      <c r="AB152" s="1" t="str">
        <f>VLOOKUP(A152,[2]!Rosterdetails,35,FALSE)</f>
        <v>qq</v>
      </c>
      <c r="AC152" s="1" t="str">
        <f>VLOOKUP(A152,[2]!Rosterdetails,36,FALSE)</f>
        <v>qq</v>
      </c>
      <c r="AD152" s="1" t="str">
        <f>VLOOKUP(A152,[2]!Rosterdetails,37,FALSE)</f>
        <v>qq</v>
      </c>
      <c r="AE152" s="1" t="str">
        <f>VLOOKUP(A152,[2]!Rosterdetails,38,FALSE)</f>
        <v>qq</v>
      </c>
      <c r="AF152" s="1" t="str">
        <f>VLOOKUP(A152,[2]!Rosterdetails,39,FALSE)</f>
        <v>qq</v>
      </c>
      <c r="AG152" s="1" t="str">
        <f>VLOOKUP(A152,[2]!Rosterdetails,40,FALSE)</f>
        <v>qq</v>
      </c>
      <c r="AH152" s="1" t="str">
        <f>VLOOKUP(A152,[2]!Rosterdetails,41,FALSE)</f>
        <v>qq</v>
      </c>
      <c r="AI152" s="1" t="str">
        <f>VLOOKUP(A152,[2]!Rosterdetails,42,FALSE)</f>
        <v>qq</v>
      </c>
      <c r="AJ152" s="1" t="str">
        <f>VLOOKUP(A152,[2]!Rosterdetails,43,FALSE)</f>
        <v>qq</v>
      </c>
      <c r="AK152" s="1" t="str">
        <f>VLOOKUP(A152,[2]!Rosterdetails,44,FALSE)</f>
        <v>qq</v>
      </c>
      <c r="AL152" s="1" t="str">
        <f>VLOOKUP(A152,[2]!Rosterdetails,45,FALSE)</f>
        <v>qq</v>
      </c>
      <c r="AM152" s="1" t="str">
        <f>VLOOKUP(A152,[2]!Rosterdetails,46,FALSE)</f>
        <v>qq</v>
      </c>
      <c r="AN152" s="1" t="str">
        <f>VLOOKUP(A152,[2]!Rosterdetails,47,FALSE)</f>
        <v>qq</v>
      </c>
      <c r="AO152" s="1" t="str">
        <f>VLOOKUP(A152,[2]!Rosterdetails,48,FALSE)</f>
        <v>qq</v>
      </c>
      <c r="AP152" s="1" t="str">
        <f>VLOOKUP(A152,[2]!Rosterdetails,49,FALSE)</f>
        <v>qq</v>
      </c>
      <c r="AQ152" s="1" t="str">
        <f>VLOOKUP(A152,[2]!Rosterdetails,50,FALSE)</f>
        <v>qq</v>
      </c>
      <c r="AR152" s="1" t="str">
        <f>VLOOKUP(A152,[2]!Rosterdetails,51,FALSE)</f>
        <v>qq</v>
      </c>
      <c r="AS152" s="1" t="str">
        <f>VLOOKUP(A152,[2]!Rosterdetails,52,FALSE)</f>
        <v>qq</v>
      </c>
      <c r="AT152" s="1" t="str">
        <f>VLOOKUP(A152,[2]!Rosterdetails,53,FALSE)</f>
        <v>qq</v>
      </c>
      <c r="AU152" s="1">
        <f>VLOOKUP(A152,[2]!Rosterdetails,54,FALSE)</f>
        <v>0</v>
      </c>
      <c r="AV152" s="1">
        <f>VLOOKUP(A152,[2]!Rosterdetails,55,FALSE)</f>
        <v>0</v>
      </c>
      <c r="AW152" s="1">
        <f>VLOOKUP(A152,[2]!Rosterdetails,56,FALSE)</f>
        <v>0</v>
      </c>
      <c r="AX152" s="50"/>
      <c r="AY152" s="51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</row>
    <row r="153" spans="1:65" x14ac:dyDescent="0.3">
      <c r="A153" s="39">
        <v>43677</v>
      </c>
      <c r="B153" s="38" t="s">
        <v>4</v>
      </c>
      <c r="C153" s="44">
        <f>VLOOKUP(A153,[2]!Rosterdetails,4,FALSE)</f>
        <v>0</v>
      </c>
      <c r="D153" s="44" t="e">
        <f>VLOOKUP(A153,[2]!Rosterdetails,5,FALSE)</f>
        <v>#N/A</v>
      </c>
      <c r="E153" s="44">
        <f>VLOOKUP(A153,[2]!Rosterdetails,6,FALSE)</f>
        <v>0</v>
      </c>
      <c r="F153" s="44" t="e">
        <f>VLOOKUP(A153,[2]!Rosterdetails,7,FALSE)</f>
        <v>#N/A</v>
      </c>
      <c r="G153" s="44">
        <f>VLOOKUP(A153,[2]!Rosterdetails,8,FALSE)</f>
        <v>0</v>
      </c>
      <c r="H153" s="44" t="e">
        <f>VLOOKUP(A153,[2]!Rosterdetails,9,FALSE)</f>
        <v>#N/A</v>
      </c>
      <c r="I153" s="44" t="e">
        <f>VLOOKUP(A153,[2]!Rosterdetails,10,FALSE)</f>
        <v>#N/A</v>
      </c>
      <c r="J153" s="44">
        <f>VLOOKUP(A153,[2]!Rosterdetails,11,FALSE)</f>
        <v>0</v>
      </c>
      <c r="K153" s="44">
        <f>VLOOKUP(A153,[2]!Rosterdetails,12,FALSE)</f>
        <v>0</v>
      </c>
      <c r="L153" s="44" t="e">
        <f>VLOOKUP(A153,[2]!Rosterdetails,13,FALSE)</f>
        <v>#N/A</v>
      </c>
      <c r="M153" s="44">
        <f>VLOOKUP(A153,[2]!Rosterdetails,14,FALSE)</f>
        <v>0</v>
      </c>
      <c r="N153" s="44">
        <f>VLOOKUP(A153,[2]!Rosterdetails,15,FALSE)</f>
        <v>0</v>
      </c>
      <c r="O153" s="44" t="str">
        <f>VLOOKUP(A153,[2]!Rosterdetails,16,FALSE)</f>
        <v>qq</v>
      </c>
      <c r="P153" s="1" t="e">
        <f>VLOOKUP(A153,[2]!Rosterdetails,25,FALSE)</f>
        <v>#N/A</v>
      </c>
      <c r="Q153" s="1" t="str">
        <f>VLOOKUP(A153,[2]!Rosterdetails,17,FALSE)</f>
        <v>Ana</v>
      </c>
      <c r="R153" s="1" t="str">
        <f>VLOOKUP(A153,[2]!Rosterdetails,18,FALSE)</f>
        <v>qq</v>
      </c>
      <c r="S153" s="1" t="str">
        <f>VLOOKUP(A153,[2]!Rosterdetails,19,FALSE)</f>
        <v>qq</v>
      </c>
      <c r="T153" s="1" t="str">
        <f>VLOOKUP(A153,[2]!Rosterdetails,20,FALSE)</f>
        <v>qq</v>
      </c>
      <c r="U153" s="1" t="str">
        <f>VLOOKUP(A153,[2]!Rosterdetails,21,FALSE)</f>
        <v>QQ</v>
      </c>
      <c r="V153" s="1" t="str">
        <f>VLOOKUP(A153,[2]!Rosterdetails,22,FALSE)</f>
        <v>qq</v>
      </c>
      <c r="W153" s="1" t="str">
        <f>VLOOKUP(A153,[2]!Rosterdetails,23,FALSE)</f>
        <v>qq</v>
      </c>
      <c r="X153" s="1" t="str">
        <f>VLOOKUP(A153,[2]!Rosterdetails,24,FALSE)</f>
        <v>qq</v>
      </c>
      <c r="Y153" s="1" t="str">
        <f>VLOOKUP(A153,[2]!Rosterdetails,32,FALSE)</f>
        <v>qq</v>
      </c>
      <c r="Z153" s="1" t="str">
        <f>VLOOKUP(A153,[2]!Rosterdetails,33,FALSE)</f>
        <v>qq</v>
      </c>
      <c r="AA153" s="1" t="str">
        <f>VLOOKUP(A153,[2]!Rosterdetails,34,FALSE)</f>
        <v>qq</v>
      </c>
      <c r="AB153" s="1" t="str">
        <f>VLOOKUP(A153,[2]!Rosterdetails,35,FALSE)</f>
        <v>qq</v>
      </c>
      <c r="AC153" s="1" t="str">
        <f>VLOOKUP(A153,[2]!Rosterdetails,36,FALSE)</f>
        <v>qq</v>
      </c>
      <c r="AD153" s="1" t="str">
        <f>VLOOKUP(A153,[2]!Rosterdetails,37,FALSE)</f>
        <v>qq</v>
      </c>
      <c r="AE153" s="1" t="str">
        <f>VLOOKUP(A153,[2]!Rosterdetails,38,FALSE)</f>
        <v>qq</v>
      </c>
      <c r="AF153" s="1" t="str">
        <f>VLOOKUP(A153,[2]!Rosterdetails,39,FALSE)</f>
        <v>qq</v>
      </c>
      <c r="AG153" s="1" t="str">
        <f>VLOOKUP(A153,[2]!Rosterdetails,40,FALSE)</f>
        <v>qq</v>
      </c>
      <c r="AH153" s="1" t="str">
        <f>VLOOKUP(A153,[2]!Rosterdetails,41,FALSE)</f>
        <v>qq</v>
      </c>
      <c r="AI153" s="1" t="str">
        <f>VLOOKUP(A153,[2]!Rosterdetails,42,FALSE)</f>
        <v>qq</v>
      </c>
      <c r="AJ153" s="1" t="str">
        <f>VLOOKUP(A153,[2]!Rosterdetails,43,FALSE)</f>
        <v>qq</v>
      </c>
      <c r="AK153" s="1" t="str">
        <f>VLOOKUP(A153,[2]!Rosterdetails,44,FALSE)</f>
        <v>qq</v>
      </c>
      <c r="AL153" s="1" t="str">
        <f>VLOOKUP(A153,[2]!Rosterdetails,45,FALSE)</f>
        <v>qq</v>
      </c>
      <c r="AM153" s="1" t="str">
        <f>VLOOKUP(A153,[2]!Rosterdetails,46,FALSE)</f>
        <v>qq</v>
      </c>
      <c r="AN153" s="1" t="str">
        <f>VLOOKUP(A153,[2]!Rosterdetails,47,FALSE)</f>
        <v>qq</v>
      </c>
      <c r="AO153" s="1" t="str">
        <f>VLOOKUP(A153,[2]!Rosterdetails,48,FALSE)</f>
        <v>qq</v>
      </c>
      <c r="AP153" s="1" t="str">
        <f>VLOOKUP(A153,[2]!Rosterdetails,49,FALSE)</f>
        <v>qq</v>
      </c>
      <c r="AQ153" s="1" t="str">
        <f>VLOOKUP(A153,[2]!Rosterdetails,50,FALSE)</f>
        <v>qq</v>
      </c>
      <c r="AR153" s="1" t="str">
        <f>VLOOKUP(A153,[2]!Rosterdetails,51,FALSE)</f>
        <v>qq</v>
      </c>
      <c r="AS153" s="1" t="str">
        <f>VLOOKUP(A153,[2]!Rosterdetails,52,FALSE)</f>
        <v>qq</v>
      </c>
      <c r="AT153" s="1" t="str">
        <f>VLOOKUP(A153,[2]!Rosterdetails,53,FALSE)</f>
        <v>qq</v>
      </c>
      <c r="AU153" s="1">
        <f>VLOOKUP(A153,[2]!Rosterdetails,54,FALSE)</f>
        <v>0</v>
      </c>
      <c r="AV153" s="1">
        <f>VLOOKUP(A153,[2]!Rosterdetails,55,FALSE)</f>
        <v>0</v>
      </c>
      <c r="AW153" s="1">
        <f>VLOOKUP(A153,[2]!Rosterdetails,56,FALSE)</f>
        <v>0</v>
      </c>
      <c r="AX153" s="50"/>
      <c r="AY153" s="51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</row>
    <row r="154" spans="1:65" x14ac:dyDescent="0.3">
      <c r="A154" s="39">
        <v>43678</v>
      </c>
      <c r="B154" s="38" t="s">
        <v>5</v>
      </c>
      <c r="C154" s="44">
        <f>VLOOKUP(A154,[2]!Rosterdetails,4,FALSE)</f>
        <v>0</v>
      </c>
      <c r="D154" s="44" t="e">
        <f>VLOOKUP(A154,[2]!Rosterdetails,5,FALSE)</f>
        <v>#N/A</v>
      </c>
      <c r="E154" s="44">
        <f>VLOOKUP(A154,[2]!Rosterdetails,6,FALSE)</f>
        <v>0</v>
      </c>
      <c r="F154" s="44" t="e">
        <f>VLOOKUP(A154,[2]!Rosterdetails,7,FALSE)</f>
        <v>#N/A</v>
      </c>
      <c r="G154" s="44">
        <f>VLOOKUP(A154,[2]!Rosterdetails,8,FALSE)</f>
        <v>0</v>
      </c>
      <c r="H154" s="44" t="e">
        <f>VLOOKUP(A154,[2]!Rosterdetails,9,FALSE)</f>
        <v>#N/A</v>
      </c>
      <c r="I154" s="44" t="e">
        <f>VLOOKUP(A154,[2]!Rosterdetails,10,FALSE)</f>
        <v>#N/A</v>
      </c>
      <c r="J154" s="44">
        <f>VLOOKUP(A154,[2]!Rosterdetails,11,FALSE)</f>
        <v>0</v>
      </c>
      <c r="K154" s="44">
        <f>VLOOKUP(A154,[2]!Rosterdetails,12,FALSE)</f>
        <v>0</v>
      </c>
      <c r="L154" s="44" t="e">
        <f>VLOOKUP(A154,[2]!Rosterdetails,13,FALSE)</f>
        <v>#N/A</v>
      </c>
      <c r="M154" s="44">
        <f>VLOOKUP(A154,[2]!Rosterdetails,14,FALSE)</f>
        <v>0</v>
      </c>
      <c r="N154" s="44">
        <f>VLOOKUP(A154,[2]!Rosterdetails,15,FALSE)</f>
        <v>0</v>
      </c>
      <c r="O154" s="44">
        <f>VLOOKUP(A154,[2]!Rosterdetails,16,FALSE)</f>
        <v>0</v>
      </c>
      <c r="P154" s="1" t="e">
        <f>VLOOKUP(A154,[2]!Rosterdetails,25,FALSE)</f>
        <v>#N/A</v>
      </c>
      <c r="Q154" s="1" t="str">
        <f>VLOOKUP(A154,[2]!Rosterdetails,17,FALSE)</f>
        <v>qq</v>
      </c>
      <c r="R154" s="1" t="str">
        <f>VLOOKUP(A154,[2]!Rosterdetails,18,FALSE)</f>
        <v>qq</v>
      </c>
      <c r="S154" s="1" t="str">
        <f>VLOOKUP(A154,[2]!Rosterdetails,19,FALSE)</f>
        <v>qq</v>
      </c>
      <c r="T154" s="1" t="str">
        <f>VLOOKUP(A154,[2]!Rosterdetails,20,FALSE)</f>
        <v>qq</v>
      </c>
      <c r="U154" s="1" t="str">
        <f>VLOOKUP(A154,[2]!Rosterdetails,21,FALSE)</f>
        <v>QQ</v>
      </c>
      <c r="V154" s="1" t="str">
        <f>VLOOKUP(A154,[2]!Rosterdetails,22,FALSE)</f>
        <v>qq</v>
      </c>
      <c r="W154" s="1" t="str">
        <f>VLOOKUP(A154,[2]!Rosterdetails,23,FALSE)</f>
        <v>qq</v>
      </c>
      <c r="X154" s="1" t="str">
        <f>VLOOKUP(A154,[2]!Rosterdetails,24,FALSE)</f>
        <v>qq</v>
      </c>
      <c r="Y154" s="1" t="str">
        <f>VLOOKUP(A154,[2]!Rosterdetails,32,FALSE)</f>
        <v>qq</v>
      </c>
      <c r="Z154" s="1" t="str">
        <f>VLOOKUP(A154,[2]!Rosterdetails,33,FALSE)</f>
        <v>qq</v>
      </c>
      <c r="AA154" s="1" t="str">
        <f>VLOOKUP(A154,[2]!Rosterdetails,34,FALSE)</f>
        <v>qq</v>
      </c>
      <c r="AB154" s="1" t="str">
        <f>VLOOKUP(A154,[2]!Rosterdetails,35,FALSE)</f>
        <v>qq</v>
      </c>
      <c r="AC154" s="1" t="str">
        <f>VLOOKUP(A154,[2]!Rosterdetails,36,FALSE)</f>
        <v>qq</v>
      </c>
      <c r="AD154" s="1" t="str">
        <f>VLOOKUP(A154,[2]!Rosterdetails,37,FALSE)</f>
        <v>qq</v>
      </c>
      <c r="AE154" s="1" t="str">
        <f>VLOOKUP(A154,[2]!Rosterdetails,38,FALSE)</f>
        <v>qq</v>
      </c>
      <c r="AF154" s="1" t="str">
        <f>VLOOKUP(A154,[2]!Rosterdetails,39,FALSE)</f>
        <v>qq</v>
      </c>
      <c r="AG154" s="1" t="str">
        <f>VLOOKUP(A154,[2]!Rosterdetails,40,FALSE)</f>
        <v>qq</v>
      </c>
      <c r="AH154" s="1" t="str">
        <f>VLOOKUP(A154,[2]!Rosterdetails,41,FALSE)</f>
        <v>qq</v>
      </c>
      <c r="AI154" s="1" t="str">
        <f>VLOOKUP(A154,[2]!Rosterdetails,42,FALSE)</f>
        <v>qq</v>
      </c>
      <c r="AJ154" s="1" t="str">
        <f>VLOOKUP(A154,[2]!Rosterdetails,43,FALSE)</f>
        <v>qq</v>
      </c>
      <c r="AK154" s="1" t="str">
        <f>VLOOKUP(A154,[2]!Rosterdetails,44,FALSE)</f>
        <v>qq</v>
      </c>
      <c r="AL154" s="1" t="str">
        <f>VLOOKUP(A154,[2]!Rosterdetails,45,FALSE)</f>
        <v>qq</v>
      </c>
      <c r="AM154" s="1" t="str">
        <f>VLOOKUP(A154,[2]!Rosterdetails,46,FALSE)</f>
        <v>qq</v>
      </c>
      <c r="AN154" s="1" t="str">
        <f>VLOOKUP(A154,[2]!Rosterdetails,47,FALSE)</f>
        <v>qq</v>
      </c>
      <c r="AO154" s="1" t="str">
        <f>VLOOKUP(A154,[2]!Rosterdetails,48,FALSE)</f>
        <v>qq</v>
      </c>
      <c r="AP154" s="1" t="str">
        <f>VLOOKUP(A154,[2]!Rosterdetails,49,FALSE)</f>
        <v>qq</v>
      </c>
      <c r="AQ154" s="1" t="str">
        <f>VLOOKUP(A154,[2]!Rosterdetails,50,FALSE)</f>
        <v>qq</v>
      </c>
      <c r="AR154" s="1" t="str">
        <f>VLOOKUP(A154,[2]!Rosterdetails,51,FALSE)</f>
        <v>qq</v>
      </c>
      <c r="AS154" s="1" t="str">
        <f>VLOOKUP(A154,[2]!Rosterdetails,52,FALSE)</f>
        <v>qq</v>
      </c>
      <c r="AT154" s="1" t="str">
        <f>VLOOKUP(A154,[2]!Rosterdetails,53,FALSE)</f>
        <v>qq</v>
      </c>
      <c r="AU154" s="1">
        <f>VLOOKUP(A154,[2]!Rosterdetails,54,FALSE)</f>
        <v>0</v>
      </c>
      <c r="AV154" s="1">
        <f>VLOOKUP(A154,[2]!Rosterdetails,55,FALSE)</f>
        <v>0</v>
      </c>
      <c r="AW154" s="1">
        <f>VLOOKUP(A154,[2]!Rosterdetails,56,FALSE)</f>
        <v>0</v>
      </c>
      <c r="AX154" s="50"/>
      <c r="AY154" s="51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</row>
    <row r="155" spans="1:65" x14ac:dyDescent="0.3">
      <c r="A155" s="39">
        <v>43679</v>
      </c>
      <c r="B155" s="38" t="s">
        <v>6</v>
      </c>
      <c r="C155" s="44">
        <f>VLOOKUP(A155,[2]!Rosterdetails,4,FALSE)</f>
        <v>0</v>
      </c>
      <c r="D155" s="44" t="e">
        <f>VLOOKUP(A155,[2]!Rosterdetails,5,FALSE)</f>
        <v>#N/A</v>
      </c>
      <c r="E155" s="44">
        <f>VLOOKUP(A155,[2]!Rosterdetails,6,FALSE)</f>
        <v>0</v>
      </c>
      <c r="F155" s="44" t="e">
        <f>VLOOKUP(A155,[2]!Rosterdetails,7,FALSE)</f>
        <v>#N/A</v>
      </c>
      <c r="G155" s="44">
        <f>VLOOKUP(A155,[2]!Rosterdetails,8,FALSE)</f>
        <v>0</v>
      </c>
      <c r="H155" s="44" t="e">
        <f>VLOOKUP(A155,[2]!Rosterdetails,9,FALSE)</f>
        <v>#N/A</v>
      </c>
      <c r="I155" s="44" t="e">
        <f>VLOOKUP(A155,[2]!Rosterdetails,10,FALSE)</f>
        <v>#N/A</v>
      </c>
      <c r="J155" s="44">
        <f>VLOOKUP(A155,[2]!Rosterdetails,11,FALSE)</f>
        <v>0</v>
      </c>
      <c r="K155" s="44">
        <f>VLOOKUP(A155,[2]!Rosterdetails,12,FALSE)</f>
        <v>0</v>
      </c>
      <c r="L155" s="44" t="e">
        <f>VLOOKUP(A155,[2]!Rosterdetails,13,FALSE)</f>
        <v>#N/A</v>
      </c>
      <c r="M155" s="44">
        <f>VLOOKUP(A155,[2]!Rosterdetails,14,FALSE)</f>
        <v>0</v>
      </c>
      <c r="N155" s="44">
        <f>VLOOKUP(A155,[2]!Rosterdetails,15,FALSE)</f>
        <v>0</v>
      </c>
      <c r="O155" s="44">
        <f>VLOOKUP(A155,[2]!Rosterdetails,16,FALSE)</f>
        <v>0</v>
      </c>
      <c r="P155" s="1" t="e">
        <f>VLOOKUP(A155,[2]!Rosterdetails,25,FALSE)</f>
        <v>#N/A</v>
      </c>
      <c r="Q155" s="1" t="str">
        <f>VLOOKUP(A155,[2]!Rosterdetails,17,FALSE)</f>
        <v>Roshny</v>
      </c>
      <c r="R155" s="1" t="str">
        <f>VLOOKUP(A155,[2]!Rosterdetails,18,FALSE)</f>
        <v>qq</v>
      </c>
      <c r="S155" s="1" t="str">
        <f>VLOOKUP(A155,[2]!Rosterdetails,19,FALSE)</f>
        <v>qq</v>
      </c>
      <c r="T155" s="1" t="str">
        <f>VLOOKUP(A155,[2]!Rosterdetails,20,FALSE)</f>
        <v>qq</v>
      </c>
      <c r="U155" s="1" t="str">
        <f>VLOOKUP(A155,[2]!Rosterdetails,21,FALSE)</f>
        <v>QQ</v>
      </c>
      <c r="V155" s="1" t="str">
        <f>VLOOKUP(A155,[2]!Rosterdetails,22,FALSE)</f>
        <v>qq</v>
      </c>
      <c r="W155" s="1" t="str">
        <f>VLOOKUP(A155,[2]!Rosterdetails,23,FALSE)</f>
        <v>qq</v>
      </c>
      <c r="X155" s="1" t="str">
        <f>VLOOKUP(A155,[2]!Rosterdetails,24,FALSE)</f>
        <v>qq</v>
      </c>
      <c r="Y155" s="1" t="str">
        <f>VLOOKUP(A155,[2]!Rosterdetails,32,FALSE)</f>
        <v>qq</v>
      </c>
      <c r="Z155" s="1" t="str">
        <f>VLOOKUP(A155,[2]!Rosterdetails,33,FALSE)</f>
        <v>qq</v>
      </c>
      <c r="AA155" s="1" t="str">
        <f>VLOOKUP(A155,[2]!Rosterdetails,34,FALSE)</f>
        <v>qq</v>
      </c>
      <c r="AB155" s="1" t="str">
        <f>VLOOKUP(A155,[2]!Rosterdetails,35,FALSE)</f>
        <v>qq</v>
      </c>
      <c r="AC155" s="1" t="str">
        <f>VLOOKUP(A155,[2]!Rosterdetails,36,FALSE)</f>
        <v>qq</v>
      </c>
      <c r="AD155" s="1" t="str">
        <f>VLOOKUP(A155,[2]!Rosterdetails,37,FALSE)</f>
        <v>qq</v>
      </c>
      <c r="AE155" s="1" t="str">
        <f>VLOOKUP(A155,[2]!Rosterdetails,38,FALSE)</f>
        <v>qq</v>
      </c>
      <c r="AF155" s="1" t="str">
        <f>VLOOKUP(A155,[2]!Rosterdetails,39,FALSE)</f>
        <v>qq</v>
      </c>
      <c r="AG155" s="1" t="str">
        <f>VLOOKUP(A155,[2]!Rosterdetails,40,FALSE)</f>
        <v>qq</v>
      </c>
      <c r="AH155" s="1" t="str">
        <f>VLOOKUP(A155,[2]!Rosterdetails,41,FALSE)</f>
        <v>qq</v>
      </c>
      <c r="AI155" s="1" t="str">
        <f>VLOOKUP(A155,[2]!Rosterdetails,42,FALSE)</f>
        <v>qq</v>
      </c>
      <c r="AJ155" s="1" t="str">
        <f>VLOOKUP(A155,[2]!Rosterdetails,43,FALSE)</f>
        <v>qq</v>
      </c>
      <c r="AK155" s="1" t="str">
        <f>VLOOKUP(A155,[2]!Rosterdetails,44,FALSE)</f>
        <v>qq</v>
      </c>
      <c r="AL155" s="1" t="str">
        <f>VLOOKUP(A155,[2]!Rosterdetails,45,FALSE)</f>
        <v>qq</v>
      </c>
      <c r="AM155" s="1" t="str">
        <f>VLOOKUP(A155,[2]!Rosterdetails,46,FALSE)</f>
        <v>qq</v>
      </c>
      <c r="AN155" s="1" t="str">
        <f>VLOOKUP(A155,[2]!Rosterdetails,47,FALSE)</f>
        <v>qq</v>
      </c>
      <c r="AO155" s="1" t="str">
        <f>VLOOKUP(A155,[2]!Rosterdetails,48,FALSE)</f>
        <v>qq</v>
      </c>
      <c r="AP155" s="1" t="str">
        <f>VLOOKUP(A155,[2]!Rosterdetails,49,FALSE)</f>
        <v>qq</v>
      </c>
      <c r="AQ155" s="1" t="str">
        <f>VLOOKUP(A155,[2]!Rosterdetails,50,FALSE)</f>
        <v>qq</v>
      </c>
      <c r="AR155" s="1" t="str">
        <f>VLOOKUP(A155,[2]!Rosterdetails,51,FALSE)</f>
        <v>qq</v>
      </c>
      <c r="AS155" s="1" t="str">
        <f>VLOOKUP(A155,[2]!Rosterdetails,52,FALSE)</f>
        <v>qq</v>
      </c>
      <c r="AT155" s="1" t="str">
        <f>VLOOKUP(A155,[2]!Rosterdetails,53,FALSE)</f>
        <v>qq</v>
      </c>
      <c r="AU155" s="1">
        <f>VLOOKUP(A155,[2]!Rosterdetails,54,FALSE)</f>
        <v>0</v>
      </c>
      <c r="AV155" s="1" t="str">
        <f>VLOOKUP(A155,[2]!Rosterdetails,55,FALSE)</f>
        <v>Stav</v>
      </c>
      <c r="AW155" s="1">
        <f>VLOOKUP(A155,[2]!Rosterdetails,56,FALSE)</f>
        <v>0</v>
      </c>
      <c r="AX155" s="50"/>
      <c r="AY155" s="51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</row>
    <row r="156" spans="1:65" x14ac:dyDescent="0.3">
      <c r="A156" s="39">
        <v>43682</v>
      </c>
      <c r="B156" s="38" t="s">
        <v>2</v>
      </c>
      <c r="C156" s="44">
        <f>VLOOKUP(A156,[2]!Rosterdetails,4,FALSE)</f>
        <v>0</v>
      </c>
      <c r="D156" s="44" t="e">
        <f>VLOOKUP(A156,[2]!Rosterdetails,5,FALSE)</f>
        <v>#N/A</v>
      </c>
      <c r="E156" s="44">
        <f>VLOOKUP(A156,[2]!Rosterdetails,6,FALSE)</f>
        <v>0</v>
      </c>
      <c r="F156" s="44" t="e">
        <f>VLOOKUP(A156,[2]!Rosterdetails,7,FALSE)</f>
        <v>#N/A</v>
      </c>
      <c r="G156" s="44">
        <f>VLOOKUP(A156,[2]!Rosterdetails,8,FALSE)</f>
        <v>0</v>
      </c>
      <c r="H156" s="44" t="e">
        <f>VLOOKUP(A156,[2]!Rosterdetails,9,FALSE)</f>
        <v>#N/A</v>
      </c>
      <c r="I156" s="44" t="e">
        <f>VLOOKUP(A156,[2]!Rosterdetails,10,FALSE)</f>
        <v>#N/A</v>
      </c>
      <c r="J156" s="44">
        <f>VLOOKUP(A156,[2]!Rosterdetails,11,FALSE)</f>
        <v>0</v>
      </c>
      <c r="K156" s="44">
        <f>VLOOKUP(A156,[2]!Rosterdetails,12,FALSE)</f>
        <v>0</v>
      </c>
      <c r="L156" s="44" t="e">
        <f>VLOOKUP(A156,[2]!Rosterdetails,13,FALSE)</f>
        <v>#N/A</v>
      </c>
      <c r="M156" s="44">
        <f>VLOOKUP(A156,[2]!Rosterdetails,14,FALSE)</f>
        <v>0</v>
      </c>
      <c r="N156" s="44">
        <f>VLOOKUP(A156,[2]!Rosterdetails,15,FALSE)</f>
        <v>0</v>
      </c>
      <c r="O156" s="44" t="str">
        <f>VLOOKUP(A156,[2]!Rosterdetails,16,FALSE)</f>
        <v>qq</v>
      </c>
      <c r="P156" s="1" t="e">
        <f>VLOOKUP(A156,[2]!Rosterdetails,25,FALSE)</f>
        <v>#N/A</v>
      </c>
      <c r="Q156" s="1">
        <f>VLOOKUP(A156,[2]!Rosterdetails,17,FALSE)</f>
        <v>0</v>
      </c>
      <c r="R156" s="1" t="str">
        <f>VLOOKUP(A156,[2]!Rosterdetails,18,FALSE)</f>
        <v>qq</v>
      </c>
      <c r="S156" s="1" t="str">
        <f>VLOOKUP(A156,[2]!Rosterdetails,19,FALSE)</f>
        <v>V.Le</v>
      </c>
      <c r="T156" s="1" t="str">
        <f>VLOOKUP(A156,[2]!Rosterdetails,20,FALSE)</f>
        <v>Jesslyn</v>
      </c>
      <c r="U156" s="1" t="str">
        <f>VLOOKUP(A156,[2]!Rosterdetails,21,FALSE)</f>
        <v>Lauren</v>
      </c>
      <c r="V156" s="1" t="str">
        <f>VLOOKUP(A156,[2]!Rosterdetails,22,FALSE)</f>
        <v>qq</v>
      </c>
      <c r="W156" s="1" t="str">
        <f>VLOOKUP(A156,[2]!Rosterdetails,23,FALSE)</f>
        <v>qq</v>
      </c>
      <c r="X156" s="1" t="str">
        <f>VLOOKUP(A156,[2]!Rosterdetails,24,FALSE)</f>
        <v>qq</v>
      </c>
      <c r="Y156" s="1" t="str">
        <f>VLOOKUP(A156,[2]!Rosterdetails,32,FALSE)</f>
        <v>qq</v>
      </c>
      <c r="Z156" s="1" t="str">
        <f>VLOOKUP(A156,[2]!Rosterdetails,33,FALSE)</f>
        <v>qq</v>
      </c>
      <c r="AA156" s="1" t="str">
        <f>VLOOKUP(A156,[2]!Rosterdetails,34,FALSE)</f>
        <v>qq</v>
      </c>
      <c r="AB156" s="1" t="str">
        <f>VLOOKUP(A156,[2]!Rosterdetails,35,FALSE)</f>
        <v>qq</v>
      </c>
      <c r="AC156" s="1" t="str">
        <f>VLOOKUP(A156,[2]!Rosterdetails,36,FALSE)</f>
        <v>qq</v>
      </c>
      <c r="AD156" s="1" t="str">
        <f>VLOOKUP(A156,[2]!Rosterdetails,37,FALSE)</f>
        <v>qq</v>
      </c>
      <c r="AE156" s="1" t="str">
        <f>VLOOKUP(A156,[2]!Rosterdetails,38,FALSE)</f>
        <v>qq</v>
      </c>
      <c r="AF156" s="1" t="str">
        <f>VLOOKUP(A156,[2]!Rosterdetails,39,FALSE)</f>
        <v>qq</v>
      </c>
      <c r="AG156" s="1" t="str">
        <f>VLOOKUP(A156,[2]!Rosterdetails,40,FALSE)</f>
        <v>qq</v>
      </c>
      <c r="AH156" s="1" t="str">
        <f>VLOOKUP(A156,[2]!Rosterdetails,41,FALSE)</f>
        <v>qq</v>
      </c>
      <c r="AI156" s="1" t="str">
        <f>VLOOKUP(A156,[2]!Rosterdetails,42,FALSE)</f>
        <v>qq</v>
      </c>
      <c r="AJ156" s="1" t="str">
        <f>VLOOKUP(A156,[2]!Rosterdetails,43,FALSE)</f>
        <v>qq</v>
      </c>
      <c r="AK156" s="1" t="str">
        <f>VLOOKUP(A156,[2]!Rosterdetails,44,FALSE)</f>
        <v>qq</v>
      </c>
      <c r="AL156" s="1" t="str">
        <f>VLOOKUP(A156,[2]!Rosterdetails,45,FALSE)</f>
        <v>qq</v>
      </c>
      <c r="AM156" s="1" t="str">
        <f>VLOOKUP(A156,[2]!Rosterdetails,46,FALSE)</f>
        <v>qq</v>
      </c>
      <c r="AN156" s="1" t="str">
        <f>VLOOKUP(A156,[2]!Rosterdetails,47,FALSE)</f>
        <v>qq</v>
      </c>
      <c r="AO156" s="1" t="str">
        <f>VLOOKUP(A156,[2]!Rosterdetails,48,FALSE)</f>
        <v>qq</v>
      </c>
      <c r="AP156" s="1" t="str">
        <f>VLOOKUP(A156,[2]!Rosterdetails,49,FALSE)</f>
        <v>qq</v>
      </c>
      <c r="AQ156" s="1" t="str">
        <f>VLOOKUP(A156,[2]!Rosterdetails,50,FALSE)</f>
        <v>qq</v>
      </c>
      <c r="AR156" s="1" t="str">
        <f>VLOOKUP(A156,[2]!Rosterdetails,51,FALSE)</f>
        <v>qq</v>
      </c>
      <c r="AS156" s="1" t="str">
        <f>VLOOKUP(A156,[2]!Rosterdetails,52,FALSE)</f>
        <v>qq</v>
      </c>
      <c r="AT156" s="1" t="str">
        <f>VLOOKUP(A156,[2]!Rosterdetails,53,FALSE)</f>
        <v>qq</v>
      </c>
      <c r="AU156" s="1" t="str">
        <f>VLOOKUP(A156,[2]!Rosterdetails,54,FALSE)</f>
        <v>Bernadette</v>
      </c>
      <c r="AV156" s="1" t="str">
        <f>VLOOKUP(A156,[2]!Rosterdetails,55,FALSE)</f>
        <v>Stav</v>
      </c>
      <c r="AW156" s="1">
        <f>VLOOKUP(A156,[2]!Rosterdetails,56,FALSE)</f>
        <v>0</v>
      </c>
      <c r="AX156" s="50"/>
      <c r="AY156" s="51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</row>
    <row r="157" spans="1:65" x14ac:dyDescent="0.3">
      <c r="A157" s="39">
        <v>43683</v>
      </c>
      <c r="B157" s="38" t="s">
        <v>3</v>
      </c>
      <c r="C157" s="44">
        <f>VLOOKUP(A157,[2]!Rosterdetails,4,FALSE)</f>
        <v>0</v>
      </c>
      <c r="D157" s="44" t="e">
        <f>VLOOKUP(A157,[2]!Rosterdetails,5,FALSE)</f>
        <v>#N/A</v>
      </c>
      <c r="E157" s="44">
        <f>VLOOKUP(A157,[2]!Rosterdetails,6,FALSE)</f>
        <v>0</v>
      </c>
      <c r="F157" s="44" t="e">
        <f>VLOOKUP(A157,[2]!Rosterdetails,7,FALSE)</f>
        <v>#N/A</v>
      </c>
      <c r="G157" s="44">
        <f>VLOOKUP(A157,[2]!Rosterdetails,8,FALSE)</f>
        <v>0</v>
      </c>
      <c r="H157" s="44" t="e">
        <f>VLOOKUP(A157,[2]!Rosterdetails,9,FALSE)</f>
        <v>#N/A</v>
      </c>
      <c r="I157" s="44" t="e">
        <f>VLOOKUP(A157,[2]!Rosterdetails,10,FALSE)</f>
        <v>#N/A</v>
      </c>
      <c r="J157" s="44">
        <f>VLOOKUP(A157,[2]!Rosterdetails,11,FALSE)</f>
        <v>0</v>
      </c>
      <c r="K157" s="44">
        <f>VLOOKUP(A157,[2]!Rosterdetails,12,FALSE)</f>
        <v>0</v>
      </c>
      <c r="L157" s="44" t="e">
        <f>VLOOKUP(A157,[2]!Rosterdetails,13,FALSE)</f>
        <v>#N/A</v>
      </c>
      <c r="M157" s="44">
        <f>VLOOKUP(A157,[2]!Rosterdetails,14,FALSE)</f>
        <v>0</v>
      </c>
      <c r="N157" s="44">
        <f>VLOOKUP(A157,[2]!Rosterdetails,15,FALSE)</f>
        <v>0</v>
      </c>
      <c r="O157" s="44" t="str">
        <f>VLOOKUP(A157,[2]!Rosterdetails,16,FALSE)</f>
        <v>qq</v>
      </c>
      <c r="P157" s="1" t="e">
        <f>VLOOKUP(A157,[2]!Rosterdetails,25,FALSE)</f>
        <v>#N/A</v>
      </c>
      <c r="Q157" s="1">
        <f>VLOOKUP(A157,[2]!Rosterdetails,17,FALSE)</f>
        <v>0</v>
      </c>
      <c r="R157" s="1" t="str">
        <f>VLOOKUP(A157,[2]!Rosterdetails,18,FALSE)</f>
        <v>qq</v>
      </c>
      <c r="S157" s="1" t="str">
        <f>VLOOKUP(A157,[2]!Rosterdetails,19,FALSE)</f>
        <v>Idile</v>
      </c>
      <c r="T157" s="1" t="str">
        <f>VLOOKUP(A157,[2]!Rosterdetails,20,FALSE)</f>
        <v>Nha</v>
      </c>
      <c r="U157" s="1" t="str">
        <f>VLOOKUP(A157,[2]!Rosterdetails,21,FALSE)</f>
        <v>QQ</v>
      </c>
      <c r="V157" s="1" t="str">
        <f>VLOOKUP(A157,[2]!Rosterdetails,22,FALSE)</f>
        <v>Roshny</v>
      </c>
      <c r="W157" s="1" t="str">
        <f>VLOOKUP(A157,[2]!Rosterdetails,23,FALSE)</f>
        <v>qq</v>
      </c>
      <c r="X157" s="1" t="str">
        <f>VLOOKUP(A157,[2]!Rosterdetails,24,FALSE)</f>
        <v>qq</v>
      </c>
      <c r="Y157" s="1" t="str">
        <f>VLOOKUP(A157,[2]!Rosterdetails,32,FALSE)</f>
        <v>qq</v>
      </c>
      <c r="Z157" s="1" t="str">
        <f>VLOOKUP(A157,[2]!Rosterdetails,33,FALSE)</f>
        <v>qq</v>
      </c>
      <c r="AA157" s="1" t="str">
        <f>VLOOKUP(A157,[2]!Rosterdetails,34,FALSE)</f>
        <v>qq</v>
      </c>
      <c r="AB157" s="1" t="str">
        <f>VLOOKUP(A157,[2]!Rosterdetails,35,FALSE)</f>
        <v>qq</v>
      </c>
      <c r="AC157" s="1" t="str">
        <f>VLOOKUP(A157,[2]!Rosterdetails,36,FALSE)</f>
        <v>qq</v>
      </c>
      <c r="AD157" s="1" t="str">
        <f>VLOOKUP(A157,[2]!Rosterdetails,37,FALSE)</f>
        <v>qq</v>
      </c>
      <c r="AE157" s="1" t="str">
        <f>VLOOKUP(A157,[2]!Rosterdetails,38,FALSE)</f>
        <v>qq</v>
      </c>
      <c r="AF157" s="1" t="str">
        <f>VLOOKUP(A157,[2]!Rosterdetails,39,FALSE)</f>
        <v>qq</v>
      </c>
      <c r="AG157" s="1" t="str">
        <f>VLOOKUP(A157,[2]!Rosterdetails,40,FALSE)</f>
        <v>qq</v>
      </c>
      <c r="AH157" s="1" t="str">
        <f>VLOOKUP(A157,[2]!Rosterdetails,41,FALSE)</f>
        <v>qq</v>
      </c>
      <c r="AI157" s="1" t="str">
        <f>VLOOKUP(A157,[2]!Rosterdetails,42,FALSE)</f>
        <v>qq</v>
      </c>
      <c r="AJ157" s="1" t="str">
        <f>VLOOKUP(A157,[2]!Rosterdetails,43,FALSE)</f>
        <v>qq</v>
      </c>
      <c r="AK157" s="1" t="str">
        <f>VLOOKUP(A157,[2]!Rosterdetails,44,FALSE)</f>
        <v>qq</v>
      </c>
      <c r="AL157" s="1" t="str">
        <f>VLOOKUP(A157,[2]!Rosterdetails,45,FALSE)</f>
        <v>qq</v>
      </c>
      <c r="AM157" s="1" t="str">
        <f>VLOOKUP(A157,[2]!Rosterdetails,46,FALSE)</f>
        <v>qq</v>
      </c>
      <c r="AN157" s="1" t="str">
        <f>VLOOKUP(A157,[2]!Rosterdetails,47,FALSE)</f>
        <v>qq</v>
      </c>
      <c r="AO157" s="1" t="str">
        <f>VLOOKUP(A157,[2]!Rosterdetails,48,FALSE)</f>
        <v>qq</v>
      </c>
      <c r="AP157" s="1" t="str">
        <f>VLOOKUP(A157,[2]!Rosterdetails,49,FALSE)</f>
        <v>qq</v>
      </c>
      <c r="AQ157" s="1" t="str">
        <f>VLOOKUP(A157,[2]!Rosterdetails,50,FALSE)</f>
        <v>qq</v>
      </c>
      <c r="AR157" s="1" t="str">
        <f>VLOOKUP(A157,[2]!Rosterdetails,51,FALSE)</f>
        <v>qq</v>
      </c>
      <c r="AS157" s="1" t="str">
        <f>VLOOKUP(A157,[2]!Rosterdetails,52,FALSE)</f>
        <v>qq</v>
      </c>
      <c r="AT157" s="1" t="str">
        <f>VLOOKUP(A157,[2]!Rosterdetails,53,FALSE)</f>
        <v>qq</v>
      </c>
      <c r="AU157" s="1">
        <f>VLOOKUP(A157,[2]!Rosterdetails,54,FALSE)</f>
        <v>0</v>
      </c>
      <c r="AV157" s="1">
        <f>VLOOKUP(A157,[2]!Rosterdetails,55,FALSE)</f>
        <v>0</v>
      </c>
      <c r="AW157" s="1">
        <f>VLOOKUP(A157,[2]!Rosterdetails,56,FALSE)</f>
        <v>0</v>
      </c>
      <c r="AX157" s="50"/>
      <c r="AY157" s="51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</row>
    <row r="158" spans="1:65" x14ac:dyDescent="0.3">
      <c r="A158" s="39">
        <v>43684</v>
      </c>
      <c r="B158" s="38" t="s">
        <v>4</v>
      </c>
      <c r="C158" s="44">
        <f>VLOOKUP(A158,[2]!Rosterdetails,4,FALSE)</f>
        <v>0</v>
      </c>
      <c r="D158" s="44" t="e">
        <f>VLOOKUP(A158,[2]!Rosterdetails,5,FALSE)</f>
        <v>#N/A</v>
      </c>
      <c r="E158" s="44">
        <f>VLOOKUP(A158,[2]!Rosterdetails,6,FALSE)</f>
        <v>0</v>
      </c>
      <c r="F158" s="44" t="e">
        <f>VLOOKUP(A158,[2]!Rosterdetails,7,FALSE)</f>
        <v>#N/A</v>
      </c>
      <c r="G158" s="44">
        <f>VLOOKUP(A158,[2]!Rosterdetails,8,FALSE)</f>
        <v>0</v>
      </c>
      <c r="H158" s="44" t="e">
        <f>VLOOKUP(A158,[2]!Rosterdetails,9,FALSE)</f>
        <v>#N/A</v>
      </c>
      <c r="I158" s="44" t="e">
        <f>VLOOKUP(A158,[2]!Rosterdetails,10,FALSE)</f>
        <v>#N/A</v>
      </c>
      <c r="J158" s="44">
        <f>VLOOKUP(A158,[2]!Rosterdetails,11,FALSE)</f>
        <v>0</v>
      </c>
      <c r="K158" s="44">
        <f>VLOOKUP(A158,[2]!Rosterdetails,12,FALSE)</f>
        <v>0</v>
      </c>
      <c r="L158" s="44" t="e">
        <f>VLOOKUP(A158,[2]!Rosterdetails,13,FALSE)</f>
        <v>#N/A</v>
      </c>
      <c r="M158" s="44">
        <f>VLOOKUP(A158,[2]!Rosterdetails,14,FALSE)</f>
        <v>0</v>
      </c>
      <c r="N158" s="44">
        <f>VLOOKUP(A158,[2]!Rosterdetails,15,FALSE)</f>
        <v>0</v>
      </c>
      <c r="O158" s="44" t="str">
        <f>VLOOKUP(A158,[2]!Rosterdetails,16,FALSE)</f>
        <v>qq</v>
      </c>
      <c r="P158" s="1" t="e">
        <f>VLOOKUP(A158,[2]!Rosterdetails,25,FALSE)</f>
        <v>#N/A</v>
      </c>
      <c r="Q158" s="1">
        <f>VLOOKUP(A158,[2]!Rosterdetails,17,FALSE)</f>
        <v>0</v>
      </c>
      <c r="R158" s="1" t="str">
        <f>VLOOKUP(A158,[2]!Rosterdetails,18,FALSE)</f>
        <v>qq</v>
      </c>
      <c r="S158" s="1" t="str">
        <f>VLOOKUP(A158,[2]!Rosterdetails,19,FALSE)</f>
        <v>qq</v>
      </c>
      <c r="T158" s="1" t="str">
        <f>VLOOKUP(A158,[2]!Rosterdetails,20,FALSE)</f>
        <v>qq</v>
      </c>
      <c r="U158" s="1" t="str">
        <f>VLOOKUP(A158,[2]!Rosterdetails,21,FALSE)</f>
        <v>QQ</v>
      </c>
      <c r="V158" s="1" t="str">
        <f>VLOOKUP(A158,[2]!Rosterdetails,22,FALSE)</f>
        <v>qq</v>
      </c>
      <c r="W158" s="1" t="str">
        <f>VLOOKUP(A158,[2]!Rosterdetails,23,FALSE)</f>
        <v>qq</v>
      </c>
      <c r="X158" s="1" t="str">
        <f>VLOOKUP(A158,[2]!Rosterdetails,24,FALSE)</f>
        <v>qq</v>
      </c>
      <c r="Y158" s="1" t="str">
        <f>VLOOKUP(A158,[2]!Rosterdetails,32,FALSE)</f>
        <v>qq</v>
      </c>
      <c r="Z158" s="1" t="str">
        <f>VLOOKUP(A158,[2]!Rosterdetails,33,FALSE)</f>
        <v>qq</v>
      </c>
      <c r="AA158" s="1" t="str">
        <f>VLOOKUP(A158,[2]!Rosterdetails,34,FALSE)</f>
        <v>qq</v>
      </c>
      <c r="AB158" s="1" t="str">
        <f>VLOOKUP(A158,[2]!Rosterdetails,35,FALSE)</f>
        <v>qq</v>
      </c>
      <c r="AC158" s="1" t="str">
        <f>VLOOKUP(A158,[2]!Rosterdetails,36,FALSE)</f>
        <v>qq</v>
      </c>
      <c r="AD158" s="1" t="str">
        <f>VLOOKUP(A158,[2]!Rosterdetails,37,FALSE)</f>
        <v>qq</v>
      </c>
      <c r="AE158" s="1" t="str">
        <f>VLOOKUP(A158,[2]!Rosterdetails,38,FALSE)</f>
        <v>qq</v>
      </c>
      <c r="AF158" s="1" t="str">
        <f>VLOOKUP(A158,[2]!Rosterdetails,39,FALSE)</f>
        <v>qq</v>
      </c>
      <c r="AG158" s="1" t="str">
        <f>VLOOKUP(A158,[2]!Rosterdetails,40,FALSE)</f>
        <v>qq</v>
      </c>
      <c r="AH158" s="1" t="str">
        <f>VLOOKUP(A158,[2]!Rosterdetails,41,FALSE)</f>
        <v>qq</v>
      </c>
      <c r="AI158" s="1" t="str">
        <f>VLOOKUP(A158,[2]!Rosterdetails,42,FALSE)</f>
        <v>qq</v>
      </c>
      <c r="AJ158" s="1" t="str">
        <f>VLOOKUP(A158,[2]!Rosterdetails,43,FALSE)</f>
        <v>qq</v>
      </c>
      <c r="AK158" s="1" t="str">
        <f>VLOOKUP(A158,[2]!Rosterdetails,44,FALSE)</f>
        <v>qq</v>
      </c>
      <c r="AL158" s="1" t="str">
        <f>VLOOKUP(A158,[2]!Rosterdetails,45,FALSE)</f>
        <v>qq</v>
      </c>
      <c r="AM158" s="1" t="str">
        <f>VLOOKUP(A158,[2]!Rosterdetails,46,FALSE)</f>
        <v>qq</v>
      </c>
      <c r="AN158" s="1" t="str">
        <f>VLOOKUP(A158,[2]!Rosterdetails,47,FALSE)</f>
        <v>qq</v>
      </c>
      <c r="AO158" s="1" t="str">
        <f>VLOOKUP(A158,[2]!Rosterdetails,48,FALSE)</f>
        <v>qq</v>
      </c>
      <c r="AP158" s="1" t="str">
        <f>VLOOKUP(A158,[2]!Rosterdetails,49,FALSE)</f>
        <v>qq</v>
      </c>
      <c r="AQ158" s="1" t="str">
        <f>VLOOKUP(A158,[2]!Rosterdetails,50,FALSE)</f>
        <v>qq</v>
      </c>
      <c r="AR158" s="1" t="str">
        <f>VLOOKUP(A158,[2]!Rosterdetails,51,FALSE)</f>
        <v>qq</v>
      </c>
      <c r="AS158" s="1" t="str">
        <f>VLOOKUP(A158,[2]!Rosterdetails,52,FALSE)</f>
        <v>qq</v>
      </c>
      <c r="AT158" s="1" t="str">
        <f>VLOOKUP(A158,[2]!Rosterdetails,53,FALSE)</f>
        <v>qq</v>
      </c>
      <c r="AU158" s="1">
        <f>VLOOKUP(A158,[2]!Rosterdetails,54,FALSE)</f>
        <v>0</v>
      </c>
      <c r="AV158" s="1">
        <f>VLOOKUP(A158,[2]!Rosterdetails,55,FALSE)</f>
        <v>0</v>
      </c>
      <c r="AW158" s="1">
        <f>VLOOKUP(A158,[2]!Rosterdetails,56,FALSE)</f>
        <v>0</v>
      </c>
      <c r="AX158" s="50"/>
      <c r="AY158" s="51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</row>
    <row r="159" spans="1:65" x14ac:dyDescent="0.3">
      <c r="A159" s="39">
        <v>43685</v>
      </c>
      <c r="B159" s="38" t="s">
        <v>5</v>
      </c>
      <c r="C159" s="44">
        <f>VLOOKUP(A159,[2]!Rosterdetails,4,FALSE)</f>
        <v>0</v>
      </c>
      <c r="D159" s="44" t="e">
        <f>VLOOKUP(A159,[2]!Rosterdetails,5,FALSE)</f>
        <v>#N/A</v>
      </c>
      <c r="E159" s="44">
        <f>VLOOKUP(A159,[2]!Rosterdetails,6,FALSE)</f>
        <v>0</v>
      </c>
      <c r="F159" s="44" t="e">
        <f>VLOOKUP(A159,[2]!Rosterdetails,7,FALSE)</f>
        <v>#N/A</v>
      </c>
      <c r="G159" s="44">
        <f>VLOOKUP(A159,[2]!Rosterdetails,8,FALSE)</f>
        <v>0</v>
      </c>
      <c r="H159" s="44" t="e">
        <f>VLOOKUP(A159,[2]!Rosterdetails,9,FALSE)</f>
        <v>#N/A</v>
      </c>
      <c r="I159" s="44" t="e">
        <f>VLOOKUP(A159,[2]!Rosterdetails,10,FALSE)</f>
        <v>#N/A</v>
      </c>
      <c r="J159" s="44">
        <f>VLOOKUP(A159,[2]!Rosterdetails,11,FALSE)</f>
        <v>0</v>
      </c>
      <c r="K159" s="44">
        <f>VLOOKUP(A159,[2]!Rosterdetails,12,FALSE)</f>
        <v>0</v>
      </c>
      <c r="L159" s="44" t="e">
        <f>VLOOKUP(A159,[2]!Rosterdetails,13,FALSE)</f>
        <v>#N/A</v>
      </c>
      <c r="M159" s="44">
        <f>VLOOKUP(A159,[2]!Rosterdetails,14,FALSE)</f>
        <v>0</v>
      </c>
      <c r="N159" s="44">
        <f>VLOOKUP(A159,[2]!Rosterdetails,15,FALSE)</f>
        <v>0</v>
      </c>
      <c r="O159" s="44">
        <f>VLOOKUP(A159,[2]!Rosterdetails,16,FALSE)</f>
        <v>0</v>
      </c>
      <c r="P159" s="1" t="e">
        <f>VLOOKUP(A159,[2]!Rosterdetails,25,FALSE)</f>
        <v>#N/A</v>
      </c>
      <c r="Q159" s="1" t="str">
        <f>VLOOKUP(A159,[2]!Rosterdetails,17,FALSE)</f>
        <v>qq</v>
      </c>
      <c r="R159" s="1" t="str">
        <f>VLOOKUP(A159,[2]!Rosterdetails,18,FALSE)</f>
        <v>qq</v>
      </c>
      <c r="S159" s="1" t="str">
        <f>VLOOKUP(A159,[2]!Rosterdetails,19,FALSE)</f>
        <v>qq</v>
      </c>
      <c r="T159" s="1" t="str">
        <f>VLOOKUP(A159,[2]!Rosterdetails,20,FALSE)</f>
        <v>qq</v>
      </c>
      <c r="U159" s="1" t="str">
        <f>VLOOKUP(A159,[2]!Rosterdetails,21,FALSE)</f>
        <v>QQ</v>
      </c>
      <c r="V159" s="1" t="str">
        <f>VLOOKUP(A159,[2]!Rosterdetails,22,FALSE)</f>
        <v>qq</v>
      </c>
      <c r="W159" s="1" t="str">
        <f>VLOOKUP(A159,[2]!Rosterdetails,23,FALSE)</f>
        <v>qq</v>
      </c>
      <c r="X159" s="1" t="str">
        <f>VLOOKUP(A159,[2]!Rosterdetails,24,FALSE)</f>
        <v>qq</v>
      </c>
      <c r="Y159" s="1" t="str">
        <f>VLOOKUP(A159,[2]!Rosterdetails,32,FALSE)</f>
        <v>qq</v>
      </c>
      <c r="Z159" s="1" t="str">
        <f>VLOOKUP(A159,[2]!Rosterdetails,33,FALSE)</f>
        <v>qq</v>
      </c>
      <c r="AA159" s="1" t="str">
        <f>VLOOKUP(A159,[2]!Rosterdetails,34,FALSE)</f>
        <v>qq</v>
      </c>
      <c r="AB159" s="1" t="str">
        <f>VLOOKUP(A159,[2]!Rosterdetails,35,FALSE)</f>
        <v>qq</v>
      </c>
      <c r="AC159" s="1" t="str">
        <f>VLOOKUP(A159,[2]!Rosterdetails,36,FALSE)</f>
        <v>qq</v>
      </c>
      <c r="AD159" s="1" t="str">
        <f>VLOOKUP(A159,[2]!Rosterdetails,37,FALSE)</f>
        <v>qq</v>
      </c>
      <c r="AE159" s="1" t="str">
        <f>VLOOKUP(A159,[2]!Rosterdetails,38,FALSE)</f>
        <v>qq</v>
      </c>
      <c r="AF159" s="1" t="str">
        <f>VLOOKUP(A159,[2]!Rosterdetails,39,FALSE)</f>
        <v>qq</v>
      </c>
      <c r="AG159" s="1" t="str">
        <f>VLOOKUP(A159,[2]!Rosterdetails,40,FALSE)</f>
        <v>qq</v>
      </c>
      <c r="AH159" s="1" t="str">
        <f>VLOOKUP(A159,[2]!Rosterdetails,41,FALSE)</f>
        <v>qq</v>
      </c>
      <c r="AI159" s="1" t="str">
        <f>VLOOKUP(A159,[2]!Rosterdetails,42,FALSE)</f>
        <v>qq</v>
      </c>
      <c r="AJ159" s="1" t="str">
        <f>VLOOKUP(A159,[2]!Rosterdetails,43,FALSE)</f>
        <v>qq</v>
      </c>
      <c r="AK159" s="1" t="str">
        <f>VLOOKUP(A159,[2]!Rosterdetails,44,FALSE)</f>
        <v>qq</v>
      </c>
      <c r="AL159" s="1" t="str">
        <f>VLOOKUP(A159,[2]!Rosterdetails,45,FALSE)</f>
        <v>qq</v>
      </c>
      <c r="AM159" s="1" t="str">
        <f>VLOOKUP(A159,[2]!Rosterdetails,46,FALSE)</f>
        <v>qq</v>
      </c>
      <c r="AN159" s="1" t="str">
        <f>VLOOKUP(A159,[2]!Rosterdetails,47,FALSE)</f>
        <v>qq</v>
      </c>
      <c r="AO159" s="1" t="str">
        <f>VLOOKUP(A159,[2]!Rosterdetails,48,FALSE)</f>
        <v>qq</v>
      </c>
      <c r="AP159" s="1" t="str">
        <f>VLOOKUP(A159,[2]!Rosterdetails,49,FALSE)</f>
        <v>qq</v>
      </c>
      <c r="AQ159" s="1" t="str">
        <f>VLOOKUP(A159,[2]!Rosterdetails,50,FALSE)</f>
        <v>qq</v>
      </c>
      <c r="AR159" s="1" t="str">
        <f>VLOOKUP(A159,[2]!Rosterdetails,51,FALSE)</f>
        <v>qq</v>
      </c>
      <c r="AS159" s="1" t="str">
        <f>VLOOKUP(A159,[2]!Rosterdetails,52,FALSE)</f>
        <v>qq</v>
      </c>
      <c r="AT159" s="1" t="str">
        <f>VLOOKUP(A159,[2]!Rosterdetails,53,FALSE)</f>
        <v>qq</v>
      </c>
      <c r="AU159" s="1" t="str">
        <f>VLOOKUP(A159,[2]!Rosterdetails,54,FALSE)</f>
        <v>Bernadette</v>
      </c>
      <c r="AV159" s="1">
        <f>VLOOKUP(A159,[2]!Rosterdetails,55,FALSE)</f>
        <v>0</v>
      </c>
      <c r="AW159" s="1">
        <f>VLOOKUP(A159,[2]!Rosterdetails,56,FALSE)</f>
        <v>0</v>
      </c>
      <c r="AX159" s="50"/>
      <c r="AY159" s="51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</row>
    <row r="160" spans="1:65" x14ac:dyDescent="0.3">
      <c r="A160" s="39">
        <v>43686</v>
      </c>
      <c r="B160" s="38" t="s">
        <v>6</v>
      </c>
      <c r="C160" s="44">
        <f>VLOOKUP(A160,[2]!Rosterdetails,4,FALSE)</f>
        <v>0</v>
      </c>
      <c r="D160" s="44" t="e">
        <f>VLOOKUP(A160,[2]!Rosterdetails,5,FALSE)</f>
        <v>#N/A</v>
      </c>
      <c r="E160" s="44">
        <f>VLOOKUP(A160,[2]!Rosterdetails,6,FALSE)</f>
        <v>0</v>
      </c>
      <c r="F160" s="44" t="e">
        <f>VLOOKUP(A160,[2]!Rosterdetails,7,FALSE)</f>
        <v>#N/A</v>
      </c>
      <c r="G160" s="44">
        <f>VLOOKUP(A160,[2]!Rosterdetails,8,FALSE)</f>
        <v>0</v>
      </c>
      <c r="H160" s="44" t="e">
        <f>VLOOKUP(A160,[2]!Rosterdetails,9,FALSE)</f>
        <v>#N/A</v>
      </c>
      <c r="I160" s="44" t="e">
        <f>VLOOKUP(A160,[2]!Rosterdetails,10,FALSE)</f>
        <v>#N/A</v>
      </c>
      <c r="J160" s="44">
        <f>VLOOKUP(A160,[2]!Rosterdetails,11,FALSE)</f>
        <v>0</v>
      </c>
      <c r="K160" s="44">
        <f>VLOOKUP(A160,[2]!Rosterdetails,12,FALSE)</f>
        <v>0</v>
      </c>
      <c r="L160" s="44" t="e">
        <f>VLOOKUP(A160,[2]!Rosterdetails,13,FALSE)</f>
        <v>#N/A</v>
      </c>
      <c r="M160" s="44">
        <f>VLOOKUP(A160,[2]!Rosterdetails,14,FALSE)</f>
        <v>0</v>
      </c>
      <c r="N160" s="44">
        <f>VLOOKUP(A160,[2]!Rosterdetails,15,FALSE)</f>
        <v>0</v>
      </c>
      <c r="O160" s="44">
        <f>VLOOKUP(A160,[2]!Rosterdetails,16,FALSE)</f>
        <v>0</v>
      </c>
      <c r="P160" s="1" t="e">
        <f>VLOOKUP(A160,[2]!Rosterdetails,25,FALSE)</f>
        <v>#N/A</v>
      </c>
      <c r="Q160" s="1">
        <f>VLOOKUP(A160,[2]!Rosterdetails,17,FALSE)</f>
        <v>0</v>
      </c>
      <c r="R160" s="1" t="str">
        <f>VLOOKUP(A160,[2]!Rosterdetails,18,FALSE)</f>
        <v>qq</v>
      </c>
      <c r="S160" s="1" t="str">
        <f>VLOOKUP(A160,[2]!Rosterdetails,19,FALSE)</f>
        <v>qq</v>
      </c>
      <c r="T160" s="1" t="str">
        <f>VLOOKUP(A160,[2]!Rosterdetails,20,FALSE)</f>
        <v>qq</v>
      </c>
      <c r="U160" s="1" t="str">
        <f>VLOOKUP(A160,[2]!Rosterdetails,21,FALSE)</f>
        <v>QQ</v>
      </c>
      <c r="V160" s="1" t="str">
        <f>VLOOKUP(A160,[2]!Rosterdetails,22,FALSE)</f>
        <v>qq</v>
      </c>
      <c r="W160" s="1" t="str">
        <f>VLOOKUP(A160,[2]!Rosterdetails,23,FALSE)</f>
        <v>qq</v>
      </c>
      <c r="X160" s="1" t="str">
        <f>VLOOKUP(A160,[2]!Rosterdetails,24,FALSE)</f>
        <v>qq</v>
      </c>
      <c r="Y160" s="1" t="str">
        <f>VLOOKUP(A160,[2]!Rosterdetails,32,FALSE)</f>
        <v>qq</v>
      </c>
      <c r="Z160" s="1" t="str">
        <f>VLOOKUP(A160,[2]!Rosterdetails,33,FALSE)</f>
        <v>qq</v>
      </c>
      <c r="AA160" s="1" t="str">
        <f>VLOOKUP(A160,[2]!Rosterdetails,34,FALSE)</f>
        <v>qq</v>
      </c>
      <c r="AB160" s="1" t="str">
        <f>VLOOKUP(A160,[2]!Rosterdetails,35,FALSE)</f>
        <v>qq</v>
      </c>
      <c r="AC160" s="1" t="str">
        <f>VLOOKUP(A160,[2]!Rosterdetails,36,FALSE)</f>
        <v>qq</v>
      </c>
      <c r="AD160" s="1" t="str">
        <f>VLOOKUP(A160,[2]!Rosterdetails,37,FALSE)</f>
        <v>qq</v>
      </c>
      <c r="AE160" s="1" t="str">
        <f>VLOOKUP(A160,[2]!Rosterdetails,38,FALSE)</f>
        <v>qq</v>
      </c>
      <c r="AF160" s="1" t="str">
        <f>VLOOKUP(A160,[2]!Rosterdetails,39,FALSE)</f>
        <v>qq</v>
      </c>
      <c r="AG160" s="1" t="str">
        <f>VLOOKUP(A160,[2]!Rosterdetails,40,FALSE)</f>
        <v>qq</v>
      </c>
      <c r="AH160" s="1" t="str">
        <f>VLOOKUP(A160,[2]!Rosterdetails,41,FALSE)</f>
        <v>qq</v>
      </c>
      <c r="AI160" s="1" t="str">
        <f>VLOOKUP(A160,[2]!Rosterdetails,42,FALSE)</f>
        <v>qq</v>
      </c>
      <c r="AJ160" s="1" t="str">
        <f>VLOOKUP(A160,[2]!Rosterdetails,43,FALSE)</f>
        <v>qq</v>
      </c>
      <c r="AK160" s="1" t="str">
        <f>VLOOKUP(A160,[2]!Rosterdetails,44,FALSE)</f>
        <v>qq</v>
      </c>
      <c r="AL160" s="1" t="str">
        <f>VLOOKUP(A160,[2]!Rosterdetails,45,FALSE)</f>
        <v>qq</v>
      </c>
      <c r="AM160" s="1" t="str">
        <f>VLOOKUP(A160,[2]!Rosterdetails,46,FALSE)</f>
        <v>qq</v>
      </c>
      <c r="AN160" s="1" t="str">
        <f>VLOOKUP(A160,[2]!Rosterdetails,47,FALSE)</f>
        <v>qq</v>
      </c>
      <c r="AO160" s="1" t="str">
        <f>VLOOKUP(A160,[2]!Rosterdetails,48,FALSE)</f>
        <v>qq</v>
      </c>
      <c r="AP160" s="1" t="str">
        <f>VLOOKUP(A160,[2]!Rosterdetails,49,FALSE)</f>
        <v>qq</v>
      </c>
      <c r="AQ160" s="1" t="str">
        <f>VLOOKUP(A160,[2]!Rosterdetails,50,FALSE)</f>
        <v>qq</v>
      </c>
      <c r="AR160" s="1" t="str">
        <f>VLOOKUP(A160,[2]!Rosterdetails,51,FALSE)</f>
        <v>qq</v>
      </c>
      <c r="AS160" s="1" t="str">
        <f>VLOOKUP(A160,[2]!Rosterdetails,52,FALSE)</f>
        <v>qq</v>
      </c>
      <c r="AT160" s="1" t="str">
        <f>VLOOKUP(A160,[2]!Rosterdetails,53,FALSE)</f>
        <v>qq</v>
      </c>
      <c r="AU160" s="1">
        <f>VLOOKUP(A160,[2]!Rosterdetails,54,FALSE)</f>
        <v>0</v>
      </c>
      <c r="AV160" s="1" t="str">
        <f>VLOOKUP(A160,[2]!Rosterdetails,55,FALSE)</f>
        <v>Stav</v>
      </c>
      <c r="AW160" s="1">
        <f>VLOOKUP(A160,[2]!Rosterdetails,56,FALSE)</f>
        <v>0</v>
      </c>
      <c r="AX160" s="50"/>
      <c r="AY160" s="51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</row>
    <row r="161" spans="1:65" x14ac:dyDescent="0.3">
      <c r="A161" s="39">
        <v>43689</v>
      </c>
      <c r="B161" s="38" t="s">
        <v>2</v>
      </c>
      <c r="C161" s="44">
        <f>VLOOKUP(A161,[2]!Rosterdetails,4,FALSE)</f>
        <v>0</v>
      </c>
      <c r="D161" s="44" t="e">
        <f>VLOOKUP(A161,[2]!Rosterdetails,5,FALSE)</f>
        <v>#N/A</v>
      </c>
      <c r="E161" s="44">
        <f>VLOOKUP(A161,[2]!Rosterdetails,6,FALSE)</f>
        <v>0</v>
      </c>
      <c r="F161" s="44" t="e">
        <f>VLOOKUP(A161,[2]!Rosterdetails,7,FALSE)</f>
        <v>#N/A</v>
      </c>
      <c r="G161" s="44">
        <f>VLOOKUP(A161,[2]!Rosterdetails,8,FALSE)</f>
        <v>0</v>
      </c>
      <c r="H161" s="44" t="e">
        <f>VLOOKUP(A161,[2]!Rosterdetails,9,FALSE)</f>
        <v>#N/A</v>
      </c>
      <c r="I161" s="44" t="e">
        <f>VLOOKUP(A161,[2]!Rosterdetails,10,FALSE)</f>
        <v>#N/A</v>
      </c>
      <c r="J161" s="44">
        <f>VLOOKUP(A161,[2]!Rosterdetails,11,FALSE)</f>
        <v>0</v>
      </c>
      <c r="K161" s="44">
        <f>VLOOKUP(A161,[2]!Rosterdetails,12,FALSE)</f>
        <v>0</v>
      </c>
      <c r="L161" s="44" t="e">
        <f>VLOOKUP(A161,[2]!Rosterdetails,13,FALSE)</f>
        <v>#N/A</v>
      </c>
      <c r="M161" s="44">
        <f>VLOOKUP(A161,[2]!Rosterdetails,14,FALSE)</f>
        <v>0</v>
      </c>
      <c r="N161" s="44">
        <f>VLOOKUP(A161,[2]!Rosterdetails,15,FALSE)</f>
        <v>0</v>
      </c>
      <c r="O161" s="44" t="str">
        <f>VLOOKUP(A161,[2]!Rosterdetails,16,FALSE)</f>
        <v>qq</v>
      </c>
      <c r="P161" s="1" t="e">
        <f>VLOOKUP(A161,[2]!Rosterdetails,25,FALSE)</f>
        <v>#N/A</v>
      </c>
      <c r="Q161" s="1" t="str">
        <f>VLOOKUP(A161,[2]!Rosterdetails,17,FALSE)</f>
        <v>Idile</v>
      </c>
      <c r="R161" s="1" t="str">
        <f>VLOOKUP(A161,[2]!Rosterdetails,18,FALSE)</f>
        <v>qq</v>
      </c>
      <c r="S161" s="1" t="str">
        <f>VLOOKUP(A161,[2]!Rosterdetails,19,FALSE)</f>
        <v>Thao</v>
      </c>
      <c r="T161" s="1" t="str">
        <f>VLOOKUP(A161,[2]!Rosterdetails,20,FALSE)</f>
        <v>Tinh</v>
      </c>
      <c r="U161" s="1" t="str">
        <f>VLOOKUP(A161,[2]!Rosterdetails,21,FALSE)</f>
        <v>V.Le</v>
      </c>
      <c r="V161" s="1" t="str">
        <f>VLOOKUP(A161,[2]!Rosterdetails,22,FALSE)</f>
        <v>qq</v>
      </c>
      <c r="W161" s="1" t="str">
        <f>VLOOKUP(A161,[2]!Rosterdetails,23,FALSE)</f>
        <v>qq</v>
      </c>
      <c r="X161" s="1" t="str">
        <f>VLOOKUP(A161,[2]!Rosterdetails,24,FALSE)</f>
        <v>qq</v>
      </c>
      <c r="Y161" s="1" t="str">
        <f>VLOOKUP(A161,[2]!Rosterdetails,32,FALSE)</f>
        <v>qq</v>
      </c>
      <c r="Z161" s="1" t="str">
        <f>VLOOKUP(A161,[2]!Rosterdetails,33,FALSE)</f>
        <v>qq</v>
      </c>
      <c r="AA161" s="1" t="str">
        <f>VLOOKUP(A161,[2]!Rosterdetails,34,FALSE)</f>
        <v>qq</v>
      </c>
      <c r="AB161" s="1" t="str">
        <f>VLOOKUP(A161,[2]!Rosterdetails,35,FALSE)</f>
        <v>qq</v>
      </c>
      <c r="AC161" s="1" t="str">
        <f>VLOOKUP(A161,[2]!Rosterdetails,36,FALSE)</f>
        <v>qq</v>
      </c>
      <c r="AD161" s="1" t="str">
        <f>VLOOKUP(A161,[2]!Rosterdetails,37,FALSE)</f>
        <v>qq</v>
      </c>
      <c r="AE161" s="1" t="str">
        <f>VLOOKUP(A161,[2]!Rosterdetails,38,FALSE)</f>
        <v>qq</v>
      </c>
      <c r="AF161" s="1" t="str">
        <f>VLOOKUP(A161,[2]!Rosterdetails,39,FALSE)</f>
        <v>qq</v>
      </c>
      <c r="AG161" s="1" t="str">
        <f>VLOOKUP(A161,[2]!Rosterdetails,40,FALSE)</f>
        <v>qq</v>
      </c>
      <c r="AH161" s="1" t="str">
        <f>VLOOKUP(A161,[2]!Rosterdetails,41,FALSE)</f>
        <v>qq</v>
      </c>
      <c r="AI161" s="1" t="str">
        <f>VLOOKUP(A161,[2]!Rosterdetails,42,FALSE)</f>
        <v>qq</v>
      </c>
      <c r="AJ161" s="1" t="str">
        <f>VLOOKUP(A161,[2]!Rosterdetails,43,FALSE)</f>
        <v>qq</v>
      </c>
      <c r="AK161" s="1" t="str">
        <f>VLOOKUP(A161,[2]!Rosterdetails,44,FALSE)</f>
        <v>qq</v>
      </c>
      <c r="AL161" s="1" t="str">
        <f>VLOOKUP(A161,[2]!Rosterdetails,45,FALSE)</f>
        <v>qq</v>
      </c>
      <c r="AM161" s="1" t="str">
        <f>VLOOKUP(A161,[2]!Rosterdetails,46,FALSE)</f>
        <v>qq</v>
      </c>
      <c r="AN161" s="1" t="str">
        <f>VLOOKUP(A161,[2]!Rosterdetails,47,FALSE)</f>
        <v>qq</v>
      </c>
      <c r="AO161" s="1" t="str">
        <f>VLOOKUP(A161,[2]!Rosterdetails,48,FALSE)</f>
        <v>qq</v>
      </c>
      <c r="AP161" s="1" t="str">
        <f>VLOOKUP(A161,[2]!Rosterdetails,49,FALSE)</f>
        <v>qq</v>
      </c>
      <c r="AQ161" s="1" t="str">
        <f>VLOOKUP(A161,[2]!Rosterdetails,50,FALSE)</f>
        <v>qq</v>
      </c>
      <c r="AR161" s="1" t="str">
        <f>VLOOKUP(A161,[2]!Rosterdetails,51,FALSE)</f>
        <v>qq</v>
      </c>
      <c r="AS161" s="1" t="str">
        <f>VLOOKUP(A161,[2]!Rosterdetails,52,FALSE)</f>
        <v>qq</v>
      </c>
      <c r="AT161" s="1" t="str">
        <f>VLOOKUP(A161,[2]!Rosterdetails,53,FALSE)</f>
        <v>qq</v>
      </c>
      <c r="AU161" s="1" t="str">
        <f>VLOOKUP(A161,[2]!Rosterdetails,54,FALSE)</f>
        <v>Bernadette</v>
      </c>
      <c r="AV161" s="1">
        <f>VLOOKUP(A161,[2]!Rosterdetails,55,FALSE)</f>
        <v>0</v>
      </c>
      <c r="AW161" s="1">
        <f>VLOOKUP(A161,[2]!Rosterdetails,56,FALSE)</f>
        <v>0</v>
      </c>
      <c r="AX161" s="50"/>
      <c r="AY161" s="51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</row>
    <row r="162" spans="1:65" x14ac:dyDescent="0.3">
      <c r="A162" s="39">
        <v>43690</v>
      </c>
      <c r="B162" s="38" t="s">
        <v>3</v>
      </c>
      <c r="C162" s="44">
        <f>VLOOKUP(A162,[2]!Rosterdetails,4,FALSE)</f>
        <v>0</v>
      </c>
      <c r="D162" s="44" t="e">
        <f>VLOOKUP(A162,[2]!Rosterdetails,5,FALSE)</f>
        <v>#N/A</v>
      </c>
      <c r="E162" s="44">
        <f>VLOOKUP(A162,[2]!Rosterdetails,6,FALSE)</f>
        <v>0</v>
      </c>
      <c r="F162" s="44" t="e">
        <f>VLOOKUP(A162,[2]!Rosterdetails,7,FALSE)</f>
        <v>#N/A</v>
      </c>
      <c r="G162" s="44">
        <f>VLOOKUP(A162,[2]!Rosterdetails,8,FALSE)</f>
        <v>0</v>
      </c>
      <c r="H162" s="44" t="e">
        <f>VLOOKUP(A162,[2]!Rosterdetails,9,FALSE)</f>
        <v>#N/A</v>
      </c>
      <c r="I162" s="44" t="e">
        <f>VLOOKUP(A162,[2]!Rosterdetails,10,FALSE)</f>
        <v>#N/A</v>
      </c>
      <c r="J162" s="44">
        <f>VLOOKUP(A162,[2]!Rosterdetails,11,FALSE)</f>
        <v>0</v>
      </c>
      <c r="K162" s="44">
        <f>VLOOKUP(A162,[2]!Rosterdetails,12,FALSE)</f>
        <v>0</v>
      </c>
      <c r="L162" s="44" t="e">
        <f>VLOOKUP(A162,[2]!Rosterdetails,13,FALSE)</f>
        <v>#N/A</v>
      </c>
      <c r="M162" s="44">
        <f>VLOOKUP(A162,[2]!Rosterdetails,14,FALSE)</f>
        <v>0</v>
      </c>
      <c r="N162" s="44">
        <f>VLOOKUP(A162,[2]!Rosterdetails,15,FALSE)</f>
        <v>0</v>
      </c>
      <c r="O162" s="44" t="str">
        <f>VLOOKUP(A162,[2]!Rosterdetails,16,FALSE)</f>
        <v>qq</v>
      </c>
      <c r="P162" s="1" t="e">
        <f>VLOOKUP(A162,[2]!Rosterdetails,25,FALSE)</f>
        <v>#N/A</v>
      </c>
      <c r="Q162" s="1" t="str">
        <f>VLOOKUP(A162,[2]!Rosterdetails,17,FALSE)</f>
        <v>V.Le</v>
      </c>
      <c r="R162" s="1" t="str">
        <f>VLOOKUP(A162,[2]!Rosterdetails,18,FALSE)</f>
        <v>qq</v>
      </c>
      <c r="S162" s="1" t="str">
        <f>VLOOKUP(A162,[2]!Rosterdetails,19,FALSE)</f>
        <v>Ana</v>
      </c>
      <c r="T162" s="1" t="str">
        <f>VLOOKUP(A162,[2]!Rosterdetails,20,FALSE)</f>
        <v>Jonathan</v>
      </c>
      <c r="U162" s="1" t="str">
        <f>VLOOKUP(A162,[2]!Rosterdetails,21,FALSE)</f>
        <v>QQ</v>
      </c>
      <c r="V162" s="1" t="str">
        <f>VLOOKUP(A162,[2]!Rosterdetails,22,FALSE)</f>
        <v>Lauren</v>
      </c>
      <c r="W162" s="1" t="str">
        <f>VLOOKUP(A162,[2]!Rosterdetails,23,FALSE)</f>
        <v>qq</v>
      </c>
      <c r="X162" s="1" t="str">
        <f>VLOOKUP(A162,[2]!Rosterdetails,24,FALSE)</f>
        <v>qq</v>
      </c>
      <c r="Y162" s="1" t="str">
        <f>VLOOKUP(A162,[2]!Rosterdetails,32,FALSE)</f>
        <v>qq</v>
      </c>
      <c r="Z162" s="1" t="str">
        <f>VLOOKUP(A162,[2]!Rosterdetails,33,FALSE)</f>
        <v>qq</v>
      </c>
      <c r="AA162" s="1" t="str">
        <f>VLOOKUP(A162,[2]!Rosterdetails,34,FALSE)</f>
        <v>qq</v>
      </c>
      <c r="AB162" s="1" t="str">
        <f>VLOOKUP(A162,[2]!Rosterdetails,35,FALSE)</f>
        <v>qq</v>
      </c>
      <c r="AC162" s="1" t="str">
        <f>VLOOKUP(A162,[2]!Rosterdetails,36,FALSE)</f>
        <v>qq</v>
      </c>
      <c r="AD162" s="1" t="str">
        <f>VLOOKUP(A162,[2]!Rosterdetails,37,FALSE)</f>
        <v>qq</v>
      </c>
      <c r="AE162" s="1" t="str">
        <f>VLOOKUP(A162,[2]!Rosterdetails,38,FALSE)</f>
        <v>qq</v>
      </c>
      <c r="AF162" s="1" t="str">
        <f>VLOOKUP(A162,[2]!Rosterdetails,39,FALSE)</f>
        <v>qq</v>
      </c>
      <c r="AG162" s="1" t="str">
        <f>VLOOKUP(A162,[2]!Rosterdetails,40,FALSE)</f>
        <v>qq</v>
      </c>
      <c r="AH162" s="1" t="str">
        <f>VLOOKUP(A162,[2]!Rosterdetails,41,FALSE)</f>
        <v>qq</v>
      </c>
      <c r="AI162" s="1" t="str">
        <f>VLOOKUP(A162,[2]!Rosterdetails,42,FALSE)</f>
        <v>qq</v>
      </c>
      <c r="AJ162" s="1" t="str">
        <f>VLOOKUP(A162,[2]!Rosterdetails,43,FALSE)</f>
        <v>qq</v>
      </c>
      <c r="AK162" s="1" t="str">
        <f>VLOOKUP(A162,[2]!Rosterdetails,44,FALSE)</f>
        <v>qq</v>
      </c>
      <c r="AL162" s="1" t="str">
        <f>VLOOKUP(A162,[2]!Rosterdetails,45,FALSE)</f>
        <v>qq</v>
      </c>
      <c r="AM162" s="1" t="str">
        <f>VLOOKUP(A162,[2]!Rosterdetails,46,FALSE)</f>
        <v>qq</v>
      </c>
      <c r="AN162" s="1" t="str">
        <f>VLOOKUP(A162,[2]!Rosterdetails,47,FALSE)</f>
        <v>qq</v>
      </c>
      <c r="AO162" s="1" t="str">
        <f>VLOOKUP(A162,[2]!Rosterdetails,48,FALSE)</f>
        <v>qq</v>
      </c>
      <c r="AP162" s="1" t="str">
        <f>VLOOKUP(A162,[2]!Rosterdetails,49,FALSE)</f>
        <v>qq</v>
      </c>
      <c r="AQ162" s="1" t="str">
        <f>VLOOKUP(A162,[2]!Rosterdetails,50,FALSE)</f>
        <v>qq</v>
      </c>
      <c r="AR162" s="1" t="str">
        <f>VLOOKUP(A162,[2]!Rosterdetails,51,FALSE)</f>
        <v>qq</v>
      </c>
      <c r="AS162" s="1" t="str">
        <f>VLOOKUP(A162,[2]!Rosterdetails,52,FALSE)</f>
        <v>qq</v>
      </c>
      <c r="AT162" s="1" t="str">
        <f>VLOOKUP(A162,[2]!Rosterdetails,53,FALSE)</f>
        <v>qq</v>
      </c>
      <c r="AU162" s="1" t="str">
        <f>VLOOKUP(A162,[2]!Rosterdetails,54,FALSE)</f>
        <v>Fiona</v>
      </c>
      <c r="AV162" s="1">
        <f>VLOOKUP(A162,[2]!Rosterdetails,55,FALSE)</f>
        <v>0</v>
      </c>
      <c r="AW162" s="1">
        <f>VLOOKUP(A162,[2]!Rosterdetails,56,FALSE)</f>
        <v>0</v>
      </c>
      <c r="AX162" s="50"/>
      <c r="AY162" s="51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</row>
    <row r="163" spans="1:65" x14ac:dyDescent="0.3">
      <c r="A163" s="39">
        <v>43691</v>
      </c>
      <c r="B163" s="38" t="s">
        <v>4</v>
      </c>
      <c r="C163" s="44">
        <f>VLOOKUP(A163,[2]!Rosterdetails,4,FALSE)</f>
        <v>0</v>
      </c>
      <c r="D163" s="44" t="e">
        <f>VLOOKUP(A163,[2]!Rosterdetails,5,FALSE)</f>
        <v>#N/A</v>
      </c>
      <c r="E163" s="44">
        <f>VLOOKUP(A163,[2]!Rosterdetails,6,FALSE)</f>
        <v>0</v>
      </c>
      <c r="F163" s="44" t="e">
        <f>VLOOKUP(A163,[2]!Rosterdetails,7,FALSE)</f>
        <v>#N/A</v>
      </c>
      <c r="G163" s="44">
        <f>VLOOKUP(A163,[2]!Rosterdetails,8,FALSE)</f>
        <v>0</v>
      </c>
      <c r="H163" s="44" t="e">
        <f>VLOOKUP(A163,[2]!Rosterdetails,9,FALSE)</f>
        <v>#N/A</v>
      </c>
      <c r="I163" s="44" t="e">
        <f>VLOOKUP(A163,[2]!Rosterdetails,10,FALSE)</f>
        <v>#N/A</v>
      </c>
      <c r="J163" s="44">
        <f>VLOOKUP(A163,[2]!Rosterdetails,11,FALSE)</f>
        <v>0</v>
      </c>
      <c r="K163" s="44">
        <f>VLOOKUP(A163,[2]!Rosterdetails,12,FALSE)</f>
        <v>0</v>
      </c>
      <c r="L163" s="44" t="e">
        <f>VLOOKUP(A163,[2]!Rosterdetails,13,FALSE)</f>
        <v>#N/A</v>
      </c>
      <c r="M163" s="44">
        <f>VLOOKUP(A163,[2]!Rosterdetails,14,FALSE)</f>
        <v>0</v>
      </c>
      <c r="N163" s="44">
        <f>VLOOKUP(A163,[2]!Rosterdetails,15,FALSE)</f>
        <v>0</v>
      </c>
      <c r="O163" s="44" t="str">
        <f>VLOOKUP(A163,[2]!Rosterdetails,16,FALSE)</f>
        <v>qq</v>
      </c>
      <c r="P163" s="1" t="e">
        <f>VLOOKUP(A163,[2]!Rosterdetails,25,FALSE)</f>
        <v>#N/A</v>
      </c>
      <c r="Q163" s="1" t="str">
        <f>VLOOKUP(A163,[2]!Rosterdetails,17,FALSE)</f>
        <v>Thao</v>
      </c>
      <c r="R163" s="1" t="str">
        <f>VLOOKUP(A163,[2]!Rosterdetails,18,FALSE)</f>
        <v>qq</v>
      </c>
      <c r="S163" s="1" t="str">
        <f>VLOOKUP(A163,[2]!Rosterdetails,19,FALSE)</f>
        <v>qq</v>
      </c>
      <c r="T163" s="1" t="str">
        <f>VLOOKUP(A163,[2]!Rosterdetails,20,FALSE)</f>
        <v>qq</v>
      </c>
      <c r="U163" s="1" t="str">
        <f>VLOOKUP(A163,[2]!Rosterdetails,21,FALSE)</f>
        <v>QQ</v>
      </c>
      <c r="V163" s="1" t="str">
        <f>VLOOKUP(A163,[2]!Rosterdetails,22,FALSE)</f>
        <v>qq</v>
      </c>
      <c r="W163" s="1" t="str">
        <f>VLOOKUP(A163,[2]!Rosterdetails,23,FALSE)</f>
        <v>qq</v>
      </c>
      <c r="X163" s="1" t="str">
        <f>VLOOKUP(A163,[2]!Rosterdetails,24,FALSE)</f>
        <v>qq</v>
      </c>
      <c r="Y163" s="1" t="str">
        <f>VLOOKUP(A163,[2]!Rosterdetails,32,FALSE)</f>
        <v>qq</v>
      </c>
      <c r="Z163" s="1" t="str">
        <f>VLOOKUP(A163,[2]!Rosterdetails,33,FALSE)</f>
        <v>qq</v>
      </c>
      <c r="AA163" s="1" t="str">
        <f>VLOOKUP(A163,[2]!Rosterdetails,34,FALSE)</f>
        <v>qq</v>
      </c>
      <c r="AB163" s="1" t="str">
        <f>VLOOKUP(A163,[2]!Rosterdetails,35,FALSE)</f>
        <v>qq</v>
      </c>
      <c r="AC163" s="1" t="str">
        <f>VLOOKUP(A163,[2]!Rosterdetails,36,FALSE)</f>
        <v>qq</v>
      </c>
      <c r="AD163" s="1" t="str">
        <f>VLOOKUP(A163,[2]!Rosterdetails,37,FALSE)</f>
        <v>qq</v>
      </c>
      <c r="AE163" s="1" t="str">
        <f>VLOOKUP(A163,[2]!Rosterdetails,38,FALSE)</f>
        <v>qq</v>
      </c>
      <c r="AF163" s="1" t="str">
        <f>VLOOKUP(A163,[2]!Rosterdetails,39,FALSE)</f>
        <v>qq</v>
      </c>
      <c r="AG163" s="1" t="str">
        <f>VLOOKUP(A163,[2]!Rosterdetails,40,FALSE)</f>
        <v>qq</v>
      </c>
      <c r="AH163" s="1" t="str">
        <f>VLOOKUP(A163,[2]!Rosterdetails,41,FALSE)</f>
        <v>qq</v>
      </c>
      <c r="AI163" s="1" t="str">
        <f>VLOOKUP(A163,[2]!Rosterdetails,42,FALSE)</f>
        <v>qq</v>
      </c>
      <c r="AJ163" s="1" t="str">
        <f>VLOOKUP(A163,[2]!Rosterdetails,43,FALSE)</f>
        <v>qq</v>
      </c>
      <c r="AK163" s="1" t="str">
        <f>VLOOKUP(A163,[2]!Rosterdetails,44,FALSE)</f>
        <v>qq</v>
      </c>
      <c r="AL163" s="1" t="str">
        <f>VLOOKUP(A163,[2]!Rosterdetails,45,FALSE)</f>
        <v>qq</v>
      </c>
      <c r="AM163" s="1" t="str">
        <f>VLOOKUP(A163,[2]!Rosterdetails,46,FALSE)</f>
        <v>qq</v>
      </c>
      <c r="AN163" s="1" t="str">
        <f>VLOOKUP(A163,[2]!Rosterdetails,47,FALSE)</f>
        <v>qq</v>
      </c>
      <c r="AO163" s="1" t="str">
        <f>VLOOKUP(A163,[2]!Rosterdetails,48,FALSE)</f>
        <v>qq</v>
      </c>
      <c r="AP163" s="1" t="str">
        <f>VLOOKUP(A163,[2]!Rosterdetails,49,FALSE)</f>
        <v>qq</v>
      </c>
      <c r="AQ163" s="1" t="str">
        <f>VLOOKUP(A163,[2]!Rosterdetails,50,FALSE)</f>
        <v>qq</v>
      </c>
      <c r="AR163" s="1" t="str">
        <f>VLOOKUP(A163,[2]!Rosterdetails,51,FALSE)</f>
        <v>qq</v>
      </c>
      <c r="AS163" s="1" t="str">
        <f>VLOOKUP(A163,[2]!Rosterdetails,52,FALSE)</f>
        <v>qq</v>
      </c>
      <c r="AT163" s="1" t="str">
        <f>VLOOKUP(A163,[2]!Rosterdetails,53,FALSE)</f>
        <v>qq</v>
      </c>
      <c r="AU163" s="1" t="str">
        <f>VLOOKUP(A163,[2]!Rosterdetails,54,FALSE)</f>
        <v>Fiona</v>
      </c>
      <c r="AV163" s="1">
        <f>VLOOKUP(A163,[2]!Rosterdetails,55,FALSE)</f>
        <v>0</v>
      </c>
      <c r="AW163" s="1">
        <f>VLOOKUP(A163,[2]!Rosterdetails,56,FALSE)</f>
        <v>0</v>
      </c>
      <c r="AX163" s="50"/>
      <c r="AY163" s="51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</row>
    <row r="164" spans="1:65" x14ac:dyDescent="0.3">
      <c r="A164" s="39">
        <v>43692</v>
      </c>
      <c r="B164" s="38" t="s">
        <v>5</v>
      </c>
      <c r="C164" s="44">
        <f>VLOOKUP(A164,[2]!Rosterdetails,4,FALSE)</f>
        <v>0</v>
      </c>
      <c r="D164" s="44" t="e">
        <f>VLOOKUP(A164,[2]!Rosterdetails,5,FALSE)</f>
        <v>#N/A</v>
      </c>
      <c r="E164" s="44">
        <f>VLOOKUP(A164,[2]!Rosterdetails,6,FALSE)</f>
        <v>0</v>
      </c>
      <c r="F164" s="44" t="e">
        <f>VLOOKUP(A164,[2]!Rosterdetails,7,FALSE)</f>
        <v>#N/A</v>
      </c>
      <c r="G164" s="44">
        <f>VLOOKUP(A164,[2]!Rosterdetails,8,FALSE)</f>
        <v>0</v>
      </c>
      <c r="H164" s="44" t="e">
        <f>VLOOKUP(A164,[2]!Rosterdetails,9,FALSE)</f>
        <v>#N/A</v>
      </c>
      <c r="I164" s="44" t="e">
        <f>VLOOKUP(A164,[2]!Rosterdetails,10,FALSE)</f>
        <v>#N/A</v>
      </c>
      <c r="J164" s="44">
        <f>VLOOKUP(A164,[2]!Rosterdetails,11,FALSE)</f>
        <v>0</v>
      </c>
      <c r="K164" s="44">
        <f>VLOOKUP(A164,[2]!Rosterdetails,12,FALSE)</f>
        <v>0</v>
      </c>
      <c r="L164" s="44" t="e">
        <f>VLOOKUP(A164,[2]!Rosterdetails,13,FALSE)</f>
        <v>#N/A</v>
      </c>
      <c r="M164" s="44">
        <f>VLOOKUP(A164,[2]!Rosterdetails,14,FALSE)</f>
        <v>0</v>
      </c>
      <c r="N164" s="44">
        <f>VLOOKUP(A164,[2]!Rosterdetails,15,FALSE)</f>
        <v>0</v>
      </c>
      <c r="O164" s="44">
        <f>VLOOKUP(A164,[2]!Rosterdetails,16,FALSE)</f>
        <v>0</v>
      </c>
      <c r="P164" s="1" t="e">
        <f>VLOOKUP(A164,[2]!Rosterdetails,25,FALSE)</f>
        <v>#N/A</v>
      </c>
      <c r="Q164" s="1" t="str">
        <f>VLOOKUP(A164,[2]!Rosterdetails,17,FALSE)</f>
        <v>qq</v>
      </c>
      <c r="R164" s="1" t="str">
        <f>VLOOKUP(A164,[2]!Rosterdetails,18,FALSE)</f>
        <v>qq</v>
      </c>
      <c r="S164" s="1" t="str">
        <f>VLOOKUP(A164,[2]!Rosterdetails,19,FALSE)</f>
        <v>qq</v>
      </c>
      <c r="T164" s="1" t="str">
        <f>VLOOKUP(A164,[2]!Rosterdetails,20,FALSE)</f>
        <v>qq</v>
      </c>
      <c r="U164" s="1" t="str">
        <f>VLOOKUP(A164,[2]!Rosterdetails,21,FALSE)</f>
        <v>QQ</v>
      </c>
      <c r="V164" s="1" t="str">
        <f>VLOOKUP(A164,[2]!Rosterdetails,22,FALSE)</f>
        <v>qq</v>
      </c>
      <c r="W164" s="1" t="str">
        <f>VLOOKUP(A164,[2]!Rosterdetails,23,FALSE)</f>
        <v>qq</v>
      </c>
      <c r="X164" s="1" t="str">
        <f>VLOOKUP(A164,[2]!Rosterdetails,24,FALSE)</f>
        <v>qq</v>
      </c>
      <c r="Y164" s="1" t="str">
        <f>VLOOKUP(A164,[2]!Rosterdetails,32,FALSE)</f>
        <v>qq</v>
      </c>
      <c r="Z164" s="1" t="str">
        <f>VLOOKUP(A164,[2]!Rosterdetails,33,FALSE)</f>
        <v>qq</v>
      </c>
      <c r="AA164" s="1" t="str">
        <f>VLOOKUP(A164,[2]!Rosterdetails,34,FALSE)</f>
        <v>qq</v>
      </c>
      <c r="AB164" s="1" t="str">
        <f>VLOOKUP(A164,[2]!Rosterdetails,35,FALSE)</f>
        <v>qq</v>
      </c>
      <c r="AC164" s="1" t="str">
        <f>VLOOKUP(A164,[2]!Rosterdetails,36,FALSE)</f>
        <v>qq</v>
      </c>
      <c r="AD164" s="1" t="str">
        <f>VLOOKUP(A164,[2]!Rosterdetails,37,FALSE)</f>
        <v>qq</v>
      </c>
      <c r="AE164" s="1" t="str">
        <f>VLOOKUP(A164,[2]!Rosterdetails,38,FALSE)</f>
        <v>qq</v>
      </c>
      <c r="AF164" s="1" t="str">
        <f>VLOOKUP(A164,[2]!Rosterdetails,39,FALSE)</f>
        <v>qq</v>
      </c>
      <c r="AG164" s="1" t="str">
        <f>VLOOKUP(A164,[2]!Rosterdetails,40,FALSE)</f>
        <v>qq</v>
      </c>
      <c r="AH164" s="1" t="str">
        <f>VLOOKUP(A164,[2]!Rosterdetails,41,FALSE)</f>
        <v>qq</v>
      </c>
      <c r="AI164" s="1" t="str">
        <f>VLOOKUP(A164,[2]!Rosterdetails,42,FALSE)</f>
        <v>qq</v>
      </c>
      <c r="AJ164" s="1" t="str">
        <f>VLOOKUP(A164,[2]!Rosterdetails,43,FALSE)</f>
        <v>qq</v>
      </c>
      <c r="AK164" s="1" t="str">
        <f>VLOOKUP(A164,[2]!Rosterdetails,44,FALSE)</f>
        <v>qq</v>
      </c>
      <c r="AL164" s="1" t="str">
        <f>VLOOKUP(A164,[2]!Rosterdetails,45,FALSE)</f>
        <v>qq</v>
      </c>
      <c r="AM164" s="1" t="str">
        <f>VLOOKUP(A164,[2]!Rosterdetails,46,FALSE)</f>
        <v>qq</v>
      </c>
      <c r="AN164" s="1" t="str">
        <f>VLOOKUP(A164,[2]!Rosterdetails,47,FALSE)</f>
        <v>qq</v>
      </c>
      <c r="AO164" s="1" t="str">
        <f>VLOOKUP(A164,[2]!Rosterdetails,48,FALSE)</f>
        <v>qq</v>
      </c>
      <c r="AP164" s="1" t="str">
        <f>VLOOKUP(A164,[2]!Rosterdetails,49,FALSE)</f>
        <v>qq</v>
      </c>
      <c r="AQ164" s="1" t="str">
        <f>VLOOKUP(A164,[2]!Rosterdetails,50,FALSE)</f>
        <v>qq</v>
      </c>
      <c r="AR164" s="1" t="str">
        <f>VLOOKUP(A164,[2]!Rosterdetails,51,FALSE)</f>
        <v>qq</v>
      </c>
      <c r="AS164" s="1" t="str">
        <f>VLOOKUP(A164,[2]!Rosterdetails,52,FALSE)</f>
        <v>qq</v>
      </c>
      <c r="AT164" s="1" t="str">
        <f>VLOOKUP(A164,[2]!Rosterdetails,53,FALSE)</f>
        <v>qq</v>
      </c>
      <c r="AU164" s="1" t="str">
        <f>VLOOKUP(A164,[2]!Rosterdetails,54,FALSE)</f>
        <v>Bernadette</v>
      </c>
      <c r="AV164" s="1">
        <f>VLOOKUP(A164,[2]!Rosterdetails,55,FALSE)</f>
        <v>0</v>
      </c>
      <c r="AW164" s="1">
        <f>VLOOKUP(A164,[2]!Rosterdetails,56,FALSE)</f>
        <v>0</v>
      </c>
      <c r="AX164" s="50"/>
      <c r="AY164" s="51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</row>
    <row r="165" spans="1:65" x14ac:dyDescent="0.3">
      <c r="A165" s="39">
        <v>43693</v>
      </c>
      <c r="B165" s="38" t="s">
        <v>6</v>
      </c>
      <c r="C165" s="44">
        <f>VLOOKUP(A165,[2]!Rosterdetails,4,FALSE)</f>
        <v>0</v>
      </c>
      <c r="D165" s="44" t="e">
        <f>VLOOKUP(A165,[2]!Rosterdetails,5,FALSE)</f>
        <v>#N/A</v>
      </c>
      <c r="E165" s="44">
        <f>VLOOKUP(A165,[2]!Rosterdetails,6,FALSE)</f>
        <v>0</v>
      </c>
      <c r="F165" s="44" t="e">
        <f>VLOOKUP(A165,[2]!Rosterdetails,7,FALSE)</f>
        <v>#N/A</v>
      </c>
      <c r="G165" s="44">
        <f>VLOOKUP(A165,[2]!Rosterdetails,8,FALSE)</f>
        <v>0</v>
      </c>
      <c r="H165" s="44" t="e">
        <f>VLOOKUP(A165,[2]!Rosterdetails,9,FALSE)</f>
        <v>#N/A</v>
      </c>
      <c r="I165" s="44" t="e">
        <f>VLOOKUP(A165,[2]!Rosterdetails,10,FALSE)</f>
        <v>#N/A</v>
      </c>
      <c r="J165" s="44">
        <f>VLOOKUP(A165,[2]!Rosterdetails,11,FALSE)</f>
        <v>0</v>
      </c>
      <c r="K165" s="44">
        <f>VLOOKUP(A165,[2]!Rosterdetails,12,FALSE)</f>
        <v>0</v>
      </c>
      <c r="L165" s="44" t="e">
        <f>VLOOKUP(A165,[2]!Rosterdetails,13,FALSE)</f>
        <v>#N/A</v>
      </c>
      <c r="M165" s="44">
        <f>VLOOKUP(A165,[2]!Rosterdetails,14,FALSE)</f>
        <v>0</v>
      </c>
      <c r="N165" s="44">
        <f>VLOOKUP(A165,[2]!Rosterdetails,15,FALSE)</f>
        <v>0</v>
      </c>
      <c r="O165" s="44">
        <f>VLOOKUP(A165,[2]!Rosterdetails,16,FALSE)</f>
        <v>0</v>
      </c>
      <c r="P165" s="1" t="e">
        <f>VLOOKUP(A165,[2]!Rosterdetails,25,FALSE)</f>
        <v>#N/A</v>
      </c>
      <c r="Q165" s="1" t="str">
        <f>VLOOKUP(A165,[2]!Rosterdetails,17,FALSE)</f>
        <v>Jonathan</v>
      </c>
      <c r="R165" s="1" t="str">
        <f>VLOOKUP(A165,[2]!Rosterdetails,18,FALSE)</f>
        <v>qq</v>
      </c>
      <c r="S165" s="1" t="str">
        <f>VLOOKUP(A165,[2]!Rosterdetails,19,FALSE)</f>
        <v>qq</v>
      </c>
      <c r="T165" s="1" t="str">
        <f>VLOOKUP(A165,[2]!Rosterdetails,20,FALSE)</f>
        <v>qq</v>
      </c>
      <c r="U165" s="1" t="str">
        <f>VLOOKUP(A165,[2]!Rosterdetails,21,FALSE)</f>
        <v>QQ</v>
      </c>
      <c r="V165" s="1" t="str">
        <f>VLOOKUP(A165,[2]!Rosterdetails,22,FALSE)</f>
        <v>qq</v>
      </c>
      <c r="W165" s="1" t="str">
        <f>VLOOKUP(A165,[2]!Rosterdetails,23,FALSE)</f>
        <v>qq</v>
      </c>
      <c r="X165" s="1" t="str">
        <f>VLOOKUP(A165,[2]!Rosterdetails,24,FALSE)</f>
        <v>qq</v>
      </c>
      <c r="Y165" s="1" t="str">
        <f>VLOOKUP(A165,[2]!Rosterdetails,32,FALSE)</f>
        <v>qq</v>
      </c>
      <c r="Z165" s="1" t="str">
        <f>VLOOKUP(A165,[2]!Rosterdetails,33,FALSE)</f>
        <v>qq</v>
      </c>
      <c r="AA165" s="1" t="str">
        <f>VLOOKUP(A165,[2]!Rosterdetails,34,FALSE)</f>
        <v>qq</v>
      </c>
      <c r="AB165" s="1" t="str">
        <f>VLOOKUP(A165,[2]!Rosterdetails,35,FALSE)</f>
        <v>qq</v>
      </c>
      <c r="AC165" s="1" t="str">
        <f>VLOOKUP(A165,[2]!Rosterdetails,36,FALSE)</f>
        <v>qq</v>
      </c>
      <c r="AD165" s="1" t="str">
        <f>VLOOKUP(A165,[2]!Rosterdetails,37,FALSE)</f>
        <v>qq</v>
      </c>
      <c r="AE165" s="1" t="str">
        <f>VLOOKUP(A165,[2]!Rosterdetails,38,FALSE)</f>
        <v>qq</v>
      </c>
      <c r="AF165" s="1" t="str">
        <f>VLOOKUP(A165,[2]!Rosterdetails,39,FALSE)</f>
        <v>qq</v>
      </c>
      <c r="AG165" s="1" t="str">
        <f>VLOOKUP(A165,[2]!Rosterdetails,40,FALSE)</f>
        <v>qq</v>
      </c>
      <c r="AH165" s="1" t="str">
        <f>VLOOKUP(A165,[2]!Rosterdetails,41,FALSE)</f>
        <v>qq</v>
      </c>
      <c r="AI165" s="1" t="str">
        <f>VLOOKUP(A165,[2]!Rosterdetails,42,FALSE)</f>
        <v>qq</v>
      </c>
      <c r="AJ165" s="1" t="str">
        <f>VLOOKUP(A165,[2]!Rosterdetails,43,FALSE)</f>
        <v>qq</v>
      </c>
      <c r="AK165" s="1" t="str">
        <f>VLOOKUP(A165,[2]!Rosterdetails,44,FALSE)</f>
        <v>qq</v>
      </c>
      <c r="AL165" s="1" t="str">
        <f>VLOOKUP(A165,[2]!Rosterdetails,45,FALSE)</f>
        <v>qq</v>
      </c>
      <c r="AM165" s="1" t="str">
        <f>VLOOKUP(A165,[2]!Rosterdetails,46,FALSE)</f>
        <v>qq</v>
      </c>
      <c r="AN165" s="1" t="str">
        <f>VLOOKUP(A165,[2]!Rosterdetails,47,FALSE)</f>
        <v>qq</v>
      </c>
      <c r="AO165" s="1" t="str">
        <f>VLOOKUP(A165,[2]!Rosterdetails,48,FALSE)</f>
        <v>qq</v>
      </c>
      <c r="AP165" s="1" t="str">
        <f>VLOOKUP(A165,[2]!Rosterdetails,49,FALSE)</f>
        <v>qq</v>
      </c>
      <c r="AQ165" s="1" t="str">
        <f>VLOOKUP(A165,[2]!Rosterdetails,50,FALSE)</f>
        <v>qq</v>
      </c>
      <c r="AR165" s="1" t="str">
        <f>VLOOKUP(A165,[2]!Rosterdetails,51,FALSE)</f>
        <v>qq</v>
      </c>
      <c r="AS165" s="1" t="str">
        <f>VLOOKUP(A165,[2]!Rosterdetails,52,FALSE)</f>
        <v>qq</v>
      </c>
      <c r="AT165" s="1" t="str">
        <f>VLOOKUP(A165,[2]!Rosterdetails,53,FALSE)</f>
        <v>qq</v>
      </c>
      <c r="AU165" s="1" t="str">
        <f>VLOOKUP(A165,[2]!Rosterdetails,54,FALSE)</f>
        <v>Fiona</v>
      </c>
      <c r="AV165" s="1">
        <f>VLOOKUP(A165,[2]!Rosterdetails,55,FALSE)</f>
        <v>0</v>
      </c>
      <c r="AW165" s="1">
        <f>VLOOKUP(A165,[2]!Rosterdetails,56,FALSE)</f>
        <v>0</v>
      </c>
      <c r="AX165" s="50"/>
      <c r="AY165" s="51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</row>
    <row r="166" spans="1:65" ht="15.75" customHeight="1" x14ac:dyDescent="0.3">
      <c r="A166" s="39">
        <v>43696</v>
      </c>
      <c r="B166" s="38" t="s">
        <v>2</v>
      </c>
      <c r="C166" s="44">
        <f>VLOOKUP(A166,[2]!Rosterdetails,4,FALSE)</f>
        <v>0</v>
      </c>
      <c r="D166" s="44" t="e">
        <f>VLOOKUP(A166,[2]!Rosterdetails,5,FALSE)</f>
        <v>#N/A</v>
      </c>
      <c r="E166" s="44">
        <f>VLOOKUP(A166,[2]!Rosterdetails,6,FALSE)</f>
        <v>0</v>
      </c>
      <c r="F166" s="44" t="e">
        <f>VLOOKUP(A166,[2]!Rosterdetails,7,FALSE)</f>
        <v>#N/A</v>
      </c>
      <c r="G166" s="44">
        <f>VLOOKUP(A166,[2]!Rosterdetails,8,FALSE)</f>
        <v>0</v>
      </c>
      <c r="H166" s="44" t="e">
        <f>VLOOKUP(A166,[2]!Rosterdetails,9,FALSE)</f>
        <v>#N/A</v>
      </c>
      <c r="I166" s="44" t="e">
        <f>VLOOKUP(A166,[2]!Rosterdetails,10,FALSE)</f>
        <v>#N/A</v>
      </c>
      <c r="J166" s="44">
        <f>VLOOKUP(A166,[2]!Rosterdetails,11,FALSE)</f>
        <v>0</v>
      </c>
      <c r="K166" s="44">
        <f>VLOOKUP(A166,[2]!Rosterdetails,12,FALSE)</f>
        <v>0</v>
      </c>
      <c r="L166" s="44" t="e">
        <f>VLOOKUP(A166,[2]!Rosterdetails,13,FALSE)</f>
        <v>#N/A</v>
      </c>
      <c r="M166" s="44">
        <f>VLOOKUP(A166,[2]!Rosterdetails,14,FALSE)</f>
        <v>0</v>
      </c>
      <c r="N166" s="44">
        <f>VLOOKUP(A166,[2]!Rosterdetails,15,FALSE)</f>
        <v>0</v>
      </c>
      <c r="O166" s="44" t="str">
        <f>VLOOKUP(A166,[2]!Rosterdetails,16,FALSE)</f>
        <v>qq</v>
      </c>
      <c r="P166" s="1" t="e">
        <f>VLOOKUP(A166,[2]!Rosterdetails,25,FALSE)</f>
        <v>#N/A</v>
      </c>
      <c r="Q166" s="1">
        <f>VLOOKUP(A166,[2]!Rosterdetails,17,FALSE)</f>
        <v>0</v>
      </c>
      <c r="R166" s="1" t="str">
        <f>VLOOKUP(A166,[2]!Rosterdetails,18,FALSE)</f>
        <v>qq</v>
      </c>
      <c r="S166" s="1" t="str">
        <f>VLOOKUP(A166,[2]!Rosterdetails,19,FALSE)</f>
        <v>Jesslyn</v>
      </c>
      <c r="T166" s="1" t="str">
        <f>VLOOKUP(A166,[2]!Rosterdetails,20,FALSE)</f>
        <v>Idile</v>
      </c>
      <c r="U166" s="1" t="str">
        <f>VLOOKUP(A166,[2]!Rosterdetails,21,FALSE)</f>
        <v>Roshny</v>
      </c>
      <c r="V166" s="1" t="str">
        <f>VLOOKUP(A166,[2]!Rosterdetails,22,FALSE)</f>
        <v>qq</v>
      </c>
      <c r="W166" s="1" t="str">
        <f>VLOOKUP(A166,[2]!Rosterdetails,23,FALSE)</f>
        <v>qq</v>
      </c>
      <c r="X166" s="1" t="str">
        <f>VLOOKUP(A166,[2]!Rosterdetails,24,FALSE)</f>
        <v>qq</v>
      </c>
      <c r="Y166" s="1" t="str">
        <f>VLOOKUP(A166,[2]!Rosterdetails,32,FALSE)</f>
        <v>qq</v>
      </c>
      <c r="Z166" s="1" t="str">
        <f>VLOOKUP(A166,[2]!Rosterdetails,33,FALSE)</f>
        <v>qq</v>
      </c>
      <c r="AA166" s="1" t="str">
        <f>VLOOKUP(A166,[2]!Rosterdetails,34,FALSE)</f>
        <v>qq</v>
      </c>
      <c r="AB166" s="1" t="str">
        <f>VLOOKUP(A166,[2]!Rosterdetails,35,FALSE)</f>
        <v>qq</v>
      </c>
      <c r="AC166" s="1" t="str">
        <f>VLOOKUP(A166,[2]!Rosterdetails,36,FALSE)</f>
        <v>qq</v>
      </c>
      <c r="AD166" s="1" t="str">
        <f>VLOOKUP(A166,[2]!Rosterdetails,37,FALSE)</f>
        <v>qq</v>
      </c>
      <c r="AE166" s="1" t="str">
        <f>VLOOKUP(A166,[2]!Rosterdetails,38,FALSE)</f>
        <v>qq</v>
      </c>
      <c r="AF166" s="1" t="str">
        <f>VLOOKUP(A166,[2]!Rosterdetails,39,FALSE)</f>
        <v>qq</v>
      </c>
      <c r="AG166" s="1" t="str">
        <f>VLOOKUP(A166,[2]!Rosterdetails,40,FALSE)</f>
        <v>qq</v>
      </c>
      <c r="AH166" s="1" t="str">
        <f>VLOOKUP(A166,[2]!Rosterdetails,41,FALSE)</f>
        <v>qq</v>
      </c>
      <c r="AI166" s="1" t="str">
        <f>VLOOKUP(A166,[2]!Rosterdetails,42,FALSE)</f>
        <v>qq</v>
      </c>
      <c r="AJ166" s="1" t="str">
        <f>VLOOKUP(A166,[2]!Rosterdetails,43,FALSE)</f>
        <v>qq</v>
      </c>
      <c r="AK166" s="1" t="str">
        <f>VLOOKUP(A166,[2]!Rosterdetails,44,FALSE)</f>
        <v>qq</v>
      </c>
      <c r="AL166" s="1" t="str">
        <f>VLOOKUP(A166,[2]!Rosterdetails,45,FALSE)</f>
        <v>qq</v>
      </c>
      <c r="AM166" s="1" t="str">
        <f>VLOOKUP(A166,[2]!Rosterdetails,46,FALSE)</f>
        <v>qq</v>
      </c>
      <c r="AN166" s="1" t="str">
        <f>VLOOKUP(A166,[2]!Rosterdetails,47,FALSE)</f>
        <v>qq</v>
      </c>
      <c r="AO166" s="1" t="str">
        <f>VLOOKUP(A166,[2]!Rosterdetails,48,FALSE)</f>
        <v>qq</v>
      </c>
      <c r="AP166" s="1" t="str">
        <f>VLOOKUP(A166,[2]!Rosterdetails,49,FALSE)</f>
        <v>qq</v>
      </c>
      <c r="AQ166" s="1" t="str">
        <f>VLOOKUP(A166,[2]!Rosterdetails,50,FALSE)</f>
        <v>qq</v>
      </c>
      <c r="AR166" s="1" t="str">
        <f>VLOOKUP(A166,[2]!Rosterdetails,51,FALSE)</f>
        <v>qq</v>
      </c>
      <c r="AS166" s="1" t="str">
        <f>VLOOKUP(A166,[2]!Rosterdetails,52,FALSE)</f>
        <v>qq</v>
      </c>
      <c r="AT166" s="1" t="str">
        <f>VLOOKUP(A166,[2]!Rosterdetails,53,FALSE)</f>
        <v>qq</v>
      </c>
      <c r="AU166" s="1" t="str">
        <f>VLOOKUP(A166,[2]!Rosterdetails,54,FALSE)</f>
        <v>Bernadette</v>
      </c>
      <c r="AV166" s="1">
        <f>VLOOKUP(A166,[2]!Rosterdetails,55,FALSE)</f>
        <v>0</v>
      </c>
      <c r="AW166" s="1">
        <f>VLOOKUP(A166,[2]!Rosterdetails,56,FALSE)</f>
        <v>0</v>
      </c>
      <c r="AX166" s="50"/>
      <c r="AY166" s="51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</row>
    <row r="167" spans="1:65" x14ac:dyDescent="0.3">
      <c r="A167" s="39">
        <v>43697</v>
      </c>
      <c r="B167" s="38" t="s">
        <v>3</v>
      </c>
      <c r="C167" s="44">
        <f>VLOOKUP(A167,[2]!Rosterdetails,4,FALSE)</f>
        <v>0</v>
      </c>
      <c r="D167" s="44" t="e">
        <f>VLOOKUP(A167,[2]!Rosterdetails,5,FALSE)</f>
        <v>#N/A</v>
      </c>
      <c r="E167" s="44">
        <f>VLOOKUP(A167,[2]!Rosterdetails,6,FALSE)</f>
        <v>0</v>
      </c>
      <c r="F167" s="44" t="e">
        <f>VLOOKUP(A167,[2]!Rosterdetails,7,FALSE)</f>
        <v>#N/A</v>
      </c>
      <c r="G167" s="44">
        <f>VLOOKUP(A167,[2]!Rosterdetails,8,FALSE)</f>
        <v>0</v>
      </c>
      <c r="H167" s="44" t="e">
        <f>VLOOKUP(A167,[2]!Rosterdetails,9,FALSE)</f>
        <v>#N/A</v>
      </c>
      <c r="I167" s="44" t="e">
        <f>VLOOKUP(A167,[2]!Rosterdetails,10,FALSE)</f>
        <v>#N/A</v>
      </c>
      <c r="J167" s="44">
        <f>VLOOKUP(A167,[2]!Rosterdetails,11,FALSE)</f>
        <v>0</v>
      </c>
      <c r="K167" s="44">
        <f>VLOOKUP(A167,[2]!Rosterdetails,12,FALSE)</f>
        <v>0</v>
      </c>
      <c r="L167" s="44" t="e">
        <f>VLOOKUP(A167,[2]!Rosterdetails,13,FALSE)</f>
        <v>#N/A</v>
      </c>
      <c r="M167" s="44">
        <f>VLOOKUP(A167,[2]!Rosterdetails,14,FALSE)</f>
        <v>0</v>
      </c>
      <c r="N167" s="44">
        <f>VLOOKUP(A167,[2]!Rosterdetails,15,FALSE)</f>
        <v>0</v>
      </c>
      <c r="O167" s="44" t="str">
        <f>VLOOKUP(A167,[2]!Rosterdetails,16,FALSE)</f>
        <v>qq</v>
      </c>
      <c r="P167" s="1" t="e">
        <f>VLOOKUP(A167,[2]!Rosterdetails,25,FALSE)</f>
        <v>#N/A</v>
      </c>
      <c r="Q167" s="1" t="str">
        <f>VLOOKUP(A167,[2]!Rosterdetails,17,FALSE)</f>
        <v>Jesslyn</v>
      </c>
      <c r="R167" s="1" t="str">
        <f>VLOOKUP(A167,[2]!Rosterdetails,18,FALSE)</f>
        <v>qq</v>
      </c>
      <c r="S167" s="1" t="str">
        <f>VLOOKUP(A167,[2]!Rosterdetails,19,FALSE)</f>
        <v>Nha</v>
      </c>
      <c r="T167" s="1" t="str">
        <f>VLOOKUP(A167,[2]!Rosterdetails,20,FALSE)</f>
        <v>Edward</v>
      </c>
      <c r="U167" s="1" t="str">
        <f>VLOOKUP(A167,[2]!Rosterdetails,21,FALSE)</f>
        <v>QQ</v>
      </c>
      <c r="V167" s="1" t="str">
        <f>VLOOKUP(A167,[2]!Rosterdetails,22,FALSE)</f>
        <v>Lauren</v>
      </c>
      <c r="W167" s="1" t="str">
        <f>VLOOKUP(A167,[2]!Rosterdetails,23,FALSE)</f>
        <v>qq</v>
      </c>
      <c r="X167" s="1" t="str">
        <f>VLOOKUP(A167,[2]!Rosterdetails,24,FALSE)</f>
        <v>qq</v>
      </c>
      <c r="Y167" s="1" t="str">
        <f>VLOOKUP(A167,[2]!Rosterdetails,32,FALSE)</f>
        <v>qq</v>
      </c>
      <c r="Z167" s="1" t="str">
        <f>VLOOKUP(A167,[2]!Rosterdetails,33,FALSE)</f>
        <v>qq</v>
      </c>
      <c r="AA167" s="1" t="str">
        <f>VLOOKUP(A167,[2]!Rosterdetails,34,FALSE)</f>
        <v>qq</v>
      </c>
      <c r="AB167" s="1" t="str">
        <f>VLOOKUP(A167,[2]!Rosterdetails,35,FALSE)</f>
        <v>qq</v>
      </c>
      <c r="AC167" s="1" t="str">
        <f>VLOOKUP(A167,[2]!Rosterdetails,36,FALSE)</f>
        <v>qq</v>
      </c>
      <c r="AD167" s="1" t="str">
        <f>VLOOKUP(A167,[2]!Rosterdetails,37,FALSE)</f>
        <v>qq</v>
      </c>
      <c r="AE167" s="1" t="str">
        <f>VLOOKUP(A167,[2]!Rosterdetails,38,FALSE)</f>
        <v>qq</v>
      </c>
      <c r="AF167" s="1" t="str">
        <f>VLOOKUP(A167,[2]!Rosterdetails,39,FALSE)</f>
        <v>qq</v>
      </c>
      <c r="AG167" s="1" t="str">
        <f>VLOOKUP(A167,[2]!Rosterdetails,40,FALSE)</f>
        <v>qq</v>
      </c>
      <c r="AH167" s="1" t="str">
        <f>VLOOKUP(A167,[2]!Rosterdetails,41,FALSE)</f>
        <v>qq</v>
      </c>
      <c r="AI167" s="1" t="str">
        <f>VLOOKUP(A167,[2]!Rosterdetails,42,FALSE)</f>
        <v>qq</v>
      </c>
      <c r="AJ167" s="1" t="str">
        <f>VLOOKUP(A167,[2]!Rosterdetails,43,FALSE)</f>
        <v>qq</v>
      </c>
      <c r="AK167" s="1" t="str">
        <f>VLOOKUP(A167,[2]!Rosterdetails,44,FALSE)</f>
        <v>qq</v>
      </c>
      <c r="AL167" s="1" t="str">
        <f>VLOOKUP(A167,[2]!Rosterdetails,45,FALSE)</f>
        <v>qq</v>
      </c>
      <c r="AM167" s="1" t="str">
        <f>VLOOKUP(A167,[2]!Rosterdetails,46,FALSE)</f>
        <v>qq</v>
      </c>
      <c r="AN167" s="1" t="str">
        <f>VLOOKUP(A167,[2]!Rosterdetails,47,FALSE)</f>
        <v>qq</v>
      </c>
      <c r="AO167" s="1" t="str">
        <f>VLOOKUP(A167,[2]!Rosterdetails,48,FALSE)</f>
        <v>qq</v>
      </c>
      <c r="AP167" s="1" t="str">
        <f>VLOOKUP(A167,[2]!Rosterdetails,49,FALSE)</f>
        <v>qq</v>
      </c>
      <c r="AQ167" s="1" t="str">
        <f>VLOOKUP(A167,[2]!Rosterdetails,50,FALSE)</f>
        <v>qq</v>
      </c>
      <c r="AR167" s="1" t="str">
        <f>VLOOKUP(A167,[2]!Rosterdetails,51,FALSE)</f>
        <v>qq</v>
      </c>
      <c r="AS167" s="1" t="str">
        <f>VLOOKUP(A167,[2]!Rosterdetails,52,FALSE)</f>
        <v>qq</v>
      </c>
      <c r="AT167" s="1" t="str">
        <f>VLOOKUP(A167,[2]!Rosterdetails,53,FALSE)</f>
        <v>qq</v>
      </c>
      <c r="AU167" s="1" t="str">
        <f>VLOOKUP(A167,[2]!Rosterdetails,54,FALSE)</f>
        <v>Fiona</v>
      </c>
      <c r="AV167" s="1">
        <f>VLOOKUP(A167,[2]!Rosterdetails,55,FALSE)</f>
        <v>0</v>
      </c>
      <c r="AW167" s="1">
        <f>VLOOKUP(A167,[2]!Rosterdetails,56,FALSE)</f>
        <v>0</v>
      </c>
      <c r="AX167" s="50"/>
      <c r="AY167" s="51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</row>
    <row r="168" spans="1:65" x14ac:dyDescent="0.3">
      <c r="A168" s="39">
        <v>43698</v>
      </c>
      <c r="B168" s="38" t="s">
        <v>4</v>
      </c>
      <c r="C168" s="44">
        <f>VLOOKUP(A168,[2]!Rosterdetails,4,FALSE)</f>
        <v>0</v>
      </c>
      <c r="D168" s="44" t="e">
        <f>VLOOKUP(A168,[2]!Rosterdetails,5,FALSE)</f>
        <v>#N/A</v>
      </c>
      <c r="E168" s="44">
        <f>VLOOKUP(A168,[2]!Rosterdetails,6,FALSE)</f>
        <v>0</v>
      </c>
      <c r="F168" s="44" t="e">
        <f>VLOOKUP(A168,[2]!Rosterdetails,7,FALSE)</f>
        <v>#N/A</v>
      </c>
      <c r="G168" s="44">
        <f>VLOOKUP(A168,[2]!Rosterdetails,8,FALSE)</f>
        <v>0</v>
      </c>
      <c r="H168" s="44" t="e">
        <f>VLOOKUP(A168,[2]!Rosterdetails,9,FALSE)</f>
        <v>#N/A</v>
      </c>
      <c r="I168" s="44" t="e">
        <f>VLOOKUP(A168,[2]!Rosterdetails,10,FALSE)</f>
        <v>#N/A</v>
      </c>
      <c r="J168" s="44">
        <f>VLOOKUP(A168,[2]!Rosterdetails,11,FALSE)</f>
        <v>0</v>
      </c>
      <c r="K168" s="44">
        <f>VLOOKUP(A168,[2]!Rosterdetails,12,FALSE)</f>
        <v>0</v>
      </c>
      <c r="L168" s="44" t="e">
        <f>VLOOKUP(A168,[2]!Rosterdetails,13,FALSE)</f>
        <v>#N/A</v>
      </c>
      <c r="M168" s="44">
        <f>VLOOKUP(A168,[2]!Rosterdetails,14,FALSE)</f>
        <v>0</v>
      </c>
      <c r="N168" s="44">
        <f>VLOOKUP(A168,[2]!Rosterdetails,15,FALSE)</f>
        <v>0</v>
      </c>
      <c r="O168" s="44" t="str">
        <f>VLOOKUP(A168,[2]!Rosterdetails,16,FALSE)</f>
        <v>qq</v>
      </c>
      <c r="P168" s="1" t="e">
        <f>VLOOKUP(A168,[2]!Rosterdetails,25,FALSE)</f>
        <v>#N/A</v>
      </c>
      <c r="Q168" s="1" t="str">
        <f>VLOOKUP(A168,[2]!Rosterdetails,17,FALSE)</f>
        <v>Edward</v>
      </c>
      <c r="R168" s="1" t="str">
        <f>VLOOKUP(A168,[2]!Rosterdetails,18,FALSE)</f>
        <v>qq</v>
      </c>
      <c r="S168" s="1" t="str">
        <f>VLOOKUP(A168,[2]!Rosterdetails,19,FALSE)</f>
        <v>qq</v>
      </c>
      <c r="T168" s="1" t="str">
        <f>VLOOKUP(A168,[2]!Rosterdetails,20,FALSE)</f>
        <v>qq</v>
      </c>
      <c r="U168" s="1" t="str">
        <f>VLOOKUP(A168,[2]!Rosterdetails,21,FALSE)</f>
        <v>QQ</v>
      </c>
      <c r="V168" s="1" t="str">
        <f>VLOOKUP(A168,[2]!Rosterdetails,22,FALSE)</f>
        <v>qq</v>
      </c>
      <c r="W168" s="1" t="str">
        <f>VLOOKUP(A168,[2]!Rosterdetails,23,FALSE)</f>
        <v>qq</v>
      </c>
      <c r="X168" s="1" t="str">
        <f>VLOOKUP(A168,[2]!Rosterdetails,24,FALSE)</f>
        <v>qq</v>
      </c>
      <c r="Y168" s="1" t="str">
        <f>VLOOKUP(A168,[2]!Rosterdetails,32,FALSE)</f>
        <v>qq</v>
      </c>
      <c r="Z168" s="1" t="str">
        <f>VLOOKUP(A168,[2]!Rosterdetails,33,FALSE)</f>
        <v>qq</v>
      </c>
      <c r="AA168" s="1" t="str">
        <f>VLOOKUP(A168,[2]!Rosterdetails,34,FALSE)</f>
        <v>qq</v>
      </c>
      <c r="AB168" s="1" t="str">
        <f>VLOOKUP(A168,[2]!Rosterdetails,35,FALSE)</f>
        <v>qq</v>
      </c>
      <c r="AC168" s="1" t="str">
        <f>VLOOKUP(A168,[2]!Rosterdetails,36,FALSE)</f>
        <v>qq</v>
      </c>
      <c r="AD168" s="1" t="str">
        <f>VLOOKUP(A168,[2]!Rosterdetails,37,FALSE)</f>
        <v>qq</v>
      </c>
      <c r="AE168" s="1" t="str">
        <f>VLOOKUP(A168,[2]!Rosterdetails,38,FALSE)</f>
        <v>qq</v>
      </c>
      <c r="AF168" s="1" t="str">
        <f>VLOOKUP(A168,[2]!Rosterdetails,39,FALSE)</f>
        <v>qq</v>
      </c>
      <c r="AG168" s="1" t="str">
        <f>VLOOKUP(A168,[2]!Rosterdetails,40,FALSE)</f>
        <v>qq</v>
      </c>
      <c r="AH168" s="1" t="str">
        <f>VLOOKUP(A168,[2]!Rosterdetails,41,FALSE)</f>
        <v>qq</v>
      </c>
      <c r="AI168" s="1" t="str">
        <f>VLOOKUP(A168,[2]!Rosterdetails,42,FALSE)</f>
        <v>qq</v>
      </c>
      <c r="AJ168" s="1" t="str">
        <f>VLOOKUP(A168,[2]!Rosterdetails,43,FALSE)</f>
        <v>qq</v>
      </c>
      <c r="AK168" s="1" t="str">
        <f>VLOOKUP(A168,[2]!Rosterdetails,44,FALSE)</f>
        <v>qq</v>
      </c>
      <c r="AL168" s="1" t="str">
        <f>VLOOKUP(A168,[2]!Rosterdetails,45,FALSE)</f>
        <v>qq</v>
      </c>
      <c r="AM168" s="1" t="str">
        <f>VLOOKUP(A168,[2]!Rosterdetails,46,FALSE)</f>
        <v>qq</v>
      </c>
      <c r="AN168" s="1" t="str">
        <f>VLOOKUP(A168,[2]!Rosterdetails,47,FALSE)</f>
        <v>qq</v>
      </c>
      <c r="AO168" s="1" t="str">
        <f>VLOOKUP(A168,[2]!Rosterdetails,48,FALSE)</f>
        <v>qq</v>
      </c>
      <c r="AP168" s="1" t="str">
        <f>VLOOKUP(A168,[2]!Rosterdetails,49,FALSE)</f>
        <v>qq</v>
      </c>
      <c r="AQ168" s="1" t="str">
        <f>VLOOKUP(A168,[2]!Rosterdetails,50,FALSE)</f>
        <v>qq</v>
      </c>
      <c r="AR168" s="1" t="str">
        <f>VLOOKUP(A168,[2]!Rosterdetails,51,FALSE)</f>
        <v>qq</v>
      </c>
      <c r="AS168" s="1" t="str">
        <f>VLOOKUP(A168,[2]!Rosterdetails,52,FALSE)</f>
        <v>qq</v>
      </c>
      <c r="AT168" s="1" t="str">
        <f>VLOOKUP(A168,[2]!Rosterdetails,53,FALSE)</f>
        <v>qq</v>
      </c>
      <c r="AU168" s="1" t="str">
        <f>VLOOKUP(A168,[2]!Rosterdetails,54,FALSE)</f>
        <v>Fiona</v>
      </c>
      <c r="AV168" s="1">
        <f>VLOOKUP(A168,[2]!Rosterdetails,55,FALSE)</f>
        <v>0</v>
      </c>
      <c r="AW168" s="1">
        <f>VLOOKUP(A168,[2]!Rosterdetails,56,FALSE)</f>
        <v>0</v>
      </c>
      <c r="AX168" s="50"/>
      <c r="AY168" s="51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</row>
    <row r="169" spans="1:65" x14ac:dyDescent="0.3">
      <c r="A169" s="39">
        <v>43699</v>
      </c>
      <c r="B169" s="38" t="s">
        <v>5</v>
      </c>
      <c r="C169" s="44">
        <f>VLOOKUP(A169,[2]!Rosterdetails,4,FALSE)</f>
        <v>0</v>
      </c>
      <c r="D169" s="44" t="e">
        <f>VLOOKUP(A169,[2]!Rosterdetails,5,FALSE)</f>
        <v>#N/A</v>
      </c>
      <c r="E169" s="44">
        <f>VLOOKUP(A169,[2]!Rosterdetails,6,FALSE)</f>
        <v>0</v>
      </c>
      <c r="F169" s="44" t="e">
        <f>VLOOKUP(A169,[2]!Rosterdetails,7,FALSE)</f>
        <v>#N/A</v>
      </c>
      <c r="G169" s="44">
        <f>VLOOKUP(A169,[2]!Rosterdetails,8,FALSE)</f>
        <v>0</v>
      </c>
      <c r="H169" s="44" t="e">
        <f>VLOOKUP(A169,[2]!Rosterdetails,9,FALSE)</f>
        <v>#N/A</v>
      </c>
      <c r="I169" s="44" t="e">
        <f>VLOOKUP(A169,[2]!Rosterdetails,10,FALSE)</f>
        <v>#N/A</v>
      </c>
      <c r="J169" s="44">
        <f>VLOOKUP(A169,[2]!Rosterdetails,11,FALSE)</f>
        <v>0</v>
      </c>
      <c r="K169" s="44">
        <f>VLOOKUP(A169,[2]!Rosterdetails,12,FALSE)</f>
        <v>0</v>
      </c>
      <c r="L169" s="44" t="e">
        <f>VLOOKUP(A169,[2]!Rosterdetails,13,FALSE)</f>
        <v>#N/A</v>
      </c>
      <c r="M169" s="44">
        <f>VLOOKUP(A169,[2]!Rosterdetails,14,FALSE)</f>
        <v>0</v>
      </c>
      <c r="N169" s="44">
        <f>VLOOKUP(A169,[2]!Rosterdetails,15,FALSE)</f>
        <v>0</v>
      </c>
      <c r="O169" s="44">
        <f>VLOOKUP(A169,[2]!Rosterdetails,16,FALSE)</f>
        <v>0</v>
      </c>
      <c r="P169" s="1" t="e">
        <f>VLOOKUP(A169,[2]!Rosterdetails,25,FALSE)</f>
        <v>#N/A</v>
      </c>
      <c r="Q169" s="1" t="str">
        <f>VLOOKUP(A169,[2]!Rosterdetails,17,FALSE)</f>
        <v>qq</v>
      </c>
      <c r="R169" s="1" t="str">
        <f>VLOOKUP(A169,[2]!Rosterdetails,18,FALSE)</f>
        <v>qq</v>
      </c>
      <c r="S169" s="1" t="str">
        <f>VLOOKUP(A169,[2]!Rosterdetails,19,FALSE)</f>
        <v>qq</v>
      </c>
      <c r="T169" s="1" t="str">
        <f>VLOOKUP(A169,[2]!Rosterdetails,20,FALSE)</f>
        <v>qq</v>
      </c>
      <c r="U169" s="1" t="str">
        <f>VLOOKUP(A169,[2]!Rosterdetails,21,FALSE)</f>
        <v>QQ</v>
      </c>
      <c r="V169" s="1" t="str">
        <f>VLOOKUP(A169,[2]!Rosterdetails,22,FALSE)</f>
        <v>qq</v>
      </c>
      <c r="W169" s="1" t="str">
        <f>VLOOKUP(A169,[2]!Rosterdetails,23,FALSE)</f>
        <v>qq</v>
      </c>
      <c r="X169" s="1" t="str">
        <f>VLOOKUP(A169,[2]!Rosterdetails,24,FALSE)</f>
        <v>qq</v>
      </c>
      <c r="Y169" s="1" t="str">
        <f>VLOOKUP(A169,[2]!Rosterdetails,32,FALSE)</f>
        <v>qq</v>
      </c>
      <c r="Z169" s="1" t="str">
        <f>VLOOKUP(A169,[2]!Rosterdetails,33,FALSE)</f>
        <v>qq</v>
      </c>
      <c r="AA169" s="1" t="str">
        <f>VLOOKUP(A169,[2]!Rosterdetails,34,FALSE)</f>
        <v>qq</v>
      </c>
      <c r="AB169" s="1" t="str">
        <f>VLOOKUP(A169,[2]!Rosterdetails,35,FALSE)</f>
        <v>qq</v>
      </c>
      <c r="AC169" s="1" t="str">
        <f>VLOOKUP(A169,[2]!Rosterdetails,36,FALSE)</f>
        <v>qq</v>
      </c>
      <c r="AD169" s="1" t="str">
        <f>VLOOKUP(A169,[2]!Rosterdetails,37,FALSE)</f>
        <v>qq</v>
      </c>
      <c r="AE169" s="1" t="str">
        <f>VLOOKUP(A169,[2]!Rosterdetails,38,FALSE)</f>
        <v>qq</v>
      </c>
      <c r="AF169" s="1" t="str">
        <f>VLOOKUP(A169,[2]!Rosterdetails,39,FALSE)</f>
        <v>qq</v>
      </c>
      <c r="AG169" s="1" t="str">
        <f>VLOOKUP(A169,[2]!Rosterdetails,40,FALSE)</f>
        <v>qq</v>
      </c>
      <c r="AH169" s="1" t="str">
        <f>VLOOKUP(A169,[2]!Rosterdetails,41,FALSE)</f>
        <v>qq</v>
      </c>
      <c r="AI169" s="1" t="str">
        <f>VLOOKUP(A169,[2]!Rosterdetails,42,FALSE)</f>
        <v>qq</v>
      </c>
      <c r="AJ169" s="1" t="str">
        <f>VLOOKUP(A169,[2]!Rosterdetails,43,FALSE)</f>
        <v>qq</v>
      </c>
      <c r="AK169" s="1" t="str">
        <f>VLOOKUP(A169,[2]!Rosterdetails,44,FALSE)</f>
        <v>qq</v>
      </c>
      <c r="AL169" s="1" t="str">
        <f>VLOOKUP(A169,[2]!Rosterdetails,45,FALSE)</f>
        <v>qq</v>
      </c>
      <c r="AM169" s="1" t="str">
        <f>VLOOKUP(A169,[2]!Rosterdetails,46,FALSE)</f>
        <v>qq</v>
      </c>
      <c r="AN169" s="1" t="str">
        <f>VLOOKUP(A169,[2]!Rosterdetails,47,FALSE)</f>
        <v>qq</v>
      </c>
      <c r="AO169" s="1" t="str">
        <f>VLOOKUP(A169,[2]!Rosterdetails,48,FALSE)</f>
        <v>qq</v>
      </c>
      <c r="AP169" s="1" t="str">
        <f>VLOOKUP(A169,[2]!Rosterdetails,49,FALSE)</f>
        <v>qq</v>
      </c>
      <c r="AQ169" s="1" t="str">
        <f>VLOOKUP(A169,[2]!Rosterdetails,50,FALSE)</f>
        <v>qq</v>
      </c>
      <c r="AR169" s="1" t="str">
        <f>VLOOKUP(A169,[2]!Rosterdetails,51,FALSE)</f>
        <v>qq</v>
      </c>
      <c r="AS169" s="1" t="str">
        <f>VLOOKUP(A169,[2]!Rosterdetails,52,FALSE)</f>
        <v>qq</v>
      </c>
      <c r="AT169" s="1" t="str">
        <f>VLOOKUP(A169,[2]!Rosterdetails,53,FALSE)</f>
        <v>qq</v>
      </c>
      <c r="AU169" s="1" t="str">
        <f>VLOOKUP(A169,[2]!Rosterdetails,54,FALSE)</f>
        <v>Bernadette</v>
      </c>
      <c r="AV169" s="1">
        <f>VLOOKUP(A169,[2]!Rosterdetails,55,FALSE)</f>
        <v>0</v>
      </c>
      <c r="AW169" s="1">
        <f>VLOOKUP(A169,[2]!Rosterdetails,56,FALSE)</f>
        <v>0</v>
      </c>
      <c r="AX169" s="50"/>
      <c r="AY169" s="51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</row>
    <row r="170" spans="1:65" x14ac:dyDescent="0.3">
      <c r="A170" s="39">
        <v>43700</v>
      </c>
      <c r="B170" s="38" t="s">
        <v>6</v>
      </c>
      <c r="C170" s="44">
        <f>VLOOKUP(A170,[2]!Rosterdetails,4,FALSE)</f>
        <v>0</v>
      </c>
      <c r="D170" s="44" t="e">
        <f>VLOOKUP(A170,[2]!Rosterdetails,5,FALSE)</f>
        <v>#N/A</v>
      </c>
      <c r="E170" s="44">
        <f>VLOOKUP(A170,[2]!Rosterdetails,6,FALSE)</f>
        <v>0</v>
      </c>
      <c r="F170" s="44" t="e">
        <f>VLOOKUP(A170,[2]!Rosterdetails,7,FALSE)</f>
        <v>#N/A</v>
      </c>
      <c r="G170" s="44">
        <f>VLOOKUP(A170,[2]!Rosterdetails,8,FALSE)</f>
        <v>0</v>
      </c>
      <c r="H170" s="44" t="e">
        <f>VLOOKUP(A170,[2]!Rosterdetails,9,FALSE)</f>
        <v>#N/A</v>
      </c>
      <c r="I170" s="44" t="e">
        <f>VLOOKUP(A170,[2]!Rosterdetails,10,FALSE)</f>
        <v>#N/A</v>
      </c>
      <c r="J170" s="44">
        <f>VLOOKUP(A170,[2]!Rosterdetails,11,FALSE)</f>
        <v>0</v>
      </c>
      <c r="K170" s="44">
        <f>VLOOKUP(A170,[2]!Rosterdetails,12,FALSE)</f>
        <v>0</v>
      </c>
      <c r="L170" s="44" t="e">
        <f>VLOOKUP(A170,[2]!Rosterdetails,13,FALSE)</f>
        <v>#N/A</v>
      </c>
      <c r="M170" s="44">
        <f>VLOOKUP(A170,[2]!Rosterdetails,14,FALSE)</f>
        <v>0</v>
      </c>
      <c r="N170" s="44">
        <f>VLOOKUP(A170,[2]!Rosterdetails,15,FALSE)</f>
        <v>0</v>
      </c>
      <c r="O170" s="44">
        <f>VLOOKUP(A170,[2]!Rosterdetails,16,FALSE)</f>
        <v>0</v>
      </c>
      <c r="P170" s="1" t="e">
        <f>VLOOKUP(A170,[2]!Rosterdetails,25,FALSE)</f>
        <v>#N/A</v>
      </c>
      <c r="Q170" s="1" t="str">
        <f>VLOOKUP(A170,[2]!Rosterdetails,17,FALSE)</f>
        <v>Ana</v>
      </c>
      <c r="R170" s="1" t="str">
        <f>VLOOKUP(A170,[2]!Rosterdetails,18,FALSE)</f>
        <v>qq</v>
      </c>
      <c r="S170" s="1" t="str">
        <f>VLOOKUP(A170,[2]!Rosterdetails,19,FALSE)</f>
        <v>qq</v>
      </c>
      <c r="T170" s="1" t="str">
        <f>VLOOKUP(A170,[2]!Rosterdetails,20,FALSE)</f>
        <v>qq</v>
      </c>
      <c r="U170" s="1" t="str">
        <f>VLOOKUP(A170,[2]!Rosterdetails,21,FALSE)</f>
        <v>QQ</v>
      </c>
      <c r="V170" s="1" t="str">
        <f>VLOOKUP(A170,[2]!Rosterdetails,22,FALSE)</f>
        <v>qq</v>
      </c>
      <c r="W170" s="1" t="str">
        <f>VLOOKUP(A170,[2]!Rosterdetails,23,FALSE)</f>
        <v>qq</v>
      </c>
      <c r="X170" s="1" t="str">
        <f>VLOOKUP(A170,[2]!Rosterdetails,24,FALSE)</f>
        <v>qq</v>
      </c>
      <c r="Y170" s="1" t="str">
        <f>VLOOKUP(A170,[2]!Rosterdetails,32,FALSE)</f>
        <v>qq</v>
      </c>
      <c r="Z170" s="1" t="str">
        <f>VLOOKUP(A170,[2]!Rosterdetails,33,FALSE)</f>
        <v>qq</v>
      </c>
      <c r="AA170" s="1" t="str">
        <f>VLOOKUP(A170,[2]!Rosterdetails,34,FALSE)</f>
        <v>qq</v>
      </c>
      <c r="AB170" s="1" t="str">
        <f>VLOOKUP(A170,[2]!Rosterdetails,35,FALSE)</f>
        <v>qq</v>
      </c>
      <c r="AC170" s="1" t="str">
        <f>VLOOKUP(A170,[2]!Rosterdetails,36,FALSE)</f>
        <v>qq</v>
      </c>
      <c r="AD170" s="1" t="str">
        <f>VLOOKUP(A170,[2]!Rosterdetails,37,FALSE)</f>
        <v>qq</v>
      </c>
      <c r="AE170" s="1" t="str">
        <f>VLOOKUP(A170,[2]!Rosterdetails,38,FALSE)</f>
        <v>qq</v>
      </c>
      <c r="AF170" s="1" t="str">
        <f>VLOOKUP(A170,[2]!Rosterdetails,39,FALSE)</f>
        <v>qq</v>
      </c>
      <c r="AG170" s="1" t="str">
        <f>VLOOKUP(A170,[2]!Rosterdetails,40,FALSE)</f>
        <v>qq</v>
      </c>
      <c r="AH170" s="1" t="str">
        <f>VLOOKUP(A170,[2]!Rosterdetails,41,FALSE)</f>
        <v>qq</v>
      </c>
      <c r="AI170" s="1" t="str">
        <f>VLOOKUP(A170,[2]!Rosterdetails,42,FALSE)</f>
        <v>qq</v>
      </c>
      <c r="AJ170" s="1" t="str">
        <f>VLOOKUP(A170,[2]!Rosterdetails,43,FALSE)</f>
        <v>qq</v>
      </c>
      <c r="AK170" s="1" t="str">
        <f>VLOOKUP(A170,[2]!Rosterdetails,44,FALSE)</f>
        <v>qq</v>
      </c>
      <c r="AL170" s="1" t="str">
        <f>VLOOKUP(A170,[2]!Rosterdetails,45,FALSE)</f>
        <v>qq</v>
      </c>
      <c r="AM170" s="1" t="str">
        <f>VLOOKUP(A170,[2]!Rosterdetails,46,FALSE)</f>
        <v>qq</v>
      </c>
      <c r="AN170" s="1" t="str">
        <f>VLOOKUP(A170,[2]!Rosterdetails,47,FALSE)</f>
        <v>qq</v>
      </c>
      <c r="AO170" s="1" t="str">
        <f>VLOOKUP(A170,[2]!Rosterdetails,48,FALSE)</f>
        <v>qq</v>
      </c>
      <c r="AP170" s="1" t="str">
        <f>VLOOKUP(A170,[2]!Rosterdetails,49,FALSE)</f>
        <v>qq</v>
      </c>
      <c r="AQ170" s="1" t="str">
        <f>VLOOKUP(A170,[2]!Rosterdetails,50,FALSE)</f>
        <v>qq</v>
      </c>
      <c r="AR170" s="1" t="str">
        <f>VLOOKUP(A170,[2]!Rosterdetails,51,FALSE)</f>
        <v>qq</v>
      </c>
      <c r="AS170" s="1" t="str">
        <f>VLOOKUP(A170,[2]!Rosterdetails,52,FALSE)</f>
        <v>qq</v>
      </c>
      <c r="AT170" s="1" t="str">
        <f>VLOOKUP(A170,[2]!Rosterdetails,53,FALSE)</f>
        <v>qq</v>
      </c>
      <c r="AU170" s="1" t="str">
        <f>VLOOKUP(A170,[2]!Rosterdetails,54,FALSE)</f>
        <v>Fiona</v>
      </c>
      <c r="AV170" s="1">
        <f>VLOOKUP(A170,[2]!Rosterdetails,55,FALSE)</f>
        <v>0</v>
      </c>
      <c r="AW170" s="1">
        <f>VLOOKUP(A170,[2]!Rosterdetails,56,FALSE)</f>
        <v>0</v>
      </c>
      <c r="AX170" s="50"/>
      <c r="AY170" s="51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</row>
    <row r="171" spans="1:65" x14ac:dyDescent="0.3">
      <c r="A171" s="39">
        <v>43703</v>
      </c>
      <c r="B171" s="38" t="s">
        <v>2</v>
      </c>
      <c r="C171" s="44">
        <f>VLOOKUP(A171,[2]!Rosterdetails,4,FALSE)</f>
        <v>0</v>
      </c>
      <c r="D171" s="44" t="e">
        <f>VLOOKUP(A171,[2]!Rosterdetails,5,FALSE)</f>
        <v>#N/A</v>
      </c>
      <c r="E171" s="44">
        <f>VLOOKUP(A171,[2]!Rosterdetails,6,FALSE)</f>
        <v>0</v>
      </c>
      <c r="F171" s="44" t="e">
        <f>VLOOKUP(A171,[2]!Rosterdetails,7,FALSE)</f>
        <v>#N/A</v>
      </c>
      <c r="G171" s="44">
        <f>VLOOKUP(A171,[2]!Rosterdetails,8,FALSE)</f>
        <v>0</v>
      </c>
      <c r="H171" s="44" t="e">
        <f>VLOOKUP(A171,[2]!Rosterdetails,9,FALSE)</f>
        <v>#N/A</v>
      </c>
      <c r="I171" s="44" t="e">
        <f>VLOOKUP(A171,[2]!Rosterdetails,10,FALSE)</f>
        <v>#N/A</v>
      </c>
      <c r="J171" s="44">
        <f>VLOOKUP(A171,[2]!Rosterdetails,11,FALSE)</f>
        <v>0</v>
      </c>
      <c r="K171" s="44">
        <f>VLOOKUP(A171,[2]!Rosterdetails,12,FALSE)</f>
        <v>0</v>
      </c>
      <c r="L171" s="44" t="e">
        <f>VLOOKUP(A171,[2]!Rosterdetails,13,FALSE)</f>
        <v>#N/A</v>
      </c>
      <c r="M171" s="44">
        <f>VLOOKUP(A171,[2]!Rosterdetails,14,FALSE)</f>
        <v>0</v>
      </c>
      <c r="N171" s="44">
        <f>VLOOKUP(A171,[2]!Rosterdetails,15,FALSE)</f>
        <v>0</v>
      </c>
      <c r="O171" s="44" t="str">
        <f>VLOOKUP(A171,[2]!Rosterdetails,16,FALSE)</f>
        <v>qq</v>
      </c>
      <c r="P171" s="1" t="e">
        <f>VLOOKUP(A171,[2]!Rosterdetails,25,FALSE)</f>
        <v>#N/A</v>
      </c>
      <c r="Q171" s="1" t="str">
        <f>VLOOKUP(A171,[2]!Rosterdetails,17,FALSE)</f>
        <v>Tinh</v>
      </c>
      <c r="R171" s="1" t="str">
        <f>VLOOKUP(A171,[2]!Rosterdetails,18,FALSE)</f>
        <v>qq</v>
      </c>
      <c r="S171" s="1" t="str">
        <f>VLOOKUP(A171,[2]!Rosterdetails,19,FALSE)</f>
        <v>Ana</v>
      </c>
      <c r="T171" s="1" t="str">
        <f>VLOOKUP(A171,[2]!Rosterdetails,20,FALSE)</f>
        <v>Jonathan</v>
      </c>
      <c r="U171" s="1" t="str">
        <f>VLOOKUP(A171,[2]!Rosterdetails,21,FALSE)</f>
        <v>Roshny</v>
      </c>
      <c r="V171" s="1" t="str">
        <f>VLOOKUP(A171,[2]!Rosterdetails,22,FALSE)</f>
        <v>qq</v>
      </c>
      <c r="W171" s="1" t="str">
        <f>VLOOKUP(A171,[2]!Rosterdetails,23,FALSE)</f>
        <v>qq</v>
      </c>
      <c r="X171" s="1" t="str">
        <f>VLOOKUP(A171,[2]!Rosterdetails,24,FALSE)</f>
        <v>qq</v>
      </c>
      <c r="Y171" s="1" t="str">
        <f>VLOOKUP(A171,[2]!Rosterdetails,32,FALSE)</f>
        <v>qq</v>
      </c>
      <c r="Z171" s="1" t="str">
        <f>VLOOKUP(A171,[2]!Rosterdetails,33,FALSE)</f>
        <v>qq</v>
      </c>
      <c r="AA171" s="1" t="str">
        <f>VLOOKUP(A171,[2]!Rosterdetails,34,FALSE)</f>
        <v>qq</v>
      </c>
      <c r="AB171" s="1" t="str">
        <f>VLOOKUP(A171,[2]!Rosterdetails,35,FALSE)</f>
        <v>qq</v>
      </c>
      <c r="AC171" s="1" t="str">
        <f>VLOOKUP(A171,[2]!Rosterdetails,36,FALSE)</f>
        <v>qq</v>
      </c>
      <c r="AD171" s="1" t="str">
        <f>VLOOKUP(A171,[2]!Rosterdetails,37,FALSE)</f>
        <v>qq</v>
      </c>
      <c r="AE171" s="1" t="str">
        <f>VLOOKUP(A171,[2]!Rosterdetails,38,FALSE)</f>
        <v>qq</v>
      </c>
      <c r="AF171" s="1" t="str">
        <f>VLOOKUP(A171,[2]!Rosterdetails,39,FALSE)</f>
        <v>qq</v>
      </c>
      <c r="AG171" s="1" t="str">
        <f>VLOOKUP(A171,[2]!Rosterdetails,40,FALSE)</f>
        <v>qq</v>
      </c>
      <c r="AH171" s="1" t="str">
        <f>VLOOKUP(A171,[2]!Rosterdetails,41,FALSE)</f>
        <v>qq</v>
      </c>
      <c r="AI171" s="1" t="str">
        <f>VLOOKUP(A171,[2]!Rosterdetails,42,FALSE)</f>
        <v>qq</v>
      </c>
      <c r="AJ171" s="1" t="str">
        <f>VLOOKUP(A171,[2]!Rosterdetails,43,FALSE)</f>
        <v>qq</v>
      </c>
      <c r="AK171" s="1" t="str">
        <f>VLOOKUP(A171,[2]!Rosterdetails,44,FALSE)</f>
        <v>qq</v>
      </c>
      <c r="AL171" s="1" t="str">
        <f>VLOOKUP(A171,[2]!Rosterdetails,45,FALSE)</f>
        <v>qq</v>
      </c>
      <c r="AM171" s="1" t="str">
        <f>VLOOKUP(A171,[2]!Rosterdetails,46,FALSE)</f>
        <v>qq</v>
      </c>
      <c r="AN171" s="1" t="str">
        <f>VLOOKUP(A171,[2]!Rosterdetails,47,FALSE)</f>
        <v>qq</v>
      </c>
      <c r="AO171" s="1" t="str">
        <f>VLOOKUP(A171,[2]!Rosterdetails,48,FALSE)</f>
        <v>qq</v>
      </c>
      <c r="AP171" s="1" t="str">
        <f>VLOOKUP(A171,[2]!Rosterdetails,49,FALSE)</f>
        <v>qq</v>
      </c>
      <c r="AQ171" s="1" t="str">
        <f>VLOOKUP(A171,[2]!Rosterdetails,50,FALSE)</f>
        <v>qq</v>
      </c>
      <c r="AR171" s="1" t="str">
        <f>VLOOKUP(A171,[2]!Rosterdetails,51,FALSE)</f>
        <v>qq</v>
      </c>
      <c r="AS171" s="1" t="str">
        <f>VLOOKUP(A171,[2]!Rosterdetails,52,FALSE)</f>
        <v>qq</v>
      </c>
      <c r="AT171" s="1" t="str">
        <f>VLOOKUP(A171,[2]!Rosterdetails,53,FALSE)</f>
        <v>qq</v>
      </c>
      <c r="AU171" s="1" t="str">
        <f>VLOOKUP(A171,[2]!Rosterdetails,54,FALSE)</f>
        <v>Bernadette</v>
      </c>
      <c r="AV171" s="1">
        <f>VLOOKUP(A171,[2]!Rosterdetails,55,FALSE)</f>
        <v>0</v>
      </c>
      <c r="AW171" s="1">
        <f>VLOOKUP(A171,[2]!Rosterdetails,56,FALSE)</f>
        <v>0</v>
      </c>
      <c r="AX171" s="50"/>
      <c r="AY171" s="51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</row>
    <row r="172" spans="1:65" x14ac:dyDescent="0.3">
      <c r="A172" s="39">
        <v>43704</v>
      </c>
      <c r="B172" s="38" t="s">
        <v>3</v>
      </c>
      <c r="C172" s="44">
        <f>VLOOKUP(A172,[2]!Rosterdetails,4,FALSE)</f>
        <v>0</v>
      </c>
      <c r="D172" s="44" t="e">
        <f>VLOOKUP(A172,[2]!Rosterdetails,5,FALSE)</f>
        <v>#N/A</v>
      </c>
      <c r="E172" s="44">
        <f>VLOOKUP(A172,[2]!Rosterdetails,6,FALSE)</f>
        <v>0</v>
      </c>
      <c r="F172" s="44" t="e">
        <f>VLOOKUP(A172,[2]!Rosterdetails,7,FALSE)</f>
        <v>#N/A</v>
      </c>
      <c r="G172" s="44">
        <f>VLOOKUP(A172,[2]!Rosterdetails,8,FALSE)</f>
        <v>0</v>
      </c>
      <c r="H172" s="44" t="e">
        <f>VLOOKUP(A172,[2]!Rosterdetails,9,FALSE)</f>
        <v>#N/A</v>
      </c>
      <c r="I172" s="44" t="e">
        <f>VLOOKUP(A172,[2]!Rosterdetails,10,FALSE)</f>
        <v>#N/A</v>
      </c>
      <c r="J172" s="44">
        <f>VLOOKUP(A172,[2]!Rosterdetails,11,FALSE)</f>
        <v>0</v>
      </c>
      <c r="K172" s="44">
        <f>VLOOKUP(A172,[2]!Rosterdetails,12,FALSE)</f>
        <v>0</v>
      </c>
      <c r="L172" s="44" t="e">
        <f>VLOOKUP(A172,[2]!Rosterdetails,13,FALSE)</f>
        <v>#N/A</v>
      </c>
      <c r="M172" s="44">
        <f>VLOOKUP(A172,[2]!Rosterdetails,14,FALSE)</f>
        <v>0</v>
      </c>
      <c r="N172" s="44">
        <f>VLOOKUP(A172,[2]!Rosterdetails,15,FALSE)</f>
        <v>0</v>
      </c>
      <c r="O172" s="44" t="str">
        <f>VLOOKUP(A172,[2]!Rosterdetails,16,FALSE)</f>
        <v>qq</v>
      </c>
      <c r="P172" s="1" t="e">
        <f>VLOOKUP(A172,[2]!Rosterdetails,25,FALSE)</f>
        <v>#N/A</v>
      </c>
      <c r="Q172" s="1" t="str">
        <f>VLOOKUP(A172,[2]!Rosterdetails,17,FALSE)</f>
        <v>Nha</v>
      </c>
      <c r="R172" s="1" t="str">
        <f>VLOOKUP(A172,[2]!Rosterdetails,18,FALSE)</f>
        <v>qq</v>
      </c>
      <c r="S172" s="1" t="str">
        <f>VLOOKUP(A172,[2]!Rosterdetails,19,FALSE)</f>
        <v>Thao</v>
      </c>
      <c r="T172" s="1" t="str">
        <f>VLOOKUP(A172,[2]!Rosterdetails,20,FALSE)</f>
        <v>Jesslyn</v>
      </c>
      <c r="U172" s="1" t="str">
        <f>VLOOKUP(A172,[2]!Rosterdetails,21,FALSE)</f>
        <v>QQ</v>
      </c>
      <c r="V172" s="1" t="str">
        <f>VLOOKUP(A172,[2]!Rosterdetails,22,FALSE)</f>
        <v>V.Le</v>
      </c>
      <c r="W172" s="1" t="str">
        <f>VLOOKUP(A172,[2]!Rosterdetails,23,FALSE)</f>
        <v>qq</v>
      </c>
      <c r="X172" s="1" t="str">
        <f>VLOOKUP(A172,[2]!Rosterdetails,24,FALSE)</f>
        <v>qq</v>
      </c>
      <c r="Y172" s="1" t="str">
        <f>VLOOKUP(A172,[2]!Rosterdetails,32,FALSE)</f>
        <v>qq</v>
      </c>
      <c r="Z172" s="1" t="str">
        <f>VLOOKUP(A172,[2]!Rosterdetails,33,FALSE)</f>
        <v>qq</v>
      </c>
      <c r="AA172" s="1" t="str">
        <f>VLOOKUP(A172,[2]!Rosterdetails,34,FALSE)</f>
        <v>qq</v>
      </c>
      <c r="AB172" s="1" t="str">
        <f>VLOOKUP(A172,[2]!Rosterdetails,35,FALSE)</f>
        <v>qq</v>
      </c>
      <c r="AC172" s="1" t="str">
        <f>VLOOKUP(A172,[2]!Rosterdetails,36,FALSE)</f>
        <v>qq</v>
      </c>
      <c r="AD172" s="1" t="str">
        <f>VLOOKUP(A172,[2]!Rosterdetails,37,FALSE)</f>
        <v>qq</v>
      </c>
      <c r="AE172" s="1" t="str">
        <f>VLOOKUP(A172,[2]!Rosterdetails,38,FALSE)</f>
        <v>qq</v>
      </c>
      <c r="AF172" s="1" t="str">
        <f>VLOOKUP(A172,[2]!Rosterdetails,39,FALSE)</f>
        <v>qq</v>
      </c>
      <c r="AG172" s="1" t="str">
        <f>VLOOKUP(A172,[2]!Rosterdetails,40,FALSE)</f>
        <v>qq</v>
      </c>
      <c r="AH172" s="1" t="str">
        <f>VLOOKUP(A172,[2]!Rosterdetails,41,FALSE)</f>
        <v>qq</v>
      </c>
      <c r="AI172" s="1" t="str">
        <f>VLOOKUP(A172,[2]!Rosterdetails,42,FALSE)</f>
        <v>qq</v>
      </c>
      <c r="AJ172" s="1" t="str">
        <f>VLOOKUP(A172,[2]!Rosterdetails,43,FALSE)</f>
        <v>qq</v>
      </c>
      <c r="AK172" s="1" t="str">
        <f>VLOOKUP(A172,[2]!Rosterdetails,44,FALSE)</f>
        <v>qq</v>
      </c>
      <c r="AL172" s="1" t="str">
        <f>VLOOKUP(A172,[2]!Rosterdetails,45,FALSE)</f>
        <v>qq</v>
      </c>
      <c r="AM172" s="1" t="str">
        <f>VLOOKUP(A172,[2]!Rosterdetails,46,FALSE)</f>
        <v>qq</v>
      </c>
      <c r="AN172" s="1" t="str">
        <f>VLOOKUP(A172,[2]!Rosterdetails,47,FALSE)</f>
        <v>qq</v>
      </c>
      <c r="AO172" s="1" t="str">
        <f>VLOOKUP(A172,[2]!Rosterdetails,48,FALSE)</f>
        <v>qq</v>
      </c>
      <c r="AP172" s="1" t="str">
        <f>VLOOKUP(A172,[2]!Rosterdetails,49,FALSE)</f>
        <v>qq</v>
      </c>
      <c r="AQ172" s="1" t="str">
        <f>VLOOKUP(A172,[2]!Rosterdetails,50,FALSE)</f>
        <v>qq</v>
      </c>
      <c r="AR172" s="1" t="str">
        <f>VLOOKUP(A172,[2]!Rosterdetails,51,FALSE)</f>
        <v>qq</v>
      </c>
      <c r="AS172" s="1" t="str">
        <f>VLOOKUP(A172,[2]!Rosterdetails,52,FALSE)</f>
        <v>qq</v>
      </c>
      <c r="AT172" s="1" t="str">
        <f>VLOOKUP(A172,[2]!Rosterdetails,53,FALSE)</f>
        <v>qq</v>
      </c>
      <c r="AU172" s="1">
        <f>VLOOKUP(A172,[2]!Rosterdetails,54,FALSE)</f>
        <v>0</v>
      </c>
      <c r="AV172" s="1">
        <f>VLOOKUP(A172,[2]!Rosterdetails,55,FALSE)</f>
        <v>0</v>
      </c>
      <c r="AW172" s="1">
        <f>VLOOKUP(A172,[2]!Rosterdetails,56,FALSE)</f>
        <v>0</v>
      </c>
      <c r="AX172" s="50"/>
      <c r="AY172" s="51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</row>
    <row r="173" spans="1:65" x14ac:dyDescent="0.3">
      <c r="A173" s="39">
        <v>43705</v>
      </c>
      <c r="B173" s="38" t="s">
        <v>4</v>
      </c>
      <c r="C173" s="44">
        <f>VLOOKUP(A173,[2]!Rosterdetails,4,FALSE)</f>
        <v>0</v>
      </c>
      <c r="D173" s="44" t="e">
        <f>VLOOKUP(A173,[2]!Rosterdetails,5,FALSE)</f>
        <v>#N/A</v>
      </c>
      <c r="E173" s="44">
        <f>VLOOKUP(A173,[2]!Rosterdetails,6,FALSE)</f>
        <v>0</v>
      </c>
      <c r="F173" s="44" t="e">
        <f>VLOOKUP(A173,[2]!Rosterdetails,7,FALSE)</f>
        <v>#N/A</v>
      </c>
      <c r="G173" s="44">
        <f>VLOOKUP(A173,[2]!Rosterdetails,8,FALSE)</f>
        <v>0</v>
      </c>
      <c r="H173" s="44" t="e">
        <f>VLOOKUP(A173,[2]!Rosterdetails,9,FALSE)</f>
        <v>#N/A</v>
      </c>
      <c r="I173" s="44" t="e">
        <f>VLOOKUP(A173,[2]!Rosterdetails,10,FALSE)</f>
        <v>#N/A</v>
      </c>
      <c r="J173" s="44">
        <f>VLOOKUP(A173,[2]!Rosterdetails,11,FALSE)</f>
        <v>0</v>
      </c>
      <c r="K173" s="44">
        <f>VLOOKUP(A173,[2]!Rosterdetails,12,FALSE)</f>
        <v>0</v>
      </c>
      <c r="L173" s="44" t="e">
        <f>VLOOKUP(A173,[2]!Rosterdetails,13,FALSE)</f>
        <v>#N/A</v>
      </c>
      <c r="M173" s="44">
        <f>VLOOKUP(A173,[2]!Rosterdetails,14,FALSE)</f>
        <v>0</v>
      </c>
      <c r="N173" s="44">
        <f>VLOOKUP(A173,[2]!Rosterdetails,15,FALSE)</f>
        <v>0</v>
      </c>
      <c r="O173" s="44" t="str">
        <f>VLOOKUP(A173,[2]!Rosterdetails,16,FALSE)</f>
        <v>qq</v>
      </c>
      <c r="P173" s="1" t="e">
        <f>VLOOKUP(A173,[2]!Rosterdetails,25,FALSE)</f>
        <v>#N/A</v>
      </c>
      <c r="Q173" s="1" t="str">
        <f>VLOOKUP(A173,[2]!Rosterdetails,17,FALSE)</f>
        <v>Roshny</v>
      </c>
      <c r="R173" s="1" t="str">
        <f>VLOOKUP(A173,[2]!Rosterdetails,18,FALSE)</f>
        <v>qq</v>
      </c>
      <c r="S173" s="1" t="str">
        <f>VLOOKUP(A173,[2]!Rosterdetails,19,FALSE)</f>
        <v>qq</v>
      </c>
      <c r="T173" s="1" t="str">
        <f>VLOOKUP(A173,[2]!Rosterdetails,20,FALSE)</f>
        <v>qq</v>
      </c>
      <c r="U173" s="1" t="str">
        <f>VLOOKUP(A173,[2]!Rosterdetails,21,FALSE)</f>
        <v>QQ</v>
      </c>
      <c r="V173" s="1" t="str">
        <f>VLOOKUP(A173,[2]!Rosterdetails,22,FALSE)</f>
        <v>qq</v>
      </c>
      <c r="W173" s="1" t="str">
        <f>VLOOKUP(A173,[2]!Rosterdetails,23,FALSE)</f>
        <v>qq</v>
      </c>
      <c r="X173" s="1" t="str">
        <f>VLOOKUP(A173,[2]!Rosterdetails,24,FALSE)</f>
        <v>qq</v>
      </c>
      <c r="Y173" s="1" t="str">
        <f>VLOOKUP(A173,[2]!Rosterdetails,32,FALSE)</f>
        <v>qq</v>
      </c>
      <c r="Z173" s="1" t="str">
        <f>VLOOKUP(A173,[2]!Rosterdetails,33,FALSE)</f>
        <v>qq</v>
      </c>
      <c r="AA173" s="1" t="str">
        <f>VLOOKUP(A173,[2]!Rosterdetails,34,FALSE)</f>
        <v>qq</v>
      </c>
      <c r="AB173" s="1" t="str">
        <f>VLOOKUP(A173,[2]!Rosterdetails,35,FALSE)</f>
        <v>qq</v>
      </c>
      <c r="AC173" s="1" t="str">
        <f>VLOOKUP(A173,[2]!Rosterdetails,36,FALSE)</f>
        <v>qq</v>
      </c>
      <c r="AD173" s="1" t="str">
        <f>VLOOKUP(A173,[2]!Rosterdetails,37,FALSE)</f>
        <v>qq</v>
      </c>
      <c r="AE173" s="1" t="str">
        <f>VLOOKUP(A173,[2]!Rosterdetails,38,FALSE)</f>
        <v>qq</v>
      </c>
      <c r="AF173" s="1" t="str">
        <f>VLOOKUP(A173,[2]!Rosterdetails,39,FALSE)</f>
        <v>qq</v>
      </c>
      <c r="AG173" s="1" t="str">
        <f>VLOOKUP(A173,[2]!Rosterdetails,40,FALSE)</f>
        <v>qq</v>
      </c>
      <c r="AH173" s="1" t="str">
        <f>VLOOKUP(A173,[2]!Rosterdetails,41,FALSE)</f>
        <v>qq</v>
      </c>
      <c r="AI173" s="1" t="str">
        <f>VLOOKUP(A173,[2]!Rosterdetails,42,FALSE)</f>
        <v>qq</v>
      </c>
      <c r="AJ173" s="1" t="str">
        <f>VLOOKUP(A173,[2]!Rosterdetails,43,FALSE)</f>
        <v>qq</v>
      </c>
      <c r="AK173" s="1" t="str">
        <f>VLOOKUP(A173,[2]!Rosterdetails,44,FALSE)</f>
        <v>qq</v>
      </c>
      <c r="AL173" s="1" t="str">
        <f>VLOOKUP(A173,[2]!Rosterdetails,45,FALSE)</f>
        <v>qq</v>
      </c>
      <c r="AM173" s="1" t="str">
        <f>VLOOKUP(A173,[2]!Rosterdetails,46,FALSE)</f>
        <v>qq</v>
      </c>
      <c r="AN173" s="1" t="str">
        <f>VLOOKUP(A173,[2]!Rosterdetails,47,FALSE)</f>
        <v>qq</v>
      </c>
      <c r="AO173" s="1" t="str">
        <f>VLOOKUP(A173,[2]!Rosterdetails,48,FALSE)</f>
        <v>qq</v>
      </c>
      <c r="AP173" s="1" t="str">
        <f>VLOOKUP(A173,[2]!Rosterdetails,49,FALSE)</f>
        <v>qq</v>
      </c>
      <c r="AQ173" s="1" t="str">
        <f>VLOOKUP(A173,[2]!Rosterdetails,50,FALSE)</f>
        <v>qq</v>
      </c>
      <c r="AR173" s="1" t="str">
        <f>VLOOKUP(A173,[2]!Rosterdetails,51,FALSE)</f>
        <v>qq</v>
      </c>
      <c r="AS173" s="1" t="str">
        <f>VLOOKUP(A173,[2]!Rosterdetails,52,FALSE)</f>
        <v>qq</v>
      </c>
      <c r="AT173" s="1" t="str">
        <f>VLOOKUP(A173,[2]!Rosterdetails,53,FALSE)</f>
        <v>qq</v>
      </c>
      <c r="AU173" s="1">
        <f>VLOOKUP(A173,[2]!Rosterdetails,54,FALSE)</f>
        <v>0</v>
      </c>
      <c r="AV173" s="1">
        <f>VLOOKUP(A173,[2]!Rosterdetails,55,FALSE)</f>
        <v>0</v>
      </c>
      <c r="AW173" s="1">
        <f>VLOOKUP(A173,[2]!Rosterdetails,56,FALSE)</f>
        <v>0</v>
      </c>
      <c r="AX173" s="50"/>
      <c r="AY173" s="51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</row>
    <row r="174" spans="1:65" x14ac:dyDescent="0.3">
      <c r="A174" s="39">
        <v>43706</v>
      </c>
      <c r="B174" s="38" t="s">
        <v>5</v>
      </c>
      <c r="C174" s="44">
        <f>VLOOKUP(A174,[2]!Rosterdetails,4,FALSE)</f>
        <v>0</v>
      </c>
      <c r="D174" s="44" t="e">
        <f>VLOOKUP(A174,[2]!Rosterdetails,5,FALSE)</f>
        <v>#N/A</v>
      </c>
      <c r="E174" s="44">
        <f>VLOOKUP(A174,[2]!Rosterdetails,6,FALSE)</f>
        <v>0</v>
      </c>
      <c r="F174" s="44" t="e">
        <f>VLOOKUP(A174,[2]!Rosterdetails,7,FALSE)</f>
        <v>#N/A</v>
      </c>
      <c r="G174" s="44">
        <f>VLOOKUP(A174,[2]!Rosterdetails,8,FALSE)</f>
        <v>0</v>
      </c>
      <c r="H174" s="44" t="e">
        <f>VLOOKUP(A174,[2]!Rosterdetails,9,FALSE)</f>
        <v>#N/A</v>
      </c>
      <c r="I174" s="44" t="e">
        <f>VLOOKUP(A174,[2]!Rosterdetails,10,FALSE)</f>
        <v>#N/A</v>
      </c>
      <c r="J174" s="44">
        <f>VLOOKUP(A174,[2]!Rosterdetails,11,FALSE)</f>
        <v>0</v>
      </c>
      <c r="K174" s="44">
        <f>VLOOKUP(A174,[2]!Rosterdetails,12,FALSE)</f>
        <v>0</v>
      </c>
      <c r="L174" s="44" t="e">
        <f>VLOOKUP(A174,[2]!Rosterdetails,13,FALSE)</f>
        <v>#N/A</v>
      </c>
      <c r="M174" s="44">
        <f>VLOOKUP(A174,[2]!Rosterdetails,14,FALSE)</f>
        <v>0</v>
      </c>
      <c r="N174" s="44">
        <f>VLOOKUP(A174,[2]!Rosterdetails,15,FALSE)</f>
        <v>0</v>
      </c>
      <c r="O174" s="44">
        <f>VLOOKUP(A174,[2]!Rosterdetails,16,FALSE)</f>
        <v>0</v>
      </c>
      <c r="P174" s="1" t="e">
        <f>VLOOKUP(A174,[2]!Rosterdetails,25,FALSE)</f>
        <v>#N/A</v>
      </c>
      <c r="Q174" s="1" t="str">
        <f>VLOOKUP(A174,[2]!Rosterdetails,17,FALSE)</f>
        <v>qq</v>
      </c>
      <c r="R174" s="1" t="str">
        <f>VLOOKUP(A174,[2]!Rosterdetails,18,FALSE)</f>
        <v>qq</v>
      </c>
      <c r="S174" s="1" t="str">
        <f>VLOOKUP(A174,[2]!Rosterdetails,19,FALSE)</f>
        <v>qq</v>
      </c>
      <c r="T174" s="1" t="str">
        <f>VLOOKUP(A174,[2]!Rosterdetails,20,FALSE)</f>
        <v>qq</v>
      </c>
      <c r="U174" s="1" t="str">
        <f>VLOOKUP(A174,[2]!Rosterdetails,21,FALSE)</f>
        <v>QQ</v>
      </c>
      <c r="V174" s="1" t="str">
        <f>VLOOKUP(A174,[2]!Rosterdetails,22,FALSE)</f>
        <v>qq</v>
      </c>
      <c r="W174" s="1" t="str">
        <f>VLOOKUP(A174,[2]!Rosterdetails,23,FALSE)</f>
        <v>qq</v>
      </c>
      <c r="X174" s="1" t="str">
        <f>VLOOKUP(A174,[2]!Rosterdetails,24,FALSE)</f>
        <v>qq</v>
      </c>
      <c r="Y174" s="1" t="str">
        <f>VLOOKUP(A174,[2]!Rosterdetails,32,FALSE)</f>
        <v>qq</v>
      </c>
      <c r="Z174" s="1" t="str">
        <f>VLOOKUP(A174,[2]!Rosterdetails,33,FALSE)</f>
        <v>qq</v>
      </c>
      <c r="AA174" s="1" t="str">
        <f>VLOOKUP(A174,[2]!Rosterdetails,34,FALSE)</f>
        <v>qq</v>
      </c>
      <c r="AB174" s="1" t="str">
        <f>VLOOKUP(A174,[2]!Rosterdetails,35,FALSE)</f>
        <v>qq</v>
      </c>
      <c r="AC174" s="1" t="str">
        <f>VLOOKUP(A174,[2]!Rosterdetails,36,FALSE)</f>
        <v>qq</v>
      </c>
      <c r="AD174" s="1" t="str">
        <f>VLOOKUP(A174,[2]!Rosterdetails,37,FALSE)</f>
        <v>qq</v>
      </c>
      <c r="AE174" s="1" t="str">
        <f>VLOOKUP(A174,[2]!Rosterdetails,38,FALSE)</f>
        <v>qq</v>
      </c>
      <c r="AF174" s="1" t="str">
        <f>VLOOKUP(A174,[2]!Rosterdetails,39,FALSE)</f>
        <v>qq</v>
      </c>
      <c r="AG174" s="1" t="str">
        <f>VLOOKUP(A174,[2]!Rosterdetails,40,FALSE)</f>
        <v>qq</v>
      </c>
      <c r="AH174" s="1" t="str">
        <f>VLOOKUP(A174,[2]!Rosterdetails,41,FALSE)</f>
        <v>qq</v>
      </c>
      <c r="AI174" s="1" t="str">
        <f>VLOOKUP(A174,[2]!Rosterdetails,42,FALSE)</f>
        <v>qq</v>
      </c>
      <c r="AJ174" s="1" t="str">
        <f>VLOOKUP(A174,[2]!Rosterdetails,43,FALSE)</f>
        <v>qq</v>
      </c>
      <c r="AK174" s="1" t="str">
        <f>VLOOKUP(A174,[2]!Rosterdetails,44,FALSE)</f>
        <v>qq</v>
      </c>
      <c r="AL174" s="1" t="str">
        <f>VLOOKUP(A174,[2]!Rosterdetails,45,FALSE)</f>
        <v>qq</v>
      </c>
      <c r="AM174" s="1" t="str">
        <f>VLOOKUP(A174,[2]!Rosterdetails,46,FALSE)</f>
        <v>qq</v>
      </c>
      <c r="AN174" s="1" t="str">
        <f>VLOOKUP(A174,[2]!Rosterdetails,47,FALSE)</f>
        <v>qq</v>
      </c>
      <c r="AO174" s="1" t="str">
        <f>VLOOKUP(A174,[2]!Rosterdetails,48,FALSE)</f>
        <v>qq</v>
      </c>
      <c r="AP174" s="1" t="str">
        <f>VLOOKUP(A174,[2]!Rosterdetails,49,FALSE)</f>
        <v>qq</v>
      </c>
      <c r="AQ174" s="1" t="str">
        <f>VLOOKUP(A174,[2]!Rosterdetails,50,FALSE)</f>
        <v>qq</v>
      </c>
      <c r="AR174" s="1" t="str">
        <f>VLOOKUP(A174,[2]!Rosterdetails,51,FALSE)</f>
        <v>qq</v>
      </c>
      <c r="AS174" s="1" t="str">
        <f>VLOOKUP(A174,[2]!Rosterdetails,52,FALSE)</f>
        <v>qq</v>
      </c>
      <c r="AT174" s="1" t="str">
        <f>VLOOKUP(A174,[2]!Rosterdetails,53,FALSE)</f>
        <v>qq</v>
      </c>
      <c r="AU174" s="1" t="str">
        <f>VLOOKUP(A174,[2]!Rosterdetails,54,FALSE)</f>
        <v>Bernadette</v>
      </c>
      <c r="AV174" s="1">
        <f>VLOOKUP(A174,[2]!Rosterdetails,55,FALSE)</f>
        <v>0</v>
      </c>
      <c r="AW174" s="1">
        <f>VLOOKUP(A174,[2]!Rosterdetails,56,FALSE)</f>
        <v>0</v>
      </c>
      <c r="AX174" s="50"/>
      <c r="AY174" s="51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</row>
    <row r="175" spans="1:65" x14ac:dyDescent="0.3">
      <c r="A175" s="39">
        <v>43707</v>
      </c>
      <c r="B175" s="38" t="s">
        <v>6</v>
      </c>
      <c r="C175" s="44">
        <f>VLOOKUP(A175,[2]!Rosterdetails,4,FALSE)</f>
        <v>0</v>
      </c>
      <c r="D175" s="44" t="e">
        <f>VLOOKUP(A175,[2]!Rosterdetails,5,FALSE)</f>
        <v>#N/A</v>
      </c>
      <c r="E175" s="44">
        <f>VLOOKUP(A175,[2]!Rosterdetails,6,FALSE)</f>
        <v>0</v>
      </c>
      <c r="F175" s="44" t="e">
        <f>VLOOKUP(A175,[2]!Rosterdetails,7,FALSE)</f>
        <v>#N/A</v>
      </c>
      <c r="G175" s="44">
        <f>VLOOKUP(A175,[2]!Rosterdetails,8,FALSE)</f>
        <v>0</v>
      </c>
      <c r="H175" s="44" t="e">
        <f>VLOOKUP(A175,[2]!Rosterdetails,9,FALSE)</f>
        <v>#N/A</v>
      </c>
      <c r="I175" s="44" t="e">
        <f>VLOOKUP(A175,[2]!Rosterdetails,10,FALSE)</f>
        <v>#N/A</v>
      </c>
      <c r="J175" s="44">
        <f>VLOOKUP(A175,[2]!Rosterdetails,11,FALSE)</f>
        <v>0</v>
      </c>
      <c r="K175" s="44">
        <f>VLOOKUP(A175,[2]!Rosterdetails,12,FALSE)</f>
        <v>0</v>
      </c>
      <c r="L175" s="44" t="e">
        <f>VLOOKUP(A175,[2]!Rosterdetails,13,FALSE)</f>
        <v>#N/A</v>
      </c>
      <c r="M175" s="44">
        <f>VLOOKUP(A175,[2]!Rosterdetails,14,FALSE)</f>
        <v>0</v>
      </c>
      <c r="N175" s="44">
        <f>VLOOKUP(A175,[2]!Rosterdetails,15,FALSE)</f>
        <v>0</v>
      </c>
      <c r="O175" s="44">
        <f>VLOOKUP(A175,[2]!Rosterdetails,16,FALSE)</f>
        <v>0</v>
      </c>
      <c r="P175" s="1" t="e">
        <f>VLOOKUP(A175,[2]!Rosterdetails,25,FALSE)</f>
        <v>#N/A</v>
      </c>
      <c r="Q175" s="1" t="str">
        <f>VLOOKUP(A175,[2]!Rosterdetails,17,FALSE)</f>
        <v>Lauren</v>
      </c>
      <c r="R175" s="1" t="str">
        <f>VLOOKUP(A175,[2]!Rosterdetails,18,FALSE)</f>
        <v>qq</v>
      </c>
      <c r="S175" s="1" t="str">
        <f>VLOOKUP(A175,[2]!Rosterdetails,19,FALSE)</f>
        <v>qq</v>
      </c>
      <c r="T175" s="1" t="str">
        <f>VLOOKUP(A175,[2]!Rosterdetails,20,FALSE)</f>
        <v>qq</v>
      </c>
      <c r="U175" s="1" t="str">
        <f>VLOOKUP(A175,[2]!Rosterdetails,21,FALSE)</f>
        <v>QQ</v>
      </c>
      <c r="V175" s="1" t="str">
        <f>VLOOKUP(A175,[2]!Rosterdetails,22,FALSE)</f>
        <v>qq</v>
      </c>
      <c r="W175" s="1" t="str">
        <f>VLOOKUP(A175,[2]!Rosterdetails,23,FALSE)</f>
        <v>qq</v>
      </c>
      <c r="X175" s="1" t="str">
        <f>VLOOKUP(A175,[2]!Rosterdetails,24,FALSE)</f>
        <v>qq</v>
      </c>
      <c r="Y175" s="1" t="str">
        <f>VLOOKUP(A175,[2]!Rosterdetails,32,FALSE)</f>
        <v>qq</v>
      </c>
      <c r="Z175" s="1" t="str">
        <f>VLOOKUP(A175,[2]!Rosterdetails,33,FALSE)</f>
        <v>qq</v>
      </c>
      <c r="AA175" s="1" t="str">
        <f>VLOOKUP(A175,[2]!Rosterdetails,34,FALSE)</f>
        <v>qq</v>
      </c>
      <c r="AB175" s="1" t="str">
        <f>VLOOKUP(A175,[2]!Rosterdetails,35,FALSE)</f>
        <v>qq</v>
      </c>
      <c r="AC175" s="1" t="str">
        <f>VLOOKUP(A175,[2]!Rosterdetails,36,FALSE)</f>
        <v>qq</v>
      </c>
      <c r="AD175" s="1" t="str">
        <f>VLOOKUP(A175,[2]!Rosterdetails,37,FALSE)</f>
        <v>qq</v>
      </c>
      <c r="AE175" s="1" t="str">
        <f>VLOOKUP(A175,[2]!Rosterdetails,38,FALSE)</f>
        <v>qq</v>
      </c>
      <c r="AF175" s="1" t="str">
        <f>VLOOKUP(A175,[2]!Rosterdetails,39,FALSE)</f>
        <v>qq</v>
      </c>
      <c r="AG175" s="1" t="str">
        <f>VLOOKUP(A175,[2]!Rosterdetails,40,FALSE)</f>
        <v>qq</v>
      </c>
      <c r="AH175" s="1" t="str">
        <f>VLOOKUP(A175,[2]!Rosterdetails,41,FALSE)</f>
        <v>qq</v>
      </c>
      <c r="AI175" s="1" t="str">
        <f>VLOOKUP(A175,[2]!Rosterdetails,42,FALSE)</f>
        <v>qq</v>
      </c>
      <c r="AJ175" s="1" t="str">
        <f>VLOOKUP(A175,[2]!Rosterdetails,43,FALSE)</f>
        <v>qq</v>
      </c>
      <c r="AK175" s="1" t="str">
        <f>VLOOKUP(A175,[2]!Rosterdetails,44,FALSE)</f>
        <v>qq</v>
      </c>
      <c r="AL175" s="1" t="str">
        <f>VLOOKUP(A175,[2]!Rosterdetails,45,FALSE)</f>
        <v>qq</v>
      </c>
      <c r="AM175" s="1" t="str">
        <f>VLOOKUP(A175,[2]!Rosterdetails,46,FALSE)</f>
        <v>qq</v>
      </c>
      <c r="AN175" s="1" t="str">
        <f>VLOOKUP(A175,[2]!Rosterdetails,47,FALSE)</f>
        <v>qq</v>
      </c>
      <c r="AO175" s="1" t="str">
        <f>VLOOKUP(A175,[2]!Rosterdetails,48,FALSE)</f>
        <v>qq</v>
      </c>
      <c r="AP175" s="1" t="str">
        <f>VLOOKUP(A175,[2]!Rosterdetails,49,FALSE)</f>
        <v>qq</v>
      </c>
      <c r="AQ175" s="1" t="str">
        <f>VLOOKUP(A175,[2]!Rosterdetails,50,FALSE)</f>
        <v>qq</v>
      </c>
      <c r="AR175" s="1" t="str">
        <f>VLOOKUP(A175,[2]!Rosterdetails,51,FALSE)</f>
        <v>qq</v>
      </c>
      <c r="AS175" s="1" t="str">
        <f>VLOOKUP(A175,[2]!Rosterdetails,52,FALSE)</f>
        <v>qq</v>
      </c>
      <c r="AT175" s="1" t="str">
        <f>VLOOKUP(A175,[2]!Rosterdetails,53,FALSE)</f>
        <v>qq</v>
      </c>
      <c r="AU175" s="1">
        <f>VLOOKUP(A175,[2]!Rosterdetails,54,FALSE)</f>
        <v>0</v>
      </c>
      <c r="AV175" s="1">
        <f>VLOOKUP(A175,[2]!Rosterdetails,55,FALSE)</f>
        <v>0</v>
      </c>
      <c r="AW175" s="1">
        <f>VLOOKUP(A175,[2]!Rosterdetails,56,FALSE)</f>
        <v>0</v>
      </c>
      <c r="AX175" s="50"/>
      <c r="AY175" s="51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</row>
    <row r="176" spans="1:65" x14ac:dyDescent="0.3">
      <c r="A176" s="39">
        <v>43710</v>
      </c>
      <c r="B176" s="38" t="s">
        <v>2</v>
      </c>
      <c r="C176" s="44">
        <f>VLOOKUP(A176,[2]!Rosterdetails,4,FALSE)</f>
        <v>0</v>
      </c>
      <c r="D176" s="44" t="e">
        <f>VLOOKUP(A176,[2]!Rosterdetails,5,FALSE)</f>
        <v>#N/A</v>
      </c>
      <c r="E176" s="44">
        <f>VLOOKUP(A176,[2]!Rosterdetails,6,FALSE)</f>
        <v>0</v>
      </c>
      <c r="F176" s="44" t="e">
        <f>VLOOKUP(A176,[2]!Rosterdetails,7,FALSE)</f>
        <v>#N/A</v>
      </c>
      <c r="G176" s="44">
        <f>VLOOKUP(A176,[2]!Rosterdetails,8,FALSE)</f>
        <v>0</v>
      </c>
      <c r="H176" s="44" t="e">
        <f>VLOOKUP(A176,[2]!Rosterdetails,9,FALSE)</f>
        <v>#N/A</v>
      </c>
      <c r="I176" s="44" t="e">
        <f>VLOOKUP(A176,[2]!Rosterdetails,10,FALSE)</f>
        <v>#N/A</v>
      </c>
      <c r="J176" s="44">
        <f>VLOOKUP(A176,[2]!Rosterdetails,11,FALSE)</f>
        <v>0</v>
      </c>
      <c r="K176" s="44">
        <f>VLOOKUP(A176,[2]!Rosterdetails,12,FALSE)</f>
        <v>0</v>
      </c>
      <c r="L176" s="44" t="e">
        <f>VLOOKUP(A176,[2]!Rosterdetails,13,FALSE)</f>
        <v>#N/A</v>
      </c>
      <c r="M176" s="44">
        <f>VLOOKUP(A176,[2]!Rosterdetails,14,FALSE)</f>
        <v>0</v>
      </c>
      <c r="N176" s="44">
        <f>VLOOKUP(A176,[2]!Rosterdetails,15,FALSE)</f>
        <v>0</v>
      </c>
      <c r="O176" s="44" t="str">
        <f>VLOOKUP(A176,[2]!Rosterdetails,16,FALSE)</f>
        <v>qq</v>
      </c>
      <c r="P176" s="1" t="e">
        <f>VLOOKUP(A176,[2]!Rosterdetails,25,FALSE)</f>
        <v>#N/A</v>
      </c>
      <c r="Q176" s="1">
        <f>VLOOKUP(A176,[2]!Rosterdetails,17,FALSE)</f>
        <v>0</v>
      </c>
      <c r="R176" s="1" t="str">
        <f>VLOOKUP(A176,[2]!Rosterdetails,18,FALSE)</f>
        <v>qq</v>
      </c>
      <c r="S176" s="1" t="str">
        <f>VLOOKUP(A176,[2]!Rosterdetails,19,FALSE)</f>
        <v>Nha</v>
      </c>
      <c r="T176" s="1" t="str">
        <f>VLOOKUP(A176,[2]!Rosterdetails,20,FALSE)</f>
        <v>V.Le</v>
      </c>
      <c r="U176" s="1" t="str">
        <f>VLOOKUP(A176,[2]!Rosterdetails,21,FALSE)</f>
        <v>Lauren</v>
      </c>
      <c r="V176" s="1" t="str">
        <f>VLOOKUP(A176,[2]!Rosterdetails,22,FALSE)</f>
        <v>qq</v>
      </c>
      <c r="W176" s="1" t="str">
        <f>VLOOKUP(A176,[2]!Rosterdetails,23,FALSE)</f>
        <v>qq</v>
      </c>
      <c r="X176" s="1" t="str">
        <f>VLOOKUP(A176,[2]!Rosterdetails,24,FALSE)</f>
        <v>qq</v>
      </c>
      <c r="Y176" s="1" t="str">
        <f>VLOOKUP(A176,[2]!Rosterdetails,32,FALSE)</f>
        <v>qq</v>
      </c>
      <c r="Z176" s="1" t="str">
        <f>VLOOKUP(A176,[2]!Rosterdetails,33,FALSE)</f>
        <v>qq</v>
      </c>
      <c r="AA176" s="1" t="str">
        <f>VLOOKUP(A176,[2]!Rosterdetails,34,FALSE)</f>
        <v>qq</v>
      </c>
      <c r="AB176" s="1" t="str">
        <f>VLOOKUP(A176,[2]!Rosterdetails,35,FALSE)</f>
        <v>qq</v>
      </c>
      <c r="AC176" s="1" t="str">
        <f>VLOOKUP(A176,[2]!Rosterdetails,36,FALSE)</f>
        <v>qq</v>
      </c>
      <c r="AD176" s="1" t="str">
        <f>VLOOKUP(A176,[2]!Rosterdetails,37,FALSE)</f>
        <v>qq</v>
      </c>
      <c r="AE176" s="1" t="str">
        <f>VLOOKUP(A176,[2]!Rosterdetails,38,FALSE)</f>
        <v>qq</v>
      </c>
      <c r="AF176" s="1" t="str">
        <f>VLOOKUP(A176,[2]!Rosterdetails,39,FALSE)</f>
        <v>qq</v>
      </c>
      <c r="AG176" s="1" t="str">
        <f>VLOOKUP(A176,[2]!Rosterdetails,40,FALSE)</f>
        <v>qq</v>
      </c>
      <c r="AH176" s="1" t="str">
        <f>VLOOKUP(A176,[2]!Rosterdetails,41,FALSE)</f>
        <v>qq</v>
      </c>
      <c r="AI176" s="1" t="str">
        <f>VLOOKUP(A176,[2]!Rosterdetails,42,FALSE)</f>
        <v>qq</v>
      </c>
      <c r="AJ176" s="1" t="str">
        <f>VLOOKUP(A176,[2]!Rosterdetails,43,FALSE)</f>
        <v>qq</v>
      </c>
      <c r="AK176" s="1" t="str">
        <f>VLOOKUP(A176,[2]!Rosterdetails,44,FALSE)</f>
        <v>qq</v>
      </c>
      <c r="AL176" s="1" t="str">
        <f>VLOOKUP(A176,[2]!Rosterdetails,45,FALSE)</f>
        <v>qq</v>
      </c>
      <c r="AM176" s="1" t="str">
        <f>VLOOKUP(A176,[2]!Rosterdetails,46,FALSE)</f>
        <v>qq</v>
      </c>
      <c r="AN176" s="1" t="str">
        <f>VLOOKUP(A176,[2]!Rosterdetails,47,FALSE)</f>
        <v>qq</v>
      </c>
      <c r="AO176" s="1" t="str">
        <f>VLOOKUP(A176,[2]!Rosterdetails,48,FALSE)</f>
        <v>qq</v>
      </c>
      <c r="AP176" s="1" t="str">
        <f>VLOOKUP(A176,[2]!Rosterdetails,49,FALSE)</f>
        <v>qq</v>
      </c>
      <c r="AQ176" s="1" t="str">
        <f>VLOOKUP(A176,[2]!Rosterdetails,50,FALSE)</f>
        <v>qq</v>
      </c>
      <c r="AR176" s="1" t="str">
        <f>VLOOKUP(A176,[2]!Rosterdetails,51,FALSE)</f>
        <v>qq</v>
      </c>
      <c r="AS176" s="1" t="str">
        <f>VLOOKUP(A176,[2]!Rosterdetails,52,FALSE)</f>
        <v>qq</v>
      </c>
      <c r="AT176" s="1" t="str">
        <f>VLOOKUP(A176,[2]!Rosterdetails,53,FALSE)</f>
        <v>qq</v>
      </c>
      <c r="AU176" s="1" t="str">
        <f>VLOOKUP(A176,[2]!Rosterdetails,54,FALSE)</f>
        <v>Mark</v>
      </c>
      <c r="AV176" s="1" t="str">
        <f>VLOOKUP(A176,[2]!Rosterdetails,55,FALSE)</f>
        <v>Bernadette</v>
      </c>
      <c r="AW176" s="1">
        <f>VLOOKUP(A176,[2]!Rosterdetails,56,FALSE)</f>
        <v>0</v>
      </c>
      <c r="AX176" s="50"/>
      <c r="AY176" s="51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</row>
    <row r="177" spans="1:65" x14ac:dyDescent="0.3">
      <c r="A177" s="39">
        <v>43711</v>
      </c>
      <c r="B177" s="38" t="s">
        <v>3</v>
      </c>
      <c r="C177" s="44">
        <f>VLOOKUP(A177,[2]!Rosterdetails,4,FALSE)</f>
        <v>0</v>
      </c>
      <c r="D177" s="44" t="e">
        <f>VLOOKUP(A177,[2]!Rosterdetails,5,FALSE)</f>
        <v>#N/A</v>
      </c>
      <c r="E177" s="44">
        <f>VLOOKUP(A177,[2]!Rosterdetails,6,FALSE)</f>
        <v>0</v>
      </c>
      <c r="F177" s="44" t="e">
        <f>VLOOKUP(A177,[2]!Rosterdetails,7,FALSE)</f>
        <v>#N/A</v>
      </c>
      <c r="G177" s="44">
        <f>VLOOKUP(A177,[2]!Rosterdetails,8,FALSE)</f>
        <v>0</v>
      </c>
      <c r="H177" s="44" t="e">
        <f>VLOOKUP(A177,[2]!Rosterdetails,9,FALSE)</f>
        <v>#N/A</v>
      </c>
      <c r="I177" s="44" t="e">
        <f>VLOOKUP(A177,[2]!Rosterdetails,10,FALSE)</f>
        <v>#N/A</v>
      </c>
      <c r="J177" s="44">
        <f>VLOOKUP(A177,[2]!Rosterdetails,11,FALSE)</f>
        <v>0</v>
      </c>
      <c r="K177" s="44">
        <f>VLOOKUP(A177,[2]!Rosterdetails,12,FALSE)</f>
        <v>0</v>
      </c>
      <c r="L177" s="44" t="e">
        <f>VLOOKUP(A177,[2]!Rosterdetails,13,FALSE)</f>
        <v>#N/A</v>
      </c>
      <c r="M177" s="44">
        <f>VLOOKUP(A177,[2]!Rosterdetails,14,FALSE)</f>
        <v>0</v>
      </c>
      <c r="N177" s="44">
        <f>VLOOKUP(A177,[2]!Rosterdetails,15,FALSE)</f>
        <v>0</v>
      </c>
      <c r="O177" s="44" t="str">
        <f>VLOOKUP(A177,[2]!Rosterdetails,16,FALSE)</f>
        <v>qq</v>
      </c>
      <c r="P177" s="1" t="e">
        <f>VLOOKUP(A177,[2]!Rosterdetails,25,FALSE)</f>
        <v>#N/A</v>
      </c>
      <c r="Q177" s="1">
        <f>VLOOKUP(A177,[2]!Rosterdetails,17,FALSE)</f>
        <v>0</v>
      </c>
      <c r="R177" s="1" t="str">
        <f>VLOOKUP(A177,[2]!Rosterdetails,18,FALSE)</f>
        <v>qq</v>
      </c>
      <c r="S177" s="1" t="str">
        <f>VLOOKUP(A177,[2]!Rosterdetails,19,FALSE)</f>
        <v>Idile</v>
      </c>
      <c r="T177" s="1" t="str">
        <f>VLOOKUP(A177,[2]!Rosterdetails,20,FALSE)</f>
        <v>Tinh</v>
      </c>
      <c r="U177" s="1" t="str">
        <f>VLOOKUP(A177,[2]!Rosterdetails,21,FALSE)</f>
        <v>QQ</v>
      </c>
      <c r="V177" s="1" t="str">
        <f>VLOOKUP(A177,[2]!Rosterdetails,22,FALSE)</f>
        <v>Roshny</v>
      </c>
      <c r="W177" s="1" t="str">
        <f>VLOOKUP(A177,[2]!Rosterdetails,23,FALSE)</f>
        <v>qq</v>
      </c>
      <c r="X177" s="1" t="str">
        <f>VLOOKUP(A177,[2]!Rosterdetails,24,FALSE)</f>
        <v>qq</v>
      </c>
      <c r="Y177" s="1" t="str">
        <f>VLOOKUP(A177,[2]!Rosterdetails,32,FALSE)</f>
        <v>qq</v>
      </c>
      <c r="Z177" s="1" t="str">
        <f>VLOOKUP(A177,[2]!Rosterdetails,33,FALSE)</f>
        <v>qq</v>
      </c>
      <c r="AA177" s="1" t="str">
        <f>VLOOKUP(A177,[2]!Rosterdetails,34,FALSE)</f>
        <v>qq</v>
      </c>
      <c r="AB177" s="1" t="str">
        <f>VLOOKUP(A177,[2]!Rosterdetails,35,FALSE)</f>
        <v>qq</v>
      </c>
      <c r="AC177" s="1" t="str">
        <f>VLOOKUP(A177,[2]!Rosterdetails,36,FALSE)</f>
        <v>qq</v>
      </c>
      <c r="AD177" s="1" t="str">
        <f>VLOOKUP(A177,[2]!Rosterdetails,37,FALSE)</f>
        <v>qq</v>
      </c>
      <c r="AE177" s="1" t="str">
        <f>VLOOKUP(A177,[2]!Rosterdetails,38,FALSE)</f>
        <v>qq</v>
      </c>
      <c r="AF177" s="1" t="str">
        <f>VLOOKUP(A177,[2]!Rosterdetails,39,FALSE)</f>
        <v>qq</v>
      </c>
      <c r="AG177" s="1" t="str">
        <f>VLOOKUP(A177,[2]!Rosterdetails,40,FALSE)</f>
        <v>qq</v>
      </c>
      <c r="AH177" s="1" t="str">
        <f>VLOOKUP(A177,[2]!Rosterdetails,41,FALSE)</f>
        <v>qq</v>
      </c>
      <c r="AI177" s="1" t="str">
        <f>VLOOKUP(A177,[2]!Rosterdetails,42,FALSE)</f>
        <v>qq</v>
      </c>
      <c r="AJ177" s="1" t="str">
        <f>VLOOKUP(A177,[2]!Rosterdetails,43,FALSE)</f>
        <v>qq</v>
      </c>
      <c r="AK177" s="1" t="str">
        <f>VLOOKUP(A177,[2]!Rosterdetails,44,FALSE)</f>
        <v>qq</v>
      </c>
      <c r="AL177" s="1" t="str">
        <f>VLOOKUP(A177,[2]!Rosterdetails,45,FALSE)</f>
        <v>qq</v>
      </c>
      <c r="AM177" s="1" t="str">
        <f>VLOOKUP(A177,[2]!Rosterdetails,46,FALSE)</f>
        <v>qq</v>
      </c>
      <c r="AN177" s="1" t="str">
        <f>VLOOKUP(A177,[2]!Rosterdetails,47,FALSE)</f>
        <v>qq</v>
      </c>
      <c r="AO177" s="1" t="str">
        <f>VLOOKUP(A177,[2]!Rosterdetails,48,FALSE)</f>
        <v>qq</v>
      </c>
      <c r="AP177" s="1" t="str">
        <f>VLOOKUP(A177,[2]!Rosterdetails,49,FALSE)</f>
        <v>qq</v>
      </c>
      <c r="AQ177" s="1" t="str">
        <f>VLOOKUP(A177,[2]!Rosterdetails,50,FALSE)</f>
        <v>qq</v>
      </c>
      <c r="AR177" s="1" t="str">
        <f>VLOOKUP(A177,[2]!Rosterdetails,51,FALSE)</f>
        <v>qq</v>
      </c>
      <c r="AS177" s="1" t="str">
        <f>VLOOKUP(A177,[2]!Rosterdetails,52,FALSE)</f>
        <v>qq</v>
      </c>
      <c r="AT177" s="1" t="str">
        <f>VLOOKUP(A177,[2]!Rosterdetails,53,FALSE)</f>
        <v>qq</v>
      </c>
      <c r="AU177" s="1" t="str">
        <f>VLOOKUP(A177,[2]!Rosterdetails,54,FALSE)</f>
        <v>Mark</v>
      </c>
      <c r="AV177" s="1">
        <f>VLOOKUP(A177,[2]!Rosterdetails,55,FALSE)</f>
        <v>0</v>
      </c>
      <c r="AW177" s="1">
        <f>VLOOKUP(A177,[2]!Rosterdetails,56,FALSE)</f>
        <v>0</v>
      </c>
      <c r="AX177" s="50"/>
      <c r="AY177" s="51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</row>
    <row r="178" spans="1:65" x14ac:dyDescent="0.3">
      <c r="A178" s="39">
        <v>43712</v>
      </c>
      <c r="B178" s="38" t="s">
        <v>4</v>
      </c>
      <c r="C178" s="44">
        <f>VLOOKUP(A178,[2]!Rosterdetails,4,FALSE)</f>
        <v>0</v>
      </c>
      <c r="D178" s="44" t="e">
        <f>VLOOKUP(A178,[2]!Rosterdetails,5,FALSE)</f>
        <v>#N/A</v>
      </c>
      <c r="E178" s="44">
        <f>VLOOKUP(A178,[2]!Rosterdetails,6,FALSE)</f>
        <v>0</v>
      </c>
      <c r="F178" s="44" t="e">
        <f>VLOOKUP(A178,[2]!Rosterdetails,7,FALSE)</f>
        <v>#N/A</v>
      </c>
      <c r="G178" s="44">
        <f>VLOOKUP(A178,[2]!Rosterdetails,8,FALSE)</f>
        <v>0</v>
      </c>
      <c r="H178" s="44" t="e">
        <f>VLOOKUP(A178,[2]!Rosterdetails,9,FALSE)</f>
        <v>#N/A</v>
      </c>
      <c r="I178" s="44" t="e">
        <f>VLOOKUP(A178,[2]!Rosterdetails,10,FALSE)</f>
        <v>#N/A</v>
      </c>
      <c r="J178" s="44">
        <f>VLOOKUP(A178,[2]!Rosterdetails,11,FALSE)</f>
        <v>0</v>
      </c>
      <c r="K178" s="44">
        <f>VLOOKUP(A178,[2]!Rosterdetails,12,FALSE)</f>
        <v>0</v>
      </c>
      <c r="L178" s="44" t="e">
        <f>VLOOKUP(A178,[2]!Rosterdetails,13,FALSE)</f>
        <v>#N/A</v>
      </c>
      <c r="M178" s="44">
        <f>VLOOKUP(A178,[2]!Rosterdetails,14,FALSE)</f>
        <v>0</v>
      </c>
      <c r="N178" s="44">
        <f>VLOOKUP(A178,[2]!Rosterdetails,15,FALSE)</f>
        <v>0</v>
      </c>
      <c r="O178" s="44" t="str">
        <f>VLOOKUP(A178,[2]!Rosterdetails,16,FALSE)</f>
        <v>qq</v>
      </c>
      <c r="P178" s="1" t="e">
        <f>VLOOKUP(A178,[2]!Rosterdetails,25,FALSE)</f>
        <v>#N/A</v>
      </c>
      <c r="Q178" s="1">
        <f>VLOOKUP(A178,[2]!Rosterdetails,17,FALSE)</f>
        <v>0</v>
      </c>
      <c r="R178" s="1" t="str">
        <f>VLOOKUP(A178,[2]!Rosterdetails,18,FALSE)</f>
        <v>qq</v>
      </c>
      <c r="S178" s="1" t="str">
        <f>VLOOKUP(A178,[2]!Rosterdetails,19,FALSE)</f>
        <v>qq</v>
      </c>
      <c r="T178" s="1" t="str">
        <f>VLOOKUP(A178,[2]!Rosterdetails,20,FALSE)</f>
        <v>qq</v>
      </c>
      <c r="U178" s="1" t="str">
        <f>VLOOKUP(A178,[2]!Rosterdetails,21,FALSE)</f>
        <v>QQ</v>
      </c>
      <c r="V178" s="1" t="str">
        <f>VLOOKUP(A178,[2]!Rosterdetails,22,FALSE)</f>
        <v>qq</v>
      </c>
      <c r="W178" s="1" t="str">
        <f>VLOOKUP(A178,[2]!Rosterdetails,23,FALSE)</f>
        <v>qq</v>
      </c>
      <c r="X178" s="1" t="str">
        <f>VLOOKUP(A178,[2]!Rosterdetails,24,FALSE)</f>
        <v>qq</v>
      </c>
      <c r="Y178" s="1" t="str">
        <f>VLOOKUP(A178,[2]!Rosterdetails,32,FALSE)</f>
        <v>qq</v>
      </c>
      <c r="Z178" s="1" t="str">
        <f>VLOOKUP(A178,[2]!Rosterdetails,33,FALSE)</f>
        <v>qq</v>
      </c>
      <c r="AA178" s="1" t="str">
        <f>VLOOKUP(A178,[2]!Rosterdetails,34,FALSE)</f>
        <v>qq</v>
      </c>
      <c r="AB178" s="1" t="str">
        <f>VLOOKUP(A178,[2]!Rosterdetails,35,FALSE)</f>
        <v>qq</v>
      </c>
      <c r="AC178" s="1" t="str">
        <f>VLOOKUP(A178,[2]!Rosterdetails,36,FALSE)</f>
        <v>qq</v>
      </c>
      <c r="AD178" s="1" t="str">
        <f>VLOOKUP(A178,[2]!Rosterdetails,37,FALSE)</f>
        <v>qq</v>
      </c>
      <c r="AE178" s="1" t="str">
        <f>VLOOKUP(A178,[2]!Rosterdetails,38,FALSE)</f>
        <v>qq</v>
      </c>
      <c r="AF178" s="1" t="str">
        <f>VLOOKUP(A178,[2]!Rosterdetails,39,FALSE)</f>
        <v>qq</v>
      </c>
      <c r="AG178" s="1" t="str">
        <f>VLOOKUP(A178,[2]!Rosterdetails,40,FALSE)</f>
        <v>qq</v>
      </c>
      <c r="AH178" s="1" t="str">
        <f>VLOOKUP(A178,[2]!Rosterdetails,41,FALSE)</f>
        <v>qq</v>
      </c>
      <c r="AI178" s="1" t="str">
        <f>VLOOKUP(A178,[2]!Rosterdetails,42,FALSE)</f>
        <v>qq</v>
      </c>
      <c r="AJ178" s="1" t="str">
        <f>VLOOKUP(A178,[2]!Rosterdetails,43,FALSE)</f>
        <v>qq</v>
      </c>
      <c r="AK178" s="1" t="str">
        <f>VLOOKUP(A178,[2]!Rosterdetails,44,FALSE)</f>
        <v>qq</v>
      </c>
      <c r="AL178" s="1" t="str">
        <f>VLOOKUP(A178,[2]!Rosterdetails,45,FALSE)</f>
        <v>qq</v>
      </c>
      <c r="AM178" s="1" t="str">
        <f>VLOOKUP(A178,[2]!Rosterdetails,46,FALSE)</f>
        <v>qq</v>
      </c>
      <c r="AN178" s="1" t="str">
        <f>VLOOKUP(A178,[2]!Rosterdetails,47,FALSE)</f>
        <v>qq</v>
      </c>
      <c r="AO178" s="1" t="str">
        <f>VLOOKUP(A178,[2]!Rosterdetails,48,FALSE)</f>
        <v>qq</v>
      </c>
      <c r="AP178" s="1" t="str">
        <f>VLOOKUP(A178,[2]!Rosterdetails,49,FALSE)</f>
        <v>qq</v>
      </c>
      <c r="AQ178" s="1" t="str">
        <f>VLOOKUP(A178,[2]!Rosterdetails,50,FALSE)</f>
        <v>qq</v>
      </c>
      <c r="AR178" s="1" t="str">
        <f>VLOOKUP(A178,[2]!Rosterdetails,51,FALSE)</f>
        <v>qq</v>
      </c>
      <c r="AS178" s="1" t="str">
        <f>VLOOKUP(A178,[2]!Rosterdetails,52,FALSE)</f>
        <v>qq</v>
      </c>
      <c r="AT178" s="1" t="str">
        <f>VLOOKUP(A178,[2]!Rosterdetails,53,FALSE)</f>
        <v>qq</v>
      </c>
      <c r="AU178" s="1" t="str">
        <f>VLOOKUP(A178,[2]!Rosterdetails,54,FALSE)</f>
        <v>Mark</v>
      </c>
      <c r="AV178" s="1">
        <f>VLOOKUP(A178,[2]!Rosterdetails,55,FALSE)</f>
        <v>0</v>
      </c>
      <c r="AW178" s="1">
        <f>VLOOKUP(A178,[2]!Rosterdetails,56,FALSE)</f>
        <v>0</v>
      </c>
      <c r="AX178" s="50"/>
      <c r="AY178" s="51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</row>
    <row r="179" spans="1:65" x14ac:dyDescent="0.3">
      <c r="A179" s="39">
        <v>43713</v>
      </c>
      <c r="B179" s="38" t="s">
        <v>5</v>
      </c>
      <c r="C179" s="44">
        <f>VLOOKUP(A179,[2]!Rosterdetails,4,FALSE)</f>
        <v>0</v>
      </c>
      <c r="D179" s="44" t="e">
        <f>VLOOKUP(A179,[2]!Rosterdetails,5,FALSE)</f>
        <v>#N/A</v>
      </c>
      <c r="E179" s="44">
        <f>VLOOKUP(A179,[2]!Rosterdetails,6,FALSE)</f>
        <v>0</v>
      </c>
      <c r="F179" s="44" t="e">
        <f>VLOOKUP(A179,[2]!Rosterdetails,7,FALSE)</f>
        <v>#N/A</v>
      </c>
      <c r="G179" s="44">
        <f>VLOOKUP(A179,[2]!Rosterdetails,8,FALSE)</f>
        <v>0</v>
      </c>
      <c r="H179" s="44" t="e">
        <f>VLOOKUP(A179,[2]!Rosterdetails,9,FALSE)</f>
        <v>#N/A</v>
      </c>
      <c r="I179" s="44" t="e">
        <f>VLOOKUP(A179,[2]!Rosterdetails,10,FALSE)</f>
        <v>#N/A</v>
      </c>
      <c r="J179" s="44">
        <f>VLOOKUP(A179,[2]!Rosterdetails,11,FALSE)</f>
        <v>0</v>
      </c>
      <c r="K179" s="44">
        <f>VLOOKUP(A179,[2]!Rosterdetails,12,FALSE)</f>
        <v>0</v>
      </c>
      <c r="L179" s="44" t="e">
        <f>VLOOKUP(A179,[2]!Rosterdetails,13,FALSE)</f>
        <v>#N/A</v>
      </c>
      <c r="M179" s="44">
        <f>VLOOKUP(A179,[2]!Rosterdetails,14,FALSE)</f>
        <v>0</v>
      </c>
      <c r="N179" s="44">
        <f>VLOOKUP(A179,[2]!Rosterdetails,15,FALSE)</f>
        <v>0</v>
      </c>
      <c r="O179" s="44">
        <f>VLOOKUP(A179,[2]!Rosterdetails,16,FALSE)</f>
        <v>0</v>
      </c>
      <c r="P179" s="1" t="e">
        <f>VLOOKUP(A179,[2]!Rosterdetails,25,FALSE)</f>
        <v>#N/A</v>
      </c>
      <c r="Q179" s="1" t="str">
        <f>VLOOKUP(A179,[2]!Rosterdetails,17,FALSE)</f>
        <v>qq</v>
      </c>
      <c r="R179" s="1" t="str">
        <f>VLOOKUP(A179,[2]!Rosterdetails,18,FALSE)</f>
        <v>qq</v>
      </c>
      <c r="S179" s="1" t="str">
        <f>VLOOKUP(A179,[2]!Rosterdetails,19,FALSE)</f>
        <v>qq</v>
      </c>
      <c r="T179" s="1" t="str">
        <f>VLOOKUP(A179,[2]!Rosterdetails,20,FALSE)</f>
        <v>qq</v>
      </c>
      <c r="U179" s="1" t="str">
        <f>VLOOKUP(A179,[2]!Rosterdetails,21,FALSE)</f>
        <v>QQ</v>
      </c>
      <c r="V179" s="1" t="str">
        <f>VLOOKUP(A179,[2]!Rosterdetails,22,FALSE)</f>
        <v>qq</v>
      </c>
      <c r="W179" s="1" t="str">
        <f>VLOOKUP(A179,[2]!Rosterdetails,23,FALSE)</f>
        <v>qq</v>
      </c>
      <c r="X179" s="1" t="str">
        <f>VLOOKUP(A179,[2]!Rosterdetails,24,FALSE)</f>
        <v>qq</v>
      </c>
      <c r="Y179" s="1" t="str">
        <f>VLOOKUP(A179,[2]!Rosterdetails,32,FALSE)</f>
        <v>qq</v>
      </c>
      <c r="Z179" s="1" t="str">
        <f>VLOOKUP(A179,[2]!Rosterdetails,33,FALSE)</f>
        <v>qq</v>
      </c>
      <c r="AA179" s="1" t="str">
        <f>VLOOKUP(A179,[2]!Rosterdetails,34,FALSE)</f>
        <v>qq</v>
      </c>
      <c r="AB179" s="1" t="str">
        <f>VLOOKUP(A179,[2]!Rosterdetails,35,FALSE)</f>
        <v>qq</v>
      </c>
      <c r="AC179" s="1" t="str">
        <f>VLOOKUP(A179,[2]!Rosterdetails,36,FALSE)</f>
        <v>qq</v>
      </c>
      <c r="AD179" s="1" t="str">
        <f>VLOOKUP(A179,[2]!Rosterdetails,37,FALSE)</f>
        <v>qq</v>
      </c>
      <c r="AE179" s="1" t="str">
        <f>VLOOKUP(A179,[2]!Rosterdetails,38,FALSE)</f>
        <v>qq</v>
      </c>
      <c r="AF179" s="1" t="str">
        <f>VLOOKUP(A179,[2]!Rosterdetails,39,FALSE)</f>
        <v>qq</v>
      </c>
      <c r="AG179" s="1" t="str">
        <f>VLOOKUP(A179,[2]!Rosterdetails,40,FALSE)</f>
        <v>qq</v>
      </c>
      <c r="AH179" s="1" t="str">
        <f>VLOOKUP(A179,[2]!Rosterdetails,41,FALSE)</f>
        <v>qq</v>
      </c>
      <c r="AI179" s="1" t="str">
        <f>VLOOKUP(A179,[2]!Rosterdetails,42,FALSE)</f>
        <v>qq</v>
      </c>
      <c r="AJ179" s="1" t="str">
        <f>VLOOKUP(A179,[2]!Rosterdetails,43,FALSE)</f>
        <v>qq</v>
      </c>
      <c r="AK179" s="1" t="str">
        <f>VLOOKUP(A179,[2]!Rosterdetails,44,FALSE)</f>
        <v>qq</v>
      </c>
      <c r="AL179" s="1" t="str">
        <f>VLOOKUP(A179,[2]!Rosterdetails,45,FALSE)</f>
        <v>qq</v>
      </c>
      <c r="AM179" s="1" t="str">
        <f>VLOOKUP(A179,[2]!Rosterdetails,46,FALSE)</f>
        <v>qq</v>
      </c>
      <c r="AN179" s="1" t="str">
        <f>VLOOKUP(A179,[2]!Rosterdetails,47,FALSE)</f>
        <v>qq</v>
      </c>
      <c r="AO179" s="1" t="str">
        <f>VLOOKUP(A179,[2]!Rosterdetails,48,FALSE)</f>
        <v>qq</v>
      </c>
      <c r="AP179" s="1" t="str">
        <f>VLOOKUP(A179,[2]!Rosterdetails,49,FALSE)</f>
        <v>qq</v>
      </c>
      <c r="AQ179" s="1" t="str">
        <f>VLOOKUP(A179,[2]!Rosterdetails,50,FALSE)</f>
        <v>qq</v>
      </c>
      <c r="AR179" s="1" t="str">
        <f>VLOOKUP(A179,[2]!Rosterdetails,51,FALSE)</f>
        <v>qq</v>
      </c>
      <c r="AS179" s="1" t="str">
        <f>VLOOKUP(A179,[2]!Rosterdetails,52,FALSE)</f>
        <v>qq</v>
      </c>
      <c r="AT179" s="1" t="str">
        <f>VLOOKUP(A179,[2]!Rosterdetails,53,FALSE)</f>
        <v>qq</v>
      </c>
      <c r="AU179" s="1" t="str">
        <f>VLOOKUP(A179,[2]!Rosterdetails,54,FALSE)</f>
        <v>Mark</v>
      </c>
      <c r="AV179" s="1" t="str">
        <f>VLOOKUP(A179,[2]!Rosterdetails,55,FALSE)</f>
        <v>Bernadette</v>
      </c>
      <c r="AW179" s="1">
        <f>VLOOKUP(A179,[2]!Rosterdetails,56,FALSE)</f>
        <v>0</v>
      </c>
      <c r="AX179" s="50"/>
      <c r="AY179" s="51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</row>
    <row r="180" spans="1:65" x14ac:dyDescent="0.3">
      <c r="A180" s="39">
        <v>43714</v>
      </c>
      <c r="B180" s="38" t="s">
        <v>6</v>
      </c>
      <c r="C180" s="44">
        <f>VLOOKUP(A180,[2]!Rosterdetails,4,FALSE)</f>
        <v>0</v>
      </c>
      <c r="D180" s="44" t="e">
        <f>VLOOKUP(A180,[2]!Rosterdetails,5,FALSE)</f>
        <v>#N/A</v>
      </c>
      <c r="E180" s="44">
        <f>VLOOKUP(A180,[2]!Rosterdetails,6,FALSE)</f>
        <v>0</v>
      </c>
      <c r="F180" s="44" t="e">
        <f>VLOOKUP(A180,[2]!Rosterdetails,7,FALSE)</f>
        <v>#N/A</v>
      </c>
      <c r="G180" s="44">
        <f>VLOOKUP(A180,[2]!Rosterdetails,8,FALSE)</f>
        <v>0</v>
      </c>
      <c r="H180" s="44" t="e">
        <f>VLOOKUP(A180,[2]!Rosterdetails,9,FALSE)</f>
        <v>#N/A</v>
      </c>
      <c r="I180" s="44" t="e">
        <f>VLOOKUP(A180,[2]!Rosterdetails,10,FALSE)</f>
        <v>#N/A</v>
      </c>
      <c r="J180" s="44">
        <f>VLOOKUP(A180,[2]!Rosterdetails,11,FALSE)</f>
        <v>0</v>
      </c>
      <c r="K180" s="44">
        <f>VLOOKUP(A180,[2]!Rosterdetails,12,FALSE)</f>
        <v>0</v>
      </c>
      <c r="L180" s="44" t="e">
        <f>VLOOKUP(A180,[2]!Rosterdetails,13,FALSE)</f>
        <v>#N/A</v>
      </c>
      <c r="M180" s="44">
        <f>VLOOKUP(A180,[2]!Rosterdetails,14,FALSE)</f>
        <v>0</v>
      </c>
      <c r="N180" s="44">
        <f>VLOOKUP(A180,[2]!Rosterdetails,15,FALSE)</f>
        <v>0</v>
      </c>
      <c r="O180" s="44">
        <f>VLOOKUP(A180,[2]!Rosterdetails,16,FALSE)</f>
        <v>0</v>
      </c>
      <c r="P180" s="1" t="e">
        <f>VLOOKUP(A180,[2]!Rosterdetails,25,FALSE)</f>
        <v>#N/A</v>
      </c>
      <c r="Q180" s="1">
        <f>VLOOKUP(A180,[2]!Rosterdetails,17,FALSE)</f>
        <v>0</v>
      </c>
      <c r="R180" s="1" t="str">
        <f>VLOOKUP(A180,[2]!Rosterdetails,18,FALSE)</f>
        <v>qq</v>
      </c>
      <c r="S180" s="1" t="str">
        <f>VLOOKUP(A180,[2]!Rosterdetails,19,FALSE)</f>
        <v>qq</v>
      </c>
      <c r="T180" s="1" t="str">
        <f>VLOOKUP(A180,[2]!Rosterdetails,20,FALSE)</f>
        <v>qq</v>
      </c>
      <c r="U180" s="1" t="str">
        <f>VLOOKUP(A180,[2]!Rosterdetails,21,FALSE)</f>
        <v>QQ</v>
      </c>
      <c r="V180" s="1" t="str">
        <f>VLOOKUP(A180,[2]!Rosterdetails,22,FALSE)</f>
        <v>qq</v>
      </c>
      <c r="W180" s="1" t="str">
        <f>VLOOKUP(A180,[2]!Rosterdetails,23,FALSE)</f>
        <v>qq</v>
      </c>
      <c r="X180" s="1" t="str">
        <f>VLOOKUP(A180,[2]!Rosterdetails,24,FALSE)</f>
        <v>qq</v>
      </c>
      <c r="Y180" s="1" t="str">
        <f>VLOOKUP(A180,[2]!Rosterdetails,32,FALSE)</f>
        <v>qq</v>
      </c>
      <c r="Z180" s="1" t="str">
        <f>VLOOKUP(A180,[2]!Rosterdetails,33,FALSE)</f>
        <v>qq</v>
      </c>
      <c r="AA180" s="1" t="str">
        <f>VLOOKUP(A180,[2]!Rosterdetails,34,FALSE)</f>
        <v>qq</v>
      </c>
      <c r="AB180" s="1" t="str">
        <f>VLOOKUP(A180,[2]!Rosterdetails,35,FALSE)</f>
        <v>qq</v>
      </c>
      <c r="AC180" s="1" t="str">
        <f>VLOOKUP(A180,[2]!Rosterdetails,36,FALSE)</f>
        <v>qq</v>
      </c>
      <c r="AD180" s="1" t="str">
        <f>VLOOKUP(A180,[2]!Rosterdetails,37,FALSE)</f>
        <v>qq</v>
      </c>
      <c r="AE180" s="1" t="str">
        <f>VLOOKUP(A180,[2]!Rosterdetails,38,FALSE)</f>
        <v>qq</v>
      </c>
      <c r="AF180" s="1" t="str">
        <f>VLOOKUP(A180,[2]!Rosterdetails,39,FALSE)</f>
        <v>qq</v>
      </c>
      <c r="AG180" s="1" t="str">
        <f>VLOOKUP(A180,[2]!Rosterdetails,40,FALSE)</f>
        <v>qq</v>
      </c>
      <c r="AH180" s="1" t="str">
        <f>VLOOKUP(A180,[2]!Rosterdetails,41,FALSE)</f>
        <v>qq</v>
      </c>
      <c r="AI180" s="1" t="str">
        <f>VLOOKUP(A180,[2]!Rosterdetails,42,FALSE)</f>
        <v>qq</v>
      </c>
      <c r="AJ180" s="1" t="str">
        <f>VLOOKUP(A180,[2]!Rosterdetails,43,FALSE)</f>
        <v>qq</v>
      </c>
      <c r="AK180" s="1" t="str">
        <f>VLOOKUP(A180,[2]!Rosterdetails,44,FALSE)</f>
        <v>qq</v>
      </c>
      <c r="AL180" s="1" t="str">
        <f>VLOOKUP(A180,[2]!Rosterdetails,45,FALSE)</f>
        <v>qq</v>
      </c>
      <c r="AM180" s="1" t="str">
        <f>VLOOKUP(A180,[2]!Rosterdetails,46,FALSE)</f>
        <v>qq</v>
      </c>
      <c r="AN180" s="1" t="str">
        <f>VLOOKUP(A180,[2]!Rosterdetails,47,FALSE)</f>
        <v>qq</v>
      </c>
      <c r="AO180" s="1" t="str">
        <f>VLOOKUP(A180,[2]!Rosterdetails,48,FALSE)</f>
        <v>qq</v>
      </c>
      <c r="AP180" s="1" t="str">
        <f>VLOOKUP(A180,[2]!Rosterdetails,49,FALSE)</f>
        <v>qq</v>
      </c>
      <c r="AQ180" s="1" t="str">
        <f>VLOOKUP(A180,[2]!Rosterdetails,50,FALSE)</f>
        <v>qq</v>
      </c>
      <c r="AR180" s="1" t="str">
        <f>VLOOKUP(A180,[2]!Rosterdetails,51,FALSE)</f>
        <v>qq</v>
      </c>
      <c r="AS180" s="1" t="str">
        <f>VLOOKUP(A180,[2]!Rosterdetails,52,FALSE)</f>
        <v>qq</v>
      </c>
      <c r="AT180" s="1" t="str">
        <f>VLOOKUP(A180,[2]!Rosterdetails,53,FALSE)</f>
        <v>qq</v>
      </c>
      <c r="AU180" s="1" t="str">
        <f>VLOOKUP(A180,[2]!Rosterdetails,54,FALSE)</f>
        <v>Mark</v>
      </c>
      <c r="AV180" s="1">
        <f>VLOOKUP(A180,[2]!Rosterdetails,55,FALSE)</f>
        <v>0</v>
      </c>
      <c r="AW180" s="1">
        <f>VLOOKUP(A180,[2]!Rosterdetails,56,FALSE)</f>
        <v>0</v>
      </c>
      <c r="AX180" s="50"/>
      <c r="AY180" s="51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</row>
    <row r="181" spans="1:65" x14ac:dyDescent="0.3">
      <c r="A181" s="39">
        <v>43717</v>
      </c>
      <c r="B181" s="38" t="s">
        <v>2</v>
      </c>
      <c r="C181" s="44">
        <f>VLOOKUP(A181,[2]!Rosterdetails,4,FALSE)</f>
        <v>0</v>
      </c>
      <c r="D181" s="44" t="e">
        <f>VLOOKUP(A181,[2]!Rosterdetails,5,FALSE)</f>
        <v>#N/A</v>
      </c>
      <c r="E181" s="44">
        <f>VLOOKUP(A181,[2]!Rosterdetails,6,FALSE)</f>
        <v>0</v>
      </c>
      <c r="F181" s="44" t="e">
        <f>VLOOKUP(A181,[2]!Rosterdetails,7,FALSE)</f>
        <v>#N/A</v>
      </c>
      <c r="G181" s="44">
        <f>VLOOKUP(A181,[2]!Rosterdetails,8,FALSE)</f>
        <v>0</v>
      </c>
      <c r="H181" s="44" t="e">
        <f>VLOOKUP(A181,[2]!Rosterdetails,9,FALSE)</f>
        <v>#N/A</v>
      </c>
      <c r="I181" s="44" t="e">
        <f>VLOOKUP(A181,[2]!Rosterdetails,10,FALSE)</f>
        <v>#N/A</v>
      </c>
      <c r="J181" s="44">
        <f>VLOOKUP(A181,[2]!Rosterdetails,11,FALSE)</f>
        <v>0</v>
      </c>
      <c r="K181" s="44">
        <f>VLOOKUP(A181,[2]!Rosterdetails,12,FALSE)</f>
        <v>0</v>
      </c>
      <c r="L181" s="44" t="e">
        <f>VLOOKUP(A181,[2]!Rosterdetails,13,FALSE)</f>
        <v>#N/A</v>
      </c>
      <c r="M181" s="44">
        <f>VLOOKUP(A181,[2]!Rosterdetails,14,FALSE)</f>
        <v>0</v>
      </c>
      <c r="N181" s="44">
        <f>VLOOKUP(A181,[2]!Rosterdetails,15,FALSE)</f>
        <v>0</v>
      </c>
      <c r="O181" s="44" t="str">
        <f>VLOOKUP(A181,[2]!Rosterdetails,16,FALSE)</f>
        <v>qq</v>
      </c>
      <c r="P181" s="1" t="e">
        <f>VLOOKUP(A181,[2]!Rosterdetails,25,FALSE)</f>
        <v>#N/A</v>
      </c>
      <c r="Q181" s="1">
        <f>VLOOKUP(A181,[2]!Rosterdetails,17,FALSE)</f>
        <v>0</v>
      </c>
      <c r="R181" s="1" t="str">
        <f>VLOOKUP(A181,[2]!Rosterdetails,18,FALSE)</f>
        <v>qq</v>
      </c>
      <c r="S181" s="1" t="str">
        <f>VLOOKUP(A181,[2]!Rosterdetails,19,FALSE)</f>
        <v>Jonathan</v>
      </c>
      <c r="T181" s="1" t="str">
        <f>VLOOKUP(A181,[2]!Rosterdetails,20,FALSE)</f>
        <v>V.Le</v>
      </c>
      <c r="U181" s="1" t="str">
        <f>VLOOKUP(A181,[2]!Rosterdetails,21,FALSE)</f>
        <v>Ana</v>
      </c>
      <c r="V181" s="1" t="str">
        <f>VLOOKUP(A181,[2]!Rosterdetails,22,FALSE)</f>
        <v>qq</v>
      </c>
      <c r="W181" s="1" t="str">
        <f>VLOOKUP(A181,[2]!Rosterdetails,23,FALSE)</f>
        <v>qq</v>
      </c>
      <c r="X181" s="1" t="str">
        <f>VLOOKUP(A181,[2]!Rosterdetails,24,FALSE)</f>
        <v>qq</v>
      </c>
      <c r="Y181" s="1" t="str">
        <f>VLOOKUP(A181,[2]!Rosterdetails,32,FALSE)</f>
        <v>qq</v>
      </c>
      <c r="Z181" s="1" t="str">
        <f>VLOOKUP(A181,[2]!Rosterdetails,33,FALSE)</f>
        <v>qq</v>
      </c>
      <c r="AA181" s="1" t="str">
        <f>VLOOKUP(A181,[2]!Rosterdetails,34,FALSE)</f>
        <v>qq</v>
      </c>
      <c r="AB181" s="1" t="str">
        <f>VLOOKUP(A181,[2]!Rosterdetails,35,FALSE)</f>
        <v>qq</v>
      </c>
      <c r="AC181" s="1" t="str">
        <f>VLOOKUP(A181,[2]!Rosterdetails,36,FALSE)</f>
        <v>qq</v>
      </c>
      <c r="AD181" s="1" t="str">
        <f>VLOOKUP(A181,[2]!Rosterdetails,37,FALSE)</f>
        <v>qq</v>
      </c>
      <c r="AE181" s="1" t="str">
        <f>VLOOKUP(A181,[2]!Rosterdetails,38,FALSE)</f>
        <v>qq</v>
      </c>
      <c r="AF181" s="1" t="str">
        <f>VLOOKUP(A181,[2]!Rosterdetails,39,FALSE)</f>
        <v>qq</v>
      </c>
      <c r="AG181" s="1" t="str">
        <f>VLOOKUP(A181,[2]!Rosterdetails,40,FALSE)</f>
        <v>qq</v>
      </c>
      <c r="AH181" s="1" t="str">
        <f>VLOOKUP(A181,[2]!Rosterdetails,41,FALSE)</f>
        <v>qq</v>
      </c>
      <c r="AI181" s="1" t="str">
        <f>VLOOKUP(A181,[2]!Rosterdetails,42,FALSE)</f>
        <v>qq</v>
      </c>
      <c r="AJ181" s="1" t="str">
        <f>VLOOKUP(A181,[2]!Rosterdetails,43,FALSE)</f>
        <v>qq</v>
      </c>
      <c r="AK181" s="1" t="str">
        <f>VLOOKUP(A181,[2]!Rosterdetails,44,FALSE)</f>
        <v>qq</v>
      </c>
      <c r="AL181" s="1" t="str">
        <f>VLOOKUP(A181,[2]!Rosterdetails,45,FALSE)</f>
        <v>qq</v>
      </c>
      <c r="AM181" s="1" t="str">
        <f>VLOOKUP(A181,[2]!Rosterdetails,46,FALSE)</f>
        <v>qq</v>
      </c>
      <c r="AN181" s="1" t="str">
        <f>VLOOKUP(A181,[2]!Rosterdetails,47,FALSE)</f>
        <v>qq</v>
      </c>
      <c r="AO181" s="1" t="str">
        <f>VLOOKUP(A181,[2]!Rosterdetails,48,FALSE)</f>
        <v>qq</v>
      </c>
      <c r="AP181" s="1" t="str">
        <f>VLOOKUP(A181,[2]!Rosterdetails,49,FALSE)</f>
        <v>qq</v>
      </c>
      <c r="AQ181" s="1" t="str">
        <f>VLOOKUP(A181,[2]!Rosterdetails,50,FALSE)</f>
        <v>qq</v>
      </c>
      <c r="AR181" s="1" t="str">
        <f>VLOOKUP(A181,[2]!Rosterdetails,51,FALSE)</f>
        <v>qq</v>
      </c>
      <c r="AS181" s="1" t="str">
        <f>VLOOKUP(A181,[2]!Rosterdetails,52,FALSE)</f>
        <v>qq</v>
      </c>
      <c r="AT181" s="1" t="str">
        <f>VLOOKUP(A181,[2]!Rosterdetails,53,FALSE)</f>
        <v>Interns 1-5</v>
      </c>
      <c r="AU181" s="1" t="str">
        <f>VLOOKUP(A181,[2]!Rosterdetails,54,FALSE)</f>
        <v>Bernadette</v>
      </c>
      <c r="AV181" s="1" t="str">
        <f>VLOOKUP(A181,[2]!Rosterdetails,55,FALSE)</f>
        <v>Maria</v>
      </c>
      <c r="AW181" s="1">
        <f>VLOOKUP(A181,[2]!Rosterdetails,56,FALSE)</f>
        <v>0</v>
      </c>
      <c r="AX181" s="50"/>
      <c r="AY181" s="51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</row>
    <row r="182" spans="1:65" x14ac:dyDescent="0.3">
      <c r="A182" s="39">
        <v>43718</v>
      </c>
      <c r="B182" s="38" t="s">
        <v>3</v>
      </c>
      <c r="C182" s="44">
        <f>VLOOKUP(A182,[2]!Rosterdetails,4,FALSE)</f>
        <v>0</v>
      </c>
      <c r="D182" s="44" t="e">
        <f>VLOOKUP(A182,[2]!Rosterdetails,5,FALSE)</f>
        <v>#N/A</v>
      </c>
      <c r="E182" s="44">
        <f>VLOOKUP(A182,[2]!Rosterdetails,6,FALSE)</f>
        <v>0</v>
      </c>
      <c r="F182" s="44" t="e">
        <f>VLOOKUP(A182,[2]!Rosterdetails,7,FALSE)</f>
        <v>#N/A</v>
      </c>
      <c r="G182" s="44">
        <f>VLOOKUP(A182,[2]!Rosterdetails,8,FALSE)</f>
        <v>0</v>
      </c>
      <c r="H182" s="44" t="e">
        <f>VLOOKUP(A182,[2]!Rosterdetails,9,FALSE)</f>
        <v>#N/A</v>
      </c>
      <c r="I182" s="44" t="e">
        <f>VLOOKUP(A182,[2]!Rosterdetails,10,FALSE)</f>
        <v>#N/A</v>
      </c>
      <c r="J182" s="44">
        <f>VLOOKUP(A182,[2]!Rosterdetails,11,FALSE)</f>
        <v>0</v>
      </c>
      <c r="K182" s="44">
        <f>VLOOKUP(A182,[2]!Rosterdetails,12,FALSE)</f>
        <v>0</v>
      </c>
      <c r="L182" s="44" t="e">
        <f>VLOOKUP(A182,[2]!Rosterdetails,13,FALSE)</f>
        <v>#N/A</v>
      </c>
      <c r="M182" s="44">
        <f>VLOOKUP(A182,[2]!Rosterdetails,14,FALSE)</f>
        <v>0</v>
      </c>
      <c r="N182" s="44">
        <f>VLOOKUP(A182,[2]!Rosterdetails,15,FALSE)</f>
        <v>0</v>
      </c>
      <c r="O182" s="44" t="str">
        <f>VLOOKUP(A182,[2]!Rosterdetails,16,FALSE)</f>
        <v>qq</v>
      </c>
      <c r="P182" s="1" t="e">
        <f>VLOOKUP(A182,[2]!Rosterdetails,25,FALSE)</f>
        <v>#N/A</v>
      </c>
      <c r="Q182" s="1">
        <f>VLOOKUP(A182,[2]!Rosterdetails,17,FALSE)</f>
        <v>0</v>
      </c>
      <c r="R182" s="1" t="str">
        <f>VLOOKUP(A182,[2]!Rosterdetails,18,FALSE)</f>
        <v>qq</v>
      </c>
      <c r="S182" s="1" t="str">
        <f>VLOOKUP(A182,[2]!Rosterdetails,19,FALSE)</f>
        <v>Thao</v>
      </c>
      <c r="T182" s="1" t="str">
        <f>VLOOKUP(A182,[2]!Rosterdetails,20,FALSE)</f>
        <v>Idile</v>
      </c>
      <c r="U182" s="1" t="str">
        <f>VLOOKUP(A182,[2]!Rosterdetails,21,FALSE)</f>
        <v>QQ</v>
      </c>
      <c r="V182" s="1" t="str">
        <f>VLOOKUP(A182,[2]!Rosterdetails,22,FALSE)</f>
        <v>Tinh</v>
      </c>
      <c r="W182" s="1" t="str">
        <f>VLOOKUP(A182,[2]!Rosterdetails,23,FALSE)</f>
        <v>qq</v>
      </c>
      <c r="X182" s="1" t="str">
        <f>VLOOKUP(A182,[2]!Rosterdetails,24,FALSE)</f>
        <v>qq</v>
      </c>
      <c r="Y182" s="1" t="str">
        <f>VLOOKUP(A182,[2]!Rosterdetails,32,FALSE)</f>
        <v>qq</v>
      </c>
      <c r="Z182" s="1" t="str">
        <f>VLOOKUP(A182,[2]!Rosterdetails,33,FALSE)</f>
        <v>qq</v>
      </c>
      <c r="AA182" s="1" t="str">
        <f>VLOOKUP(A182,[2]!Rosterdetails,34,FALSE)</f>
        <v>qq</v>
      </c>
      <c r="AB182" s="1" t="str">
        <f>VLOOKUP(A182,[2]!Rosterdetails,35,FALSE)</f>
        <v>qq</v>
      </c>
      <c r="AC182" s="1" t="str">
        <f>VLOOKUP(A182,[2]!Rosterdetails,36,FALSE)</f>
        <v>qq</v>
      </c>
      <c r="AD182" s="1" t="str">
        <f>VLOOKUP(A182,[2]!Rosterdetails,37,FALSE)</f>
        <v>qq</v>
      </c>
      <c r="AE182" s="1" t="str">
        <f>VLOOKUP(A182,[2]!Rosterdetails,38,FALSE)</f>
        <v>qq</v>
      </c>
      <c r="AF182" s="1" t="str">
        <f>VLOOKUP(A182,[2]!Rosterdetails,39,FALSE)</f>
        <v>qq</v>
      </c>
      <c r="AG182" s="1" t="str">
        <f>VLOOKUP(A182,[2]!Rosterdetails,40,FALSE)</f>
        <v>qq</v>
      </c>
      <c r="AH182" s="1" t="str">
        <f>VLOOKUP(A182,[2]!Rosterdetails,41,FALSE)</f>
        <v>qq</v>
      </c>
      <c r="AI182" s="1" t="str">
        <f>VLOOKUP(A182,[2]!Rosterdetails,42,FALSE)</f>
        <v>qq</v>
      </c>
      <c r="AJ182" s="1" t="str">
        <f>VLOOKUP(A182,[2]!Rosterdetails,43,FALSE)</f>
        <v>qq</v>
      </c>
      <c r="AK182" s="1" t="str">
        <f>VLOOKUP(A182,[2]!Rosterdetails,44,FALSE)</f>
        <v>qq</v>
      </c>
      <c r="AL182" s="1" t="str">
        <f>VLOOKUP(A182,[2]!Rosterdetails,45,FALSE)</f>
        <v>qq</v>
      </c>
      <c r="AM182" s="1" t="str">
        <f>VLOOKUP(A182,[2]!Rosterdetails,46,FALSE)</f>
        <v>qq</v>
      </c>
      <c r="AN182" s="1" t="str">
        <f>VLOOKUP(A182,[2]!Rosterdetails,47,FALSE)</f>
        <v>qq</v>
      </c>
      <c r="AO182" s="1" t="str">
        <f>VLOOKUP(A182,[2]!Rosterdetails,48,FALSE)</f>
        <v>qq</v>
      </c>
      <c r="AP182" s="1" t="str">
        <f>VLOOKUP(A182,[2]!Rosterdetails,49,FALSE)</f>
        <v>qq</v>
      </c>
      <c r="AQ182" s="1" t="str">
        <f>VLOOKUP(A182,[2]!Rosterdetails,50,FALSE)</f>
        <v>qq</v>
      </c>
      <c r="AR182" s="1" t="str">
        <f>VLOOKUP(A182,[2]!Rosterdetails,51,FALSE)</f>
        <v>qq</v>
      </c>
      <c r="AS182" s="1" t="str">
        <f>VLOOKUP(A182,[2]!Rosterdetails,52,FALSE)</f>
        <v>qq</v>
      </c>
      <c r="AT182" s="1" t="str">
        <f>VLOOKUP(A182,[2]!Rosterdetails,53,FALSE)</f>
        <v>Interns 1-5</v>
      </c>
      <c r="AU182" s="1" t="str">
        <f>VLOOKUP(A182,[2]!Rosterdetails,54,FALSE)</f>
        <v>Maria</v>
      </c>
      <c r="AV182" s="1">
        <f>VLOOKUP(A182,[2]!Rosterdetails,55,FALSE)</f>
        <v>0</v>
      </c>
      <c r="AW182" s="1">
        <f>VLOOKUP(A182,[2]!Rosterdetails,56,FALSE)</f>
        <v>0</v>
      </c>
      <c r="AX182" s="50"/>
      <c r="AY182" s="51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</row>
    <row r="183" spans="1:65" x14ac:dyDescent="0.3">
      <c r="A183" s="39">
        <v>43719</v>
      </c>
      <c r="B183" s="38" t="s">
        <v>4</v>
      </c>
      <c r="C183" s="44">
        <f>VLOOKUP(A183,[2]!Rosterdetails,4,FALSE)</f>
        <v>0</v>
      </c>
      <c r="D183" s="44" t="e">
        <f>VLOOKUP(A183,[2]!Rosterdetails,5,FALSE)</f>
        <v>#N/A</v>
      </c>
      <c r="E183" s="44">
        <f>VLOOKUP(A183,[2]!Rosterdetails,6,FALSE)</f>
        <v>0</v>
      </c>
      <c r="F183" s="44" t="e">
        <f>VLOOKUP(A183,[2]!Rosterdetails,7,FALSE)</f>
        <v>#N/A</v>
      </c>
      <c r="G183" s="44">
        <f>VLOOKUP(A183,[2]!Rosterdetails,8,FALSE)</f>
        <v>0</v>
      </c>
      <c r="H183" s="44" t="e">
        <f>VLOOKUP(A183,[2]!Rosterdetails,9,FALSE)</f>
        <v>#N/A</v>
      </c>
      <c r="I183" s="44" t="e">
        <f>VLOOKUP(A183,[2]!Rosterdetails,10,FALSE)</f>
        <v>#N/A</v>
      </c>
      <c r="J183" s="44">
        <f>VLOOKUP(A183,[2]!Rosterdetails,11,FALSE)</f>
        <v>0</v>
      </c>
      <c r="K183" s="44">
        <f>VLOOKUP(A183,[2]!Rosterdetails,12,FALSE)</f>
        <v>0</v>
      </c>
      <c r="L183" s="44" t="e">
        <f>VLOOKUP(A183,[2]!Rosterdetails,13,FALSE)</f>
        <v>#N/A</v>
      </c>
      <c r="M183" s="44">
        <f>VLOOKUP(A183,[2]!Rosterdetails,14,FALSE)</f>
        <v>0</v>
      </c>
      <c r="N183" s="44">
        <f>VLOOKUP(A183,[2]!Rosterdetails,15,FALSE)</f>
        <v>0</v>
      </c>
      <c r="O183" s="44" t="str">
        <f>VLOOKUP(A183,[2]!Rosterdetails,16,FALSE)</f>
        <v>qq</v>
      </c>
      <c r="P183" s="1" t="e">
        <f>VLOOKUP(A183,[2]!Rosterdetails,25,FALSE)</f>
        <v>#N/A</v>
      </c>
      <c r="Q183" s="1">
        <f>VLOOKUP(A183,[2]!Rosterdetails,17,FALSE)</f>
        <v>0</v>
      </c>
      <c r="R183" s="1" t="str">
        <f>VLOOKUP(A183,[2]!Rosterdetails,18,FALSE)</f>
        <v>qq</v>
      </c>
      <c r="S183" s="1" t="str">
        <f>VLOOKUP(A183,[2]!Rosterdetails,19,FALSE)</f>
        <v>qq</v>
      </c>
      <c r="T183" s="1" t="str">
        <f>VLOOKUP(A183,[2]!Rosterdetails,20,FALSE)</f>
        <v>qq</v>
      </c>
      <c r="U183" s="1" t="str">
        <f>VLOOKUP(A183,[2]!Rosterdetails,21,FALSE)</f>
        <v>QQ</v>
      </c>
      <c r="V183" s="1" t="str">
        <f>VLOOKUP(A183,[2]!Rosterdetails,22,FALSE)</f>
        <v>qq</v>
      </c>
      <c r="W183" s="1" t="str">
        <f>VLOOKUP(A183,[2]!Rosterdetails,23,FALSE)</f>
        <v>qq</v>
      </c>
      <c r="X183" s="1" t="str">
        <f>VLOOKUP(A183,[2]!Rosterdetails,24,FALSE)</f>
        <v>qq</v>
      </c>
      <c r="Y183" s="1" t="str">
        <f>VLOOKUP(A183,[2]!Rosterdetails,32,FALSE)</f>
        <v>qq</v>
      </c>
      <c r="Z183" s="1" t="str">
        <f>VLOOKUP(A183,[2]!Rosterdetails,33,FALSE)</f>
        <v>qq</v>
      </c>
      <c r="AA183" s="1" t="str">
        <f>VLOOKUP(A183,[2]!Rosterdetails,34,FALSE)</f>
        <v>qq</v>
      </c>
      <c r="AB183" s="1" t="str">
        <f>VLOOKUP(A183,[2]!Rosterdetails,35,FALSE)</f>
        <v>qq</v>
      </c>
      <c r="AC183" s="1" t="str">
        <f>VLOOKUP(A183,[2]!Rosterdetails,36,FALSE)</f>
        <v>qq</v>
      </c>
      <c r="AD183" s="1" t="str">
        <f>VLOOKUP(A183,[2]!Rosterdetails,37,FALSE)</f>
        <v>qq</v>
      </c>
      <c r="AE183" s="1" t="str">
        <f>VLOOKUP(A183,[2]!Rosterdetails,38,FALSE)</f>
        <v>qq</v>
      </c>
      <c r="AF183" s="1" t="str">
        <f>VLOOKUP(A183,[2]!Rosterdetails,39,FALSE)</f>
        <v>qq</v>
      </c>
      <c r="AG183" s="1" t="str">
        <f>VLOOKUP(A183,[2]!Rosterdetails,40,FALSE)</f>
        <v>qq</v>
      </c>
      <c r="AH183" s="1" t="str">
        <f>VLOOKUP(A183,[2]!Rosterdetails,41,FALSE)</f>
        <v>qq</v>
      </c>
      <c r="AI183" s="1" t="str">
        <f>VLOOKUP(A183,[2]!Rosterdetails,42,FALSE)</f>
        <v>qq</v>
      </c>
      <c r="AJ183" s="1" t="str">
        <f>VLOOKUP(A183,[2]!Rosterdetails,43,FALSE)</f>
        <v>qq</v>
      </c>
      <c r="AK183" s="1" t="str">
        <f>VLOOKUP(A183,[2]!Rosterdetails,44,FALSE)</f>
        <v>qq</v>
      </c>
      <c r="AL183" s="1" t="str">
        <f>VLOOKUP(A183,[2]!Rosterdetails,45,FALSE)</f>
        <v>qq</v>
      </c>
      <c r="AM183" s="1" t="str">
        <f>VLOOKUP(A183,[2]!Rosterdetails,46,FALSE)</f>
        <v>qq</v>
      </c>
      <c r="AN183" s="1" t="str">
        <f>VLOOKUP(A183,[2]!Rosterdetails,47,FALSE)</f>
        <v>qq</v>
      </c>
      <c r="AO183" s="1" t="str">
        <f>VLOOKUP(A183,[2]!Rosterdetails,48,FALSE)</f>
        <v>qq</v>
      </c>
      <c r="AP183" s="1" t="str">
        <f>VLOOKUP(A183,[2]!Rosterdetails,49,FALSE)</f>
        <v>qq</v>
      </c>
      <c r="AQ183" s="1" t="str">
        <f>VLOOKUP(A183,[2]!Rosterdetails,50,FALSE)</f>
        <v>qq</v>
      </c>
      <c r="AR183" s="1" t="str">
        <f>VLOOKUP(A183,[2]!Rosterdetails,51,FALSE)</f>
        <v>qq</v>
      </c>
      <c r="AS183" s="1" t="str">
        <f>VLOOKUP(A183,[2]!Rosterdetails,52,FALSE)</f>
        <v>qq</v>
      </c>
      <c r="AT183" s="1" t="str">
        <f>VLOOKUP(A183,[2]!Rosterdetails,53,FALSE)</f>
        <v>Interns 1-5</v>
      </c>
      <c r="AU183" s="1">
        <f>VLOOKUP(A183,[2]!Rosterdetails,54,FALSE)</f>
        <v>0</v>
      </c>
      <c r="AV183" s="1">
        <f>VLOOKUP(A183,[2]!Rosterdetails,55,FALSE)</f>
        <v>0</v>
      </c>
      <c r="AW183" s="1">
        <f>VLOOKUP(A183,[2]!Rosterdetails,56,FALSE)</f>
        <v>0</v>
      </c>
      <c r="AX183" s="50"/>
      <c r="AY183" s="51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</row>
    <row r="184" spans="1:65" x14ac:dyDescent="0.3">
      <c r="A184" s="39">
        <v>43720</v>
      </c>
      <c r="B184" s="38" t="s">
        <v>5</v>
      </c>
      <c r="C184" s="44">
        <f>VLOOKUP(A184,[2]!Rosterdetails,4,FALSE)</f>
        <v>0</v>
      </c>
      <c r="D184" s="44" t="e">
        <f>VLOOKUP(A184,[2]!Rosterdetails,5,FALSE)</f>
        <v>#N/A</v>
      </c>
      <c r="E184" s="44">
        <f>VLOOKUP(A184,[2]!Rosterdetails,6,FALSE)</f>
        <v>0</v>
      </c>
      <c r="F184" s="44" t="e">
        <f>VLOOKUP(A184,[2]!Rosterdetails,7,FALSE)</f>
        <v>#N/A</v>
      </c>
      <c r="G184" s="44">
        <f>VLOOKUP(A184,[2]!Rosterdetails,8,FALSE)</f>
        <v>0</v>
      </c>
      <c r="H184" s="44" t="e">
        <f>VLOOKUP(A184,[2]!Rosterdetails,9,FALSE)</f>
        <v>#N/A</v>
      </c>
      <c r="I184" s="44" t="e">
        <f>VLOOKUP(A184,[2]!Rosterdetails,10,FALSE)</f>
        <v>#N/A</v>
      </c>
      <c r="J184" s="44">
        <f>VLOOKUP(A184,[2]!Rosterdetails,11,FALSE)</f>
        <v>0</v>
      </c>
      <c r="K184" s="44">
        <f>VLOOKUP(A184,[2]!Rosterdetails,12,FALSE)</f>
        <v>0</v>
      </c>
      <c r="L184" s="44" t="e">
        <f>VLOOKUP(A184,[2]!Rosterdetails,13,FALSE)</f>
        <v>#N/A</v>
      </c>
      <c r="M184" s="44">
        <f>VLOOKUP(A184,[2]!Rosterdetails,14,FALSE)</f>
        <v>0</v>
      </c>
      <c r="N184" s="44">
        <f>VLOOKUP(A184,[2]!Rosterdetails,15,FALSE)</f>
        <v>0</v>
      </c>
      <c r="O184" s="44">
        <f>VLOOKUP(A184,[2]!Rosterdetails,16,FALSE)</f>
        <v>0</v>
      </c>
      <c r="P184" s="1" t="e">
        <f>VLOOKUP(A184,[2]!Rosterdetails,25,FALSE)</f>
        <v>#N/A</v>
      </c>
      <c r="Q184" s="1" t="str">
        <f>VLOOKUP(A184,[2]!Rosterdetails,17,FALSE)</f>
        <v>qq</v>
      </c>
      <c r="R184" s="1" t="str">
        <f>VLOOKUP(A184,[2]!Rosterdetails,18,FALSE)</f>
        <v>qq</v>
      </c>
      <c r="S184" s="1" t="str">
        <f>VLOOKUP(A184,[2]!Rosterdetails,19,FALSE)</f>
        <v>qq</v>
      </c>
      <c r="T184" s="1" t="str">
        <f>VLOOKUP(A184,[2]!Rosterdetails,20,FALSE)</f>
        <v>qq</v>
      </c>
      <c r="U184" s="1" t="str">
        <f>VLOOKUP(A184,[2]!Rosterdetails,21,FALSE)</f>
        <v>QQ</v>
      </c>
      <c r="V184" s="1" t="str">
        <f>VLOOKUP(A184,[2]!Rosterdetails,22,FALSE)</f>
        <v>qq</v>
      </c>
      <c r="W184" s="1" t="str">
        <f>VLOOKUP(A184,[2]!Rosterdetails,23,FALSE)</f>
        <v>qq</v>
      </c>
      <c r="X184" s="1" t="str">
        <f>VLOOKUP(A184,[2]!Rosterdetails,24,FALSE)</f>
        <v>qq</v>
      </c>
      <c r="Y184" s="1" t="str">
        <f>VLOOKUP(A184,[2]!Rosterdetails,32,FALSE)</f>
        <v>qq</v>
      </c>
      <c r="Z184" s="1" t="str">
        <f>VLOOKUP(A184,[2]!Rosterdetails,33,FALSE)</f>
        <v>qq</v>
      </c>
      <c r="AA184" s="1" t="str">
        <f>VLOOKUP(A184,[2]!Rosterdetails,34,FALSE)</f>
        <v>qq</v>
      </c>
      <c r="AB184" s="1" t="str">
        <f>VLOOKUP(A184,[2]!Rosterdetails,35,FALSE)</f>
        <v>qq</v>
      </c>
      <c r="AC184" s="1" t="str">
        <f>VLOOKUP(A184,[2]!Rosterdetails,36,FALSE)</f>
        <v>qq</v>
      </c>
      <c r="AD184" s="1" t="str">
        <f>VLOOKUP(A184,[2]!Rosterdetails,37,FALSE)</f>
        <v>qq</v>
      </c>
      <c r="AE184" s="1" t="str">
        <f>VLOOKUP(A184,[2]!Rosterdetails,38,FALSE)</f>
        <v>qq</v>
      </c>
      <c r="AF184" s="1" t="str">
        <f>VLOOKUP(A184,[2]!Rosterdetails,39,FALSE)</f>
        <v>qq</v>
      </c>
      <c r="AG184" s="1" t="str">
        <f>VLOOKUP(A184,[2]!Rosterdetails,40,FALSE)</f>
        <v>qq</v>
      </c>
      <c r="AH184" s="1" t="str">
        <f>VLOOKUP(A184,[2]!Rosterdetails,41,FALSE)</f>
        <v>qq</v>
      </c>
      <c r="AI184" s="1" t="str">
        <f>VLOOKUP(A184,[2]!Rosterdetails,42,FALSE)</f>
        <v>qq</v>
      </c>
      <c r="AJ184" s="1" t="str">
        <f>VLOOKUP(A184,[2]!Rosterdetails,43,FALSE)</f>
        <v>qq</v>
      </c>
      <c r="AK184" s="1" t="str">
        <f>VLOOKUP(A184,[2]!Rosterdetails,44,FALSE)</f>
        <v>qq</v>
      </c>
      <c r="AL184" s="1" t="str">
        <f>VLOOKUP(A184,[2]!Rosterdetails,45,FALSE)</f>
        <v>qq</v>
      </c>
      <c r="AM184" s="1" t="str">
        <f>VLOOKUP(A184,[2]!Rosterdetails,46,FALSE)</f>
        <v>qq</v>
      </c>
      <c r="AN184" s="1" t="str">
        <f>VLOOKUP(A184,[2]!Rosterdetails,47,FALSE)</f>
        <v>qq</v>
      </c>
      <c r="AO184" s="1" t="str">
        <f>VLOOKUP(A184,[2]!Rosterdetails,48,FALSE)</f>
        <v>qq</v>
      </c>
      <c r="AP184" s="1" t="str">
        <f>VLOOKUP(A184,[2]!Rosterdetails,49,FALSE)</f>
        <v>qq</v>
      </c>
      <c r="AQ184" s="1" t="str">
        <f>VLOOKUP(A184,[2]!Rosterdetails,50,FALSE)</f>
        <v>qq</v>
      </c>
      <c r="AR184" s="1" t="str">
        <f>VLOOKUP(A184,[2]!Rosterdetails,51,FALSE)</f>
        <v>qq</v>
      </c>
      <c r="AS184" s="1" t="str">
        <f>VLOOKUP(A184,[2]!Rosterdetails,52,FALSE)</f>
        <v>qq</v>
      </c>
      <c r="AT184" s="1" t="str">
        <f>VLOOKUP(A184,[2]!Rosterdetails,53,FALSE)</f>
        <v>Interns 1-5</v>
      </c>
      <c r="AU184" s="1" t="str">
        <f>VLOOKUP(A184,[2]!Rosterdetails,54,FALSE)</f>
        <v>Bernadette</v>
      </c>
      <c r="AV184" s="1">
        <f>VLOOKUP(A184,[2]!Rosterdetails,55,FALSE)</f>
        <v>0</v>
      </c>
      <c r="AW184" s="1">
        <f>VLOOKUP(A184,[2]!Rosterdetails,56,FALSE)</f>
        <v>0</v>
      </c>
      <c r="AX184" s="50"/>
      <c r="AY184" s="51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</row>
    <row r="185" spans="1:65" x14ac:dyDescent="0.3">
      <c r="A185" s="39">
        <v>43721</v>
      </c>
      <c r="B185" s="38" t="s">
        <v>6</v>
      </c>
      <c r="C185" s="44">
        <f>VLOOKUP(A185,[2]!Rosterdetails,4,FALSE)</f>
        <v>0</v>
      </c>
      <c r="D185" s="44" t="e">
        <f>VLOOKUP(A185,[2]!Rosterdetails,5,FALSE)</f>
        <v>#N/A</v>
      </c>
      <c r="E185" s="44">
        <f>VLOOKUP(A185,[2]!Rosterdetails,6,FALSE)</f>
        <v>0</v>
      </c>
      <c r="F185" s="44" t="e">
        <f>VLOOKUP(A185,[2]!Rosterdetails,7,FALSE)</f>
        <v>#N/A</v>
      </c>
      <c r="G185" s="44">
        <f>VLOOKUP(A185,[2]!Rosterdetails,8,FALSE)</f>
        <v>0</v>
      </c>
      <c r="H185" s="44" t="e">
        <f>VLOOKUP(A185,[2]!Rosterdetails,9,FALSE)</f>
        <v>#N/A</v>
      </c>
      <c r="I185" s="44" t="e">
        <f>VLOOKUP(A185,[2]!Rosterdetails,10,FALSE)</f>
        <v>#N/A</v>
      </c>
      <c r="J185" s="44">
        <f>VLOOKUP(A185,[2]!Rosterdetails,11,FALSE)</f>
        <v>0</v>
      </c>
      <c r="K185" s="44">
        <f>VLOOKUP(A185,[2]!Rosterdetails,12,FALSE)</f>
        <v>0</v>
      </c>
      <c r="L185" s="44" t="e">
        <f>VLOOKUP(A185,[2]!Rosterdetails,13,FALSE)</f>
        <v>#N/A</v>
      </c>
      <c r="M185" s="44">
        <f>VLOOKUP(A185,[2]!Rosterdetails,14,FALSE)</f>
        <v>0</v>
      </c>
      <c r="N185" s="44">
        <f>VLOOKUP(A185,[2]!Rosterdetails,15,FALSE)</f>
        <v>0</v>
      </c>
      <c r="O185" s="44">
        <f>VLOOKUP(A185,[2]!Rosterdetails,16,FALSE)</f>
        <v>0</v>
      </c>
      <c r="P185" s="1" t="e">
        <f>VLOOKUP(A185,[2]!Rosterdetails,25,FALSE)</f>
        <v>#N/A</v>
      </c>
      <c r="Q185" s="1">
        <f>VLOOKUP(A185,[2]!Rosterdetails,17,FALSE)</f>
        <v>0</v>
      </c>
      <c r="R185" s="1" t="str">
        <f>VLOOKUP(A185,[2]!Rosterdetails,18,FALSE)</f>
        <v>qq</v>
      </c>
      <c r="S185" s="1" t="str">
        <f>VLOOKUP(A185,[2]!Rosterdetails,19,FALSE)</f>
        <v>qq</v>
      </c>
      <c r="T185" s="1" t="str">
        <f>VLOOKUP(A185,[2]!Rosterdetails,20,FALSE)</f>
        <v>qq</v>
      </c>
      <c r="U185" s="1" t="str">
        <f>VLOOKUP(A185,[2]!Rosterdetails,21,FALSE)</f>
        <v>QQ</v>
      </c>
      <c r="V185" s="1" t="str">
        <f>VLOOKUP(A185,[2]!Rosterdetails,22,FALSE)</f>
        <v>qq</v>
      </c>
      <c r="W185" s="1" t="str">
        <f>VLOOKUP(A185,[2]!Rosterdetails,23,FALSE)</f>
        <v>qq</v>
      </c>
      <c r="X185" s="1" t="str">
        <f>VLOOKUP(A185,[2]!Rosterdetails,24,FALSE)</f>
        <v>qq</v>
      </c>
      <c r="Y185" s="1" t="str">
        <f>VLOOKUP(A185,[2]!Rosterdetails,32,FALSE)</f>
        <v>qq</v>
      </c>
      <c r="Z185" s="1" t="str">
        <f>VLOOKUP(A185,[2]!Rosterdetails,33,FALSE)</f>
        <v>qq</v>
      </c>
      <c r="AA185" s="1" t="str">
        <f>VLOOKUP(A185,[2]!Rosterdetails,34,FALSE)</f>
        <v>qq</v>
      </c>
      <c r="AB185" s="1" t="str">
        <f>VLOOKUP(A185,[2]!Rosterdetails,35,FALSE)</f>
        <v>qq</v>
      </c>
      <c r="AC185" s="1" t="str">
        <f>VLOOKUP(A185,[2]!Rosterdetails,36,FALSE)</f>
        <v>qq</v>
      </c>
      <c r="AD185" s="1" t="str">
        <f>VLOOKUP(A185,[2]!Rosterdetails,37,FALSE)</f>
        <v>qq</v>
      </c>
      <c r="AE185" s="1" t="str">
        <f>VLOOKUP(A185,[2]!Rosterdetails,38,FALSE)</f>
        <v>qq</v>
      </c>
      <c r="AF185" s="1" t="str">
        <f>VLOOKUP(A185,[2]!Rosterdetails,39,FALSE)</f>
        <v>qq</v>
      </c>
      <c r="AG185" s="1" t="str">
        <f>VLOOKUP(A185,[2]!Rosterdetails,40,FALSE)</f>
        <v>qq</v>
      </c>
      <c r="AH185" s="1" t="str">
        <f>VLOOKUP(A185,[2]!Rosterdetails,41,FALSE)</f>
        <v>qq</v>
      </c>
      <c r="AI185" s="1" t="str">
        <f>VLOOKUP(A185,[2]!Rosterdetails,42,FALSE)</f>
        <v>qq</v>
      </c>
      <c r="AJ185" s="1" t="str">
        <f>VLOOKUP(A185,[2]!Rosterdetails,43,FALSE)</f>
        <v>qq</v>
      </c>
      <c r="AK185" s="1" t="str">
        <f>VLOOKUP(A185,[2]!Rosterdetails,44,FALSE)</f>
        <v>qq</v>
      </c>
      <c r="AL185" s="1" t="str">
        <f>VLOOKUP(A185,[2]!Rosterdetails,45,FALSE)</f>
        <v>qq</v>
      </c>
      <c r="AM185" s="1" t="str">
        <f>VLOOKUP(A185,[2]!Rosterdetails,46,FALSE)</f>
        <v>qq</v>
      </c>
      <c r="AN185" s="1" t="str">
        <f>VLOOKUP(A185,[2]!Rosterdetails,47,FALSE)</f>
        <v>qq</v>
      </c>
      <c r="AO185" s="1" t="str">
        <f>VLOOKUP(A185,[2]!Rosterdetails,48,FALSE)</f>
        <v>qq</v>
      </c>
      <c r="AP185" s="1" t="str">
        <f>VLOOKUP(A185,[2]!Rosterdetails,49,FALSE)</f>
        <v>qq</v>
      </c>
      <c r="AQ185" s="1" t="str">
        <f>VLOOKUP(A185,[2]!Rosterdetails,50,FALSE)</f>
        <v>qq</v>
      </c>
      <c r="AR185" s="1" t="str">
        <f>VLOOKUP(A185,[2]!Rosterdetails,51,FALSE)</f>
        <v>qq</v>
      </c>
      <c r="AS185" s="1" t="str">
        <f>VLOOKUP(A185,[2]!Rosterdetails,52,FALSE)</f>
        <v>qq</v>
      </c>
      <c r="AT185" s="1" t="str">
        <f>VLOOKUP(A185,[2]!Rosterdetails,53,FALSE)</f>
        <v>Interns 1-5</v>
      </c>
      <c r="AU185" s="1" t="str">
        <f>VLOOKUP(A185,[2]!Rosterdetails,54,FALSE)</f>
        <v>Maria</v>
      </c>
      <c r="AV185" s="1">
        <f>VLOOKUP(A185,[2]!Rosterdetails,55,FALSE)</f>
        <v>0</v>
      </c>
      <c r="AW185" s="1">
        <f>VLOOKUP(A185,[2]!Rosterdetails,56,FALSE)</f>
        <v>0</v>
      </c>
      <c r="AX185" s="50"/>
      <c r="AY185" s="51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</row>
    <row r="186" spans="1:65" x14ac:dyDescent="0.3">
      <c r="A186" s="39">
        <v>43724</v>
      </c>
      <c r="B186" s="38" t="s">
        <v>2</v>
      </c>
      <c r="C186" s="44">
        <f>VLOOKUP(A186,[2]!Rosterdetails,4,FALSE)</f>
        <v>0</v>
      </c>
      <c r="D186" s="44" t="e">
        <f>VLOOKUP(A186,[2]!Rosterdetails,5,FALSE)</f>
        <v>#N/A</v>
      </c>
      <c r="E186" s="44">
        <f>VLOOKUP(A186,[2]!Rosterdetails,6,FALSE)</f>
        <v>0</v>
      </c>
      <c r="F186" s="44" t="e">
        <f>VLOOKUP(A186,[2]!Rosterdetails,7,FALSE)</f>
        <v>#N/A</v>
      </c>
      <c r="G186" s="44">
        <f>VLOOKUP(A186,[2]!Rosterdetails,8,FALSE)</f>
        <v>0</v>
      </c>
      <c r="H186" s="44" t="e">
        <f>VLOOKUP(A186,[2]!Rosterdetails,9,FALSE)</f>
        <v>#N/A</v>
      </c>
      <c r="I186" s="44" t="e">
        <f>VLOOKUP(A186,[2]!Rosterdetails,10,FALSE)</f>
        <v>#N/A</v>
      </c>
      <c r="J186" s="44">
        <f>VLOOKUP(A186,[2]!Rosterdetails,11,FALSE)</f>
        <v>0</v>
      </c>
      <c r="K186" s="44">
        <f>VLOOKUP(A186,[2]!Rosterdetails,12,FALSE)</f>
        <v>0</v>
      </c>
      <c r="L186" s="44" t="e">
        <f>VLOOKUP(A186,[2]!Rosterdetails,13,FALSE)</f>
        <v>#N/A</v>
      </c>
      <c r="M186" s="44">
        <f>VLOOKUP(A186,[2]!Rosterdetails,14,FALSE)</f>
        <v>0</v>
      </c>
      <c r="N186" s="44">
        <f>VLOOKUP(A186,[2]!Rosterdetails,15,FALSE)</f>
        <v>0</v>
      </c>
      <c r="O186" s="44" t="str">
        <f>VLOOKUP(A186,[2]!Rosterdetails,16,FALSE)</f>
        <v>qq</v>
      </c>
      <c r="P186" s="1" t="e">
        <f>VLOOKUP(A186,[2]!Rosterdetails,25,FALSE)</f>
        <v>#N/A</v>
      </c>
      <c r="Q186" s="1" t="str">
        <f>VLOOKUP(A186,[2]!Rosterdetails,17,FALSE)</f>
        <v>Edward</v>
      </c>
      <c r="R186" s="1" t="str">
        <f>VLOOKUP(A186,[2]!Rosterdetails,18,FALSE)</f>
        <v>qq</v>
      </c>
      <c r="S186" s="1" t="str">
        <f>VLOOKUP(A186,[2]!Rosterdetails,19,FALSE)</f>
        <v>Jesslyn</v>
      </c>
      <c r="T186" s="1" t="str">
        <f>VLOOKUP(A186,[2]!Rosterdetails,20,FALSE)</f>
        <v>Nha</v>
      </c>
      <c r="U186" s="1" t="str">
        <f>VLOOKUP(A186,[2]!Rosterdetails,21,FALSE)</f>
        <v>Tinh</v>
      </c>
      <c r="V186" s="1" t="str">
        <f>VLOOKUP(A186,[2]!Rosterdetails,22,FALSE)</f>
        <v>qq</v>
      </c>
      <c r="W186" s="1" t="str">
        <f>VLOOKUP(A186,[2]!Rosterdetails,23,FALSE)</f>
        <v>qq</v>
      </c>
      <c r="X186" s="1" t="str">
        <f>VLOOKUP(A186,[2]!Rosterdetails,24,FALSE)</f>
        <v>qq</v>
      </c>
      <c r="Y186" s="1" t="str">
        <f>VLOOKUP(A186,[2]!Rosterdetails,32,FALSE)</f>
        <v>qq</v>
      </c>
      <c r="Z186" s="1" t="str">
        <f>VLOOKUP(A186,[2]!Rosterdetails,33,FALSE)</f>
        <v>qq</v>
      </c>
      <c r="AA186" s="1" t="str">
        <f>VLOOKUP(A186,[2]!Rosterdetails,34,FALSE)</f>
        <v>qq</v>
      </c>
      <c r="AB186" s="1" t="str">
        <f>VLOOKUP(A186,[2]!Rosterdetails,35,FALSE)</f>
        <v>qq</v>
      </c>
      <c r="AC186" s="1" t="str">
        <f>VLOOKUP(A186,[2]!Rosterdetails,36,FALSE)</f>
        <v>qq</v>
      </c>
      <c r="AD186" s="1" t="str">
        <f>VLOOKUP(A186,[2]!Rosterdetails,37,FALSE)</f>
        <v>qq</v>
      </c>
      <c r="AE186" s="1" t="str">
        <f>VLOOKUP(A186,[2]!Rosterdetails,38,FALSE)</f>
        <v>qq</v>
      </c>
      <c r="AF186" s="1" t="str">
        <f>VLOOKUP(A186,[2]!Rosterdetails,39,FALSE)</f>
        <v>qq</v>
      </c>
      <c r="AG186" s="1" t="str">
        <f>VLOOKUP(A186,[2]!Rosterdetails,40,FALSE)</f>
        <v>qq</v>
      </c>
      <c r="AH186" s="1" t="str">
        <f>VLOOKUP(A186,[2]!Rosterdetails,41,FALSE)</f>
        <v>qq</v>
      </c>
      <c r="AI186" s="1" t="str">
        <f>VLOOKUP(A186,[2]!Rosterdetails,42,FALSE)</f>
        <v>qq</v>
      </c>
      <c r="AJ186" s="1" t="str">
        <f>VLOOKUP(A186,[2]!Rosterdetails,43,FALSE)</f>
        <v>qq</v>
      </c>
      <c r="AK186" s="1" t="str">
        <f>VLOOKUP(A186,[2]!Rosterdetails,44,FALSE)</f>
        <v>qq</v>
      </c>
      <c r="AL186" s="1" t="str">
        <f>VLOOKUP(A186,[2]!Rosterdetails,45,FALSE)</f>
        <v>qq</v>
      </c>
      <c r="AM186" s="1" t="str">
        <f>VLOOKUP(A186,[2]!Rosterdetails,46,FALSE)</f>
        <v>qq</v>
      </c>
      <c r="AN186" s="1" t="str">
        <f>VLOOKUP(A186,[2]!Rosterdetails,47,FALSE)</f>
        <v>qq</v>
      </c>
      <c r="AO186" s="1" t="str">
        <f>VLOOKUP(A186,[2]!Rosterdetails,48,FALSE)</f>
        <v>qq</v>
      </c>
      <c r="AP186" s="1" t="str">
        <f>VLOOKUP(A186,[2]!Rosterdetails,49,FALSE)</f>
        <v>qq</v>
      </c>
      <c r="AQ186" s="1" t="str">
        <f>VLOOKUP(A186,[2]!Rosterdetails,50,FALSE)</f>
        <v>qq</v>
      </c>
      <c r="AR186" s="1" t="str">
        <f>VLOOKUP(A186,[2]!Rosterdetails,51,FALSE)</f>
        <v>qq</v>
      </c>
      <c r="AS186" s="1" t="str">
        <f>VLOOKUP(A186,[2]!Rosterdetails,52,FALSE)</f>
        <v>qq</v>
      </c>
      <c r="AT186" s="1" t="str">
        <f>VLOOKUP(A186,[2]!Rosterdetails,53,FALSE)</f>
        <v>Interns 6-11</v>
      </c>
      <c r="AU186" s="1" t="str">
        <f>VLOOKUP(A186,[2]!Rosterdetails,54,FALSE)</f>
        <v>Bernadette</v>
      </c>
      <c r="AV186" s="1" t="str">
        <f>VLOOKUP(A186,[2]!Rosterdetails,55,FALSE)</f>
        <v>Maria</v>
      </c>
      <c r="AW186" s="1">
        <f>VLOOKUP(A186,[2]!Rosterdetails,56,FALSE)</f>
        <v>0</v>
      </c>
      <c r="AX186" s="50"/>
      <c r="AY186" s="51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</row>
    <row r="187" spans="1:65" x14ac:dyDescent="0.3">
      <c r="A187" s="39">
        <v>43725</v>
      </c>
      <c r="B187" s="38" t="s">
        <v>3</v>
      </c>
      <c r="C187" s="44">
        <f>VLOOKUP(A187,[2]!Rosterdetails,4,FALSE)</f>
        <v>0</v>
      </c>
      <c r="D187" s="44" t="e">
        <f>VLOOKUP(A187,[2]!Rosterdetails,5,FALSE)</f>
        <v>#N/A</v>
      </c>
      <c r="E187" s="44">
        <f>VLOOKUP(A187,[2]!Rosterdetails,6,FALSE)</f>
        <v>0</v>
      </c>
      <c r="F187" s="44" t="e">
        <f>VLOOKUP(A187,[2]!Rosterdetails,7,FALSE)</f>
        <v>#N/A</v>
      </c>
      <c r="G187" s="44">
        <f>VLOOKUP(A187,[2]!Rosterdetails,8,FALSE)</f>
        <v>0</v>
      </c>
      <c r="H187" s="44" t="e">
        <f>VLOOKUP(A187,[2]!Rosterdetails,9,FALSE)</f>
        <v>#N/A</v>
      </c>
      <c r="I187" s="44" t="e">
        <f>VLOOKUP(A187,[2]!Rosterdetails,10,FALSE)</f>
        <v>#N/A</v>
      </c>
      <c r="J187" s="44">
        <f>VLOOKUP(A187,[2]!Rosterdetails,11,FALSE)</f>
        <v>0</v>
      </c>
      <c r="K187" s="44">
        <f>VLOOKUP(A187,[2]!Rosterdetails,12,FALSE)</f>
        <v>0</v>
      </c>
      <c r="L187" s="44" t="e">
        <f>VLOOKUP(A187,[2]!Rosterdetails,13,FALSE)</f>
        <v>#N/A</v>
      </c>
      <c r="M187" s="44">
        <f>VLOOKUP(A187,[2]!Rosterdetails,14,FALSE)</f>
        <v>0</v>
      </c>
      <c r="N187" s="44">
        <f>VLOOKUP(A187,[2]!Rosterdetails,15,FALSE)</f>
        <v>0</v>
      </c>
      <c r="O187" s="44" t="str">
        <f>VLOOKUP(A187,[2]!Rosterdetails,16,FALSE)</f>
        <v>qq</v>
      </c>
      <c r="P187" s="1" t="e">
        <f>VLOOKUP(A187,[2]!Rosterdetails,25,FALSE)</f>
        <v>#N/A</v>
      </c>
      <c r="Q187" s="1" t="str">
        <f>VLOOKUP(A187,[2]!Rosterdetails,17,FALSE)</f>
        <v>Jesslyn</v>
      </c>
      <c r="R187" s="1" t="str">
        <f>VLOOKUP(A187,[2]!Rosterdetails,18,FALSE)</f>
        <v>qq</v>
      </c>
      <c r="S187" s="1" t="str">
        <f>VLOOKUP(A187,[2]!Rosterdetails,19,FALSE)</f>
        <v>Lauren</v>
      </c>
      <c r="T187" s="1" t="str">
        <f>VLOOKUP(A187,[2]!Rosterdetails,20,FALSE)</f>
        <v>Roshny</v>
      </c>
      <c r="U187" s="1" t="str">
        <f>VLOOKUP(A187,[2]!Rosterdetails,21,FALSE)</f>
        <v>QQ</v>
      </c>
      <c r="V187" s="1" t="str">
        <f>VLOOKUP(A187,[2]!Rosterdetails,22,FALSE)</f>
        <v>Ana</v>
      </c>
      <c r="W187" s="1" t="str">
        <f>VLOOKUP(A187,[2]!Rosterdetails,23,FALSE)</f>
        <v>qq</v>
      </c>
      <c r="X187" s="1" t="str">
        <f>VLOOKUP(A187,[2]!Rosterdetails,24,FALSE)</f>
        <v>qq</v>
      </c>
      <c r="Y187" s="1" t="str">
        <f>VLOOKUP(A187,[2]!Rosterdetails,32,FALSE)</f>
        <v>qq</v>
      </c>
      <c r="Z187" s="1" t="str">
        <f>VLOOKUP(A187,[2]!Rosterdetails,33,FALSE)</f>
        <v>qq</v>
      </c>
      <c r="AA187" s="1" t="str">
        <f>VLOOKUP(A187,[2]!Rosterdetails,34,FALSE)</f>
        <v>qq</v>
      </c>
      <c r="AB187" s="1" t="str">
        <f>VLOOKUP(A187,[2]!Rosterdetails,35,FALSE)</f>
        <v>qq</v>
      </c>
      <c r="AC187" s="1" t="str">
        <f>VLOOKUP(A187,[2]!Rosterdetails,36,FALSE)</f>
        <v>qq</v>
      </c>
      <c r="AD187" s="1" t="str">
        <f>VLOOKUP(A187,[2]!Rosterdetails,37,FALSE)</f>
        <v>qq</v>
      </c>
      <c r="AE187" s="1" t="str">
        <f>VLOOKUP(A187,[2]!Rosterdetails,38,FALSE)</f>
        <v>qq</v>
      </c>
      <c r="AF187" s="1" t="str">
        <f>VLOOKUP(A187,[2]!Rosterdetails,39,FALSE)</f>
        <v>qq</v>
      </c>
      <c r="AG187" s="1" t="str">
        <f>VLOOKUP(A187,[2]!Rosterdetails,40,FALSE)</f>
        <v>qq</v>
      </c>
      <c r="AH187" s="1" t="str">
        <f>VLOOKUP(A187,[2]!Rosterdetails,41,FALSE)</f>
        <v>qq</v>
      </c>
      <c r="AI187" s="1" t="str">
        <f>VLOOKUP(A187,[2]!Rosterdetails,42,FALSE)</f>
        <v>qq</v>
      </c>
      <c r="AJ187" s="1" t="str">
        <f>VLOOKUP(A187,[2]!Rosterdetails,43,FALSE)</f>
        <v>qq</v>
      </c>
      <c r="AK187" s="1" t="str">
        <f>VLOOKUP(A187,[2]!Rosterdetails,44,FALSE)</f>
        <v>qq</v>
      </c>
      <c r="AL187" s="1" t="str">
        <f>VLOOKUP(A187,[2]!Rosterdetails,45,FALSE)</f>
        <v>qq</v>
      </c>
      <c r="AM187" s="1" t="str">
        <f>VLOOKUP(A187,[2]!Rosterdetails,46,FALSE)</f>
        <v>qq</v>
      </c>
      <c r="AN187" s="1" t="str">
        <f>VLOOKUP(A187,[2]!Rosterdetails,47,FALSE)</f>
        <v>qq</v>
      </c>
      <c r="AO187" s="1" t="str">
        <f>VLOOKUP(A187,[2]!Rosterdetails,48,FALSE)</f>
        <v>qq</v>
      </c>
      <c r="AP187" s="1" t="str">
        <f>VLOOKUP(A187,[2]!Rosterdetails,49,FALSE)</f>
        <v>qq</v>
      </c>
      <c r="AQ187" s="1" t="str">
        <f>VLOOKUP(A187,[2]!Rosterdetails,50,FALSE)</f>
        <v>qq</v>
      </c>
      <c r="AR187" s="1" t="str">
        <f>VLOOKUP(A187,[2]!Rosterdetails,51,FALSE)</f>
        <v>qq</v>
      </c>
      <c r="AS187" s="1" t="str">
        <f>VLOOKUP(A187,[2]!Rosterdetails,52,FALSE)</f>
        <v>qq</v>
      </c>
      <c r="AT187" s="1" t="str">
        <f>VLOOKUP(A187,[2]!Rosterdetails,53,FALSE)</f>
        <v>Interns 6-11</v>
      </c>
      <c r="AU187" s="1" t="str">
        <f>VLOOKUP(A187,[2]!Rosterdetails,54,FALSE)</f>
        <v>Maria</v>
      </c>
      <c r="AV187" s="1">
        <f>VLOOKUP(A187,[2]!Rosterdetails,55,FALSE)</f>
        <v>0</v>
      </c>
      <c r="AW187" s="1">
        <f>VLOOKUP(A187,[2]!Rosterdetails,56,FALSE)</f>
        <v>0</v>
      </c>
      <c r="AX187" s="50"/>
      <c r="AY187" s="51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</row>
    <row r="188" spans="1:65" x14ac:dyDescent="0.3">
      <c r="A188" s="39">
        <v>43726</v>
      </c>
      <c r="B188" s="38" t="s">
        <v>4</v>
      </c>
      <c r="C188" s="44">
        <f>VLOOKUP(A188,[2]!Rosterdetails,4,FALSE)</f>
        <v>0</v>
      </c>
      <c r="D188" s="44" t="e">
        <f>VLOOKUP(A188,[2]!Rosterdetails,5,FALSE)</f>
        <v>#N/A</v>
      </c>
      <c r="E188" s="44">
        <f>VLOOKUP(A188,[2]!Rosterdetails,6,FALSE)</f>
        <v>0</v>
      </c>
      <c r="F188" s="44" t="e">
        <f>VLOOKUP(A188,[2]!Rosterdetails,7,FALSE)</f>
        <v>#N/A</v>
      </c>
      <c r="G188" s="44">
        <f>VLOOKUP(A188,[2]!Rosterdetails,8,FALSE)</f>
        <v>0</v>
      </c>
      <c r="H188" s="44" t="e">
        <f>VLOOKUP(A188,[2]!Rosterdetails,9,FALSE)</f>
        <v>#N/A</v>
      </c>
      <c r="I188" s="44" t="e">
        <f>VLOOKUP(A188,[2]!Rosterdetails,10,FALSE)</f>
        <v>#N/A</v>
      </c>
      <c r="J188" s="44">
        <f>VLOOKUP(A188,[2]!Rosterdetails,11,FALSE)</f>
        <v>0</v>
      </c>
      <c r="K188" s="44">
        <f>VLOOKUP(A188,[2]!Rosterdetails,12,FALSE)</f>
        <v>0</v>
      </c>
      <c r="L188" s="44" t="e">
        <f>VLOOKUP(A188,[2]!Rosterdetails,13,FALSE)</f>
        <v>#N/A</v>
      </c>
      <c r="M188" s="44">
        <f>VLOOKUP(A188,[2]!Rosterdetails,14,FALSE)</f>
        <v>0</v>
      </c>
      <c r="N188" s="44">
        <f>VLOOKUP(A188,[2]!Rosterdetails,15,FALSE)</f>
        <v>0</v>
      </c>
      <c r="O188" s="44" t="str">
        <f>VLOOKUP(A188,[2]!Rosterdetails,16,FALSE)</f>
        <v>qq</v>
      </c>
      <c r="P188" s="1" t="e">
        <f>VLOOKUP(A188,[2]!Rosterdetails,25,FALSE)</f>
        <v>#N/A</v>
      </c>
      <c r="Q188" s="1" t="str">
        <f>VLOOKUP(A188,[2]!Rosterdetails,17,FALSE)</f>
        <v>Idile</v>
      </c>
      <c r="R188" s="1" t="str">
        <f>VLOOKUP(A188,[2]!Rosterdetails,18,FALSE)</f>
        <v>qq</v>
      </c>
      <c r="S188" s="1" t="str">
        <f>VLOOKUP(A188,[2]!Rosterdetails,19,FALSE)</f>
        <v>qq</v>
      </c>
      <c r="T188" s="1" t="str">
        <f>VLOOKUP(A188,[2]!Rosterdetails,20,FALSE)</f>
        <v>qq</v>
      </c>
      <c r="U188" s="1" t="str">
        <f>VLOOKUP(A188,[2]!Rosterdetails,21,FALSE)</f>
        <v>QQ</v>
      </c>
      <c r="V188" s="1" t="str">
        <f>VLOOKUP(A188,[2]!Rosterdetails,22,FALSE)</f>
        <v>qq</v>
      </c>
      <c r="W188" s="1" t="str">
        <f>VLOOKUP(A188,[2]!Rosterdetails,23,FALSE)</f>
        <v>qq</v>
      </c>
      <c r="X188" s="1" t="str">
        <f>VLOOKUP(A188,[2]!Rosterdetails,24,FALSE)</f>
        <v>qq</v>
      </c>
      <c r="Y188" s="1" t="str">
        <f>VLOOKUP(A188,[2]!Rosterdetails,32,FALSE)</f>
        <v>qq</v>
      </c>
      <c r="Z188" s="1" t="str">
        <f>VLOOKUP(A188,[2]!Rosterdetails,33,FALSE)</f>
        <v>qq</v>
      </c>
      <c r="AA188" s="1" t="str">
        <f>VLOOKUP(A188,[2]!Rosterdetails,34,FALSE)</f>
        <v>qq</v>
      </c>
      <c r="AB188" s="1" t="str">
        <f>VLOOKUP(A188,[2]!Rosterdetails,35,FALSE)</f>
        <v>qq</v>
      </c>
      <c r="AC188" s="1" t="str">
        <f>VLOOKUP(A188,[2]!Rosterdetails,36,FALSE)</f>
        <v>qq</v>
      </c>
      <c r="AD188" s="1" t="str">
        <f>VLOOKUP(A188,[2]!Rosterdetails,37,FALSE)</f>
        <v>qq</v>
      </c>
      <c r="AE188" s="1" t="str">
        <f>VLOOKUP(A188,[2]!Rosterdetails,38,FALSE)</f>
        <v>qq</v>
      </c>
      <c r="AF188" s="1" t="str">
        <f>VLOOKUP(A188,[2]!Rosterdetails,39,FALSE)</f>
        <v>qq</v>
      </c>
      <c r="AG188" s="1" t="str">
        <f>VLOOKUP(A188,[2]!Rosterdetails,40,FALSE)</f>
        <v>qq</v>
      </c>
      <c r="AH188" s="1" t="str">
        <f>VLOOKUP(A188,[2]!Rosterdetails,41,FALSE)</f>
        <v>qq</v>
      </c>
      <c r="AI188" s="1" t="str">
        <f>VLOOKUP(A188,[2]!Rosterdetails,42,FALSE)</f>
        <v>qq</v>
      </c>
      <c r="AJ188" s="1" t="str">
        <f>VLOOKUP(A188,[2]!Rosterdetails,43,FALSE)</f>
        <v>qq</v>
      </c>
      <c r="AK188" s="1" t="str">
        <f>VLOOKUP(A188,[2]!Rosterdetails,44,FALSE)</f>
        <v>qq</v>
      </c>
      <c r="AL188" s="1" t="str">
        <f>VLOOKUP(A188,[2]!Rosterdetails,45,FALSE)</f>
        <v>qq</v>
      </c>
      <c r="AM188" s="1" t="str">
        <f>VLOOKUP(A188,[2]!Rosterdetails,46,FALSE)</f>
        <v>qq</v>
      </c>
      <c r="AN188" s="1" t="str">
        <f>VLOOKUP(A188,[2]!Rosterdetails,47,FALSE)</f>
        <v>qq</v>
      </c>
      <c r="AO188" s="1" t="str">
        <f>VLOOKUP(A188,[2]!Rosterdetails,48,FALSE)</f>
        <v>qq</v>
      </c>
      <c r="AP188" s="1" t="str">
        <f>VLOOKUP(A188,[2]!Rosterdetails,49,FALSE)</f>
        <v>qq</v>
      </c>
      <c r="AQ188" s="1" t="str">
        <f>VLOOKUP(A188,[2]!Rosterdetails,50,FALSE)</f>
        <v>qq</v>
      </c>
      <c r="AR188" s="1" t="str">
        <f>VLOOKUP(A188,[2]!Rosterdetails,51,FALSE)</f>
        <v>qq</v>
      </c>
      <c r="AS188" s="1" t="str">
        <f>VLOOKUP(A188,[2]!Rosterdetails,52,FALSE)</f>
        <v>qq</v>
      </c>
      <c r="AT188" s="1" t="str">
        <f>VLOOKUP(A188,[2]!Rosterdetails,53,FALSE)</f>
        <v>Interns 6-11</v>
      </c>
      <c r="AU188" s="1">
        <f>VLOOKUP(A188,[2]!Rosterdetails,54,FALSE)</f>
        <v>0</v>
      </c>
      <c r="AV188" s="1">
        <f>VLOOKUP(A188,[2]!Rosterdetails,55,FALSE)</f>
        <v>0</v>
      </c>
      <c r="AW188" s="1">
        <f>VLOOKUP(A188,[2]!Rosterdetails,56,FALSE)</f>
        <v>0</v>
      </c>
      <c r="AX188" s="50"/>
      <c r="AY188" s="51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</row>
    <row r="189" spans="1:65" x14ac:dyDescent="0.3">
      <c r="A189" s="39">
        <v>43727</v>
      </c>
      <c r="B189" s="38" t="s">
        <v>5</v>
      </c>
      <c r="C189" s="44">
        <f>VLOOKUP(A189,[2]!Rosterdetails,4,FALSE)</f>
        <v>0</v>
      </c>
      <c r="D189" s="44" t="e">
        <f>VLOOKUP(A189,[2]!Rosterdetails,5,FALSE)</f>
        <v>#N/A</v>
      </c>
      <c r="E189" s="44">
        <f>VLOOKUP(A189,[2]!Rosterdetails,6,FALSE)</f>
        <v>0</v>
      </c>
      <c r="F189" s="44" t="e">
        <f>VLOOKUP(A189,[2]!Rosterdetails,7,FALSE)</f>
        <v>#N/A</v>
      </c>
      <c r="G189" s="44">
        <f>VLOOKUP(A189,[2]!Rosterdetails,8,FALSE)</f>
        <v>0</v>
      </c>
      <c r="H189" s="44" t="e">
        <f>VLOOKUP(A189,[2]!Rosterdetails,9,FALSE)</f>
        <v>#N/A</v>
      </c>
      <c r="I189" s="44" t="e">
        <f>VLOOKUP(A189,[2]!Rosterdetails,10,FALSE)</f>
        <v>#N/A</v>
      </c>
      <c r="J189" s="44">
        <f>VLOOKUP(A189,[2]!Rosterdetails,11,FALSE)</f>
        <v>0</v>
      </c>
      <c r="K189" s="44">
        <f>VLOOKUP(A189,[2]!Rosterdetails,12,FALSE)</f>
        <v>0</v>
      </c>
      <c r="L189" s="44" t="e">
        <f>VLOOKUP(A189,[2]!Rosterdetails,13,FALSE)</f>
        <v>#N/A</v>
      </c>
      <c r="M189" s="44">
        <f>VLOOKUP(A189,[2]!Rosterdetails,14,FALSE)</f>
        <v>0</v>
      </c>
      <c r="N189" s="44">
        <f>VLOOKUP(A189,[2]!Rosterdetails,15,FALSE)</f>
        <v>0</v>
      </c>
      <c r="O189" s="44">
        <f>VLOOKUP(A189,[2]!Rosterdetails,16,FALSE)</f>
        <v>0</v>
      </c>
      <c r="P189" s="1" t="e">
        <f>VLOOKUP(A189,[2]!Rosterdetails,25,FALSE)</f>
        <v>#N/A</v>
      </c>
      <c r="Q189" s="1" t="str">
        <f>VLOOKUP(A189,[2]!Rosterdetails,17,FALSE)</f>
        <v>qq</v>
      </c>
      <c r="R189" s="1" t="str">
        <f>VLOOKUP(A189,[2]!Rosterdetails,18,FALSE)</f>
        <v>qq</v>
      </c>
      <c r="S189" s="1" t="str">
        <f>VLOOKUP(A189,[2]!Rosterdetails,19,FALSE)</f>
        <v>qq</v>
      </c>
      <c r="T189" s="1" t="str">
        <f>VLOOKUP(A189,[2]!Rosterdetails,20,FALSE)</f>
        <v>qq</v>
      </c>
      <c r="U189" s="1" t="str">
        <f>VLOOKUP(A189,[2]!Rosterdetails,21,FALSE)</f>
        <v>QQ</v>
      </c>
      <c r="V189" s="1" t="str">
        <f>VLOOKUP(A189,[2]!Rosterdetails,22,FALSE)</f>
        <v>qq</v>
      </c>
      <c r="W189" s="1" t="str">
        <f>VLOOKUP(A189,[2]!Rosterdetails,23,FALSE)</f>
        <v>qq</v>
      </c>
      <c r="X189" s="1" t="str">
        <f>VLOOKUP(A189,[2]!Rosterdetails,24,FALSE)</f>
        <v>qq</v>
      </c>
      <c r="Y189" s="1" t="str">
        <f>VLOOKUP(A189,[2]!Rosterdetails,32,FALSE)</f>
        <v>qq</v>
      </c>
      <c r="Z189" s="1" t="str">
        <f>VLOOKUP(A189,[2]!Rosterdetails,33,FALSE)</f>
        <v>qq</v>
      </c>
      <c r="AA189" s="1" t="str">
        <f>VLOOKUP(A189,[2]!Rosterdetails,34,FALSE)</f>
        <v>qq</v>
      </c>
      <c r="AB189" s="1" t="str">
        <f>VLOOKUP(A189,[2]!Rosterdetails,35,FALSE)</f>
        <v>qq</v>
      </c>
      <c r="AC189" s="1" t="str">
        <f>VLOOKUP(A189,[2]!Rosterdetails,36,FALSE)</f>
        <v>qq</v>
      </c>
      <c r="AD189" s="1" t="str">
        <f>VLOOKUP(A189,[2]!Rosterdetails,37,FALSE)</f>
        <v>qq</v>
      </c>
      <c r="AE189" s="1" t="str">
        <f>VLOOKUP(A189,[2]!Rosterdetails,38,FALSE)</f>
        <v>qq</v>
      </c>
      <c r="AF189" s="1" t="str">
        <f>VLOOKUP(A189,[2]!Rosterdetails,39,FALSE)</f>
        <v>qq</v>
      </c>
      <c r="AG189" s="1" t="str">
        <f>VLOOKUP(A189,[2]!Rosterdetails,40,FALSE)</f>
        <v>qq</v>
      </c>
      <c r="AH189" s="1" t="str">
        <f>VLOOKUP(A189,[2]!Rosterdetails,41,FALSE)</f>
        <v>qq</v>
      </c>
      <c r="AI189" s="1" t="str">
        <f>VLOOKUP(A189,[2]!Rosterdetails,42,FALSE)</f>
        <v>qq</v>
      </c>
      <c r="AJ189" s="1" t="str">
        <f>VLOOKUP(A189,[2]!Rosterdetails,43,FALSE)</f>
        <v>qq</v>
      </c>
      <c r="AK189" s="1" t="str">
        <f>VLOOKUP(A189,[2]!Rosterdetails,44,FALSE)</f>
        <v>qq</v>
      </c>
      <c r="AL189" s="1" t="str">
        <f>VLOOKUP(A189,[2]!Rosterdetails,45,FALSE)</f>
        <v>qq</v>
      </c>
      <c r="AM189" s="1" t="str">
        <f>VLOOKUP(A189,[2]!Rosterdetails,46,FALSE)</f>
        <v>qq</v>
      </c>
      <c r="AN189" s="1" t="str">
        <f>VLOOKUP(A189,[2]!Rosterdetails,47,FALSE)</f>
        <v>qq</v>
      </c>
      <c r="AO189" s="1" t="str">
        <f>VLOOKUP(A189,[2]!Rosterdetails,48,FALSE)</f>
        <v>qq</v>
      </c>
      <c r="AP189" s="1" t="str">
        <f>VLOOKUP(A189,[2]!Rosterdetails,49,FALSE)</f>
        <v>qq</v>
      </c>
      <c r="AQ189" s="1" t="str">
        <f>VLOOKUP(A189,[2]!Rosterdetails,50,FALSE)</f>
        <v>qq</v>
      </c>
      <c r="AR189" s="1" t="str">
        <f>VLOOKUP(A189,[2]!Rosterdetails,51,FALSE)</f>
        <v>qq</v>
      </c>
      <c r="AS189" s="1" t="str">
        <f>VLOOKUP(A189,[2]!Rosterdetails,52,FALSE)</f>
        <v>qq</v>
      </c>
      <c r="AT189" s="1" t="str">
        <f>VLOOKUP(A189,[2]!Rosterdetails,53,FALSE)</f>
        <v>Interns 6-11</v>
      </c>
      <c r="AU189" s="1" t="str">
        <f>VLOOKUP(A189,[2]!Rosterdetails,54,FALSE)</f>
        <v>Bernadette</v>
      </c>
      <c r="AV189" s="1">
        <f>VLOOKUP(A189,[2]!Rosterdetails,55,FALSE)</f>
        <v>0</v>
      </c>
      <c r="AW189" s="1">
        <f>VLOOKUP(A189,[2]!Rosterdetails,56,FALSE)</f>
        <v>0</v>
      </c>
      <c r="AX189" s="50"/>
      <c r="AY189" s="51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</row>
    <row r="190" spans="1:65" x14ac:dyDescent="0.3">
      <c r="A190" s="39">
        <v>43728</v>
      </c>
      <c r="B190" s="38" t="s">
        <v>6</v>
      </c>
      <c r="C190" s="44">
        <f>VLOOKUP(A190,[2]!Rosterdetails,4,FALSE)</f>
        <v>0</v>
      </c>
      <c r="D190" s="44" t="e">
        <f>VLOOKUP(A190,[2]!Rosterdetails,5,FALSE)</f>
        <v>#N/A</v>
      </c>
      <c r="E190" s="44">
        <f>VLOOKUP(A190,[2]!Rosterdetails,6,FALSE)</f>
        <v>0</v>
      </c>
      <c r="F190" s="44" t="e">
        <f>VLOOKUP(A190,[2]!Rosterdetails,7,FALSE)</f>
        <v>#N/A</v>
      </c>
      <c r="G190" s="44">
        <f>VLOOKUP(A190,[2]!Rosterdetails,8,FALSE)</f>
        <v>0</v>
      </c>
      <c r="H190" s="44" t="e">
        <f>VLOOKUP(A190,[2]!Rosterdetails,9,FALSE)</f>
        <v>#N/A</v>
      </c>
      <c r="I190" s="44" t="e">
        <f>VLOOKUP(A190,[2]!Rosterdetails,10,FALSE)</f>
        <v>#N/A</v>
      </c>
      <c r="J190" s="44">
        <f>VLOOKUP(A190,[2]!Rosterdetails,11,FALSE)</f>
        <v>0</v>
      </c>
      <c r="K190" s="44">
        <f>VLOOKUP(A190,[2]!Rosterdetails,12,FALSE)</f>
        <v>0</v>
      </c>
      <c r="L190" s="44" t="e">
        <f>VLOOKUP(A190,[2]!Rosterdetails,13,FALSE)</f>
        <v>#N/A</v>
      </c>
      <c r="M190" s="44">
        <f>VLOOKUP(A190,[2]!Rosterdetails,14,FALSE)</f>
        <v>0</v>
      </c>
      <c r="N190" s="44">
        <f>VLOOKUP(A190,[2]!Rosterdetails,15,FALSE)</f>
        <v>0</v>
      </c>
      <c r="O190" s="44">
        <f>VLOOKUP(A190,[2]!Rosterdetails,16,FALSE)</f>
        <v>0</v>
      </c>
      <c r="P190" s="1" t="e">
        <f>VLOOKUP(A190,[2]!Rosterdetails,25,FALSE)</f>
        <v>#N/A</v>
      </c>
      <c r="Q190" s="1" t="str">
        <f>VLOOKUP(A190,[2]!Rosterdetails,17,FALSE)</f>
        <v>Thao</v>
      </c>
      <c r="R190" s="1" t="str">
        <f>VLOOKUP(A190,[2]!Rosterdetails,18,FALSE)</f>
        <v>Jonathan</v>
      </c>
      <c r="S190" s="1" t="str">
        <f>VLOOKUP(A190,[2]!Rosterdetails,19,FALSE)</f>
        <v>qq</v>
      </c>
      <c r="T190" s="1" t="str">
        <f>VLOOKUP(A190,[2]!Rosterdetails,20,FALSE)</f>
        <v>qq</v>
      </c>
      <c r="U190" s="1" t="str">
        <f>VLOOKUP(A190,[2]!Rosterdetails,21,FALSE)</f>
        <v>QQ</v>
      </c>
      <c r="V190" s="1" t="str">
        <f>VLOOKUP(A190,[2]!Rosterdetails,22,FALSE)</f>
        <v>qq</v>
      </c>
      <c r="W190" s="1" t="str">
        <f>VLOOKUP(A190,[2]!Rosterdetails,23,FALSE)</f>
        <v>qq</v>
      </c>
      <c r="X190" s="1" t="str">
        <f>VLOOKUP(A190,[2]!Rosterdetails,24,FALSE)</f>
        <v>qq</v>
      </c>
      <c r="Y190" s="1" t="str">
        <f>VLOOKUP(A190,[2]!Rosterdetails,32,FALSE)</f>
        <v>qq</v>
      </c>
      <c r="Z190" s="1" t="str">
        <f>VLOOKUP(A190,[2]!Rosterdetails,33,FALSE)</f>
        <v>qq</v>
      </c>
      <c r="AA190" s="1" t="str">
        <f>VLOOKUP(A190,[2]!Rosterdetails,34,FALSE)</f>
        <v>qq</v>
      </c>
      <c r="AB190" s="1" t="str">
        <f>VLOOKUP(A190,[2]!Rosterdetails,35,FALSE)</f>
        <v>qq</v>
      </c>
      <c r="AC190" s="1" t="str">
        <f>VLOOKUP(A190,[2]!Rosterdetails,36,FALSE)</f>
        <v>qq</v>
      </c>
      <c r="AD190" s="1" t="str">
        <f>VLOOKUP(A190,[2]!Rosterdetails,37,FALSE)</f>
        <v>qq</v>
      </c>
      <c r="AE190" s="1" t="str">
        <f>VLOOKUP(A190,[2]!Rosterdetails,38,FALSE)</f>
        <v>qq</v>
      </c>
      <c r="AF190" s="1" t="str">
        <f>VLOOKUP(A190,[2]!Rosterdetails,39,FALSE)</f>
        <v>qq</v>
      </c>
      <c r="AG190" s="1" t="str">
        <f>VLOOKUP(A190,[2]!Rosterdetails,40,FALSE)</f>
        <v>qq</v>
      </c>
      <c r="AH190" s="1" t="str">
        <f>VLOOKUP(A190,[2]!Rosterdetails,41,FALSE)</f>
        <v>qq</v>
      </c>
      <c r="AI190" s="1" t="str">
        <f>VLOOKUP(A190,[2]!Rosterdetails,42,FALSE)</f>
        <v>qq</v>
      </c>
      <c r="AJ190" s="1" t="str">
        <f>VLOOKUP(A190,[2]!Rosterdetails,43,FALSE)</f>
        <v>qq</v>
      </c>
      <c r="AK190" s="1" t="str">
        <f>VLOOKUP(A190,[2]!Rosterdetails,44,FALSE)</f>
        <v>qq</v>
      </c>
      <c r="AL190" s="1" t="str">
        <f>VLOOKUP(A190,[2]!Rosterdetails,45,FALSE)</f>
        <v>qq</v>
      </c>
      <c r="AM190" s="1" t="str">
        <f>VLOOKUP(A190,[2]!Rosterdetails,46,FALSE)</f>
        <v>qq</v>
      </c>
      <c r="AN190" s="1" t="str">
        <f>VLOOKUP(A190,[2]!Rosterdetails,47,FALSE)</f>
        <v>qq</v>
      </c>
      <c r="AO190" s="1" t="str">
        <f>VLOOKUP(A190,[2]!Rosterdetails,48,FALSE)</f>
        <v>qq</v>
      </c>
      <c r="AP190" s="1" t="str">
        <f>VLOOKUP(A190,[2]!Rosterdetails,49,FALSE)</f>
        <v>qq</v>
      </c>
      <c r="AQ190" s="1" t="str">
        <f>VLOOKUP(A190,[2]!Rosterdetails,50,FALSE)</f>
        <v>qq</v>
      </c>
      <c r="AR190" s="1" t="str">
        <f>VLOOKUP(A190,[2]!Rosterdetails,51,FALSE)</f>
        <v>qq</v>
      </c>
      <c r="AS190" s="1" t="str">
        <f>VLOOKUP(A190,[2]!Rosterdetails,52,FALSE)</f>
        <v>qq</v>
      </c>
      <c r="AT190" s="1" t="str">
        <f>VLOOKUP(A190,[2]!Rosterdetails,53,FALSE)</f>
        <v>Interns 6-11</v>
      </c>
      <c r="AU190" s="1" t="str">
        <f>VLOOKUP(A190,[2]!Rosterdetails,54,FALSE)</f>
        <v>Maria</v>
      </c>
      <c r="AV190" s="1">
        <f>VLOOKUP(A190,[2]!Rosterdetails,55,FALSE)</f>
        <v>0</v>
      </c>
      <c r="AW190" s="1">
        <f>VLOOKUP(A190,[2]!Rosterdetails,56,FALSE)</f>
        <v>0</v>
      </c>
      <c r="AX190" s="50"/>
      <c r="AY190" s="51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</row>
    <row r="191" spans="1:65" x14ac:dyDescent="0.3">
      <c r="A191" s="39">
        <v>43731</v>
      </c>
      <c r="B191" s="38" t="s">
        <v>2</v>
      </c>
      <c r="C191" s="44">
        <f>VLOOKUP(A191,[2]!Rosterdetails,4,FALSE)</f>
        <v>0</v>
      </c>
      <c r="D191" s="44" t="e">
        <f>VLOOKUP(A191,[2]!Rosterdetails,5,FALSE)</f>
        <v>#N/A</v>
      </c>
      <c r="E191" s="44">
        <f>VLOOKUP(A191,[2]!Rosterdetails,6,FALSE)</f>
        <v>0</v>
      </c>
      <c r="F191" s="44" t="e">
        <f>VLOOKUP(A191,[2]!Rosterdetails,7,FALSE)</f>
        <v>#N/A</v>
      </c>
      <c r="G191" s="44">
        <f>VLOOKUP(A191,[2]!Rosterdetails,8,FALSE)</f>
        <v>0</v>
      </c>
      <c r="H191" s="44" t="e">
        <f>VLOOKUP(A191,[2]!Rosterdetails,9,FALSE)</f>
        <v>#N/A</v>
      </c>
      <c r="I191" s="44" t="e">
        <f>VLOOKUP(A191,[2]!Rosterdetails,10,FALSE)</f>
        <v>#N/A</v>
      </c>
      <c r="J191" s="44">
        <f>VLOOKUP(A191,[2]!Rosterdetails,11,FALSE)</f>
        <v>0</v>
      </c>
      <c r="K191" s="44">
        <f>VLOOKUP(A191,[2]!Rosterdetails,12,FALSE)</f>
        <v>0</v>
      </c>
      <c r="L191" s="44" t="e">
        <f>VLOOKUP(A191,[2]!Rosterdetails,13,FALSE)</f>
        <v>#N/A</v>
      </c>
      <c r="M191" s="44">
        <f>VLOOKUP(A191,[2]!Rosterdetails,14,FALSE)</f>
        <v>0</v>
      </c>
      <c r="N191" s="44">
        <f>VLOOKUP(A191,[2]!Rosterdetails,15,FALSE)</f>
        <v>0</v>
      </c>
      <c r="O191" s="44" t="str">
        <f>VLOOKUP(A191,[2]!Rosterdetails,16,FALSE)</f>
        <v>qq</v>
      </c>
      <c r="P191" s="1" t="e">
        <f>VLOOKUP(A191,[2]!Rosterdetails,25,FALSE)</f>
        <v>#N/A</v>
      </c>
      <c r="Q191" s="1" t="str">
        <f>VLOOKUP(A191,[2]!Rosterdetails,17,FALSE)</f>
        <v>V.Le</v>
      </c>
      <c r="R191" s="1" t="str">
        <f>VLOOKUP(A191,[2]!Rosterdetails,18,FALSE)</f>
        <v>qq</v>
      </c>
      <c r="S191" s="1" t="str">
        <f>VLOOKUP(A191,[2]!Rosterdetails,19,FALSE)</f>
        <v>Idile</v>
      </c>
      <c r="T191" s="1" t="str">
        <f>VLOOKUP(A191,[2]!Rosterdetails,20,FALSE)</f>
        <v>Edward</v>
      </c>
      <c r="U191" s="1" t="str">
        <f>VLOOKUP(A191,[2]!Rosterdetails,21,FALSE)</f>
        <v>Tinh</v>
      </c>
      <c r="V191" s="1" t="str">
        <f>VLOOKUP(A191,[2]!Rosterdetails,22,FALSE)</f>
        <v>qq</v>
      </c>
      <c r="W191" s="1" t="str">
        <f>VLOOKUP(A191,[2]!Rosterdetails,23,FALSE)</f>
        <v>qq</v>
      </c>
      <c r="X191" s="1" t="str">
        <f>VLOOKUP(A191,[2]!Rosterdetails,24,FALSE)</f>
        <v>qq</v>
      </c>
      <c r="Y191" s="1" t="str">
        <f>VLOOKUP(A191,[2]!Rosterdetails,32,FALSE)</f>
        <v>qq</v>
      </c>
      <c r="Z191" s="1" t="str">
        <f>VLOOKUP(A191,[2]!Rosterdetails,33,FALSE)</f>
        <v>qq</v>
      </c>
      <c r="AA191" s="1" t="str">
        <f>VLOOKUP(A191,[2]!Rosterdetails,34,FALSE)</f>
        <v>qq</v>
      </c>
      <c r="AB191" s="1" t="str">
        <f>VLOOKUP(A191,[2]!Rosterdetails,35,FALSE)</f>
        <v>qq</v>
      </c>
      <c r="AC191" s="1" t="str">
        <f>VLOOKUP(A191,[2]!Rosterdetails,36,FALSE)</f>
        <v>qq</v>
      </c>
      <c r="AD191" s="1" t="str">
        <f>VLOOKUP(A191,[2]!Rosterdetails,37,FALSE)</f>
        <v>qq</v>
      </c>
      <c r="AE191" s="1" t="str">
        <f>VLOOKUP(A191,[2]!Rosterdetails,38,FALSE)</f>
        <v>qq</v>
      </c>
      <c r="AF191" s="1" t="str">
        <f>VLOOKUP(A191,[2]!Rosterdetails,39,FALSE)</f>
        <v>qq</v>
      </c>
      <c r="AG191" s="1" t="str">
        <f>VLOOKUP(A191,[2]!Rosterdetails,40,FALSE)</f>
        <v>qq</v>
      </c>
      <c r="AH191" s="1" t="str">
        <f>VLOOKUP(A191,[2]!Rosterdetails,41,FALSE)</f>
        <v>qq</v>
      </c>
      <c r="AI191" s="1" t="str">
        <f>VLOOKUP(A191,[2]!Rosterdetails,42,FALSE)</f>
        <v>qq</v>
      </c>
      <c r="AJ191" s="1" t="str">
        <f>VLOOKUP(A191,[2]!Rosterdetails,43,FALSE)</f>
        <v>qq</v>
      </c>
      <c r="AK191" s="1" t="str">
        <f>VLOOKUP(A191,[2]!Rosterdetails,44,FALSE)</f>
        <v>qq</v>
      </c>
      <c r="AL191" s="1" t="str">
        <f>VLOOKUP(A191,[2]!Rosterdetails,45,FALSE)</f>
        <v>qq</v>
      </c>
      <c r="AM191" s="1" t="str">
        <f>VLOOKUP(A191,[2]!Rosterdetails,46,FALSE)</f>
        <v>qq</v>
      </c>
      <c r="AN191" s="1" t="str">
        <f>VLOOKUP(A191,[2]!Rosterdetails,47,FALSE)</f>
        <v>qq</v>
      </c>
      <c r="AO191" s="1" t="str">
        <f>VLOOKUP(A191,[2]!Rosterdetails,48,FALSE)</f>
        <v>qq</v>
      </c>
      <c r="AP191" s="1" t="str">
        <f>VLOOKUP(A191,[2]!Rosterdetails,49,FALSE)</f>
        <v>qq</v>
      </c>
      <c r="AQ191" s="1" t="str">
        <f>VLOOKUP(A191,[2]!Rosterdetails,50,FALSE)</f>
        <v>qq</v>
      </c>
      <c r="AR191" s="1" t="str">
        <f>VLOOKUP(A191,[2]!Rosterdetails,51,FALSE)</f>
        <v>qq</v>
      </c>
      <c r="AS191" s="1" t="str">
        <f>VLOOKUP(A191,[2]!Rosterdetails,52,FALSE)</f>
        <v>qq</v>
      </c>
      <c r="AT191" s="1" t="str">
        <f>VLOOKUP(A191,[2]!Rosterdetails,53,FALSE)</f>
        <v>qq</v>
      </c>
      <c r="AU191" s="1" t="str">
        <f>VLOOKUP(A191,[2]!Rosterdetails,54,FALSE)</f>
        <v>L.Janson</v>
      </c>
      <c r="AV191" s="1" t="str">
        <f>VLOOKUP(A191,[2]!Rosterdetails,55,FALSE)</f>
        <v>Maria</v>
      </c>
      <c r="AW191" s="1">
        <f>VLOOKUP(A191,[2]!Rosterdetails,56,FALSE)</f>
        <v>0</v>
      </c>
      <c r="AX191" s="50"/>
      <c r="AY191" s="51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</row>
    <row r="192" spans="1:65" x14ac:dyDescent="0.3">
      <c r="A192" s="39">
        <v>43732</v>
      </c>
      <c r="B192" s="38" t="s">
        <v>3</v>
      </c>
      <c r="C192" s="44">
        <f>VLOOKUP(A192,[2]!Rosterdetails,4,FALSE)</f>
        <v>0</v>
      </c>
      <c r="D192" s="44" t="e">
        <f>VLOOKUP(A192,[2]!Rosterdetails,5,FALSE)</f>
        <v>#N/A</v>
      </c>
      <c r="E192" s="44">
        <f>VLOOKUP(A192,[2]!Rosterdetails,6,FALSE)</f>
        <v>0</v>
      </c>
      <c r="F192" s="44" t="e">
        <f>VLOOKUP(A192,[2]!Rosterdetails,7,FALSE)</f>
        <v>#N/A</v>
      </c>
      <c r="G192" s="44">
        <f>VLOOKUP(A192,[2]!Rosterdetails,8,FALSE)</f>
        <v>0</v>
      </c>
      <c r="H192" s="44" t="e">
        <f>VLOOKUP(A192,[2]!Rosterdetails,9,FALSE)</f>
        <v>#N/A</v>
      </c>
      <c r="I192" s="44" t="e">
        <f>VLOOKUP(A192,[2]!Rosterdetails,10,FALSE)</f>
        <v>#N/A</v>
      </c>
      <c r="J192" s="44">
        <f>VLOOKUP(A192,[2]!Rosterdetails,11,FALSE)</f>
        <v>0</v>
      </c>
      <c r="K192" s="44">
        <f>VLOOKUP(A192,[2]!Rosterdetails,12,FALSE)</f>
        <v>0</v>
      </c>
      <c r="L192" s="44" t="e">
        <f>VLOOKUP(A192,[2]!Rosterdetails,13,FALSE)</f>
        <v>#N/A</v>
      </c>
      <c r="M192" s="44">
        <f>VLOOKUP(A192,[2]!Rosterdetails,14,FALSE)</f>
        <v>0</v>
      </c>
      <c r="N192" s="44">
        <f>VLOOKUP(A192,[2]!Rosterdetails,15,FALSE)</f>
        <v>0</v>
      </c>
      <c r="O192" s="44" t="str">
        <f>VLOOKUP(A192,[2]!Rosterdetails,16,FALSE)</f>
        <v>qq</v>
      </c>
      <c r="P192" s="1" t="e">
        <f>VLOOKUP(A192,[2]!Rosterdetails,25,FALSE)</f>
        <v>#N/A</v>
      </c>
      <c r="Q192" s="1" t="str">
        <f>VLOOKUP(A192,[2]!Rosterdetails,17,FALSE)</f>
        <v>Roshny</v>
      </c>
      <c r="R192" s="1" t="str">
        <f>VLOOKUP(A192,[2]!Rosterdetails,18,FALSE)</f>
        <v>qq</v>
      </c>
      <c r="S192" s="1" t="str">
        <f>VLOOKUP(A192,[2]!Rosterdetails,19,FALSE)</f>
        <v>Jonathan</v>
      </c>
      <c r="T192" s="1" t="str">
        <f>VLOOKUP(A192,[2]!Rosterdetails,20,FALSE)</f>
        <v>Jesslyn</v>
      </c>
      <c r="U192" s="1" t="str">
        <f>VLOOKUP(A192,[2]!Rosterdetails,21,FALSE)</f>
        <v>QQ</v>
      </c>
      <c r="V192" s="1" t="str">
        <f>VLOOKUP(A192,[2]!Rosterdetails,22,FALSE)</f>
        <v>Ana</v>
      </c>
      <c r="W192" s="1" t="str">
        <f>VLOOKUP(A192,[2]!Rosterdetails,23,FALSE)</f>
        <v>qq</v>
      </c>
      <c r="X192" s="1" t="str">
        <f>VLOOKUP(A192,[2]!Rosterdetails,24,FALSE)</f>
        <v>qq</v>
      </c>
      <c r="Y192" s="1" t="str">
        <f>VLOOKUP(A192,[2]!Rosterdetails,32,FALSE)</f>
        <v>qq</v>
      </c>
      <c r="Z192" s="1" t="str">
        <f>VLOOKUP(A192,[2]!Rosterdetails,33,FALSE)</f>
        <v>qq</v>
      </c>
      <c r="AA192" s="1" t="str">
        <f>VLOOKUP(A192,[2]!Rosterdetails,34,FALSE)</f>
        <v>qq</v>
      </c>
      <c r="AB192" s="1" t="str">
        <f>VLOOKUP(A192,[2]!Rosterdetails,35,FALSE)</f>
        <v>qq</v>
      </c>
      <c r="AC192" s="1" t="str">
        <f>VLOOKUP(A192,[2]!Rosterdetails,36,FALSE)</f>
        <v>qq</v>
      </c>
      <c r="AD192" s="1" t="str">
        <f>VLOOKUP(A192,[2]!Rosterdetails,37,FALSE)</f>
        <v>qq</v>
      </c>
      <c r="AE192" s="1" t="str">
        <f>VLOOKUP(A192,[2]!Rosterdetails,38,FALSE)</f>
        <v>qq</v>
      </c>
      <c r="AF192" s="1" t="str">
        <f>VLOOKUP(A192,[2]!Rosterdetails,39,FALSE)</f>
        <v>qq</v>
      </c>
      <c r="AG192" s="1" t="str">
        <f>VLOOKUP(A192,[2]!Rosterdetails,40,FALSE)</f>
        <v>qq</v>
      </c>
      <c r="AH192" s="1" t="str">
        <f>VLOOKUP(A192,[2]!Rosterdetails,41,FALSE)</f>
        <v>qq</v>
      </c>
      <c r="AI192" s="1" t="str">
        <f>VLOOKUP(A192,[2]!Rosterdetails,42,FALSE)</f>
        <v>qq</v>
      </c>
      <c r="AJ192" s="1" t="str">
        <f>VLOOKUP(A192,[2]!Rosterdetails,43,FALSE)</f>
        <v>qq</v>
      </c>
      <c r="AK192" s="1" t="str">
        <f>VLOOKUP(A192,[2]!Rosterdetails,44,FALSE)</f>
        <v>qq</v>
      </c>
      <c r="AL192" s="1" t="str">
        <f>VLOOKUP(A192,[2]!Rosterdetails,45,FALSE)</f>
        <v>qq</v>
      </c>
      <c r="AM192" s="1" t="str">
        <f>VLOOKUP(A192,[2]!Rosterdetails,46,FALSE)</f>
        <v>qq</v>
      </c>
      <c r="AN192" s="1" t="str">
        <f>VLOOKUP(A192,[2]!Rosterdetails,47,FALSE)</f>
        <v>qq</v>
      </c>
      <c r="AO192" s="1" t="str">
        <f>VLOOKUP(A192,[2]!Rosterdetails,48,FALSE)</f>
        <v>qq</v>
      </c>
      <c r="AP192" s="1" t="str">
        <f>VLOOKUP(A192,[2]!Rosterdetails,49,FALSE)</f>
        <v>qq</v>
      </c>
      <c r="AQ192" s="1" t="str">
        <f>VLOOKUP(A192,[2]!Rosterdetails,50,FALSE)</f>
        <v>qq</v>
      </c>
      <c r="AR192" s="1" t="str">
        <f>VLOOKUP(A192,[2]!Rosterdetails,51,FALSE)</f>
        <v>qq</v>
      </c>
      <c r="AS192" s="1" t="str">
        <f>VLOOKUP(A192,[2]!Rosterdetails,52,FALSE)</f>
        <v>qq</v>
      </c>
      <c r="AT192" s="1" t="str">
        <f>VLOOKUP(A192,[2]!Rosterdetails,53,FALSE)</f>
        <v>qq</v>
      </c>
      <c r="AU192" s="1" t="str">
        <f>VLOOKUP(A192,[2]!Rosterdetails,54,FALSE)</f>
        <v>Maria</v>
      </c>
      <c r="AV192" s="1">
        <f>VLOOKUP(A192,[2]!Rosterdetails,55,FALSE)</f>
        <v>0</v>
      </c>
      <c r="AW192" s="1">
        <f>VLOOKUP(A192,[2]!Rosterdetails,56,FALSE)</f>
        <v>0</v>
      </c>
      <c r="AX192" s="50"/>
      <c r="AY192" s="51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</row>
    <row r="193" spans="1:65" x14ac:dyDescent="0.3">
      <c r="A193" s="39">
        <v>43733</v>
      </c>
      <c r="B193" s="38" t="s">
        <v>4</v>
      </c>
      <c r="C193" s="44">
        <f>VLOOKUP(A193,[2]!Rosterdetails,4,FALSE)</f>
        <v>0</v>
      </c>
      <c r="D193" s="44" t="e">
        <f>VLOOKUP(A193,[2]!Rosterdetails,5,FALSE)</f>
        <v>#N/A</v>
      </c>
      <c r="E193" s="44">
        <f>VLOOKUP(A193,[2]!Rosterdetails,6,FALSE)</f>
        <v>0</v>
      </c>
      <c r="F193" s="44" t="e">
        <f>VLOOKUP(A193,[2]!Rosterdetails,7,FALSE)</f>
        <v>#N/A</v>
      </c>
      <c r="G193" s="44">
        <f>VLOOKUP(A193,[2]!Rosterdetails,8,FALSE)</f>
        <v>0</v>
      </c>
      <c r="H193" s="44" t="e">
        <f>VLOOKUP(A193,[2]!Rosterdetails,9,FALSE)</f>
        <v>#N/A</v>
      </c>
      <c r="I193" s="44" t="e">
        <f>VLOOKUP(A193,[2]!Rosterdetails,10,FALSE)</f>
        <v>#N/A</v>
      </c>
      <c r="J193" s="44">
        <f>VLOOKUP(A193,[2]!Rosterdetails,11,FALSE)</f>
        <v>0</v>
      </c>
      <c r="K193" s="44">
        <f>VLOOKUP(A193,[2]!Rosterdetails,12,FALSE)</f>
        <v>0</v>
      </c>
      <c r="L193" s="44" t="e">
        <f>VLOOKUP(A193,[2]!Rosterdetails,13,FALSE)</f>
        <v>#N/A</v>
      </c>
      <c r="M193" s="44">
        <f>VLOOKUP(A193,[2]!Rosterdetails,14,FALSE)</f>
        <v>0</v>
      </c>
      <c r="N193" s="44">
        <f>VLOOKUP(A193,[2]!Rosterdetails,15,FALSE)</f>
        <v>0</v>
      </c>
      <c r="O193" s="44" t="str">
        <f>VLOOKUP(A193,[2]!Rosterdetails,16,FALSE)</f>
        <v>qq</v>
      </c>
      <c r="P193" s="1" t="e">
        <f>VLOOKUP(A193,[2]!Rosterdetails,25,FALSE)</f>
        <v>#N/A</v>
      </c>
      <c r="Q193" s="1" t="str">
        <f>VLOOKUP(A193,[2]!Rosterdetails,17,FALSE)</f>
        <v>Tinh</v>
      </c>
      <c r="R193" s="1" t="str">
        <f>VLOOKUP(A193,[2]!Rosterdetails,18,FALSE)</f>
        <v>qq</v>
      </c>
      <c r="S193" s="1" t="str">
        <f>VLOOKUP(A193,[2]!Rosterdetails,19,FALSE)</f>
        <v>qq</v>
      </c>
      <c r="T193" s="1" t="str">
        <f>VLOOKUP(A193,[2]!Rosterdetails,20,FALSE)</f>
        <v>qq</v>
      </c>
      <c r="U193" s="1" t="str">
        <f>VLOOKUP(A193,[2]!Rosterdetails,21,FALSE)</f>
        <v>QQ</v>
      </c>
      <c r="V193" s="1" t="str">
        <f>VLOOKUP(A193,[2]!Rosterdetails,22,FALSE)</f>
        <v>qq</v>
      </c>
      <c r="W193" s="1" t="str">
        <f>VLOOKUP(A193,[2]!Rosterdetails,23,FALSE)</f>
        <v>qq</v>
      </c>
      <c r="X193" s="1" t="str">
        <f>VLOOKUP(A193,[2]!Rosterdetails,24,FALSE)</f>
        <v>qq</v>
      </c>
      <c r="Y193" s="1" t="str">
        <f>VLOOKUP(A193,[2]!Rosterdetails,32,FALSE)</f>
        <v>qq</v>
      </c>
      <c r="Z193" s="1" t="str">
        <f>VLOOKUP(A193,[2]!Rosterdetails,33,FALSE)</f>
        <v>qq</v>
      </c>
      <c r="AA193" s="1" t="str">
        <f>VLOOKUP(A193,[2]!Rosterdetails,34,FALSE)</f>
        <v>qq</v>
      </c>
      <c r="AB193" s="1" t="str">
        <f>VLOOKUP(A193,[2]!Rosterdetails,35,FALSE)</f>
        <v>qq</v>
      </c>
      <c r="AC193" s="1" t="str">
        <f>VLOOKUP(A193,[2]!Rosterdetails,36,FALSE)</f>
        <v>qq</v>
      </c>
      <c r="AD193" s="1" t="str">
        <f>VLOOKUP(A193,[2]!Rosterdetails,37,FALSE)</f>
        <v>qq</v>
      </c>
      <c r="AE193" s="1" t="str">
        <f>VLOOKUP(A193,[2]!Rosterdetails,38,FALSE)</f>
        <v>qq</v>
      </c>
      <c r="AF193" s="1" t="str">
        <f>VLOOKUP(A193,[2]!Rosterdetails,39,FALSE)</f>
        <v>qq</v>
      </c>
      <c r="AG193" s="1" t="str">
        <f>VLOOKUP(A193,[2]!Rosterdetails,40,FALSE)</f>
        <v>qq</v>
      </c>
      <c r="AH193" s="1" t="str">
        <f>VLOOKUP(A193,[2]!Rosterdetails,41,FALSE)</f>
        <v>qq</v>
      </c>
      <c r="AI193" s="1" t="str">
        <f>VLOOKUP(A193,[2]!Rosterdetails,42,FALSE)</f>
        <v>qq</v>
      </c>
      <c r="AJ193" s="1" t="str">
        <f>VLOOKUP(A193,[2]!Rosterdetails,43,FALSE)</f>
        <v>qq</v>
      </c>
      <c r="AK193" s="1" t="str">
        <f>VLOOKUP(A193,[2]!Rosterdetails,44,FALSE)</f>
        <v>qq</v>
      </c>
      <c r="AL193" s="1" t="str">
        <f>VLOOKUP(A193,[2]!Rosterdetails,45,FALSE)</f>
        <v>qq</v>
      </c>
      <c r="AM193" s="1" t="str">
        <f>VLOOKUP(A193,[2]!Rosterdetails,46,FALSE)</f>
        <v>qq</v>
      </c>
      <c r="AN193" s="1" t="str">
        <f>VLOOKUP(A193,[2]!Rosterdetails,47,FALSE)</f>
        <v>qq</v>
      </c>
      <c r="AO193" s="1" t="str">
        <f>VLOOKUP(A193,[2]!Rosterdetails,48,FALSE)</f>
        <v>qq</v>
      </c>
      <c r="AP193" s="1" t="str">
        <f>VLOOKUP(A193,[2]!Rosterdetails,49,FALSE)</f>
        <v>qq</v>
      </c>
      <c r="AQ193" s="1" t="str">
        <f>VLOOKUP(A193,[2]!Rosterdetails,50,FALSE)</f>
        <v>qq</v>
      </c>
      <c r="AR193" s="1" t="str">
        <f>VLOOKUP(A193,[2]!Rosterdetails,51,FALSE)</f>
        <v>qq</v>
      </c>
      <c r="AS193" s="1" t="str">
        <f>VLOOKUP(A193,[2]!Rosterdetails,52,FALSE)</f>
        <v>qq</v>
      </c>
      <c r="AT193" s="1" t="str">
        <f>VLOOKUP(A193,[2]!Rosterdetails,53,FALSE)</f>
        <v>qq</v>
      </c>
      <c r="AU193" s="1">
        <f>VLOOKUP(A193,[2]!Rosterdetails,54,FALSE)</f>
        <v>0</v>
      </c>
      <c r="AV193" s="1">
        <f>VLOOKUP(A193,[2]!Rosterdetails,55,FALSE)</f>
        <v>0</v>
      </c>
      <c r="AW193" s="1">
        <f>VLOOKUP(A193,[2]!Rosterdetails,56,FALSE)</f>
        <v>0</v>
      </c>
      <c r="AX193" s="50"/>
      <c r="AY193" s="51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</row>
    <row r="194" spans="1:65" x14ac:dyDescent="0.3">
      <c r="A194" s="39">
        <v>43734</v>
      </c>
      <c r="B194" s="38" t="s">
        <v>5</v>
      </c>
      <c r="C194" s="44">
        <f>VLOOKUP(A194,[2]!Rosterdetails,4,FALSE)</f>
        <v>0</v>
      </c>
      <c r="D194" s="44" t="e">
        <f>VLOOKUP(A194,[2]!Rosterdetails,5,FALSE)</f>
        <v>#N/A</v>
      </c>
      <c r="E194" s="44">
        <f>VLOOKUP(A194,[2]!Rosterdetails,6,FALSE)</f>
        <v>0</v>
      </c>
      <c r="F194" s="44" t="e">
        <f>VLOOKUP(A194,[2]!Rosterdetails,7,FALSE)</f>
        <v>#N/A</v>
      </c>
      <c r="G194" s="44">
        <f>VLOOKUP(A194,[2]!Rosterdetails,8,FALSE)</f>
        <v>0</v>
      </c>
      <c r="H194" s="44" t="e">
        <f>VLOOKUP(A194,[2]!Rosterdetails,9,FALSE)</f>
        <v>#N/A</v>
      </c>
      <c r="I194" s="44" t="e">
        <f>VLOOKUP(A194,[2]!Rosterdetails,10,FALSE)</f>
        <v>#N/A</v>
      </c>
      <c r="J194" s="44">
        <f>VLOOKUP(A194,[2]!Rosterdetails,11,FALSE)</f>
        <v>0</v>
      </c>
      <c r="K194" s="44">
        <f>VLOOKUP(A194,[2]!Rosterdetails,12,FALSE)</f>
        <v>0</v>
      </c>
      <c r="L194" s="44" t="e">
        <f>VLOOKUP(A194,[2]!Rosterdetails,13,FALSE)</f>
        <v>#N/A</v>
      </c>
      <c r="M194" s="44">
        <f>VLOOKUP(A194,[2]!Rosterdetails,14,FALSE)</f>
        <v>0</v>
      </c>
      <c r="N194" s="44">
        <f>VLOOKUP(A194,[2]!Rosterdetails,15,FALSE)</f>
        <v>0</v>
      </c>
      <c r="O194" s="44">
        <f>VLOOKUP(A194,[2]!Rosterdetails,16,FALSE)</f>
        <v>0</v>
      </c>
      <c r="P194" s="1" t="e">
        <f>VLOOKUP(A194,[2]!Rosterdetails,25,FALSE)</f>
        <v>#N/A</v>
      </c>
      <c r="Q194" s="1" t="str">
        <f>VLOOKUP(A194,[2]!Rosterdetails,17,FALSE)</f>
        <v>qq</v>
      </c>
      <c r="R194" s="1" t="str">
        <f>VLOOKUP(A194,[2]!Rosterdetails,18,FALSE)</f>
        <v>qq</v>
      </c>
      <c r="S194" s="1" t="str">
        <f>VLOOKUP(A194,[2]!Rosterdetails,19,FALSE)</f>
        <v>qq</v>
      </c>
      <c r="T194" s="1" t="str">
        <f>VLOOKUP(A194,[2]!Rosterdetails,20,FALSE)</f>
        <v>qq</v>
      </c>
      <c r="U194" s="1" t="str">
        <f>VLOOKUP(A194,[2]!Rosterdetails,21,FALSE)</f>
        <v>QQ</v>
      </c>
      <c r="V194" s="1" t="str">
        <f>VLOOKUP(A194,[2]!Rosterdetails,22,FALSE)</f>
        <v>qq</v>
      </c>
      <c r="W194" s="1" t="str">
        <f>VLOOKUP(A194,[2]!Rosterdetails,23,FALSE)</f>
        <v>qq</v>
      </c>
      <c r="X194" s="1" t="str">
        <f>VLOOKUP(A194,[2]!Rosterdetails,24,FALSE)</f>
        <v>qq</v>
      </c>
      <c r="Y194" s="1" t="str">
        <f>VLOOKUP(A194,[2]!Rosterdetails,32,FALSE)</f>
        <v>qq</v>
      </c>
      <c r="Z194" s="1" t="str">
        <f>VLOOKUP(A194,[2]!Rosterdetails,33,FALSE)</f>
        <v>qq</v>
      </c>
      <c r="AA194" s="1" t="str">
        <f>VLOOKUP(A194,[2]!Rosterdetails,34,FALSE)</f>
        <v>qq</v>
      </c>
      <c r="AB194" s="1" t="str">
        <f>VLOOKUP(A194,[2]!Rosterdetails,35,FALSE)</f>
        <v>qq</v>
      </c>
      <c r="AC194" s="1" t="str">
        <f>VLOOKUP(A194,[2]!Rosterdetails,36,FALSE)</f>
        <v>qq</v>
      </c>
      <c r="AD194" s="1" t="str">
        <f>VLOOKUP(A194,[2]!Rosterdetails,37,FALSE)</f>
        <v>qq</v>
      </c>
      <c r="AE194" s="1" t="str">
        <f>VLOOKUP(A194,[2]!Rosterdetails,38,FALSE)</f>
        <v>qq</v>
      </c>
      <c r="AF194" s="1" t="str">
        <f>VLOOKUP(A194,[2]!Rosterdetails,39,FALSE)</f>
        <v>qq</v>
      </c>
      <c r="AG194" s="1" t="str">
        <f>VLOOKUP(A194,[2]!Rosterdetails,40,FALSE)</f>
        <v>qq</v>
      </c>
      <c r="AH194" s="1" t="str">
        <f>VLOOKUP(A194,[2]!Rosterdetails,41,FALSE)</f>
        <v>qq</v>
      </c>
      <c r="AI194" s="1" t="str">
        <f>VLOOKUP(A194,[2]!Rosterdetails,42,FALSE)</f>
        <v>qq</v>
      </c>
      <c r="AJ194" s="1" t="str">
        <f>VLOOKUP(A194,[2]!Rosterdetails,43,FALSE)</f>
        <v>qq</v>
      </c>
      <c r="AK194" s="1" t="str">
        <f>VLOOKUP(A194,[2]!Rosterdetails,44,FALSE)</f>
        <v>qq</v>
      </c>
      <c r="AL194" s="1" t="str">
        <f>VLOOKUP(A194,[2]!Rosterdetails,45,FALSE)</f>
        <v>qq</v>
      </c>
      <c r="AM194" s="1" t="str">
        <f>VLOOKUP(A194,[2]!Rosterdetails,46,FALSE)</f>
        <v>qq</v>
      </c>
      <c r="AN194" s="1" t="str">
        <f>VLOOKUP(A194,[2]!Rosterdetails,47,FALSE)</f>
        <v>qq</v>
      </c>
      <c r="AO194" s="1" t="str">
        <f>VLOOKUP(A194,[2]!Rosterdetails,48,FALSE)</f>
        <v>qq</v>
      </c>
      <c r="AP194" s="1" t="str">
        <f>VLOOKUP(A194,[2]!Rosterdetails,49,FALSE)</f>
        <v>qq</v>
      </c>
      <c r="AQ194" s="1" t="str">
        <f>VLOOKUP(A194,[2]!Rosterdetails,50,FALSE)</f>
        <v>qq</v>
      </c>
      <c r="AR194" s="1" t="str">
        <f>VLOOKUP(A194,[2]!Rosterdetails,51,FALSE)</f>
        <v>qq</v>
      </c>
      <c r="AS194" s="1" t="str">
        <f>VLOOKUP(A194,[2]!Rosterdetails,52,FALSE)</f>
        <v>qq</v>
      </c>
      <c r="AT194" s="1" t="str">
        <f>VLOOKUP(A194,[2]!Rosterdetails,53,FALSE)</f>
        <v>qq</v>
      </c>
      <c r="AU194" s="1" t="str">
        <f>VLOOKUP(A194,[2]!Rosterdetails,54,FALSE)</f>
        <v>L.Janson</v>
      </c>
      <c r="AV194" s="1">
        <f>VLOOKUP(A194,[2]!Rosterdetails,55,FALSE)</f>
        <v>0</v>
      </c>
      <c r="AW194" s="1">
        <f>VLOOKUP(A194,[2]!Rosterdetails,56,FALSE)</f>
        <v>0</v>
      </c>
      <c r="AX194" s="50"/>
      <c r="AY194" s="51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</row>
    <row r="195" spans="1:65" x14ac:dyDescent="0.3">
      <c r="A195" s="39">
        <v>43735</v>
      </c>
      <c r="B195" s="38" t="s">
        <v>6</v>
      </c>
      <c r="C195" s="44">
        <f>VLOOKUP(A195,[2]!Rosterdetails,4,FALSE)</f>
        <v>0</v>
      </c>
      <c r="D195" s="44" t="e">
        <f>VLOOKUP(A195,[2]!Rosterdetails,5,FALSE)</f>
        <v>#N/A</v>
      </c>
      <c r="E195" s="44">
        <f>VLOOKUP(A195,[2]!Rosterdetails,6,FALSE)</f>
        <v>0</v>
      </c>
      <c r="F195" s="44" t="e">
        <f>VLOOKUP(A195,[2]!Rosterdetails,7,FALSE)</f>
        <v>#N/A</v>
      </c>
      <c r="G195" s="44">
        <f>VLOOKUP(A195,[2]!Rosterdetails,8,FALSE)</f>
        <v>0</v>
      </c>
      <c r="H195" s="44" t="e">
        <f>VLOOKUP(A195,[2]!Rosterdetails,9,FALSE)</f>
        <v>#N/A</v>
      </c>
      <c r="I195" s="44" t="e">
        <f>VLOOKUP(A195,[2]!Rosterdetails,10,FALSE)</f>
        <v>#N/A</v>
      </c>
      <c r="J195" s="44">
        <f>VLOOKUP(A195,[2]!Rosterdetails,11,FALSE)</f>
        <v>0</v>
      </c>
      <c r="K195" s="44">
        <f>VLOOKUP(A195,[2]!Rosterdetails,12,FALSE)</f>
        <v>0</v>
      </c>
      <c r="L195" s="44" t="e">
        <f>VLOOKUP(A195,[2]!Rosterdetails,13,FALSE)</f>
        <v>#N/A</v>
      </c>
      <c r="M195" s="44">
        <f>VLOOKUP(A195,[2]!Rosterdetails,14,FALSE)</f>
        <v>0</v>
      </c>
      <c r="N195" s="44">
        <f>VLOOKUP(A195,[2]!Rosterdetails,15,FALSE)</f>
        <v>0</v>
      </c>
      <c r="O195" s="44">
        <f>VLOOKUP(A195,[2]!Rosterdetails,16,FALSE)</f>
        <v>0</v>
      </c>
      <c r="P195" s="1" t="e">
        <f>VLOOKUP(A195,[2]!Rosterdetails,25,FALSE)</f>
        <v>#N/A</v>
      </c>
      <c r="Q195" s="1" t="str">
        <f>VLOOKUP(A195,[2]!Rosterdetails,17,FALSE)</f>
        <v>qq</v>
      </c>
      <c r="R195" s="1" t="str">
        <f>VLOOKUP(A195,[2]!Rosterdetails,18,FALSE)</f>
        <v>qq</v>
      </c>
      <c r="S195" s="1" t="str">
        <f>VLOOKUP(A195,[2]!Rosterdetails,19,FALSE)</f>
        <v>qq</v>
      </c>
      <c r="T195" s="1" t="str">
        <f>VLOOKUP(A195,[2]!Rosterdetails,20,FALSE)</f>
        <v>qq</v>
      </c>
      <c r="U195" s="1" t="str">
        <f>VLOOKUP(A195,[2]!Rosterdetails,21,FALSE)</f>
        <v>QQ</v>
      </c>
      <c r="V195" s="1" t="str">
        <f>VLOOKUP(A195,[2]!Rosterdetails,22,FALSE)</f>
        <v>qq</v>
      </c>
      <c r="W195" s="1" t="str">
        <f>VLOOKUP(A195,[2]!Rosterdetails,23,FALSE)</f>
        <v>qq</v>
      </c>
      <c r="X195" s="1" t="str">
        <f>VLOOKUP(A195,[2]!Rosterdetails,24,FALSE)</f>
        <v>qq</v>
      </c>
      <c r="Y195" s="1" t="str">
        <f>VLOOKUP(A195,[2]!Rosterdetails,32,FALSE)</f>
        <v>qq</v>
      </c>
      <c r="Z195" s="1" t="str">
        <f>VLOOKUP(A195,[2]!Rosterdetails,33,FALSE)</f>
        <v>qq</v>
      </c>
      <c r="AA195" s="1" t="str">
        <f>VLOOKUP(A195,[2]!Rosterdetails,34,FALSE)</f>
        <v>qq</v>
      </c>
      <c r="AB195" s="1" t="str">
        <f>VLOOKUP(A195,[2]!Rosterdetails,35,FALSE)</f>
        <v>qq</v>
      </c>
      <c r="AC195" s="1" t="str">
        <f>VLOOKUP(A195,[2]!Rosterdetails,36,FALSE)</f>
        <v>qq</v>
      </c>
      <c r="AD195" s="1" t="str">
        <f>VLOOKUP(A195,[2]!Rosterdetails,37,FALSE)</f>
        <v>qq</v>
      </c>
      <c r="AE195" s="1" t="str">
        <f>VLOOKUP(A195,[2]!Rosterdetails,38,FALSE)</f>
        <v>qq</v>
      </c>
      <c r="AF195" s="1" t="str">
        <f>VLOOKUP(A195,[2]!Rosterdetails,39,FALSE)</f>
        <v>qq</v>
      </c>
      <c r="AG195" s="1" t="str">
        <f>VLOOKUP(A195,[2]!Rosterdetails,40,FALSE)</f>
        <v>qq</v>
      </c>
      <c r="AH195" s="1" t="str">
        <f>VLOOKUP(A195,[2]!Rosterdetails,41,FALSE)</f>
        <v>qq</v>
      </c>
      <c r="AI195" s="1" t="str">
        <f>VLOOKUP(A195,[2]!Rosterdetails,42,FALSE)</f>
        <v>qq</v>
      </c>
      <c r="AJ195" s="1" t="str">
        <f>VLOOKUP(A195,[2]!Rosterdetails,43,FALSE)</f>
        <v>qq</v>
      </c>
      <c r="AK195" s="1" t="str">
        <f>VLOOKUP(A195,[2]!Rosterdetails,44,FALSE)</f>
        <v>qq</v>
      </c>
      <c r="AL195" s="1" t="str">
        <f>VLOOKUP(A195,[2]!Rosterdetails,45,FALSE)</f>
        <v>qq</v>
      </c>
      <c r="AM195" s="1" t="str">
        <f>VLOOKUP(A195,[2]!Rosterdetails,46,FALSE)</f>
        <v>qq</v>
      </c>
      <c r="AN195" s="1" t="str">
        <f>VLOOKUP(A195,[2]!Rosterdetails,47,FALSE)</f>
        <v>qq</v>
      </c>
      <c r="AO195" s="1" t="str">
        <f>VLOOKUP(A195,[2]!Rosterdetails,48,FALSE)</f>
        <v>qq</v>
      </c>
      <c r="AP195" s="1" t="str">
        <f>VLOOKUP(A195,[2]!Rosterdetails,49,FALSE)</f>
        <v>qq</v>
      </c>
      <c r="AQ195" s="1" t="str">
        <f>VLOOKUP(A195,[2]!Rosterdetails,50,FALSE)</f>
        <v>qq</v>
      </c>
      <c r="AR195" s="1" t="str">
        <f>VLOOKUP(A195,[2]!Rosterdetails,51,FALSE)</f>
        <v>qq</v>
      </c>
      <c r="AS195" s="1" t="str">
        <f>VLOOKUP(A195,[2]!Rosterdetails,52,FALSE)</f>
        <v>qq</v>
      </c>
      <c r="AT195" s="1" t="str">
        <f>VLOOKUP(A195,[2]!Rosterdetails,53,FALSE)</f>
        <v>qq</v>
      </c>
      <c r="AU195" s="1" t="str">
        <f>VLOOKUP(A195,[2]!Rosterdetails,54,FALSE)</f>
        <v>Maria</v>
      </c>
      <c r="AV195" s="1">
        <f>VLOOKUP(A195,[2]!Rosterdetails,55,FALSE)</f>
        <v>0</v>
      </c>
      <c r="AW195" s="1">
        <f>VLOOKUP(A195,[2]!Rosterdetails,56,FALSE)</f>
        <v>0</v>
      </c>
      <c r="AX195" s="50"/>
      <c r="AY195" s="51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</row>
    <row r="196" spans="1:65" x14ac:dyDescent="0.3">
      <c r="A196" s="39">
        <v>43738</v>
      </c>
      <c r="B196" s="38" t="s">
        <v>2</v>
      </c>
      <c r="C196" s="44">
        <f>VLOOKUP(A196,[2]!Rosterdetails,4,FALSE)</f>
        <v>0</v>
      </c>
      <c r="D196" s="44" t="e">
        <f>VLOOKUP(A196,[2]!Rosterdetails,5,FALSE)</f>
        <v>#N/A</v>
      </c>
      <c r="E196" s="44" t="str">
        <f>VLOOKUP(A196,[2]!Rosterdetails,6,FALSE)</f>
        <v>L.Jedwab</v>
      </c>
      <c r="F196" s="44" t="e">
        <f>VLOOKUP(A196,[2]!Rosterdetails,7,FALSE)</f>
        <v>#N/A</v>
      </c>
      <c r="G196" s="44">
        <f>VLOOKUP(A196,[2]!Rosterdetails,8,FALSE)</f>
        <v>0</v>
      </c>
      <c r="H196" s="44" t="e">
        <f>VLOOKUP(A196,[2]!Rosterdetails,9,FALSE)</f>
        <v>#N/A</v>
      </c>
      <c r="I196" s="44" t="e">
        <f>VLOOKUP(A196,[2]!Rosterdetails,10,FALSE)</f>
        <v>#N/A</v>
      </c>
      <c r="J196" s="44">
        <f>VLOOKUP(A196,[2]!Rosterdetails,11,FALSE)</f>
        <v>0</v>
      </c>
      <c r="K196" s="44">
        <f>VLOOKUP(A196,[2]!Rosterdetails,12,FALSE)</f>
        <v>0</v>
      </c>
      <c r="L196" s="44" t="e">
        <f>VLOOKUP(A196,[2]!Rosterdetails,13,FALSE)</f>
        <v>#N/A</v>
      </c>
      <c r="M196" s="44">
        <f>VLOOKUP(A196,[2]!Rosterdetails,14,FALSE)</f>
        <v>0</v>
      </c>
      <c r="N196" s="44">
        <f>VLOOKUP(A196,[2]!Rosterdetails,15,FALSE)</f>
        <v>0</v>
      </c>
      <c r="O196" s="44" t="str">
        <f>VLOOKUP(A196,[2]!Rosterdetails,16,FALSE)</f>
        <v>qq</v>
      </c>
      <c r="P196" s="1" t="e">
        <f>VLOOKUP(A196,[2]!Rosterdetails,25,FALSE)</f>
        <v>#N/A</v>
      </c>
      <c r="Q196" s="1" t="str">
        <f>VLOOKUP(A196,[2]!Rosterdetails,17,FALSE)</f>
        <v>All interns (study leave)</v>
      </c>
      <c r="R196" s="1" t="str">
        <f>VLOOKUP(A196,[2]!Rosterdetails,18,FALSE)</f>
        <v>qq</v>
      </c>
      <c r="S196" s="1" t="str">
        <f>VLOOKUP(A196,[2]!Rosterdetails,19,FALSE)</f>
        <v>qq</v>
      </c>
      <c r="T196" s="1" t="str">
        <f>VLOOKUP(A196,[2]!Rosterdetails,20,FALSE)</f>
        <v>qq</v>
      </c>
      <c r="U196" s="1" t="str">
        <f>VLOOKUP(A196,[2]!Rosterdetails,21,FALSE)</f>
        <v>QQ</v>
      </c>
      <c r="V196" s="1" t="str">
        <f>VLOOKUP(A196,[2]!Rosterdetails,22,FALSE)</f>
        <v>qq</v>
      </c>
      <c r="W196" s="1" t="str">
        <f>VLOOKUP(A196,[2]!Rosterdetails,23,FALSE)</f>
        <v>qq</v>
      </c>
      <c r="X196" s="1" t="str">
        <f>VLOOKUP(A196,[2]!Rosterdetails,24,FALSE)</f>
        <v>qq</v>
      </c>
      <c r="Y196" s="1" t="str">
        <f>VLOOKUP(A196,[2]!Rosterdetails,32,FALSE)</f>
        <v>qq</v>
      </c>
      <c r="Z196" s="1" t="str">
        <f>VLOOKUP(A196,[2]!Rosterdetails,33,FALSE)</f>
        <v>qq</v>
      </c>
      <c r="AA196" s="1" t="str">
        <f>VLOOKUP(A196,[2]!Rosterdetails,34,FALSE)</f>
        <v>qq</v>
      </c>
      <c r="AB196" s="1" t="str">
        <f>VLOOKUP(A196,[2]!Rosterdetails,35,FALSE)</f>
        <v>qq</v>
      </c>
      <c r="AC196" s="1" t="str">
        <f>VLOOKUP(A196,[2]!Rosterdetails,36,FALSE)</f>
        <v>qq</v>
      </c>
      <c r="AD196" s="1" t="str">
        <f>VLOOKUP(A196,[2]!Rosterdetails,37,FALSE)</f>
        <v>qq</v>
      </c>
      <c r="AE196" s="1" t="str">
        <f>VLOOKUP(A196,[2]!Rosterdetails,38,FALSE)</f>
        <v>qq</v>
      </c>
      <c r="AF196" s="1" t="str">
        <f>VLOOKUP(A196,[2]!Rosterdetails,39,FALSE)</f>
        <v>qq</v>
      </c>
      <c r="AG196" s="1" t="str">
        <f>VLOOKUP(A196,[2]!Rosterdetails,40,FALSE)</f>
        <v>qq</v>
      </c>
      <c r="AH196" s="1" t="str">
        <f>VLOOKUP(A196,[2]!Rosterdetails,41,FALSE)</f>
        <v>qq</v>
      </c>
      <c r="AI196" s="1" t="str">
        <f>VLOOKUP(A196,[2]!Rosterdetails,42,FALSE)</f>
        <v>qq</v>
      </c>
      <c r="AJ196" s="1" t="str">
        <f>VLOOKUP(A196,[2]!Rosterdetails,43,FALSE)</f>
        <v>qq</v>
      </c>
      <c r="AK196" s="1" t="str">
        <f>VLOOKUP(A196,[2]!Rosterdetails,44,FALSE)</f>
        <v>qq</v>
      </c>
      <c r="AL196" s="1" t="str">
        <f>VLOOKUP(A196,[2]!Rosterdetails,45,FALSE)</f>
        <v>qq</v>
      </c>
      <c r="AM196" s="1" t="str">
        <f>VLOOKUP(A196,[2]!Rosterdetails,46,FALSE)</f>
        <v>qq</v>
      </c>
      <c r="AN196" s="1" t="str">
        <f>VLOOKUP(A196,[2]!Rosterdetails,47,FALSE)</f>
        <v>qq</v>
      </c>
      <c r="AO196" s="1" t="str">
        <f>VLOOKUP(A196,[2]!Rosterdetails,48,FALSE)</f>
        <v>qq</v>
      </c>
      <c r="AP196" s="1" t="str">
        <f>VLOOKUP(A196,[2]!Rosterdetails,49,FALSE)</f>
        <v>qq</v>
      </c>
      <c r="AQ196" s="1" t="str">
        <f>VLOOKUP(A196,[2]!Rosterdetails,50,FALSE)</f>
        <v>qq</v>
      </c>
      <c r="AR196" s="1" t="str">
        <f>VLOOKUP(A196,[2]!Rosterdetails,51,FALSE)</f>
        <v>qq</v>
      </c>
      <c r="AS196" s="1" t="str">
        <f>VLOOKUP(A196,[2]!Rosterdetails,52,FALSE)</f>
        <v>qq</v>
      </c>
      <c r="AT196" s="1" t="str">
        <f>VLOOKUP(A196,[2]!Rosterdetails,53,FALSE)</f>
        <v>qq</v>
      </c>
      <c r="AU196" s="1" t="str">
        <f>VLOOKUP(A196,[2]!Rosterdetails,54,FALSE)</f>
        <v>L.Janson</v>
      </c>
      <c r="AV196" s="1" t="str">
        <f>VLOOKUP(A196,[2]!Rosterdetails,55,FALSE)</f>
        <v>Maria</v>
      </c>
      <c r="AW196" s="1">
        <f>VLOOKUP(A196,[2]!Rosterdetails,56,FALSE)</f>
        <v>0</v>
      </c>
      <c r="AX196" s="50"/>
      <c r="AY196" s="51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</row>
    <row r="197" spans="1:65" x14ac:dyDescent="0.3">
      <c r="A197" s="39">
        <v>43739</v>
      </c>
      <c r="B197" s="38" t="s">
        <v>3</v>
      </c>
      <c r="C197" s="44">
        <f>VLOOKUP(A197,[2]!Rosterdetails,4,FALSE)</f>
        <v>0</v>
      </c>
      <c r="D197" s="44" t="e">
        <f>VLOOKUP(A197,[2]!Rosterdetails,5,FALSE)</f>
        <v>#N/A</v>
      </c>
      <c r="E197" s="44">
        <f>VLOOKUP(A197,[2]!Rosterdetails,6,FALSE)</f>
        <v>0</v>
      </c>
      <c r="F197" s="44" t="e">
        <f>VLOOKUP(A197,[2]!Rosterdetails,7,FALSE)</f>
        <v>#N/A</v>
      </c>
      <c r="G197" s="44">
        <f>VLOOKUP(A197,[2]!Rosterdetails,8,FALSE)</f>
        <v>0</v>
      </c>
      <c r="H197" s="44" t="e">
        <f>VLOOKUP(A197,[2]!Rosterdetails,9,FALSE)</f>
        <v>#N/A</v>
      </c>
      <c r="I197" s="44" t="e">
        <f>VLOOKUP(A197,[2]!Rosterdetails,10,FALSE)</f>
        <v>#N/A</v>
      </c>
      <c r="J197" s="44">
        <f>VLOOKUP(A197,[2]!Rosterdetails,11,FALSE)</f>
        <v>0</v>
      </c>
      <c r="K197" s="44">
        <f>VLOOKUP(A197,[2]!Rosterdetails,12,FALSE)</f>
        <v>0</v>
      </c>
      <c r="L197" s="44" t="e">
        <f>VLOOKUP(A197,[2]!Rosterdetails,13,FALSE)</f>
        <v>#N/A</v>
      </c>
      <c r="M197" s="44">
        <f>VLOOKUP(A197,[2]!Rosterdetails,14,FALSE)</f>
        <v>0</v>
      </c>
      <c r="N197" s="44">
        <f>VLOOKUP(A197,[2]!Rosterdetails,15,FALSE)</f>
        <v>0</v>
      </c>
      <c r="O197" s="44" t="str">
        <f>VLOOKUP(A197,[2]!Rosterdetails,16,FALSE)</f>
        <v>qq</v>
      </c>
      <c r="P197" s="1" t="e">
        <f>VLOOKUP(A197,[2]!Rosterdetails,25,FALSE)</f>
        <v>#N/A</v>
      </c>
      <c r="Q197" s="1" t="str">
        <f>VLOOKUP(A197,[2]!Rosterdetails,17,FALSE)</f>
        <v>All interns (study leave)</v>
      </c>
      <c r="R197" s="1" t="str">
        <f>VLOOKUP(A197,[2]!Rosterdetails,18,FALSE)</f>
        <v>qq</v>
      </c>
      <c r="S197" s="1" t="str">
        <f>VLOOKUP(A197,[2]!Rosterdetails,19,FALSE)</f>
        <v>qq</v>
      </c>
      <c r="T197" s="1" t="str">
        <f>VLOOKUP(A197,[2]!Rosterdetails,20,FALSE)</f>
        <v>qq</v>
      </c>
      <c r="U197" s="1" t="str">
        <f>VLOOKUP(A197,[2]!Rosterdetails,21,FALSE)</f>
        <v>QQ</v>
      </c>
      <c r="V197" s="1" t="str">
        <f>VLOOKUP(A197,[2]!Rosterdetails,22,FALSE)</f>
        <v>qq</v>
      </c>
      <c r="W197" s="1" t="str">
        <f>VLOOKUP(A197,[2]!Rosterdetails,23,FALSE)</f>
        <v>qq</v>
      </c>
      <c r="X197" s="1" t="str">
        <f>VLOOKUP(A197,[2]!Rosterdetails,24,FALSE)</f>
        <v>qq</v>
      </c>
      <c r="Y197" s="1" t="str">
        <f>VLOOKUP(A197,[2]!Rosterdetails,32,FALSE)</f>
        <v>qq</v>
      </c>
      <c r="Z197" s="1" t="str">
        <f>VLOOKUP(A197,[2]!Rosterdetails,33,FALSE)</f>
        <v>qq</v>
      </c>
      <c r="AA197" s="1" t="str">
        <f>VLOOKUP(A197,[2]!Rosterdetails,34,FALSE)</f>
        <v>qq</v>
      </c>
      <c r="AB197" s="1" t="str">
        <f>VLOOKUP(A197,[2]!Rosterdetails,35,FALSE)</f>
        <v>qq</v>
      </c>
      <c r="AC197" s="1" t="str">
        <f>VLOOKUP(A197,[2]!Rosterdetails,36,FALSE)</f>
        <v>qq</v>
      </c>
      <c r="AD197" s="1" t="str">
        <f>VLOOKUP(A197,[2]!Rosterdetails,37,FALSE)</f>
        <v>qq</v>
      </c>
      <c r="AE197" s="1" t="str">
        <f>VLOOKUP(A197,[2]!Rosterdetails,38,FALSE)</f>
        <v>qq</v>
      </c>
      <c r="AF197" s="1" t="str">
        <f>VLOOKUP(A197,[2]!Rosterdetails,39,FALSE)</f>
        <v>qq</v>
      </c>
      <c r="AG197" s="1" t="str">
        <f>VLOOKUP(A197,[2]!Rosterdetails,40,FALSE)</f>
        <v>qq</v>
      </c>
      <c r="AH197" s="1" t="str">
        <f>VLOOKUP(A197,[2]!Rosterdetails,41,FALSE)</f>
        <v>qq</v>
      </c>
      <c r="AI197" s="1" t="str">
        <f>VLOOKUP(A197,[2]!Rosterdetails,42,FALSE)</f>
        <v>qq</v>
      </c>
      <c r="AJ197" s="1" t="str">
        <f>VLOOKUP(A197,[2]!Rosterdetails,43,FALSE)</f>
        <v>qq</v>
      </c>
      <c r="AK197" s="1" t="str">
        <f>VLOOKUP(A197,[2]!Rosterdetails,44,FALSE)</f>
        <v>qq</v>
      </c>
      <c r="AL197" s="1" t="str">
        <f>VLOOKUP(A197,[2]!Rosterdetails,45,FALSE)</f>
        <v>qq</v>
      </c>
      <c r="AM197" s="1" t="str">
        <f>VLOOKUP(A197,[2]!Rosterdetails,46,FALSE)</f>
        <v>qq</v>
      </c>
      <c r="AN197" s="1" t="str">
        <f>VLOOKUP(A197,[2]!Rosterdetails,47,FALSE)</f>
        <v>qq</v>
      </c>
      <c r="AO197" s="1" t="str">
        <f>VLOOKUP(A197,[2]!Rosterdetails,48,FALSE)</f>
        <v>qq</v>
      </c>
      <c r="AP197" s="1" t="str">
        <f>VLOOKUP(A197,[2]!Rosterdetails,49,FALSE)</f>
        <v>qq</v>
      </c>
      <c r="AQ197" s="1" t="str">
        <f>VLOOKUP(A197,[2]!Rosterdetails,50,FALSE)</f>
        <v>qq</v>
      </c>
      <c r="AR197" s="1" t="str">
        <f>VLOOKUP(A197,[2]!Rosterdetails,51,FALSE)</f>
        <v>qq</v>
      </c>
      <c r="AS197" s="1" t="str">
        <f>VLOOKUP(A197,[2]!Rosterdetails,52,FALSE)</f>
        <v>qq</v>
      </c>
      <c r="AT197" s="1" t="str">
        <f>VLOOKUP(A197,[2]!Rosterdetails,53,FALSE)</f>
        <v>qq</v>
      </c>
      <c r="AU197" s="1" t="str">
        <f>VLOOKUP(A197,[2]!Rosterdetails,54,FALSE)</f>
        <v>Maria</v>
      </c>
      <c r="AV197" s="1">
        <f>VLOOKUP(A197,[2]!Rosterdetails,55,FALSE)</f>
        <v>0</v>
      </c>
      <c r="AW197" s="1">
        <f>VLOOKUP(A197,[2]!Rosterdetails,56,FALSE)</f>
        <v>0</v>
      </c>
      <c r="AX197" s="50"/>
      <c r="AY197" s="51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</row>
    <row r="198" spans="1:65" x14ac:dyDescent="0.3">
      <c r="A198" s="39">
        <v>43740</v>
      </c>
      <c r="B198" s="38" t="s">
        <v>4</v>
      </c>
      <c r="C198" s="44">
        <f>VLOOKUP(A198,[2]!Rosterdetails,4,FALSE)</f>
        <v>0</v>
      </c>
      <c r="D198" s="44" t="e">
        <f>VLOOKUP(A198,[2]!Rosterdetails,5,FALSE)</f>
        <v>#N/A</v>
      </c>
      <c r="E198" s="44">
        <f>VLOOKUP(A198,[2]!Rosterdetails,6,FALSE)</f>
        <v>0</v>
      </c>
      <c r="F198" s="44" t="e">
        <f>VLOOKUP(A198,[2]!Rosterdetails,7,FALSE)</f>
        <v>#N/A</v>
      </c>
      <c r="G198" s="44">
        <f>VLOOKUP(A198,[2]!Rosterdetails,8,FALSE)</f>
        <v>0</v>
      </c>
      <c r="H198" s="44" t="e">
        <f>VLOOKUP(A198,[2]!Rosterdetails,9,FALSE)</f>
        <v>#N/A</v>
      </c>
      <c r="I198" s="44" t="e">
        <f>VLOOKUP(A198,[2]!Rosterdetails,10,FALSE)</f>
        <v>#N/A</v>
      </c>
      <c r="J198" s="44">
        <f>VLOOKUP(A198,[2]!Rosterdetails,11,FALSE)</f>
        <v>0</v>
      </c>
      <c r="K198" s="44">
        <f>VLOOKUP(A198,[2]!Rosterdetails,12,FALSE)</f>
        <v>0</v>
      </c>
      <c r="L198" s="44" t="e">
        <f>VLOOKUP(A198,[2]!Rosterdetails,13,FALSE)</f>
        <v>#N/A</v>
      </c>
      <c r="M198" s="44">
        <f>VLOOKUP(A198,[2]!Rosterdetails,14,FALSE)</f>
        <v>0</v>
      </c>
      <c r="N198" s="44">
        <f>VLOOKUP(A198,[2]!Rosterdetails,15,FALSE)</f>
        <v>0</v>
      </c>
      <c r="O198" s="44" t="str">
        <f>VLOOKUP(A198,[2]!Rosterdetails,16,FALSE)</f>
        <v>qq</v>
      </c>
      <c r="P198" s="1" t="e">
        <f>VLOOKUP(A198,[2]!Rosterdetails,25,FALSE)</f>
        <v>#N/A</v>
      </c>
      <c r="Q198" s="1" t="str">
        <f>VLOOKUP(A198,[2]!Rosterdetails,17,FALSE)</f>
        <v>Ana</v>
      </c>
      <c r="R198" s="1" t="str">
        <f>VLOOKUP(A198,[2]!Rosterdetails,18,FALSE)</f>
        <v>qq</v>
      </c>
      <c r="S198" s="1" t="str">
        <f>VLOOKUP(A198,[2]!Rosterdetails,19,FALSE)</f>
        <v>Nha</v>
      </c>
      <c r="T198" s="1" t="str">
        <f>VLOOKUP(A198,[2]!Rosterdetails,20,FALSE)</f>
        <v>Lauren</v>
      </c>
      <c r="U198" s="1" t="str">
        <f>VLOOKUP(A198,[2]!Rosterdetails,21,FALSE)</f>
        <v>Tinh</v>
      </c>
      <c r="V198" s="1" t="str">
        <f>VLOOKUP(A198,[2]!Rosterdetails,22,FALSE)</f>
        <v>Roshny</v>
      </c>
      <c r="W198" s="1" t="str">
        <f>VLOOKUP(A198,[2]!Rosterdetails,23,FALSE)</f>
        <v>V.Le</v>
      </c>
      <c r="X198" s="1" t="str">
        <f>VLOOKUP(A198,[2]!Rosterdetails,24,FALSE)</f>
        <v>Thao</v>
      </c>
      <c r="Y198" s="1" t="str">
        <f>VLOOKUP(A198,[2]!Rosterdetails,32,FALSE)</f>
        <v>qq</v>
      </c>
      <c r="Z198" s="1" t="str">
        <f>VLOOKUP(A198,[2]!Rosterdetails,33,FALSE)</f>
        <v>qq</v>
      </c>
      <c r="AA198" s="1" t="str">
        <f>VLOOKUP(A198,[2]!Rosterdetails,34,FALSE)</f>
        <v>qq</v>
      </c>
      <c r="AB198" s="1" t="str">
        <f>VLOOKUP(A198,[2]!Rosterdetails,35,FALSE)</f>
        <v>qq</v>
      </c>
      <c r="AC198" s="1" t="str">
        <f>VLOOKUP(A198,[2]!Rosterdetails,36,FALSE)</f>
        <v>qq</v>
      </c>
      <c r="AD198" s="1" t="str">
        <f>VLOOKUP(A198,[2]!Rosterdetails,37,FALSE)</f>
        <v>qq</v>
      </c>
      <c r="AE198" s="1" t="str">
        <f>VLOOKUP(A198,[2]!Rosterdetails,38,FALSE)</f>
        <v>qq</v>
      </c>
      <c r="AF198" s="1" t="str">
        <f>VLOOKUP(A198,[2]!Rosterdetails,39,FALSE)</f>
        <v>qq</v>
      </c>
      <c r="AG198" s="1" t="str">
        <f>VLOOKUP(A198,[2]!Rosterdetails,40,FALSE)</f>
        <v>qq</v>
      </c>
      <c r="AH198" s="1" t="str">
        <f>VLOOKUP(A198,[2]!Rosterdetails,41,FALSE)</f>
        <v>qq</v>
      </c>
      <c r="AI198" s="1" t="str">
        <f>VLOOKUP(A198,[2]!Rosterdetails,42,FALSE)</f>
        <v>qq</v>
      </c>
      <c r="AJ198" s="1" t="str">
        <f>VLOOKUP(A198,[2]!Rosterdetails,43,FALSE)</f>
        <v>qq</v>
      </c>
      <c r="AK198" s="1" t="str">
        <f>VLOOKUP(A198,[2]!Rosterdetails,44,FALSE)</f>
        <v>qq</v>
      </c>
      <c r="AL198" s="1" t="str">
        <f>VLOOKUP(A198,[2]!Rosterdetails,45,FALSE)</f>
        <v>qq</v>
      </c>
      <c r="AM198" s="1" t="str">
        <f>VLOOKUP(A198,[2]!Rosterdetails,46,FALSE)</f>
        <v>qq</v>
      </c>
      <c r="AN198" s="1" t="str">
        <f>VLOOKUP(A198,[2]!Rosterdetails,47,FALSE)</f>
        <v>qq</v>
      </c>
      <c r="AO198" s="1" t="str">
        <f>VLOOKUP(A198,[2]!Rosterdetails,48,FALSE)</f>
        <v>qq</v>
      </c>
      <c r="AP198" s="1" t="str">
        <f>VLOOKUP(A198,[2]!Rosterdetails,49,FALSE)</f>
        <v>qq</v>
      </c>
      <c r="AQ198" s="1" t="str">
        <f>VLOOKUP(A198,[2]!Rosterdetails,50,FALSE)</f>
        <v>qq</v>
      </c>
      <c r="AR198" s="1" t="str">
        <f>VLOOKUP(A198,[2]!Rosterdetails,51,FALSE)</f>
        <v>qq</v>
      </c>
      <c r="AS198" s="1" t="str">
        <f>VLOOKUP(A198,[2]!Rosterdetails,52,FALSE)</f>
        <v>qq</v>
      </c>
      <c r="AT198" s="1" t="str">
        <f>VLOOKUP(A198,[2]!Rosterdetails,53,FALSE)</f>
        <v>qq</v>
      </c>
      <c r="AU198" s="1">
        <f>VLOOKUP(A198,[2]!Rosterdetails,54,FALSE)</f>
        <v>0</v>
      </c>
      <c r="AV198" s="1">
        <f>VLOOKUP(A198,[2]!Rosterdetails,55,FALSE)</f>
        <v>0</v>
      </c>
      <c r="AW198" s="1">
        <f>VLOOKUP(A198,[2]!Rosterdetails,56,FALSE)</f>
        <v>0</v>
      </c>
      <c r="AX198" s="50"/>
      <c r="AY198" s="51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</row>
    <row r="199" spans="1:65" x14ac:dyDescent="0.3">
      <c r="A199" s="39">
        <v>43741</v>
      </c>
      <c r="B199" s="38" t="s">
        <v>5</v>
      </c>
      <c r="C199" s="44">
        <f>VLOOKUP(A199,[2]!Rosterdetails,4,FALSE)</f>
        <v>0</v>
      </c>
      <c r="D199" s="44" t="e">
        <f>VLOOKUP(A199,[2]!Rosterdetails,5,FALSE)</f>
        <v>#N/A</v>
      </c>
      <c r="E199" s="44">
        <f>VLOOKUP(A199,[2]!Rosterdetails,6,FALSE)</f>
        <v>0</v>
      </c>
      <c r="F199" s="44" t="e">
        <f>VLOOKUP(A199,[2]!Rosterdetails,7,FALSE)</f>
        <v>#N/A</v>
      </c>
      <c r="G199" s="44">
        <f>VLOOKUP(A199,[2]!Rosterdetails,8,FALSE)</f>
        <v>0</v>
      </c>
      <c r="H199" s="44" t="e">
        <f>VLOOKUP(A199,[2]!Rosterdetails,9,FALSE)</f>
        <v>#N/A</v>
      </c>
      <c r="I199" s="44" t="e">
        <f>VLOOKUP(A199,[2]!Rosterdetails,10,FALSE)</f>
        <v>#N/A</v>
      </c>
      <c r="J199" s="44">
        <f>VLOOKUP(A199,[2]!Rosterdetails,11,FALSE)</f>
        <v>0</v>
      </c>
      <c r="K199" s="44">
        <f>VLOOKUP(A199,[2]!Rosterdetails,12,FALSE)</f>
        <v>0</v>
      </c>
      <c r="L199" s="44" t="e">
        <f>VLOOKUP(A199,[2]!Rosterdetails,13,FALSE)</f>
        <v>#N/A</v>
      </c>
      <c r="M199" s="44">
        <f>VLOOKUP(A199,[2]!Rosterdetails,14,FALSE)</f>
        <v>0</v>
      </c>
      <c r="N199" s="44">
        <f>VLOOKUP(A199,[2]!Rosterdetails,15,FALSE)</f>
        <v>0</v>
      </c>
      <c r="O199" s="44">
        <f>VLOOKUP(A199,[2]!Rosterdetails,16,FALSE)</f>
        <v>0</v>
      </c>
      <c r="P199" s="1" t="e">
        <f>VLOOKUP(A199,[2]!Rosterdetails,25,FALSE)</f>
        <v>#N/A</v>
      </c>
      <c r="Q199" s="1" t="str">
        <f>VLOOKUP(A199,[2]!Rosterdetails,17,FALSE)</f>
        <v>qq</v>
      </c>
      <c r="R199" s="1" t="str">
        <f>VLOOKUP(A199,[2]!Rosterdetails,18,FALSE)</f>
        <v>qq</v>
      </c>
      <c r="S199" s="1" t="str">
        <f>VLOOKUP(A199,[2]!Rosterdetails,19,FALSE)</f>
        <v>qq</v>
      </c>
      <c r="T199" s="1" t="str">
        <f>VLOOKUP(A199,[2]!Rosterdetails,20,FALSE)</f>
        <v>qq</v>
      </c>
      <c r="U199" s="1" t="str">
        <f>VLOOKUP(A199,[2]!Rosterdetails,21,FALSE)</f>
        <v>QQ</v>
      </c>
      <c r="V199" s="1" t="str">
        <f>VLOOKUP(A199,[2]!Rosterdetails,22,FALSE)</f>
        <v>qq</v>
      </c>
      <c r="W199" s="1" t="str">
        <f>VLOOKUP(A199,[2]!Rosterdetails,23,FALSE)</f>
        <v>qq</v>
      </c>
      <c r="X199" s="1" t="str">
        <f>VLOOKUP(A199,[2]!Rosterdetails,24,FALSE)</f>
        <v>qq</v>
      </c>
      <c r="Y199" s="1" t="str">
        <f>VLOOKUP(A199,[2]!Rosterdetails,32,FALSE)</f>
        <v>qq</v>
      </c>
      <c r="Z199" s="1" t="str">
        <f>VLOOKUP(A199,[2]!Rosterdetails,33,FALSE)</f>
        <v>qq</v>
      </c>
      <c r="AA199" s="1" t="str">
        <f>VLOOKUP(A199,[2]!Rosterdetails,34,FALSE)</f>
        <v>qq</v>
      </c>
      <c r="AB199" s="1" t="str">
        <f>VLOOKUP(A199,[2]!Rosterdetails,35,FALSE)</f>
        <v>qq</v>
      </c>
      <c r="AC199" s="1" t="str">
        <f>VLOOKUP(A199,[2]!Rosterdetails,36,FALSE)</f>
        <v>qq</v>
      </c>
      <c r="AD199" s="1" t="str">
        <f>VLOOKUP(A199,[2]!Rosterdetails,37,FALSE)</f>
        <v>qq</v>
      </c>
      <c r="AE199" s="1" t="str">
        <f>VLOOKUP(A199,[2]!Rosterdetails,38,FALSE)</f>
        <v>qq</v>
      </c>
      <c r="AF199" s="1" t="str">
        <f>VLOOKUP(A199,[2]!Rosterdetails,39,FALSE)</f>
        <v>qq</v>
      </c>
      <c r="AG199" s="1" t="str">
        <f>VLOOKUP(A199,[2]!Rosterdetails,40,FALSE)</f>
        <v>qq</v>
      </c>
      <c r="AH199" s="1" t="str">
        <f>VLOOKUP(A199,[2]!Rosterdetails,41,FALSE)</f>
        <v>qq</v>
      </c>
      <c r="AI199" s="1" t="str">
        <f>VLOOKUP(A199,[2]!Rosterdetails,42,FALSE)</f>
        <v>qq</v>
      </c>
      <c r="AJ199" s="1" t="str">
        <f>VLOOKUP(A199,[2]!Rosterdetails,43,FALSE)</f>
        <v>qq</v>
      </c>
      <c r="AK199" s="1" t="str">
        <f>VLOOKUP(A199,[2]!Rosterdetails,44,FALSE)</f>
        <v>qq</v>
      </c>
      <c r="AL199" s="1" t="str">
        <f>VLOOKUP(A199,[2]!Rosterdetails,45,FALSE)</f>
        <v>qq</v>
      </c>
      <c r="AM199" s="1" t="str">
        <f>VLOOKUP(A199,[2]!Rosterdetails,46,FALSE)</f>
        <v>qq</v>
      </c>
      <c r="AN199" s="1" t="str">
        <f>VLOOKUP(A199,[2]!Rosterdetails,47,FALSE)</f>
        <v>qq</v>
      </c>
      <c r="AO199" s="1" t="str">
        <f>VLOOKUP(A199,[2]!Rosterdetails,48,FALSE)</f>
        <v>qq</v>
      </c>
      <c r="AP199" s="1" t="str">
        <f>VLOOKUP(A199,[2]!Rosterdetails,49,FALSE)</f>
        <v>qq</v>
      </c>
      <c r="AQ199" s="1" t="str">
        <f>VLOOKUP(A199,[2]!Rosterdetails,50,FALSE)</f>
        <v>qq</v>
      </c>
      <c r="AR199" s="1" t="str">
        <f>VLOOKUP(A199,[2]!Rosterdetails,51,FALSE)</f>
        <v>qq</v>
      </c>
      <c r="AS199" s="1" t="str">
        <f>VLOOKUP(A199,[2]!Rosterdetails,52,FALSE)</f>
        <v>qq</v>
      </c>
      <c r="AT199" s="1" t="str">
        <f>VLOOKUP(A199,[2]!Rosterdetails,53,FALSE)</f>
        <v>qq</v>
      </c>
      <c r="AU199" s="1" t="str">
        <f>VLOOKUP(A199,[2]!Rosterdetails,54,FALSE)</f>
        <v>L.Janson</v>
      </c>
      <c r="AV199" s="1">
        <f>VLOOKUP(A199,[2]!Rosterdetails,55,FALSE)</f>
        <v>0</v>
      </c>
      <c r="AW199" s="1">
        <f>VLOOKUP(A199,[2]!Rosterdetails,56,FALSE)</f>
        <v>0</v>
      </c>
      <c r="AX199" s="50"/>
      <c r="AY199" s="51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</row>
    <row r="200" spans="1:65" x14ac:dyDescent="0.3">
      <c r="A200" s="39">
        <v>43742</v>
      </c>
      <c r="B200" s="38" t="s">
        <v>6</v>
      </c>
      <c r="C200" s="44">
        <f>VLOOKUP(A200,[2]!Rosterdetails,4,FALSE)</f>
        <v>0</v>
      </c>
      <c r="D200" s="44" t="e">
        <f>VLOOKUP(A200,[2]!Rosterdetails,5,FALSE)</f>
        <v>#N/A</v>
      </c>
      <c r="E200" s="44">
        <f>VLOOKUP(A200,[2]!Rosterdetails,6,FALSE)</f>
        <v>0</v>
      </c>
      <c r="F200" s="44" t="e">
        <f>VLOOKUP(A200,[2]!Rosterdetails,7,FALSE)</f>
        <v>#N/A</v>
      </c>
      <c r="G200" s="44">
        <f>VLOOKUP(A200,[2]!Rosterdetails,8,FALSE)</f>
        <v>0</v>
      </c>
      <c r="H200" s="44" t="e">
        <f>VLOOKUP(A200,[2]!Rosterdetails,9,FALSE)</f>
        <v>#N/A</v>
      </c>
      <c r="I200" s="44" t="e">
        <f>VLOOKUP(A200,[2]!Rosterdetails,10,FALSE)</f>
        <v>#N/A</v>
      </c>
      <c r="J200" s="44">
        <f>VLOOKUP(A200,[2]!Rosterdetails,11,FALSE)</f>
        <v>0</v>
      </c>
      <c r="K200" s="44">
        <f>VLOOKUP(A200,[2]!Rosterdetails,12,FALSE)</f>
        <v>0</v>
      </c>
      <c r="L200" s="44" t="e">
        <f>VLOOKUP(A200,[2]!Rosterdetails,13,FALSE)</f>
        <v>#N/A</v>
      </c>
      <c r="M200" s="44">
        <f>VLOOKUP(A200,[2]!Rosterdetails,14,FALSE)</f>
        <v>0</v>
      </c>
      <c r="N200" s="44">
        <f>VLOOKUP(A200,[2]!Rosterdetails,15,FALSE)</f>
        <v>0</v>
      </c>
      <c r="O200" s="44">
        <f>VLOOKUP(A200,[2]!Rosterdetails,16,FALSE)</f>
        <v>0</v>
      </c>
      <c r="P200" s="1" t="e">
        <f>VLOOKUP(A200,[2]!Rosterdetails,25,FALSE)</f>
        <v>#N/A</v>
      </c>
      <c r="Q200" s="1" t="str">
        <f>VLOOKUP(A200,[2]!Rosterdetails,17,FALSE)</f>
        <v>Lauren</v>
      </c>
      <c r="R200" s="1" t="str">
        <f>VLOOKUP(A200,[2]!Rosterdetails,18,FALSE)</f>
        <v>Nha</v>
      </c>
      <c r="S200" s="1" t="str">
        <f>VLOOKUP(A200,[2]!Rosterdetails,19,FALSE)</f>
        <v>qq</v>
      </c>
      <c r="T200" s="1" t="str">
        <f>VLOOKUP(A200,[2]!Rosterdetails,20,FALSE)</f>
        <v>qq</v>
      </c>
      <c r="U200" s="1" t="str">
        <f>VLOOKUP(A200,[2]!Rosterdetails,21,FALSE)</f>
        <v>QQ</v>
      </c>
      <c r="V200" s="1" t="str">
        <f>VLOOKUP(A200,[2]!Rosterdetails,22,FALSE)</f>
        <v>qq</v>
      </c>
      <c r="W200" s="1" t="str">
        <f>VLOOKUP(A200,[2]!Rosterdetails,23,FALSE)</f>
        <v>qq</v>
      </c>
      <c r="X200" s="1" t="str">
        <f>VLOOKUP(A200,[2]!Rosterdetails,24,FALSE)</f>
        <v>qq</v>
      </c>
      <c r="Y200" s="1" t="str">
        <f>VLOOKUP(A200,[2]!Rosterdetails,32,FALSE)</f>
        <v>qq</v>
      </c>
      <c r="Z200" s="1" t="str">
        <f>VLOOKUP(A200,[2]!Rosterdetails,33,FALSE)</f>
        <v>qq</v>
      </c>
      <c r="AA200" s="1" t="str">
        <f>VLOOKUP(A200,[2]!Rosterdetails,34,FALSE)</f>
        <v>qq</v>
      </c>
      <c r="AB200" s="1" t="str">
        <f>VLOOKUP(A200,[2]!Rosterdetails,35,FALSE)</f>
        <v>qq</v>
      </c>
      <c r="AC200" s="1" t="str">
        <f>VLOOKUP(A200,[2]!Rosterdetails,36,FALSE)</f>
        <v>qq</v>
      </c>
      <c r="AD200" s="1" t="str">
        <f>VLOOKUP(A200,[2]!Rosterdetails,37,FALSE)</f>
        <v>qq</v>
      </c>
      <c r="AE200" s="1" t="str">
        <f>VLOOKUP(A200,[2]!Rosterdetails,38,FALSE)</f>
        <v>qq</v>
      </c>
      <c r="AF200" s="1" t="str">
        <f>VLOOKUP(A200,[2]!Rosterdetails,39,FALSE)</f>
        <v>qq</v>
      </c>
      <c r="AG200" s="1" t="str">
        <f>VLOOKUP(A200,[2]!Rosterdetails,40,FALSE)</f>
        <v>qq</v>
      </c>
      <c r="AH200" s="1" t="str">
        <f>VLOOKUP(A200,[2]!Rosterdetails,41,FALSE)</f>
        <v>qq</v>
      </c>
      <c r="AI200" s="1" t="str">
        <f>VLOOKUP(A200,[2]!Rosterdetails,42,FALSE)</f>
        <v>qq</v>
      </c>
      <c r="AJ200" s="1" t="str">
        <f>VLOOKUP(A200,[2]!Rosterdetails,43,FALSE)</f>
        <v>qq</v>
      </c>
      <c r="AK200" s="1" t="str">
        <f>VLOOKUP(A200,[2]!Rosterdetails,44,FALSE)</f>
        <v>qq</v>
      </c>
      <c r="AL200" s="1" t="str">
        <f>VLOOKUP(A200,[2]!Rosterdetails,45,FALSE)</f>
        <v>qq</v>
      </c>
      <c r="AM200" s="1" t="str">
        <f>VLOOKUP(A200,[2]!Rosterdetails,46,FALSE)</f>
        <v>qq</v>
      </c>
      <c r="AN200" s="1" t="str">
        <f>VLOOKUP(A200,[2]!Rosterdetails,47,FALSE)</f>
        <v>qq</v>
      </c>
      <c r="AO200" s="1" t="str">
        <f>VLOOKUP(A200,[2]!Rosterdetails,48,FALSE)</f>
        <v>qq</v>
      </c>
      <c r="AP200" s="1" t="str">
        <f>VLOOKUP(A200,[2]!Rosterdetails,49,FALSE)</f>
        <v>qq</v>
      </c>
      <c r="AQ200" s="1" t="str">
        <f>VLOOKUP(A200,[2]!Rosterdetails,50,FALSE)</f>
        <v>qq</v>
      </c>
      <c r="AR200" s="1" t="str">
        <f>VLOOKUP(A200,[2]!Rosterdetails,51,FALSE)</f>
        <v>qq</v>
      </c>
      <c r="AS200" s="1" t="str">
        <f>VLOOKUP(A200,[2]!Rosterdetails,52,FALSE)</f>
        <v>qq</v>
      </c>
      <c r="AT200" s="1" t="str">
        <f>VLOOKUP(A200,[2]!Rosterdetails,53,FALSE)</f>
        <v>qq</v>
      </c>
      <c r="AU200" s="1" t="str">
        <f>VLOOKUP(A200,[2]!Rosterdetails,54,FALSE)</f>
        <v>Maria</v>
      </c>
      <c r="AV200" s="1">
        <f>VLOOKUP(A200,[2]!Rosterdetails,55,FALSE)</f>
        <v>0</v>
      </c>
      <c r="AW200" s="1">
        <f>VLOOKUP(A200,[2]!Rosterdetails,56,FALSE)</f>
        <v>0</v>
      </c>
      <c r="AX200" s="50"/>
      <c r="AY200" s="51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</row>
    <row r="201" spans="1:65" x14ac:dyDescent="0.3">
      <c r="A201" s="39">
        <v>43745</v>
      </c>
      <c r="B201" s="38" t="s">
        <v>2</v>
      </c>
      <c r="C201" s="44">
        <f>VLOOKUP(A201,[2]!Rosterdetails,4,FALSE)</f>
        <v>0</v>
      </c>
      <c r="D201" s="44" t="e">
        <f>VLOOKUP(A201,[2]!Rosterdetails,5,FALSE)</f>
        <v>#N/A</v>
      </c>
      <c r="E201" s="44">
        <f>VLOOKUP(A201,[2]!Rosterdetails,6,FALSE)</f>
        <v>0</v>
      </c>
      <c r="F201" s="44" t="e">
        <f>VLOOKUP(A201,[2]!Rosterdetails,7,FALSE)</f>
        <v>#N/A</v>
      </c>
      <c r="G201" s="44">
        <f>VLOOKUP(A201,[2]!Rosterdetails,8,FALSE)</f>
        <v>0</v>
      </c>
      <c r="H201" s="44" t="e">
        <f>VLOOKUP(A201,[2]!Rosterdetails,9,FALSE)</f>
        <v>#N/A</v>
      </c>
      <c r="I201" s="44" t="e">
        <f>VLOOKUP(A201,[2]!Rosterdetails,10,FALSE)</f>
        <v>#N/A</v>
      </c>
      <c r="J201" s="44">
        <f>VLOOKUP(A201,[2]!Rosterdetails,11,FALSE)</f>
        <v>0</v>
      </c>
      <c r="K201" s="44">
        <f>VLOOKUP(A201,[2]!Rosterdetails,12,FALSE)</f>
        <v>0</v>
      </c>
      <c r="L201" s="44" t="e">
        <f>VLOOKUP(A201,[2]!Rosterdetails,13,FALSE)</f>
        <v>#N/A</v>
      </c>
      <c r="M201" s="44">
        <f>VLOOKUP(A201,[2]!Rosterdetails,14,FALSE)</f>
        <v>0</v>
      </c>
      <c r="N201" s="44">
        <f>VLOOKUP(A201,[2]!Rosterdetails,15,FALSE)</f>
        <v>0</v>
      </c>
      <c r="O201" s="44" t="str">
        <f>VLOOKUP(A201,[2]!Rosterdetails,16,FALSE)</f>
        <v>qq</v>
      </c>
      <c r="P201" s="1" t="e">
        <f>VLOOKUP(A201,[2]!Rosterdetails,25,FALSE)</f>
        <v>#N/A</v>
      </c>
      <c r="Q201" s="1" t="str">
        <f>VLOOKUP(A201,[2]!Rosterdetails,17,FALSE)</f>
        <v>Jesslyn</v>
      </c>
      <c r="R201" s="1" t="str">
        <f>VLOOKUP(A201,[2]!Rosterdetails,18,FALSE)</f>
        <v>qq</v>
      </c>
      <c r="S201" s="1" t="str">
        <f>VLOOKUP(A201,[2]!Rosterdetails,19,FALSE)</f>
        <v>qq</v>
      </c>
      <c r="T201" s="1" t="str">
        <f>VLOOKUP(A201,[2]!Rosterdetails,20,FALSE)</f>
        <v>qq</v>
      </c>
      <c r="U201" s="1" t="str">
        <f>VLOOKUP(A201,[2]!Rosterdetails,21,FALSE)</f>
        <v>QQ</v>
      </c>
      <c r="V201" s="1" t="str">
        <f>VLOOKUP(A201,[2]!Rosterdetails,22,FALSE)</f>
        <v>qq</v>
      </c>
      <c r="W201" s="1" t="str">
        <f>VLOOKUP(A201,[2]!Rosterdetails,23,FALSE)</f>
        <v>qq</v>
      </c>
      <c r="X201" s="1" t="str">
        <f>VLOOKUP(A201,[2]!Rosterdetails,24,FALSE)</f>
        <v>qq</v>
      </c>
      <c r="Y201" s="1" t="str">
        <f>VLOOKUP(A201,[2]!Rosterdetails,32,FALSE)</f>
        <v>qq</v>
      </c>
      <c r="Z201" s="1" t="str">
        <f>VLOOKUP(A201,[2]!Rosterdetails,33,FALSE)</f>
        <v>qq</v>
      </c>
      <c r="AA201" s="1" t="str">
        <f>VLOOKUP(A201,[2]!Rosterdetails,34,FALSE)</f>
        <v>qq</v>
      </c>
      <c r="AB201" s="1" t="str">
        <f>VLOOKUP(A201,[2]!Rosterdetails,35,FALSE)</f>
        <v>qq</v>
      </c>
      <c r="AC201" s="1" t="str">
        <f>VLOOKUP(A201,[2]!Rosterdetails,36,FALSE)</f>
        <v>qq</v>
      </c>
      <c r="AD201" s="1" t="str">
        <f>VLOOKUP(A201,[2]!Rosterdetails,37,FALSE)</f>
        <v>qq</v>
      </c>
      <c r="AE201" s="1" t="str">
        <f>VLOOKUP(A201,[2]!Rosterdetails,38,FALSE)</f>
        <v>qq</v>
      </c>
      <c r="AF201" s="1" t="str">
        <f>VLOOKUP(A201,[2]!Rosterdetails,39,FALSE)</f>
        <v>qq</v>
      </c>
      <c r="AG201" s="1" t="str">
        <f>VLOOKUP(A201,[2]!Rosterdetails,40,FALSE)</f>
        <v>qq</v>
      </c>
      <c r="AH201" s="1" t="str">
        <f>VLOOKUP(A201,[2]!Rosterdetails,41,FALSE)</f>
        <v>qq</v>
      </c>
      <c r="AI201" s="1" t="str">
        <f>VLOOKUP(A201,[2]!Rosterdetails,42,FALSE)</f>
        <v>qq</v>
      </c>
      <c r="AJ201" s="1" t="str">
        <f>VLOOKUP(A201,[2]!Rosterdetails,43,FALSE)</f>
        <v>qq</v>
      </c>
      <c r="AK201" s="1" t="str">
        <f>VLOOKUP(A201,[2]!Rosterdetails,44,FALSE)</f>
        <v>qq</v>
      </c>
      <c r="AL201" s="1" t="str">
        <f>VLOOKUP(A201,[2]!Rosterdetails,45,FALSE)</f>
        <v>qq</v>
      </c>
      <c r="AM201" s="1" t="str">
        <f>VLOOKUP(A201,[2]!Rosterdetails,46,FALSE)</f>
        <v>qq</v>
      </c>
      <c r="AN201" s="1" t="str">
        <f>VLOOKUP(A201,[2]!Rosterdetails,47,FALSE)</f>
        <v>qq</v>
      </c>
      <c r="AO201" s="1" t="str">
        <f>VLOOKUP(A201,[2]!Rosterdetails,48,FALSE)</f>
        <v>qq</v>
      </c>
      <c r="AP201" s="1" t="str">
        <f>VLOOKUP(A201,[2]!Rosterdetails,49,FALSE)</f>
        <v>qq</v>
      </c>
      <c r="AQ201" s="1" t="str">
        <f>VLOOKUP(A201,[2]!Rosterdetails,50,FALSE)</f>
        <v>qq</v>
      </c>
      <c r="AR201" s="1" t="str">
        <f>VLOOKUP(A201,[2]!Rosterdetails,51,FALSE)</f>
        <v>qq</v>
      </c>
      <c r="AS201" s="1" t="str">
        <f>VLOOKUP(A201,[2]!Rosterdetails,52,FALSE)</f>
        <v>qq</v>
      </c>
      <c r="AT201" s="1" t="str">
        <f>VLOOKUP(A201,[2]!Rosterdetails,53,FALSE)</f>
        <v>qq</v>
      </c>
      <c r="AU201" s="1" t="str">
        <f>VLOOKUP(A201,[2]!Rosterdetails,54,FALSE)</f>
        <v>Bernadette</v>
      </c>
      <c r="AV201" s="1" t="str">
        <f>VLOOKUP(A201,[2]!Rosterdetails,55,FALSE)</f>
        <v>Maria</v>
      </c>
      <c r="AW201" s="1">
        <f>VLOOKUP(A201,[2]!Rosterdetails,56,FALSE)</f>
        <v>0</v>
      </c>
      <c r="AX201" s="50"/>
      <c r="AY201" s="51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</row>
    <row r="202" spans="1:65" x14ac:dyDescent="0.3">
      <c r="A202" s="39">
        <v>43746</v>
      </c>
      <c r="B202" s="38" t="s">
        <v>3</v>
      </c>
      <c r="C202" s="44">
        <f>VLOOKUP(A202,[2]!Rosterdetails,4,FALSE)</f>
        <v>0</v>
      </c>
      <c r="D202" s="44" t="e">
        <f>VLOOKUP(A202,[2]!Rosterdetails,5,FALSE)</f>
        <v>#N/A</v>
      </c>
      <c r="E202" s="44">
        <f>VLOOKUP(A202,[2]!Rosterdetails,6,FALSE)</f>
        <v>0</v>
      </c>
      <c r="F202" s="44" t="e">
        <f>VLOOKUP(A202,[2]!Rosterdetails,7,FALSE)</f>
        <v>#N/A</v>
      </c>
      <c r="G202" s="44">
        <f>VLOOKUP(A202,[2]!Rosterdetails,8,FALSE)</f>
        <v>0</v>
      </c>
      <c r="H202" s="44" t="e">
        <f>VLOOKUP(A202,[2]!Rosterdetails,9,FALSE)</f>
        <v>#N/A</v>
      </c>
      <c r="I202" s="44" t="e">
        <f>VLOOKUP(A202,[2]!Rosterdetails,10,FALSE)</f>
        <v>#N/A</v>
      </c>
      <c r="J202" s="44">
        <f>VLOOKUP(A202,[2]!Rosterdetails,11,FALSE)</f>
        <v>0</v>
      </c>
      <c r="K202" s="44">
        <f>VLOOKUP(A202,[2]!Rosterdetails,12,FALSE)</f>
        <v>0</v>
      </c>
      <c r="L202" s="44" t="e">
        <f>VLOOKUP(A202,[2]!Rosterdetails,13,FALSE)</f>
        <v>#N/A</v>
      </c>
      <c r="M202" s="44">
        <f>VLOOKUP(A202,[2]!Rosterdetails,14,FALSE)</f>
        <v>0</v>
      </c>
      <c r="N202" s="44">
        <f>VLOOKUP(A202,[2]!Rosterdetails,15,FALSE)</f>
        <v>0</v>
      </c>
      <c r="O202" s="44" t="str">
        <f>VLOOKUP(A202,[2]!Rosterdetails,16,FALSE)</f>
        <v>qq</v>
      </c>
      <c r="P202" s="1" t="e">
        <f>VLOOKUP(A202,[2]!Rosterdetails,25,FALSE)</f>
        <v>#N/A</v>
      </c>
      <c r="Q202" s="1" t="str">
        <f>VLOOKUP(A202,[2]!Rosterdetails,17,FALSE)</f>
        <v>Edward</v>
      </c>
      <c r="R202" s="1" t="str">
        <f>VLOOKUP(A202,[2]!Rosterdetails,18,FALSE)</f>
        <v>qq</v>
      </c>
      <c r="S202" s="1" t="str">
        <f>VLOOKUP(A202,[2]!Rosterdetails,19,FALSE)</f>
        <v>qq</v>
      </c>
      <c r="T202" s="1" t="str">
        <f>VLOOKUP(A202,[2]!Rosterdetails,20,FALSE)</f>
        <v>qq</v>
      </c>
      <c r="U202" s="1" t="str">
        <f>VLOOKUP(A202,[2]!Rosterdetails,21,FALSE)</f>
        <v>QQ</v>
      </c>
      <c r="V202" s="1" t="str">
        <f>VLOOKUP(A202,[2]!Rosterdetails,22,FALSE)</f>
        <v>qq</v>
      </c>
      <c r="W202" s="1" t="str">
        <f>VLOOKUP(A202,[2]!Rosterdetails,23,FALSE)</f>
        <v>qq</v>
      </c>
      <c r="X202" s="1" t="str">
        <f>VLOOKUP(A202,[2]!Rosterdetails,24,FALSE)</f>
        <v>qq</v>
      </c>
      <c r="Y202" s="1" t="str">
        <f>VLOOKUP(A202,[2]!Rosterdetails,32,FALSE)</f>
        <v>qq</v>
      </c>
      <c r="Z202" s="1" t="str">
        <f>VLOOKUP(A202,[2]!Rosterdetails,33,FALSE)</f>
        <v>qq</v>
      </c>
      <c r="AA202" s="1" t="str">
        <f>VLOOKUP(A202,[2]!Rosterdetails,34,FALSE)</f>
        <v>qq</v>
      </c>
      <c r="AB202" s="1" t="str">
        <f>VLOOKUP(A202,[2]!Rosterdetails,35,FALSE)</f>
        <v>qq</v>
      </c>
      <c r="AC202" s="1" t="str">
        <f>VLOOKUP(A202,[2]!Rosterdetails,36,FALSE)</f>
        <v>qq</v>
      </c>
      <c r="AD202" s="1" t="str">
        <f>VLOOKUP(A202,[2]!Rosterdetails,37,FALSE)</f>
        <v>qq</v>
      </c>
      <c r="AE202" s="1" t="str">
        <f>VLOOKUP(A202,[2]!Rosterdetails,38,FALSE)</f>
        <v>qq</v>
      </c>
      <c r="AF202" s="1" t="str">
        <f>VLOOKUP(A202,[2]!Rosterdetails,39,FALSE)</f>
        <v>qq</v>
      </c>
      <c r="AG202" s="1" t="str">
        <f>VLOOKUP(A202,[2]!Rosterdetails,40,FALSE)</f>
        <v>qq</v>
      </c>
      <c r="AH202" s="1" t="str">
        <f>VLOOKUP(A202,[2]!Rosterdetails,41,FALSE)</f>
        <v>qq</v>
      </c>
      <c r="AI202" s="1" t="str">
        <f>VLOOKUP(A202,[2]!Rosterdetails,42,FALSE)</f>
        <v>qq</v>
      </c>
      <c r="AJ202" s="1" t="str">
        <f>VLOOKUP(A202,[2]!Rosterdetails,43,FALSE)</f>
        <v>qq</v>
      </c>
      <c r="AK202" s="1" t="str">
        <f>VLOOKUP(A202,[2]!Rosterdetails,44,FALSE)</f>
        <v>qq</v>
      </c>
      <c r="AL202" s="1" t="str">
        <f>VLOOKUP(A202,[2]!Rosterdetails,45,FALSE)</f>
        <v>qq</v>
      </c>
      <c r="AM202" s="1" t="str">
        <f>VLOOKUP(A202,[2]!Rosterdetails,46,FALSE)</f>
        <v>qq</v>
      </c>
      <c r="AN202" s="1" t="str">
        <f>VLOOKUP(A202,[2]!Rosterdetails,47,FALSE)</f>
        <v>qq</v>
      </c>
      <c r="AO202" s="1" t="str">
        <f>VLOOKUP(A202,[2]!Rosterdetails,48,FALSE)</f>
        <v>qq</v>
      </c>
      <c r="AP202" s="1" t="str">
        <f>VLOOKUP(A202,[2]!Rosterdetails,49,FALSE)</f>
        <v>qq</v>
      </c>
      <c r="AQ202" s="1" t="str">
        <f>VLOOKUP(A202,[2]!Rosterdetails,50,FALSE)</f>
        <v>qq</v>
      </c>
      <c r="AR202" s="1" t="str">
        <f>VLOOKUP(A202,[2]!Rosterdetails,51,FALSE)</f>
        <v>qq</v>
      </c>
      <c r="AS202" s="1" t="str">
        <f>VLOOKUP(A202,[2]!Rosterdetails,52,FALSE)</f>
        <v>qq</v>
      </c>
      <c r="AT202" s="1" t="str">
        <f>VLOOKUP(A202,[2]!Rosterdetails,53,FALSE)</f>
        <v>qq</v>
      </c>
      <c r="AU202" s="1" t="str">
        <f>VLOOKUP(A202,[2]!Rosterdetails,54,FALSE)</f>
        <v>Maria</v>
      </c>
      <c r="AV202" s="1">
        <f>VLOOKUP(A202,[2]!Rosterdetails,55,FALSE)</f>
        <v>0</v>
      </c>
      <c r="AW202" s="1">
        <f>VLOOKUP(A202,[2]!Rosterdetails,56,FALSE)</f>
        <v>0</v>
      </c>
      <c r="AX202" s="50"/>
      <c r="AY202" s="51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</row>
    <row r="203" spans="1:65" x14ac:dyDescent="0.3">
      <c r="A203" s="39">
        <v>43747</v>
      </c>
      <c r="B203" s="38" t="s">
        <v>4</v>
      </c>
      <c r="C203" s="44">
        <f>VLOOKUP(A203,[2]!Rosterdetails,4,FALSE)</f>
        <v>0</v>
      </c>
      <c r="D203" s="44" t="e">
        <f>VLOOKUP(A203,[2]!Rosterdetails,5,FALSE)</f>
        <v>#N/A</v>
      </c>
      <c r="E203" s="44">
        <f>VLOOKUP(A203,[2]!Rosterdetails,6,FALSE)</f>
        <v>0</v>
      </c>
      <c r="F203" s="44" t="e">
        <f>VLOOKUP(A203,[2]!Rosterdetails,7,FALSE)</f>
        <v>#N/A</v>
      </c>
      <c r="G203" s="44">
        <f>VLOOKUP(A203,[2]!Rosterdetails,8,FALSE)</f>
        <v>0</v>
      </c>
      <c r="H203" s="44" t="e">
        <f>VLOOKUP(A203,[2]!Rosterdetails,9,FALSE)</f>
        <v>#N/A</v>
      </c>
      <c r="I203" s="44" t="e">
        <f>VLOOKUP(A203,[2]!Rosterdetails,10,FALSE)</f>
        <v>#N/A</v>
      </c>
      <c r="J203" s="44">
        <f>VLOOKUP(A203,[2]!Rosterdetails,11,FALSE)</f>
        <v>0</v>
      </c>
      <c r="K203" s="44">
        <f>VLOOKUP(A203,[2]!Rosterdetails,12,FALSE)</f>
        <v>0</v>
      </c>
      <c r="L203" s="44" t="e">
        <f>VLOOKUP(A203,[2]!Rosterdetails,13,FALSE)</f>
        <v>#N/A</v>
      </c>
      <c r="M203" s="44">
        <f>VLOOKUP(A203,[2]!Rosterdetails,14,FALSE)</f>
        <v>0</v>
      </c>
      <c r="N203" s="44">
        <f>VLOOKUP(A203,[2]!Rosterdetails,15,FALSE)</f>
        <v>0</v>
      </c>
      <c r="O203" s="44" t="str">
        <f>VLOOKUP(A203,[2]!Rosterdetails,16,FALSE)</f>
        <v>qq</v>
      </c>
      <c r="P203" s="1" t="e">
        <f>VLOOKUP(A203,[2]!Rosterdetails,25,FALSE)</f>
        <v>#N/A</v>
      </c>
      <c r="Q203" s="1" t="str">
        <f>VLOOKUP(A203,[2]!Rosterdetails,17,FALSE)</f>
        <v>Jonathan</v>
      </c>
      <c r="R203" s="1" t="str">
        <f>VLOOKUP(A203,[2]!Rosterdetails,18,FALSE)</f>
        <v>qq</v>
      </c>
      <c r="S203" s="1" t="str">
        <f>VLOOKUP(A203,[2]!Rosterdetails,19,FALSE)</f>
        <v>qq</v>
      </c>
      <c r="T203" s="1" t="str">
        <f>VLOOKUP(A203,[2]!Rosterdetails,20,FALSE)</f>
        <v>qq</v>
      </c>
      <c r="U203" s="1" t="str">
        <f>VLOOKUP(A203,[2]!Rosterdetails,21,FALSE)</f>
        <v>QQ</v>
      </c>
      <c r="V203" s="1" t="str">
        <f>VLOOKUP(A203,[2]!Rosterdetails,22,FALSE)</f>
        <v>qq</v>
      </c>
      <c r="W203" s="1" t="str">
        <f>VLOOKUP(A203,[2]!Rosterdetails,23,FALSE)</f>
        <v>qq</v>
      </c>
      <c r="X203" s="1" t="str">
        <f>VLOOKUP(A203,[2]!Rosterdetails,24,FALSE)</f>
        <v>qq</v>
      </c>
      <c r="Y203" s="1" t="str">
        <f>VLOOKUP(A203,[2]!Rosterdetails,32,FALSE)</f>
        <v>qq</v>
      </c>
      <c r="Z203" s="1" t="str">
        <f>VLOOKUP(A203,[2]!Rosterdetails,33,FALSE)</f>
        <v>qq</v>
      </c>
      <c r="AA203" s="1" t="str">
        <f>VLOOKUP(A203,[2]!Rosterdetails,34,FALSE)</f>
        <v>qq</v>
      </c>
      <c r="AB203" s="1" t="str">
        <f>VLOOKUP(A203,[2]!Rosterdetails,35,FALSE)</f>
        <v>qq</v>
      </c>
      <c r="AC203" s="1" t="str">
        <f>VLOOKUP(A203,[2]!Rosterdetails,36,FALSE)</f>
        <v>qq</v>
      </c>
      <c r="AD203" s="1" t="str">
        <f>VLOOKUP(A203,[2]!Rosterdetails,37,FALSE)</f>
        <v>qq</v>
      </c>
      <c r="AE203" s="1" t="str">
        <f>VLOOKUP(A203,[2]!Rosterdetails,38,FALSE)</f>
        <v>qq</v>
      </c>
      <c r="AF203" s="1" t="str">
        <f>VLOOKUP(A203,[2]!Rosterdetails,39,FALSE)</f>
        <v>qq</v>
      </c>
      <c r="AG203" s="1" t="str">
        <f>VLOOKUP(A203,[2]!Rosterdetails,40,FALSE)</f>
        <v>qq</v>
      </c>
      <c r="AH203" s="1" t="str">
        <f>VLOOKUP(A203,[2]!Rosterdetails,41,FALSE)</f>
        <v>qq</v>
      </c>
      <c r="AI203" s="1" t="str">
        <f>VLOOKUP(A203,[2]!Rosterdetails,42,FALSE)</f>
        <v>qq</v>
      </c>
      <c r="AJ203" s="1" t="str">
        <f>VLOOKUP(A203,[2]!Rosterdetails,43,FALSE)</f>
        <v>qq</v>
      </c>
      <c r="AK203" s="1" t="str">
        <f>VLOOKUP(A203,[2]!Rosterdetails,44,FALSE)</f>
        <v>qq</v>
      </c>
      <c r="AL203" s="1" t="str">
        <f>VLOOKUP(A203,[2]!Rosterdetails,45,FALSE)</f>
        <v>qq</v>
      </c>
      <c r="AM203" s="1" t="str">
        <f>VLOOKUP(A203,[2]!Rosterdetails,46,FALSE)</f>
        <v>qq</v>
      </c>
      <c r="AN203" s="1" t="str">
        <f>VLOOKUP(A203,[2]!Rosterdetails,47,FALSE)</f>
        <v>qq</v>
      </c>
      <c r="AO203" s="1" t="str">
        <f>VLOOKUP(A203,[2]!Rosterdetails,48,FALSE)</f>
        <v>qq</v>
      </c>
      <c r="AP203" s="1" t="str">
        <f>VLOOKUP(A203,[2]!Rosterdetails,49,FALSE)</f>
        <v>qq</v>
      </c>
      <c r="AQ203" s="1" t="str">
        <f>VLOOKUP(A203,[2]!Rosterdetails,50,FALSE)</f>
        <v>qq</v>
      </c>
      <c r="AR203" s="1" t="str">
        <f>VLOOKUP(A203,[2]!Rosterdetails,51,FALSE)</f>
        <v>qq</v>
      </c>
      <c r="AS203" s="1" t="str">
        <f>VLOOKUP(A203,[2]!Rosterdetails,52,FALSE)</f>
        <v>qq</v>
      </c>
      <c r="AT203" s="1" t="str">
        <f>VLOOKUP(A203,[2]!Rosterdetails,53,FALSE)</f>
        <v>qq</v>
      </c>
      <c r="AU203" s="1">
        <f>VLOOKUP(A203,[2]!Rosterdetails,54,FALSE)</f>
        <v>0</v>
      </c>
      <c r="AV203" s="1">
        <f>VLOOKUP(A203,[2]!Rosterdetails,55,FALSE)</f>
        <v>0</v>
      </c>
      <c r="AW203" s="1" t="str">
        <f>VLOOKUP(A203,[2]!Rosterdetails,56,FALSE)</f>
        <v>Patrick</v>
      </c>
      <c r="AX203" s="50"/>
      <c r="AY203" s="51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</row>
    <row r="204" spans="1:65" x14ac:dyDescent="0.3">
      <c r="A204" s="39">
        <v>43748</v>
      </c>
      <c r="B204" s="38" t="s">
        <v>5</v>
      </c>
      <c r="C204" s="44">
        <f>VLOOKUP(A204,[2]!Rosterdetails,4,FALSE)</f>
        <v>0</v>
      </c>
      <c r="D204" s="44" t="e">
        <f>VLOOKUP(A204,[2]!Rosterdetails,5,FALSE)</f>
        <v>#N/A</v>
      </c>
      <c r="E204" s="44">
        <f>VLOOKUP(A204,[2]!Rosterdetails,6,FALSE)</f>
        <v>0</v>
      </c>
      <c r="F204" s="44" t="e">
        <f>VLOOKUP(A204,[2]!Rosterdetails,7,FALSE)</f>
        <v>#N/A</v>
      </c>
      <c r="G204" s="44">
        <f>VLOOKUP(A204,[2]!Rosterdetails,8,FALSE)</f>
        <v>0</v>
      </c>
      <c r="H204" s="44" t="e">
        <f>VLOOKUP(A204,[2]!Rosterdetails,9,FALSE)</f>
        <v>#N/A</v>
      </c>
      <c r="I204" s="44" t="e">
        <f>VLOOKUP(A204,[2]!Rosterdetails,10,FALSE)</f>
        <v>#N/A</v>
      </c>
      <c r="J204" s="44">
        <f>VLOOKUP(A204,[2]!Rosterdetails,11,FALSE)</f>
        <v>0</v>
      </c>
      <c r="K204" s="44">
        <f>VLOOKUP(A204,[2]!Rosterdetails,12,FALSE)</f>
        <v>0</v>
      </c>
      <c r="L204" s="44" t="e">
        <f>VLOOKUP(A204,[2]!Rosterdetails,13,FALSE)</f>
        <v>#N/A</v>
      </c>
      <c r="M204" s="44">
        <f>VLOOKUP(A204,[2]!Rosterdetails,14,FALSE)</f>
        <v>0</v>
      </c>
      <c r="N204" s="44">
        <f>VLOOKUP(A204,[2]!Rosterdetails,15,FALSE)</f>
        <v>0</v>
      </c>
      <c r="O204" s="44">
        <f>VLOOKUP(A204,[2]!Rosterdetails,16,FALSE)</f>
        <v>0</v>
      </c>
      <c r="P204" s="1" t="e">
        <f>VLOOKUP(A204,[2]!Rosterdetails,25,FALSE)</f>
        <v>#N/A</v>
      </c>
      <c r="Q204" s="1" t="str">
        <f>VLOOKUP(A204,[2]!Rosterdetails,17,FALSE)</f>
        <v>qq</v>
      </c>
      <c r="R204" s="1" t="str">
        <f>VLOOKUP(A204,[2]!Rosterdetails,18,FALSE)</f>
        <v>qq</v>
      </c>
      <c r="S204" s="1" t="str">
        <f>VLOOKUP(A204,[2]!Rosterdetails,19,FALSE)</f>
        <v>qq</v>
      </c>
      <c r="T204" s="1" t="str">
        <f>VLOOKUP(A204,[2]!Rosterdetails,20,FALSE)</f>
        <v>qq</v>
      </c>
      <c r="U204" s="1" t="str">
        <f>VLOOKUP(A204,[2]!Rosterdetails,21,FALSE)</f>
        <v>QQ</v>
      </c>
      <c r="V204" s="1" t="str">
        <f>VLOOKUP(A204,[2]!Rosterdetails,22,FALSE)</f>
        <v>qq</v>
      </c>
      <c r="W204" s="1" t="str">
        <f>VLOOKUP(A204,[2]!Rosterdetails,23,FALSE)</f>
        <v>qq</v>
      </c>
      <c r="X204" s="1" t="str">
        <f>VLOOKUP(A204,[2]!Rosterdetails,24,FALSE)</f>
        <v>qq</v>
      </c>
      <c r="Y204" s="1" t="str">
        <f>VLOOKUP(A204,[2]!Rosterdetails,32,FALSE)</f>
        <v>qq</v>
      </c>
      <c r="Z204" s="1" t="str">
        <f>VLOOKUP(A204,[2]!Rosterdetails,33,FALSE)</f>
        <v>qq</v>
      </c>
      <c r="AA204" s="1" t="str">
        <f>VLOOKUP(A204,[2]!Rosterdetails,34,FALSE)</f>
        <v>qq</v>
      </c>
      <c r="AB204" s="1" t="str">
        <f>VLOOKUP(A204,[2]!Rosterdetails,35,FALSE)</f>
        <v>qq</v>
      </c>
      <c r="AC204" s="1" t="str">
        <f>VLOOKUP(A204,[2]!Rosterdetails,36,FALSE)</f>
        <v>qq</v>
      </c>
      <c r="AD204" s="1" t="str">
        <f>VLOOKUP(A204,[2]!Rosterdetails,37,FALSE)</f>
        <v>qq</v>
      </c>
      <c r="AE204" s="1" t="str">
        <f>VLOOKUP(A204,[2]!Rosterdetails,38,FALSE)</f>
        <v>qq</v>
      </c>
      <c r="AF204" s="1" t="str">
        <f>VLOOKUP(A204,[2]!Rosterdetails,39,FALSE)</f>
        <v>qq</v>
      </c>
      <c r="AG204" s="1" t="str">
        <f>VLOOKUP(A204,[2]!Rosterdetails,40,FALSE)</f>
        <v>qq</v>
      </c>
      <c r="AH204" s="1" t="str">
        <f>VLOOKUP(A204,[2]!Rosterdetails,41,FALSE)</f>
        <v>qq</v>
      </c>
      <c r="AI204" s="1" t="str">
        <f>VLOOKUP(A204,[2]!Rosterdetails,42,FALSE)</f>
        <v>qq</v>
      </c>
      <c r="AJ204" s="1" t="str">
        <f>VLOOKUP(A204,[2]!Rosterdetails,43,FALSE)</f>
        <v>qq</v>
      </c>
      <c r="AK204" s="1" t="str">
        <f>VLOOKUP(A204,[2]!Rosterdetails,44,FALSE)</f>
        <v>qq</v>
      </c>
      <c r="AL204" s="1" t="str">
        <f>VLOOKUP(A204,[2]!Rosterdetails,45,FALSE)</f>
        <v>qq</v>
      </c>
      <c r="AM204" s="1" t="str">
        <f>VLOOKUP(A204,[2]!Rosterdetails,46,FALSE)</f>
        <v>qq</v>
      </c>
      <c r="AN204" s="1" t="str">
        <f>VLOOKUP(A204,[2]!Rosterdetails,47,FALSE)</f>
        <v>qq</v>
      </c>
      <c r="AO204" s="1" t="str">
        <f>VLOOKUP(A204,[2]!Rosterdetails,48,FALSE)</f>
        <v>qq</v>
      </c>
      <c r="AP204" s="1" t="str">
        <f>VLOOKUP(A204,[2]!Rosterdetails,49,FALSE)</f>
        <v>qq</v>
      </c>
      <c r="AQ204" s="1" t="str">
        <f>VLOOKUP(A204,[2]!Rosterdetails,50,FALSE)</f>
        <v>qq</v>
      </c>
      <c r="AR204" s="1" t="str">
        <f>VLOOKUP(A204,[2]!Rosterdetails,51,FALSE)</f>
        <v>qq</v>
      </c>
      <c r="AS204" s="1" t="str">
        <f>VLOOKUP(A204,[2]!Rosterdetails,52,FALSE)</f>
        <v>qq</v>
      </c>
      <c r="AT204" s="1" t="str">
        <f>VLOOKUP(A204,[2]!Rosterdetails,53,FALSE)</f>
        <v>qq</v>
      </c>
      <c r="AU204" s="1" t="str">
        <f>VLOOKUP(A204,[2]!Rosterdetails,54,FALSE)</f>
        <v>Bernadette</v>
      </c>
      <c r="AV204" s="1">
        <f>VLOOKUP(A204,[2]!Rosterdetails,55,FALSE)</f>
        <v>0</v>
      </c>
      <c r="AW204" s="1" t="str">
        <f>VLOOKUP(A204,[2]!Rosterdetails,56,FALSE)</f>
        <v>Patrick</v>
      </c>
      <c r="AX204" s="50"/>
      <c r="AY204" s="51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</row>
    <row r="205" spans="1:65" x14ac:dyDescent="0.3">
      <c r="A205" s="39">
        <v>43749</v>
      </c>
      <c r="B205" s="38" t="s">
        <v>6</v>
      </c>
      <c r="C205" s="44">
        <f>VLOOKUP(A205,[2]!Rosterdetails,4,FALSE)</f>
        <v>0</v>
      </c>
      <c r="D205" s="44" t="e">
        <f>VLOOKUP(A205,[2]!Rosterdetails,5,FALSE)</f>
        <v>#N/A</v>
      </c>
      <c r="E205" s="44">
        <f>VLOOKUP(A205,[2]!Rosterdetails,6,FALSE)</f>
        <v>0</v>
      </c>
      <c r="F205" s="44" t="e">
        <f>VLOOKUP(A205,[2]!Rosterdetails,7,FALSE)</f>
        <v>#N/A</v>
      </c>
      <c r="G205" s="44">
        <f>VLOOKUP(A205,[2]!Rosterdetails,8,FALSE)</f>
        <v>0</v>
      </c>
      <c r="H205" s="44" t="e">
        <f>VLOOKUP(A205,[2]!Rosterdetails,9,FALSE)</f>
        <v>#N/A</v>
      </c>
      <c r="I205" s="44" t="e">
        <f>VLOOKUP(A205,[2]!Rosterdetails,10,FALSE)</f>
        <v>#N/A</v>
      </c>
      <c r="J205" s="44">
        <f>VLOOKUP(A205,[2]!Rosterdetails,11,FALSE)</f>
        <v>0</v>
      </c>
      <c r="K205" s="44">
        <f>VLOOKUP(A205,[2]!Rosterdetails,12,FALSE)</f>
        <v>0</v>
      </c>
      <c r="L205" s="44" t="e">
        <f>VLOOKUP(A205,[2]!Rosterdetails,13,FALSE)</f>
        <v>#N/A</v>
      </c>
      <c r="M205" s="44">
        <f>VLOOKUP(A205,[2]!Rosterdetails,14,FALSE)</f>
        <v>0</v>
      </c>
      <c r="N205" s="44">
        <f>VLOOKUP(A205,[2]!Rosterdetails,15,FALSE)</f>
        <v>0</v>
      </c>
      <c r="O205" s="44">
        <f>VLOOKUP(A205,[2]!Rosterdetails,16,FALSE)</f>
        <v>0</v>
      </c>
      <c r="P205" s="1" t="e">
        <f>VLOOKUP(A205,[2]!Rosterdetails,25,FALSE)</f>
        <v>#N/A</v>
      </c>
      <c r="Q205" s="1" t="str">
        <f>VLOOKUP(A205,[2]!Rosterdetails,17,FALSE)</f>
        <v>Thao</v>
      </c>
      <c r="R205" s="1" t="str">
        <f>VLOOKUP(A205,[2]!Rosterdetails,18,FALSE)</f>
        <v>qq</v>
      </c>
      <c r="S205" s="1" t="str">
        <f>VLOOKUP(A205,[2]!Rosterdetails,19,FALSE)</f>
        <v>qq</v>
      </c>
      <c r="T205" s="1" t="str">
        <f>VLOOKUP(A205,[2]!Rosterdetails,20,FALSE)</f>
        <v>qq</v>
      </c>
      <c r="U205" s="1" t="str">
        <f>VLOOKUP(A205,[2]!Rosterdetails,21,FALSE)</f>
        <v>QQ</v>
      </c>
      <c r="V205" s="1" t="str">
        <f>VLOOKUP(A205,[2]!Rosterdetails,22,FALSE)</f>
        <v>qq</v>
      </c>
      <c r="W205" s="1" t="str">
        <f>VLOOKUP(A205,[2]!Rosterdetails,23,FALSE)</f>
        <v>qq</v>
      </c>
      <c r="X205" s="1" t="str">
        <f>VLOOKUP(A205,[2]!Rosterdetails,24,FALSE)</f>
        <v>qq</v>
      </c>
      <c r="Y205" s="1" t="str">
        <f>VLOOKUP(A205,[2]!Rosterdetails,32,FALSE)</f>
        <v>qq</v>
      </c>
      <c r="Z205" s="1" t="str">
        <f>VLOOKUP(A205,[2]!Rosterdetails,33,FALSE)</f>
        <v>qq</v>
      </c>
      <c r="AA205" s="1" t="str">
        <f>VLOOKUP(A205,[2]!Rosterdetails,34,FALSE)</f>
        <v>qq</v>
      </c>
      <c r="AB205" s="1" t="str">
        <f>VLOOKUP(A205,[2]!Rosterdetails,35,FALSE)</f>
        <v>qq</v>
      </c>
      <c r="AC205" s="1" t="str">
        <f>VLOOKUP(A205,[2]!Rosterdetails,36,FALSE)</f>
        <v>qq</v>
      </c>
      <c r="AD205" s="1" t="str">
        <f>VLOOKUP(A205,[2]!Rosterdetails,37,FALSE)</f>
        <v>qq</v>
      </c>
      <c r="AE205" s="1" t="str">
        <f>VLOOKUP(A205,[2]!Rosterdetails,38,FALSE)</f>
        <v>qq</v>
      </c>
      <c r="AF205" s="1" t="str">
        <f>VLOOKUP(A205,[2]!Rosterdetails,39,FALSE)</f>
        <v>qq</v>
      </c>
      <c r="AG205" s="1" t="str">
        <f>VLOOKUP(A205,[2]!Rosterdetails,40,FALSE)</f>
        <v>qq</v>
      </c>
      <c r="AH205" s="1" t="str">
        <f>VLOOKUP(A205,[2]!Rosterdetails,41,FALSE)</f>
        <v>qq</v>
      </c>
      <c r="AI205" s="1" t="str">
        <f>VLOOKUP(A205,[2]!Rosterdetails,42,FALSE)</f>
        <v>qq</v>
      </c>
      <c r="AJ205" s="1" t="str">
        <f>VLOOKUP(A205,[2]!Rosterdetails,43,FALSE)</f>
        <v>qq</v>
      </c>
      <c r="AK205" s="1" t="str">
        <f>VLOOKUP(A205,[2]!Rosterdetails,44,FALSE)</f>
        <v>qq</v>
      </c>
      <c r="AL205" s="1" t="str">
        <f>VLOOKUP(A205,[2]!Rosterdetails,45,FALSE)</f>
        <v>qq</v>
      </c>
      <c r="AM205" s="1" t="str">
        <f>VLOOKUP(A205,[2]!Rosterdetails,46,FALSE)</f>
        <v>qq</v>
      </c>
      <c r="AN205" s="1" t="str">
        <f>VLOOKUP(A205,[2]!Rosterdetails,47,FALSE)</f>
        <v>qq</v>
      </c>
      <c r="AO205" s="1" t="str">
        <f>VLOOKUP(A205,[2]!Rosterdetails,48,FALSE)</f>
        <v>qq</v>
      </c>
      <c r="AP205" s="1" t="str">
        <f>VLOOKUP(A205,[2]!Rosterdetails,49,FALSE)</f>
        <v>qq</v>
      </c>
      <c r="AQ205" s="1" t="str">
        <f>VLOOKUP(A205,[2]!Rosterdetails,50,FALSE)</f>
        <v>qq</v>
      </c>
      <c r="AR205" s="1" t="str">
        <f>VLOOKUP(A205,[2]!Rosterdetails,51,FALSE)</f>
        <v>qq</v>
      </c>
      <c r="AS205" s="1" t="str">
        <f>VLOOKUP(A205,[2]!Rosterdetails,52,FALSE)</f>
        <v>qq</v>
      </c>
      <c r="AT205" s="1" t="str">
        <f>VLOOKUP(A205,[2]!Rosterdetails,53,FALSE)</f>
        <v>qq</v>
      </c>
      <c r="AU205" s="1" t="str">
        <f>VLOOKUP(A205,[2]!Rosterdetails,54,FALSE)</f>
        <v>Maria</v>
      </c>
      <c r="AV205" s="1">
        <f>VLOOKUP(A205,[2]!Rosterdetails,55,FALSE)</f>
        <v>0</v>
      </c>
      <c r="AW205" s="1">
        <f>VLOOKUP(A205,[2]!Rosterdetails,56,FALSE)</f>
        <v>0</v>
      </c>
      <c r="AX205" s="50"/>
      <c r="AY205" s="51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</row>
    <row r="206" spans="1:65" ht="17.25" customHeight="1" x14ac:dyDescent="0.3">
      <c r="A206" s="39">
        <v>43752</v>
      </c>
      <c r="B206" s="38" t="s">
        <v>2</v>
      </c>
      <c r="C206" s="44">
        <f>VLOOKUP(A206,[2]!Rosterdetails,4,FALSE)</f>
        <v>0</v>
      </c>
      <c r="D206" s="44" t="e">
        <f>VLOOKUP(A206,[2]!Rosterdetails,5,FALSE)</f>
        <v>#N/A</v>
      </c>
      <c r="E206" s="44" t="str">
        <f>VLOOKUP(A206,[2]!Rosterdetails,6,FALSE)</f>
        <v>L.Jedwab</v>
      </c>
      <c r="F206" s="44" t="e">
        <f>VLOOKUP(A206,[2]!Rosterdetails,7,FALSE)</f>
        <v>#N/A</v>
      </c>
      <c r="G206" s="44">
        <f>VLOOKUP(A206,[2]!Rosterdetails,8,FALSE)</f>
        <v>0</v>
      </c>
      <c r="H206" s="44" t="e">
        <f>VLOOKUP(A206,[2]!Rosterdetails,9,FALSE)</f>
        <v>#N/A</v>
      </c>
      <c r="I206" s="44" t="e">
        <f>VLOOKUP(A206,[2]!Rosterdetails,10,FALSE)</f>
        <v>#N/A</v>
      </c>
      <c r="J206" s="44">
        <f>VLOOKUP(A206,[2]!Rosterdetails,11,FALSE)</f>
        <v>0</v>
      </c>
      <c r="K206" s="44">
        <f>VLOOKUP(A206,[2]!Rosterdetails,12,FALSE)</f>
        <v>0</v>
      </c>
      <c r="L206" s="44" t="e">
        <f>VLOOKUP(A206,[2]!Rosterdetails,13,FALSE)</f>
        <v>#N/A</v>
      </c>
      <c r="M206" s="44">
        <f>VLOOKUP(A206,[2]!Rosterdetails,14,FALSE)</f>
        <v>0</v>
      </c>
      <c r="N206" s="44">
        <f>VLOOKUP(A206,[2]!Rosterdetails,15,FALSE)</f>
        <v>0</v>
      </c>
      <c r="O206" s="44" t="str">
        <f>VLOOKUP(A206,[2]!Rosterdetails,16,FALSE)</f>
        <v>qq</v>
      </c>
      <c r="P206" s="1" t="e">
        <f>VLOOKUP(A206,[2]!Rosterdetails,25,FALSE)</f>
        <v>#N/A</v>
      </c>
      <c r="Q206" s="1" t="str">
        <f>VLOOKUP(A206,[2]!Rosterdetails,17,FALSE)</f>
        <v>Idile</v>
      </c>
      <c r="R206" s="1" t="str">
        <f>VLOOKUP(A206,[2]!Rosterdetails,18,FALSE)</f>
        <v>qq</v>
      </c>
      <c r="S206" s="1" t="str">
        <f>VLOOKUP(A206,[2]!Rosterdetails,19,FALSE)</f>
        <v>qq</v>
      </c>
      <c r="T206" s="1" t="str">
        <f>VLOOKUP(A206,[2]!Rosterdetails,20,FALSE)</f>
        <v>qq</v>
      </c>
      <c r="U206" s="1" t="str">
        <f>VLOOKUP(A206,[2]!Rosterdetails,21,FALSE)</f>
        <v>QQ</v>
      </c>
      <c r="V206" s="1" t="str">
        <f>VLOOKUP(A206,[2]!Rosterdetails,22,FALSE)</f>
        <v>qq</v>
      </c>
      <c r="W206" s="1" t="str">
        <f>VLOOKUP(A206,[2]!Rosterdetails,23,FALSE)</f>
        <v>qq</v>
      </c>
      <c r="X206" s="1" t="str">
        <f>VLOOKUP(A206,[2]!Rosterdetails,24,FALSE)</f>
        <v>qq</v>
      </c>
      <c r="Y206" s="1" t="str">
        <f>VLOOKUP(A206,[2]!Rosterdetails,32,FALSE)</f>
        <v>qq</v>
      </c>
      <c r="Z206" s="1" t="str">
        <f>VLOOKUP(A206,[2]!Rosterdetails,33,FALSE)</f>
        <v>qq</v>
      </c>
      <c r="AA206" s="1" t="str">
        <f>VLOOKUP(A206,[2]!Rosterdetails,34,FALSE)</f>
        <v>qq</v>
      </c>
      <c r="AB206" s="1" t="str">
        <f>VLOOKUP(A206,[2]!Rosterdetails,35,FALSE)</f>
        <v>qq</v>
      </c>
      <c r="AC206" s="1" t="str">
        <f>VLOOKUP(A206,[2]!Rosterdetails,36,FALSE)</f>
        <v>qq</v>
      </c>
      <c r="AD206" s="1" t="str">
        <f>VLOOKUP(A206,[2]!Rosterdetails,37,FALSE)</f>
        <v>qq</v>
      </c>
      <c r="AE206" s="1" t="str">
        <f>VLOOKUP(A206,[2]!Rosterdetails,38,FALSE)</f>
        <v>qq</v>
      </c>
      <c r="AF206" s="1" t="str">
        <f>VLOOKUP(A206,[2]!Rosterdetails,39,FALSE)</f>
        <v>qq</v>
      </c>
      <c r="AG206" s="1" t="str">
        <f>VLOOKUP(A206,[2]!Rosterdetails,40,FALSE)</f>
        <v>qq</v>
      </c>
      <c r="AH206" s="1" t="str">
        <f>VLOOKUP(A206,[2]!Rosterdetails,41,FALSE)</f>
        <v>qq</v>
      </c>
      <c r="AI206" s="1" t="str">
        <f>VLOOKUP(A206,[2]!Rosterdetails,42,FALSE)</f>
        <v>qq</v>
      </c>
      <c r="AJ206" s="1" t="str">
        <f>VLOOKUP(A206,[2]!Rosterdetails,43,FALSE)</f>
        <v>qq</v>
      </c>
      <c r="AK206" s="1" t="str">
        <f>VLOOKUP(A206,[2]!Rosterdetails,44,FALSE)</f>
        <v>qq</v>
      </c>
      <c r="AL206" s="1" t="str">
        <f>VLOOKUP(A206,[2]!Rosterdetails,45,FALSE)</f>
        <v>qq</v>
      </c>
      <c r="AM206" s="1" t="str">
        <f>VLOOKUP(A206,[2]!Rosterdetails,46,FALSE)</f>
        <v>qq</v>
      </c>
      <c r="AN206" s="1" t="str">
        <f>VLOOKUP(A206,[2]!Rosterdetails,47,FALSE)</f>
        <v>qq</v>
      </c>
      <c r="AO206" s="1" t="str">
        <f>VLOOKUP(A206,[2]!Rosterdetails,48,FALSE)</f>
        <v>qq</v>
      </c>
      <c r="AP206" s="1" t="str">
        <f>VLOOKUP(A206,[2]!Rosterdetails,49,FALSE)</f>
        <v>qq</v>
      </c>
      <c r="AQ206" s="1" t="str">
        <f>VLOOKUP(A206,[2]!Rosterdetails,50,FALSE)</f>
        <v>qq</v>
      </c>
      <c r="AR206" s="1" t="str">
        <f>VLOOKUP(A206,[2]!Rosterdetails,51,FALSE)</f>
        <v>qq</v>
      </c>
      <c r="AS206" s="1" t="str">
        <f>VLOOKUP(A206,[2]!Rosterdetails,52,FALSE)</f>
        <v>qq</v>
      </c>
      <c r="AT206" s="1" t="str">
        <f>VLOOKUP(A206,[2]!Rosterdetails,53,FALSE)</f>
        <v>qq</v>
      </c>
      <c r="AU206" s="1" t="str">
        <f>VLOOKUP(A206,[2]!Rosterdetails,54,FALSE)</f>
        <v>Mark</v>
      </c>
      <c r="AV206" s="1" t="str">
        <f>VLOOKUP(A206,[2]!Rosterdetails,55,FALSE)</f>
        <v>Bernadette</v>
      </c>
      <c r="AW206" s="1">
        <f>VLOOKUP(A206,[2]!Rosterdetails,56,FALSE)</f>
        <v>0</v>
      </c>
      <c r="AX206" s="50"/>
      <c r="AY206" s="51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</row>
    <row r="207" spans="1:65" x14ac:dyDescent="0.3">
      <c r="A207" s="39">
        <v>43753</v>
      </c>
      <c r="B207" s="38" t="s">
        <v>3</v>
      </c>
      <c r="C207" s="44">
        <f>VLOOKUP(A207,[2]!Rosterdetails,4,FALSE)</f>
        <v>0</v>
      </c>
      <c r="D207" s="44" t="e">
        <f>VLOOKUP(A207,[2]!Rosterdetails,5,FALSE)</f>
        <v>#N/A</v>
      </c>
      <c r="E207" s="44">
        <f>VLOOKUP(A207,[2]!Rosterdetails,6,FALSE)</f>
        <v>0</v>
      </c>
      <c r="F207" s="44" t="e">
        <f>VLOOKUP(A207,[2]!Rosterdetails,7,FALSE)</f>
        <v>#N/A</v>
      </c>
      <c r="G207" s="44">
        <f>VLOOKUP(A207,[2]!Rosterdetails,8,FALSE)</f>
        <v>0</v>
      </c>
      <c r="H207" s="44" t="e">
        <f>VLOOKUP(A207,[2]!Rosterdetails,9,FALSE)</f>
        <v>#N/A</v>
      </c>
      <c r="I207" s="44" t="e">
        <f>VLOOKUP(A207,[2]!Rosterdetails,10,FALSE)</f>
        <v>#N/A</v>
      </c>
      <c r="J207" s="44">
        <f>VLOOKUP(A207,[2]!Rosterdetails,11,FALSE)</f>
        <v>0</v>
      </c>
      <c r="K207" s="44">
        <f>VLOOKUP(A207,[2]!Rosterdetails,12,FALSE)</f>
        <v>0</v>
      </c>
      <c r="L207" s="44" t="e">
        <f>VLOOKUP(A207,[2]!Rosterdetails,13,FALSE)</f>
        <v>#N/A</v>
      </c>
      <c r="M207" s="44">
        <f>VLOOKUP(A207,[2]!Rosterdetails,14,FALSE)</f>
        <v>0</v>
      </c>
      <c r="N207" s="44">
        <f>VLOOKUP(A207,[2]!Rosterdetails,15,FALSE)</f>
        <v>0</v>
      </c>
      <c r="O207" s="44" t="str">
        <f>VLOOKUP(A207,[2]!Rosterdetails,16,FALSE)</f>
        <v>qq</v>
      </c>
      <c r="P207" s="1" t="e">
        <f>VLOOKUP(A207,[2]!Rosterdetails,25,FALSE)</f>
        <v>#N/A</v>
      </c>
      <c r="Q207" s="1" t="str">
        <f>VLOOKUP(A207,[2]!Rosterdetails,17,FALSE)</f>
        <v>V.Le</v>
      </c>
      <c r="R207" s="1" t="str">
        <f>VLOOKUP(A207,[2]!Rosterdetails,18,FALSE)</f>
        <v>qq</v>
      </c>
      <c r="S207" s="1" t="str">
        <f>VLOOKUP(A207,[2]!Rosterdetails,19,FALSE)</f>
        <v>qq</v>
      </c>
      <c r="T207" s="1" t="str">
        <f>VLOOKUP(A207,[2]!Rosterdetails,20,FALSE)</f>
        <v>qq</v>
      </c>
      <c r="U207" s="1" t="str">
        <f>VLOOKUP(A207,[2]!Rosterdetails,21,FALSE)</f>
        <v>QQ</v>
      </c>
      <c r="V207" s="1" t="str">
        <f>VLOOKUP(A207,[2]!Rosterdetails,22,FALSE)</f>
        <v>qq</v>
      </c>
      <c r="W207" s="1" t="str">
        <f>VLOOKUP(A207,[2]!Rosterdetails,23,FALSE)</f>
        <v>qq</v>
      </c>
      <c r="X207" s="1" t="str">
        <f>VLOOKUP(A207,[2]!Rosterdetails,24,FALSE)</f>
        <v>qq</v>
      </c>
      <c r="Y207" s="1" t="str">
        <f>VLOOKUP(A207,[2]!Rosterdetails,32,FALSE)</f>
        <v>qq</v>
      </c>
      <c r="Z207" s="1" t="str">
        <f>VLOOKUP(A207,[2]!Rosterdetails,33,FALSE)</f>
        <v>qq</v>
      </c>
      <c r="AA207" s="1" t="str">
        <f>VLOOKUP(A207,[2]!Rosterdetails,34,FALSE)</f>
        <v>qq</v>
      </c>
      <c r="AB207" s="1" t="str">
        <f>VLOOKUP(A207,[2]!Rosterdetails,35,FALSE)</f>
        <v>qq</v>
      </c>
      <c r="AC207" s="1" t="str">
        <f>VLOOKUP(A207,[2]!Rosterdetails,36,FALSE)</f>
        <v>qq</v>
      </c>
      <c r="AD207" s="1" t="str">
        <f>VLOOKUP(A207,[2]!Rosterdetails,37,FALSE)</f>
        <v>qq</v>
      </c>
      <c r="AE207" s="1" t="str">
        <f>VLOOKUP(A207,[2]!Rosterdetails,38,FALSE)</f>
        <v>qq</v>
      </c>
      <c r="AF207" s="1" t="str">
        <f>VLOOKUP(A207,[2]!Rosterdetails,39,FALSE)</f>
        <v>qq</v>
      </c>
      <c r="AG207" s="1" t="str">
        <f>VLOOKUP(A207,[2]!Rosterdetails,40,FALSE)</f>
        <v>qq</v>
      </c>
      <c r="AH207" s="1" t="str">
        <f>VLOOKUP(A207,[2]!Rosterdetails,41,FALSE)</f>
        <v>qq</v>
      </c>
      <c r="AI207" s="1" t="str">
        <f>VLOOKUP(A207,[2]!Rosterdetails,42,FALSE)</f>
        <v>qq</v>
      </c>
      <c r="AJ207" s="1" t="str">
        <f>VLOOKUP(A207,[2]!Rosterdetails,43,FALSE)</f>
        <v>qq</v>
      </c>
      <c r="AK207" s="1" t="str">
        <f>VLOOKUP(A207,[2]!Rosterdetails,44,FALSE)</f>
        <v>qq</v>
      </c>
      <c r="AL207" s="1" t="str">
        <f>VLOOKUP(A207,[2]!Rosterdetails,45,FALSE)</f>
        <v>qq</v>
      </c>
      <c r="AM207" s="1" t="str">
        <f>VLOOKUP(A207,[2]!Rosterdetails,46,FALSE)</f>
        <v>qq</v>
      </c>
      <c r="AN207" s="1" t="str">
        <f>VLOOKUP(A207,[2]!Rosterdetails,47,FALSE)</f>
        <v>qq</v>
      </c>
      <c r="AO207" s="1" t="str">
        <f>VLOOKUP(A207,[2]!Rosterdetails,48,FALSE)</f>
        <v>qq</v>
      </c>
      <c r="AP207" s="1" t="str">
        <f>VLOOKUP(A207,[2]!Rosterdetails,49,FALSE)</f>
        <v>qq</v>
      </c>
      <c r="AQ207" s="1" t="str">
        <f>VLOOKUP(A207,[2]!Rosterdetails,50,FALSE)</f>
        <v>qq</v>
      </c>
      <c r="AR207" s="1" t="str">
        <f>VLOOKUP(A207,[2]!Rosterdetails,51,FALSE)</f>
        <v>qq</v>
      </c>
      <c r="AS207" s="1" t="str">
        <f>VLOOKUP(A207,[2]!Rosterdetails,52,FALSE)</f>
        <v>qq</v>
      </c>
      <c r="AT207" s="1" t="str">
        <f>VLOOKUP(A207,[2]!Rosterdetails,53,FALSE)</f>
        <v>qq</v>
      </c>
      <c r="AU207" s="1" t="str">
        <f>VLOOKUP(A207,[2]!Rosterdetails,54,FALSE)</f>
        <v>Mark</v>
      </c>
      <c r="AV207" s="1">
        <f>VLOOKUP(A207,[2]!Rosterdetails,55,FALSE)</f>
        <v>0</v>
      </c>
      <c r="AW207" s="1">
        <f>VLOOKUP(A207,[2]!Rosterdetails,56,FALSE)</f>
        <v>0</v>
      </c>
      <c r="AX207" s="50"/>
      <c r="AY207" s="51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</row>
    <row r="208" spans="1:65" x14ac:dyDescent="0.3">
      <c r="A208" s="39">
        <v>43754</v>
      </c>
      <c r="B208" s="38" t="s">
        <v>4</v>
      </c>
      <c r="C208" s="44">
        <f>VLOOKUP(A208,[2]!Rosterdetails,4,FALSE)</f>
        <v>0</v>
      </c>
      <c r="D208" s="44" t="e">
        <f>VLOOKUP(A208,[2]!Rosterdetails,5,FALSE)</f>
        <v>#N/A</v>
      </c>
      <c r="E208" s="44">
        <f>VLOOKUP(A208,[2]!Rosterdetails,6,FALSE)</f>
        <v>0</v>
      </c>
      <c r="F208" s="44" t="e">
        <f>VLOOKUP(A208,[2]!Rosterdetails,7,FALSE)</f>
        <v>#N/A</v>
      </c>
      <c r="G208" s="44">
        <f>VLOOKUP(A208,[2]!Rosterdetails,8,FALSE)</f>
        <v>0</v>
      </c>
      <c r="H208" s="44" t="e">
        <f>VLOOKUP(A208,[2]!Rosterdetails,9,FALSE)</f>
        <v>#N/A</v>
      </c>
      <c r="I208" s="44" t="e">
        <f>VLOOKUP(A208,[2]!Rosterdetails,10,FALSE)</f>
        <v>#N/A</v>
      </c>
      <c r="J208" s="44">
        <f>VLOOKUP(A208,[2]!Rosterdetails,11,FALSE)</f>
        <v>0</v>
      </c>
      <c r="K208" s="44">
        <f>VLOOKUP(A208,[2]!Rosterdetails,12,FALSE)</f>
        <v>0</v>
      </c>
      <c r="L208" s="44" t="e">
        <f>VLOOKUP(A208,[2]!Rosterdetails,13,FALSE)</f>
        <v>#N/A</v>
      </c>
      <c r="M208" s="44">
        <f>VLOOKUP(A208,[2]!Rosterdetails,14,FALSE)</f>
        <v>0</v>
      </c>
      <c r="N208" s="44">
        <f>VLOOKUP(A208,[2]!Rosterdetails,15,FALSE)</f>
        <v>0</v>
      </c>
      <c r="O208" s="44" t="str">
        <f>VLOOKUP(A208,[2]!Rosterdetails,16,FALSE)</f>
        <v>qq</v>
      </c>
      <c r="P208" s="1" t="e">
        <f>VLOOKUP(A208,[2]!Rosterdetails,25,FALSE)</f>
        <v>#N/A</v>
      </c>
      <c r="Q208" s="1">
        <f>VLOOKUP(A208,[2]!Rosterdetails,17,FALSE)</f>
        <v>0</v>
      </c>
      <c r="R208" s="1" t="str">
        <f>VLOOKUP(A208,[2]!Rosterdetails,18,FALSE)</f>
        <v>qq</v>
      </c>
      <c r="S208" s="1" t="str">
        <f>VLOOKUP(A208,[2]!Rosterdetails,19,FALSE)</f>
        <v>qq</v>
      </c>
      <c r="T208" s="1" t="str">
        <f>VLOOKUP(A208,[2]!Rosterdetails,20,FALSE)</f>
        <v>qq</v>
      </c>
      <c r="U208" s="1" t="str">
        <f>VLOOKUP(A208,[2]!Rosterdetails,21,FALSE)</f>
        <v>QQ</v>
      </c>
      <c r="V208" s="1" t="str">
        <f>VLOOKUP(A208,[2]!Rosterdetails,22,FALSE)</f>
        <v>qq</v>
      </c>
      <c r="W208" s="1" t="str">
        <f>VLOOKUP(A208,[2]!Rosterdetails,23,FALSE)</f>
        <v>qq</v>
      </c>
      <c r="X208" s="1" t="str">
        <f>VLOOKUP(A208,[2]!Rosterdetails,24,FALSE)</f>
        <v>qq</v>
      </c>
      <c r="Y208" s="1" t="str">
        <f>VLOOKUP(A208,[2]!Rosterdetails,32,FALSE)</f>
        <v>qq</v>
      </c>
      <c r="Z208" s="1" t="str">
        <f>VLOOKUP(A208,[2]!Rosterdetails,33,FALSE)</f>
        <v>qq</v>
      </c>
      <c r="AA208" s="1" t="str">
        <f>VLOOKUP(A208,[2]!Rosterdetails,34,FALSE)</f>
        <v>qq</v>
      </c>
      <c r="AB208" s="1" t="str">
        <f>VLOOKUP(A208,[2]!Rosterdetails,35,FALSE)</f>
        <v>qq</v>
      </c>
      <c r="AC208" s="1" t="str">
        <f>VLOOKUP(A208,[2]!Rosterdetails,36,FALSE)</f>
        <v>qq</v>
      </c>
      <c r="AD208" s="1" t="str">
        <f>VLOOKUP(A208,[2]!Rosterdetails,37,FALSE)</f>
        <v>qq</v>
      </c>
      <c r="AE208" s="1" t="str">
        <f>VLOOKUP(A208,[2]!Rosterdetails,38,FALSE)</f>
        <v>qq</v>
      </c>
      <c r="AF208" s="1" t="str">
        <f>VLOOKUP(A208,[2]!Rosterdetails,39,FALSE)</f>
        <v>qq</v>
      </c>
      <c r="AG208" s="1" t="str">
        <f>VLOOKUP(A208,[2]!Rosterdetails,40,FALSE)</f>
        <v>qq</v>
      </c>
      <c r="AH208" s="1" t="str">
        <f>VLOOKUP(A208,[2]!Rosterdetails,41,FALSE)</f>
        <v>qq</v>
      </c>
      <c r="AI208" s="1" t="str">
        <f>VLOOKUP(A208,[2]!Rosterdetails,42,FALSE)</f>
        <v>qq</v>
      </c>
      <c r="AJ208" s="1" t="str">
        <f>VLOOKUP(A208,[2]!Rosterdetails,43,FALSE)</f>
        <v>qq</v>
      </c>
      <c r="AK208" s="1" t="str">
        <f>VLOOKUP(A208,[2]!Rosterdetails,44,FALSE)</f>
        <v>qq</v>
      </c>
      <c r="AL208" s="1" t="str">
        <f>VLOOKUP(A208,[2]!Rosterdetails,45,FALSE)</f>
        <v>qq</v>
      </c>
      <c r="AM208" s="1" t="str">
        <f>VLOOKUP(A208,[2]!Rosterdetails,46,FALSE)</f>
        <v>qq</v>
      </c>
      <c r="AN208" s="1" t="str">
        <f>VLOOKUP(A208,[2]!Rosterdetails,47,FALSE)</f>
        <v>qq</v>
      </c>
      <c r="AO208" s="1" t="str">
        <f>VLOOKUP(A208,[2]!Rosterdetails,48,FALSE)</f>
        <v>qq</v>
      </c>
      <c r="AP208" s="1" t="str">
        <f>VLOOKUP(A208,[2]!Rosterdetails,49,FALSE)</f>
        <v>qq</v>
      </c>
      <c r="AQ208" s="1" t="str">
        <f>VLOOKUP(A208,[2]!Rosterdetails,50,FALSE)</f>
        <v>qq</v>
      </c>
      <c r="AR208" s="1" t="str">
        <f>VLOOKUP(A208,[2]!Rosterdetails,51,FALSE)</f>
        <v>qq</v>
      </c>
      <c r="AS208" s="1" t="str">
        <f>VLOOKUP(A208,[2]!Rosterdetails,52,FALSE)</f>
        <v>qq</v>
      </c>
      <c r="AT208" s="1" t="str">
        <f>VLOOKUP(A208,[2]!Rosterdetails,53,FALSE)</f>
        <v>qq</v>
      </c>
      <c r="AU208" s="1" t="str">
        <f>VLOOKUP(A208,[2]!Rosterdetails,54,FALSE)</f>
        <v>Mark</v>
      </c>
      <c r="AV208" s="1">
        <f>VLOOKUP(A208,[2]!Rosterdetails,55,FALSE)</f>
        <v>0</v>
      </c>
      <c r="AW208" s="1" t="str">
        <f>VLOOKUP(A208,[2]!Rosterdetails,56,FALSE)</f>
        <v>Patrick</v>
      </c>
      <c r="AX208" s="50"/>
      <c r="AY208" s="51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</row>
    <row r="209" spans="1:65" x14ac:dyDescent="0.3">
      <c r="A209" s="39">
        <v>43755</v>
      </c>
      <c r="B209" s="38" t="s">
        <v>5</v>
      </c>
      <c r="C209" s="44">
        <f>VLOOKUP(A209,[2]!Rosterdetails,4,FALSE)</f>
        <v>0</v>
      </c>
      <c r="D209" s="44" t="e">
        <f>VLOOKUP(A209,[2]!Rosterdetails,5,FALSE)</f>
        <v>#N/A</v>
      </c>
      <c r="E209" s="44">
        <f>VLOOKUP(A209,[2]!Rosterdetails,6,FALSE)</f>
        <v>0</v>
      </c>
      <c r="F209" s="44" t="e">
        <f>VLOOKUP(A209,[2]!Rosterdetails,7,FALSE)</f>
        <v>#N/A</v>
      </c>
      <c r="G209" s="44">
        <f>VLOOKUP(A209,[2]!Rosterdetails,8,FALSE)</f>
        <v>0</v>
      </c>
      <c r="H209" s="44" t="e">
        <f>VLOOKUP(A209,[2]!Rosterdetails,9,FALSE)</f>
        <v>#N/A</v>
      </c>
      <c r="I209" s="44" t="e">
        <f>VLOOKUP(A209,[2]!Rosterdetails,10,FALSE)</f>
        <v>#N/A</v>
      </c>
      <c r="J209" s="44">
        <f>VLOOKUP(A209,[2]!Rosterdetails,11,FALSE)</f>
        <v>0</v>
      </c>
      <c r="K209" s="44">
        <f>VLOOKUP(A209,[2]!Rosterdetails,12,FALSE)</f>
        <v>0</v>
      </c>
      <c r="L209" s="44" t="e">
        <f>VLOOKUP(A209,[2]!Rosterdetails,13,FALSE)</f>
        <v>#N/A</v>
      </c>
      <c r="M209" s="44">
        <f>VLOOKUP(A209,[2]!Rosterdetails,14,FALSE)</f>
        <v>0</v>
      </c>
      <c r="N209" s="44">
        <f>VLOOKUP(A209,[2]!Rosterdetails,15,FALSE)</f>
        <v>0</v>
      </c>
      <c r="O209" s="44">
        <f>VLOOKUP(A209,[2]!Rosterdetails,16,FALSE)</f>
        <v>0</v>
      </c>
      <c r="P209" s="1" t="e">
        <f>VLOOKUP(A209,[2]!Rosterdetails,25,FALSE)</f>
        <v>#N/A</v>
      </c>
      <c r="Q209" s="1" t="str">
        <f>VLOOKUP(A209,[2]!Rosterdetails,17,FALSE)</f>
        <v>qq</v>
      </c>
      <c r="R209" s="1" t="str">
        <f>VLOOKUP(A209,[2]!Rosterdetails,18,FALSE)</f>
        <v>qq</v>
      </c>
      <c r="S209" s="1" t="str">
        <f>VLOOKUP(A209,[2]!Rosterdetails,19,FALSE)</f>
        <v>qq</v>
      </c>
      <c r="T209" s="1" t="str">
        <f>VLOOKUP(A209,[2]!Rosterdetails,20,FALSE)</f>
        <v>qq</v>
      </c>
      <c r="U209" s="1" t="str">
        <f>VLOOKUP(A209,[2]!Rosterdetails,21,FALSE)</f>
        <v>QQ</v>
      </c>
      <c r="V209" s="1" t="str">
        <f>VLOOKUP(A209,[2]!Rosterdetails,22,FALSE)</f>
        <v>qq</v>
      </c>
      <c r="W209" s="1" t="str">
        <f>VLOOKUP(A209,[2]!Rosterdetails,23,FALSE)</f>
        <v>qq</v>
      </c>
      <c r="X209" s="1" t="str">
        <f>VLOOKUP(A209,[2]!Rosterdetails,24,FALSE)</f>
        <v>qq</v>
      </c>
      <c r="Y209" s="1" t="str">
        <f>VLOOKUP(A209,[2]!Rosterdetails,32,FALSE)</f>
        <v>qq</v>
      </c>
      <c r="Z209" s="1" t="str">
        <f>VLOOKUP(A209,[2]!Rosterdetails,33,FALSE)</f>
        <v>qq</v>
      </c>
      <c r="AA209" s="1" t="str">
        <f>VLOOKUP(A209,[2]!Rosterdetails,34,FALSE)</f>
        <v>qq</v>
      </c>
      <c r="AB209" s="1" t="str">
        <f>VLOOKUP(A209,[2]!Rosterdetails,35,FALSE)</f>
        <v>qq</v>
      </c>
      <c r="AC209" s="1" t="str">
        <f>VLOOKUP(A209,[2]!Rosterdetails,36,FALSE)</f>
        <v>qq</v>
      </c>
      <c r="AD209" s="1" t="str">
        <f>VLOOKUP(A209,[2]!Rosterdetails,37,FALSE)</f>
        <v>qq</v>
      </c>
      <c r="AE209" s="1" t="str">
        <f>VLOOKUP(A209,[2]!Rosterdetails,38,FALSE)</f>
        <v>qq</v>
      </c>
      <c r="AF209" s="1" t="str">
        <f>VLOOKUP(A209,[2]!Rosterdetails,39,FALSE)</f>
        <v>qq</v>
      </c>
      <c r="AG209" s="1" t="str">
        <f>VLOOKUP(A209,[2]!Rosterdetails,40,FALSE)</f>
        <v>qq</v>
      </c>
      <c r="AH209" s="1" t="str">
        <f>VLOOKUP(A209,[2]!Rosterdetails,41,FALSE)</f>
        <v>qq</v>
      </c>
      <c r="AI209" s="1" t="str">
        <f>VLOOKUP(A209,[2]!Rosterdetails,42,FALSE)</f>
        <v>qq</v>
      </c>
      <c r="AJ209" s="1" t="str">
        <f>VLOOKUP(A209,[2]!Rosterdetails,43,FALSE)</f>
        <v>qq</v>
      </c>
      <c r="AK209" s="1" t="str">
        <f>VLOOKUP(A209,[2]!Rosterdetails,44,FALSE)</f>
        <v>qq</v>
      </c>
      <c r="AL209" s="1" t="str">
        <f>VLOOKUP(A209,[2]!Rosterdetails,45,FALSE)</f>
        <v>qq</v>
      </c>
      <c r="AM209" s="1" t="str">
        <f>VLOOKUP(A209,[2]!Rosterdetails,46,FALSE)</f>
        <v>qq</v>
      </c>
      <c r="AN209" s="1" t="str">
        <f>VLOOKUP(A209,[2]!Rosterdetails,47,FALSE)</f>
        <v>qq</v>
      </c>
      <c r="AO209" s="1" t="str">
        <f>VLOOKUP(A209,[2]!Rosterdetails,48,FALSE)</f>
        <v>qq</v>
      </c>
      <c r="AP209" s="1" t="str">
        <f>VLOOKUP(A209,[2]!Rosterdetails,49,FALSE)</f>
        <v>qq</v>
      </c>
      <c r="AQ209" s="1" t="str">
        <f>VLOOKUP(A209,[2]!Rosterdetails,50,FALSE)</f>
        <v>qq</v>
      </c>
      <c r="AR209" s="1" t="str">
        <f>VLOOKUP(A209,[2]!Rosterdetails,51,FALSE)</f>
        <v>qq</v>
      </c>
      <c r="AS209" s="1" t="str">
        <f>VLOOKUP(A209,[2]!Rosterdetails,52,FALSE)</f>
        <v>qq</v>
      </c>
      <c r="AT209" s="1" t="str">
        <f>VLOOKUP(A209,[2]!Rosterdetails,53,FALSE)</f>
        <v>qq</v>
      </c>
      <c r="AU209" s="1" t="str">
        <f>VLOOKUP(A209,[2]!Rosterdetails,54,FALSE)</f>
        <v>Mark</v>
      </c>
      <c r="AV209" s="1" t="str">
        <f>VLOOKUP(A209,[2]!Rosterdetails,55,FALSE)</f>
        <v>Bernadette</v>
      </c>
      <c r="AW209" s="1" t="str">
        <f>VLOOKUP(A209,[2]!Rosterdetails,56,FALSE)</f>
        <v>Patrick</v>
      </c>
      <c r="AX209" s="50"/>
      <c r="AY209" s="51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</row>
    <row r="210" spans="1:65" x14ac:dyDescent="0.3">
      <c r="A210" s="39">
        <v>43756</v>
      </c>
      <c r="B210" s="38" t="s">
        <v>6</v>
      </c>
      <c r="C210" s="44">
        <f>VLOOKUP(A210,[2]!Rosterdetails,4,FALSE)</f>
        <v>0</v>
      </c>
      <c r="D210" s="44" t="e">
        <f>VLOOKUP(A210,[2]!Rosterdetails,5,FALSE)</f>
        <v>#N/A</v>
      </c>
      <c r="E210" s="44">
        <f>VLOOKUP(A210,[2]!Rosterdetails,6,FALSE)</f>
        <v>0</v>
      </c>
      <c r="F210" s="44" t="e">
        <f>VLOOKUP(A210,[2]!Rosterdetails,7,FALSE)</f>
        <v>#N/A</v>
      </c>
      <c r="G210" s="44">
        <f>VLOOKUP(A210,[2]!Rosterdetails,8,FALSE)</f>
        <v>0</v>
      </c>
      <c r="H210" s="44" t="e">
        <f>VLOOKUP(A210,[2]!Rosterdetails,9,FALSE)</f>
        <v>#N/A</v>
      </c>
      <c r="I210" s="44" t="e">
        <f>VLOOKUP(A210,[2]!Rosterdetails,10,FALSE)</f>
        <v>#N/A</v>
      </c>
      <c r="J210" s="44">
        <f>VLOOKUP(A210,[2]!Rosterdetails,11,FALSE)</f>
        <v>0</v>
      </c>
      <c r="K210" s="44">
        <f>VLOOKUP(A210,[2]!Rosterdetails,12,FALSE)</f>
        <v>0</v>
      </c>
      <c r="L210" s="44" t="e">
        <f>VLOOKUP(A210,[2]!Rosterdetails,13,FALSE)</f>
        <v>#N/A</v>
      </c>
      <c r="M210" s="44">
        <f>VLOOKUP(A210,[2]!Rosterdetails,14,FALSE)</f>
        <v>0</v>
      </c>
      <c r="N210" s="44">
        <f>VLOOKUP(A210,[2]!Rosterdetails,15,FALSE)</f>
        <v>0</v>
      </c>
      <c r="O210" s="44">
        <f>VLOOKUP(A210,[2]!Rosterdetails,16,FALSE)</f>
        <v>0</v>
      </c>
      <c r="P210" s="1" t="e">
        <f>VLOOKUP(A210,[2]!Rosterdetails,25,FALSE)</f>
        <v>#N/A</v>
      </c>
      <c r="Q210" s="1">
        <f>VLOOKUP(A210,[2]!Rosterdetails,17,FALSE)</f>
        <v>0</v>
      </c>
      <c r="R210" s="1" t="str">
        <f>VLOOKUP(A210,[2]!Rosterdetails,18,FALSE)</f>
        <v>qq</v>
      </c>
      <c r="S210" s="1" t="str">
        <f>VLOOKUP(A210,[2]!Rosterdetails,19,FALSE)</f>
        <v>qq</v>
      </c>
      <c r="T210" s="1" t="str">
        <f>VLOOKUP(A210,[2]!Rosterdetails,20,FALSE)</f>
        <v>qq</v>
      </c>
      <c r="U210" s="1" t="str">
        <f>VLOOKUP(A210,[2]!Rosterdetails,21,FALSE)</f>
        <v>QQ</v>
      </c>
      <c r="V210" s="1" t="str">
        <f>VLOOKUP(A210,[2]!Rosterdetails,22,FALSE)</f>
        <v>qq</v>
      </c>
      <c r="W210" s="1" t="str">
        <f>VLOOKUP(A210,[2]!Rosterdetails,23,FALSE)</f>
        <v>qq</v>
      </c>
      <c r="X210" s="1" t="str">
        <f>VLOOKUP(A210,[2]!Rosterdetails,24,FALSE)</f>
        <v>qq</v>
      </c>
      <c r="Y210" s="1" t="str">
        <f>VLOOKUP(A210,[2]!Rosterdetails,32,FALSE)</f>
        <v>qq</v>
      </c>
      <c r="Z210" s="1" t="str">
        <f>VLOOKUP(A210,[2]!Rosterdetails,33,FALSE)</f>
        <v>qq</v>
      </c>
      <c r="AA210" s="1" t="str">
        <f>VLOOKUP(A210,[2]!Rosterdetails,34,FALSE)</f>
        <v>qq</v>
      </c>
      <c r="AB210" s="1" t="str">
        <f>VLOOKUP(A210,[2]!Rosterdetails,35,FALSE)</f>
        <v>qq</v>
      </c>
      <c r="AC210" s="1" t="str">
        <f>VLOOKUP(A210,[2]!Rosterdetails,36,FALSE)</f>
        <v>qq</v>
      </c>
      <c r="AD210" s="1" t="str">
        <f>VLOOKUP(A210,[2]!Rosterdetails,37,FALSE)</f>
        <v>qq</v>
      </c>
      <c r="AE210" s="1" t="str">
        <f>VLOOKUP(A210,[2]!Rosterdetails,38,FALSE)</f>
        <v>qq</v>
      </c>
      <c r="AF210" s="1" t="str">
        <f>VLOOKUP(A210,[2]!Rosterdetails,39,FALSE)</f>
        <v>qq</v>
      </c>
      <c r="AG210" s="1" t="str">
        <f>VLOOKUP(A210,[2]!Rosterdetails,40,FALSE)</f>
        <v>qq</v>
      </c>
      <c r="AH210" s="1" t="str">
        <f>VLOOKUP(A210,[2]!Rosterdetails,41,FALSE)</f>
        <v>qq</v>
      </c>
      <c r="AI210" s="1" t="str">
        <f>VLOOKUP(A210,[2]!Rosterdetails,42,FALSE)</f>
        <v>qq</v>
      </c>
      <c r="AJ210" s="1" t="str">
        <f>VLOOKUP(A210,[2]!Rosterdetails,43,FALSE)</f>
        <v>qq</v>
      </c>
      <c r="AK210" s="1" t="str">
        <f>VLOOKUP(A210,[2]!Rosterdetails,44,FALSE)</f>
        <v>qq</v>
      </c>
      <c r="AL210" s="1" t="str">
        <f>VLOOKUP(A210,[2]!Rosterdetails,45,FALSE)</f>
        <v>qq</v>
      </c>
      <c r="AM210" s="1" t="str">
        <f>VLOOKUP(A210,[2]!Rosterdetails,46,FALSE)</f>
        <v>qq</v>
      </c>
      <c r="AN210" s="1" t="str">
        <f>VLOOKUP(A210,[2]!Rosterdetails,47,FALSE)</f>
        <v>qq</v>
      </c>
      <c r="AO210" s="1" t="str">
        <f>VLOOKUP(A210,[2]!Rosterdetails,48,FALSE)</f>
        <v>qq</v>
      </c>
      <c r="AP210" s="1" t="str">
        <f>VLOOKUP(A210,[2]!Rosterdetails,49,FALSE)</f>
        <v>qq</v>
      </c>
      <c r="AQ210" s="1" t="str">
        <f>VLOOKUP(A210,[2]!Rosterdetails,50,FALSE)</f>
        <v>qq</v>
      </c>
      <c r="AR210" s="1" t="str">
        <f>VLOOKUP(A210,[2]!Rosterdetails,51,FALSE)</f>
        <v>qq</v>
      </c>
      <c r="AS210" s="1" t="str">
        <f>VLOOKUP(A210,[2]!Rosterdetails,52,FALSE)</f>
        <v>qq</v>
      </c>
      <c r="AT210" s="1" t="str">
        <f>VLOOKUP(A210,[2]!Rosterdetails,53,FALSE)</f>
        <v>qq</v>
      </c>
      <c r="AU210" s="1" t="str">
        <f>VLOOKUP(A210,[2]!Rosterdetails,54,FALSE)</f>
        <v>Mark</v>
      </c>
      <c r="AV210" s="1">
        <f>VLOOKUP(A210,[2]!Rosterdetails,55,FALSE)</f>
        <v>0</v>
      </c>
      <c r="AW210" s="1">
        <f>VLOOKUP(A210,[2]!Rosterdetails,56,FALSE)</f>
        <v>0</v>
      </c>
      <c r="AX210" s="50"/>
      <c r="AY210" s="51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</row>
    <row r="211" spans="1:65" x14ac:dyDescent="0.3">
      <c r="A211" s="39">
        <v>43759</v>
      </c>
      <c r="B211" s="38" t="s">
        <v>2</v>
      </c>
      <c r="C211" s="44">
        <f>VLOOKUP(A211,[2]!Rosterdetails,4,FALSE)</f>
        <v>0</v>
      </c>
      <c r="D211" s="44" t="e">
        <f>VLOOKUP(A211,[2]!Rosterdetails,5,FALSE)</f>
        <v>#N/A</v>
      </c>
      <c r="E211" s="44" t="str">
        <f>VLOOKUP(A211,[2]!Rosterdetails,6,FALSE)</f>
        <v>L.Jedwab</v>
      </c>
      <c r="F211" s="44" t="e">
        <f>VLOOKUP(A211,[2]!Rosterdetails,7,FALSE)</f>
        <v>#N/A</v>
      </c>
      <c r="G211" s="44">
        <f>VLOOKUP(A211,[2]!Rosterdetails,8,FALSE)</f>
        <v>0</v>
      </c>
      <c r="H211" s="44" t="e">
        <f>VLOOKUP(A211,[2]!Rosterdetails,9,FALSE)</f>
        <v>#N/A</v>
      </c>
      <c r="I211" s="44" t="e">
        <f>VLOOKUP(A211,[2]!Rosterdetails,10,FALSE)</f>
        <v>#N/A</v>
      </c>
      <c r="J211" s="44">
        <f>VLOOKUP(A211,[2]!Rosterdetails,11,FALSE)</f>
        <v>0</v>
      </c>
      <c r="K211" s="44">
        <f>VLOOKUP(A211,[2]!Rosterdetails,12,FALSE)</f>
        <v>0</v>
      </c>
      <c r="L211" s="44" t="e">
        <f>VLOOKUP(A211,[2]!Rosterdetails,13,FALSE)</f>
        <v>#N/A</v>
      </c>
      <c r="M211" s="44">
        <f>VLOOKUP(A211,[2]!Rosterdetails,14,FALSE)</f>
        <v>0</v>
      </c>
      <c r="N211" s="44">
        <f>VLOOKUP(A211,[2]!Rosterdetails,15,FALSE)</f>
        <v>0</v>
      </c>
      <c r="O211" s="44" t="str">
        <f>VLOOKUP(A211,[2]!Rosterdetails,16,FALSE)</f>
        <v>qq</v>
      </c>
      <c r="P211" s="1" t="e">
        <f>VLOOKUP(A211,[2]!Rosterdetails,25,FALSE)</f>
        <v>#N/A</v>
      </c>
      <c r="Q211" s="1" t="str">
        <f>VLOOKUP(A211,[2]!Rosterdetails,17,FALSE)</f>
        <v>Roshny</v>
      </c>
      <c r="R211" s="1" t="str">
        <f>VLOOKUP(A211,[2]!Rosterdetails,18,FALSE)</f>
        <v>qq</v>
      </c>
      <c r="S211" s="1" t="str">
        <f>VLOOKUP(A211,[2]!Rosterdetails,19,FALSE)</f>
        <v>qq</v>
      </c>
      <c r="T211" s="1" t="str">
        <f>VLOOKUP(A211,[2]!Rosterdetails,20,FALSE)</f>
        <v>qq</v>
      </c>
      <c r="U211" s="1" t="str">
        <f>VLOOKUP(A211,[2]!Rosterdetails,21,FALSE)</f>
        <v>QQ</v>
      </c>
      <c r="V211" s="1" t="str">
        <f>VLOOKUP(A211,[2]!Rosterdetails,22,FALSE)</f>
        <v>qq</v>
      </c>
      <c r="W211" s="1" t="str">
        <f>VLOOKUP(A211,[2]!Rosterdetails,23,FALSE)</f>
        <v>qq</v>
      </c>
      <c r="X211" s="1" t="str">
        <f>VLOOKUP(A211,[2]!Rosterdetails,24,FALSE)</f>
        <v>qq</v>
      </c>
      <c r="Y211" s="1" t="str">
        <f>VLOOKUP(A211,[2]!Rosterdetails,32,FALSE)</f>
        <v>qq</v>
      </c>
      <c r="Z211" s="1" t="str">
        <f>VLOOKUP(A211,[2]!Rosterdetails,33,FALSE)</f>
        <v>qq</v>
      </c>
      <c r="AA211" s="1" t="str">
        <f>VLOOKUP(A211,[2]!Rosterdetails,34,FALSE)</f>
        <v>qq</v>
      </c>
      <c r="AB211" s="1" t="str">
        <f>VLOOKUP(A211,[2]!Rosterdetails,35,FALSE)</f>
        <v>qq</v>
      </c>
      <c r="AC211" s="1" t="str">
        <f>VLOOKUP(A211,[2]!Rosterdetails,36,FALSE)</f>
        <v>qq</v>
      </c>
      <c r="AD211" s="1" t="str">
        <f>VLOOKUP(A211,[2]!Rosterdetails,37,FALSE)</f>
        <v>qq</v>
      </c>
      <c r="AE211" s="1" t="str">
        <f>VLOOKUP(A211,[2]!Rosterdetails,38,FALSE)</f>
        <v>qq</v>
      </c>
      <c r="AF211" s="1" t="str">
        <f>VLOOKUP(A211,[2]!Rosterdetails,39,FALSE)</f>
        <v>qq</v>
      </c>
      <c r="AG211" s="1" t="str">
        <f>VLOOKUP(A211,[2]!Rosterdetails,40,FALSE)</f>
        <v>qq</v>
      </c>
      <c r="AH211" s="1" t="str">
        <f>VLOOKUP(A211,[2]!Rosterdetails,41,FALSE)</f>
        <v>qq</v>
      </c>
      <c r="AI211" s="1" t="str">
        <f>VLOOKUP(A211,[2]!Rosterdetails,42,FALSE)</f>
        <v>qq</v>
      </c>
      <c r="AJ211" s="1" t="str">
        <f>VLOOKUP(A211,[2]!Rosterdetails,43,FALSE)</f>
        <v>qq</v>
      </c>
      <c r="AK211" s="1" t="str">
        <f>VLOOKUP(A211,[2]!Rosterdetails,44,FALSE)</f>
        <v>qq</v>
      </c>
      <c r="AL211" s="1" t="str">
        <f>VLOOKUP(A211,[2]!Rosterdetails,45,FALSE)</f>
        <v>qq</v>
      </c>
      <c r="AM211" s="1" t="str">
        <f>VLOOKUP(A211,[2]!Rosterdetails,46,FALSE)</f>
        <v>qq</v>
      </c>
      <c r="AN211" s="1" t="str">
        <f>VLOOKUP(A211,[2]!Rosterdetails,47,FALSE)</f>
        <v>qq</v>
      </c>
      <c r="AO211" s="1" t="str">
        <f>VLOOKUP(A211,[2]!Rosterdetails,48,FALSE)</f>
        <v>qq</v>
      </c>
      <c r="AP211" s="1" t="str">
        <f>VLOOKUP(A211,[2]!Rosterdetails,49,FALSE)</f>
        <v>qq</v>
      </c>
      <c r="AQ211" s="1" t="str">
        <f>VLOOKUP(A211,[2]!Rosterdetails,50,FALSE)</f>
        <v>qq</v>
      </c>
      <c r="AR211" s="1" t="str">
        <f>VLOOKUP(A211,[2]!Rosterdetails,51,FALSE)</f>
        <v>qq</v>
      </c>
      <c r="AS211" s="1" t="str">
        <f>VLOOKUP(A211,[2]!Rosterdetails,52,FALSE)</f>
        <v>qq</v>
      </c>
      <c r="AT211" s="1" t="str">
        <f>VLOOKUP(A211,[2]!Rosterdetails,53,FALSE)</f>
        <v>qq</v>
      </c>
      <c r="AU211" s="1" t="str">
        <f>VLOOKUP(A211,[2]!Rosterdetails,54,FALSE)</f>
        <v>A.Chen</v>
      </c>
      <c r="AV211" s="1" t="str">
        <f>VLOOKUP(A211,[2]!Rosterdetails,55,FALSE)</f>
        <v>Bernadette</v>
      </c>
      <c r="AW211" s="1">
        <f>VLOOKUP(A211,[2]!Rosterdetails,56,FALSE)</f>
        <v>0</v>
      </c>
      <c r="AX211" s="50"/>
      <c r="AY211" s="51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</row>
    <row r="212" spans="1:65" x14ac:dyDescent="0.3">
      <c r="A212" s="39">
        <v>43760</v>
      </c>
      <c r="B212" s="38" t="s">
        <v>3</v>
      </c>
      <c r="C212" s="44">
        <f>VLOOKUP(A212,[2]!Rosterdetails,4,FALSE)</f>
        <v>0</v>
      </c>
      <c r="D212" s="44" t="e">
        <f>VLOOKUP(A212,[2]!Rosterdetails,5,FALSE)</f>
        <v>#N/A</v>
      </c>
      <c r="E212" s="44">
        <f>VLOOKUP(A212,[2]!Rosterdetails,6,FALSE)</f>
        <v>0</v>
      </c>
      <c r="F212" s="44" t="e">
        <f>VLOOKUP(A212,[2]!Rosterdetails,7,FALSE)</f>
        <v>#N/A</v>
      </c>
      <c r="G212" s="44">
        <f>VLOOKUP(A212,[2]!Rosterdetails,8,FALSE)</f>
        <v>0</v>
      </c>
      <c r="H212" s="44" t="e">
        <f>VLOOKUP(A212,[2]!Rosterdetails,9,FALSE)</f>
        <v>#N/A</v>
      </c>
      <c r="I212" s="44" t="e">
        <f>VLOOKUP(A212,[2]!Rosterdetails,10,FALSE)</f>
        <v>#N/A</v>
      </c>
      <c r="J212" s="44">
        <f>VLOOKUP(A212,[2]!Rosterdetails,11,FALSE)</f>
        <v>0</v>
      </c>
      <c r="K212" s="44">
        <f>VLOOKUP(A212,[2]!Rosterdetails,12,FALSE)</f>
        <v>0</v>
      </c>
      <c r="L212" s="44" t="e">
        <f>VLOOKUP(A212,[2]!Rosterdetails,13,FALSE)</f>
        <v>#N/A</v>
      </c>
      <c r="M212" s="44">
        <f>VLOOKUP(A212,[2]!Rosterdetails,14,FALSE)</f>
        <v>0</v>
      </c>
      <c r="N212" s="44">
        <f>VLOOKUP(A212,[2]!Rosterdetails,15,FALSE)</f>
        <v>0</v>
      </c>
      <c r="O212" s="44" t="str">
        <f>VLOOKUP(A212,[2]!Rosterdetails,16,FALSE)</f>
        <v>qq</v>
      </c>
      <c r="P212" s="1" t="e">
        <f>VLOOKUP(A212,[2]!Rosterdetails,25,FALSE)</f>
        <v>#N/A</v>
      </c>
      <c r="Q212" s="1">
        <f>VLOOKUP(A212,[2]!Rosterdetails,17,FALSE)</f>
        <v>0</v>
      </c>
      <c r="R212" s="1" t="str">
        <f>VLOOKUP(A212,[2]!Rosterdetails,18,FALSE)</f>
        <v>qq</v>
      </c>
      <c r="S212" s="1" t="str">
        <f>VLOOKUP(A212,[2]!Rosterdetails,19,FALSE)</f>
        <v>qq</v>
      </c>
      <c r="T212" s="1" t="str">
        <f>VLOOKUP(A212,[2]!Rosterdetails,20,FALSE)</f>
        <v>qq</v>
      </c>
      <c r="U212" s="1" t="str">
        <f>VLOOKUP(A212,[2]!Rosterdetails,21,FALSE)</f>
        <v>QQ</v>
      </c>
      <c r="V212" s="1" t="str">
        <f>VLOOKUP(A212,[2]!Rosterdetails,22,FALSE)</f>
        <v>qq</v>
      </c>
      <c r="W212" s="1" t="str">
        <f>VLOOKUP(A212,[2]!Rosterdetails,23,FALSE)</f>
        <v>qq</v>
      </c>
      <c r="X212" s="1" t="str">
        <f>VLOOKUP(A212,[2]!Rosterdetails,24,FALSE)</f>
        <v>qq</v>
      </c>
      <c r="Y212" s="1" t="str">
        <f>VLOOKUP(A212,[2]!Rosterdetails,32,FALSE)</f>
        <v>qq</v>
      </c>
      <c r="Z212" s="1" t="str">
        <f>VLOOKUP(A212,[2]!Rosterdetails,33,FALSE)</f>
        <v>qq</v>
      </c>
      <c r="AA212" s="1" t="str">
        <f>VLOOKUP(A212,[2]!Rosterdetails,34,FALSE)</f>
        <v>qq</v>
      </c>
      <c r="AB212" s="1" t="str">
        <f>VLOOKUP(A212,[2]!Rosterdetails,35,FALSE)</f>
        <v>qq</v>
      </c>
      <c r="AC212" s="1" t="str">
        <f>VLOOKUP(A212,[2]!Rosterdetails,36,FALSE)</f>
        <v>qq</v>
      </c>
      <c r="AD212" s="1" t="str">
        <f>VLOOKUP(A212,[2]!Rosterdetails,37,FALSE)</f>
        <v>qq</v>
      </c>
      <c r="AE212" s="1" t="str">
        <f>VLOOKUP(A212,[2]!Rosterdetails,38,FALSE)</f>
        <v>qq</v>
      </c>
      <c r="AF212" s="1" t="str">
        <f>VLOOKUP(A212,[2]!Rosterdetails,39,FALSE)</f>
        <v>qq</v>
      </c>
      <c r="AG212" s="1" t="str">
        <f>VLOOKUP(A212,[2]!Rosterdetails,40,FALSE)</f>
        <v>qq</v>
      </c>
      <c r="AH212" s="1" t="str">
        <f>VLOOKUP(A212,[2]!Rosterdetails,41,FALSE)</f>
        <v>qq</v>
      </c>
      <c r="AI212" s="1" t="str">
        <f>VLOOKUP(A212,[2]!Rosterdetails,42,FALSE)</f>
        <v>qq</v>
      </c>
      <c r="AJ212" s="1" t="str">
        <f>VLOOKUP(A212,[2]!Rosterdetails,43,FALSE)</f>
        <v>qq</v>
      </c>
      <c r="AK212" s="1" t="str">
        <f>VLOOKUP(A212,[2]!Rosterdetails,44,FALSE)</f>
        <v>qq</v>
      </c>
      <c r="AL212" s="1" t="str">
        <f>VLOOKUP(A212,[2]!Rosterdetails,45,FALSE)</f>
        <v>qq</v>
      </c>
      <c r="AM212" s="1" t="str">
        <f>VLOOKUP(A212,[2]!Rosterdetails,46,FALSE)</f>
        <v>qq</v>
      </c>
      <c r="AN212" s="1" t="str">
        <f>VLOOKUP(A212,[2]!Rosterdetails,47,FALSE)</f>
        <v>qq</v>
      </c>
      <c r="AO212" s="1" t="str">
        <f>VLOOKUP(A212,[2]!Rosterdetails,48,FALSE)</f>
        <v>qq</v>
      </c>
      <c r="AP212" s="1" t="str">
        <f>VLOOKUP(A212,[2]!Rosterdetails,49,FALSE)</f>
        <v>qq</v>
      </c>
      <c r="AQ212" s="1" t="str">
        <f>VLOOKUP(A212,[2]!Rosterdetails,50,FALSE)</f>
        <v>qq</v>
      </c>
      <c r="AR212" s="1" t="str">
        <f>VLOOKUP(A212,[2]!Rosterdetails,51,FALSE)</f>
        <v>qq</v>
      </c>
      <c r="AS212" s="1" t="str">
        <f>VLOOKUP(A212,[2]!Rosterdetails,52,FALSE)</f>
        <v>qq</v>
      </c>
      <c r="AT212" s="1" t="str">
        <f>VLOOKUP(A212,[2]!Rosterdetails,53,FALSE)</f>
        <v>qq</v>
      </c>
      <c r="AU212" s="1" t="str">
        <f>VLOOKUP(A212,[2]!Rosterdetails,54,FALSE)</f>
        <v>A.Chen</v>
      </c>
      <c r="AV212" s="1">
        <f>VLOOKUP(A212,[2]!Rosterdetails,55,FALSE)</f>
        <v>0</v>
      </c>
      <c r="AW212" s="1">
        <f>VLOOKUP(A212,[2]!Rosterdetails,56,FALSE)</f>
        <v>0</v>
      </c>
      <c r="AX212" s="50"/>
      <c r="AY212" s="51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</row>
    <row r="213" spans="1:65" x14ac:dyDescent="0.3">
      <c r="A213" s="39">
        <v>43761</v>
      </c>
      <c r="B213" s="38" t="s">
        <v>4</v>
      </c>
      <c r="C213" s="44">
        <f>VLOOKUP(A213,[2]!Rosterdetails,4,FALSE)</f>
        <v>0</v>
      </c>
      <c r="D213" s="44" t="e">
        <f>VLOOKUP(A213,[2]!Rosterdetails,5,FALSE)</f>
        <v>#N/A</v>
      </c>
      <c r="E213" s="44">
        <f>VLOOKUP(A213,[2]!Rosterdetails,6,FALSE)</f>
        <v>0</v>
      </c>
      <c r="F213" s="44" t="e">
        <f>VLOOKUP(A213,[2]!Rosterdetails,7,FALSE)</f>
        <v>#N/A</v>
      </c>
      <c r="G213" s="44">
        <f>VLOOKUP(A213,[2]!Rosterdetails,8,FALSE)</f>
        <v>0</v>
      </c>
      <c r="H213" s="44" t="e">
        <f>VLOOKUP(A213,[2]!Rosterdetails,9,FALSE)</f>
        <v>#N/A</v>
      </c>
      <c r="I213" s="44" t="e">
        <f>VLOOKUP(A213,[2]!Rosterdetails,10,FALSE)</f>
        <v>#N/A</v>
      </c>
      <c r="J213" s="44">
        <f>VLOOKUP(A213,[2]!Rosterdetails,11,FALSE)</f>
        <v>0</v>
      </c>
      <c r="K213" s="44">
        <f>VLOOKUP(A213,[2]!Rosterdetails,12,FALSE)</f>
        <v>0</v>
      </c>
      <c r="L213" s="44" t="e">
        <f>VLOOKUP(A213,[2]!Rosterdetails,13,FALSE)</f>
        <v>#N/A</v>
      </c>
      <c r="M213" s="44">
        <f>VLOOKUP(A213,[2]!Rosterdetails,14,FALSE)</f>
        <v>0</v>
      </c>
      <c r="N213" s="44">
        <f>VLOOKUP(A213,[2]!Rosterdetails,15,FALSE)</f>
        <v>0</v>
      </c>
      <c r="O213" s="44" t="str">
        <f>VLOOKUP(A213,[2]!Rosterdetails,16,FALSE)</f>
        <v>qq</v>
      </c>
      <c r="P213" s="1" t="e">
        <f>VLOOKUP(A213,[2]!Rosterdetails,25,FALSE)</f>
        <v>#N/A</v>
      </c>
      <c r="Q213" s="1" t="str">
        <f>VLOOKUP(A213,[2]!Rosterdetails,17,FALSE)</f>
        <v>Ana</v>
      </c>
      <c r="R213" s="1" t="str">
        <f>VLOOKUP(A213,[2]!Rosterdetails,18,FALSE)</f>
        <v>qq</v>
      </c>
      <c r="S213" s="1" t="str">
        <f>VLOOKUP(A213,[2]!Rosterdetails,19,FALSE)</f>
        <v>qq</v>
      </c>
      <c r="T213" s="1" t="str">
        <f>VLOOKUP(A213,[2]!Rosterdetails,20,FALSE)</f>
        <v>qq</v>
      </c>
      <c r="U213" s="1" t="str">
        <f>VLOOKUP(A213,[2]!Rosterdetails,21,FALSE)</f>
        <v>QQ</v>
      </c>
      <c r="V213" s="1" t="str">
        <f>VLOOKUP(A213,[2]!Rosterdetails,22,FALSE)</f>
        <v>qq</v>
      </c>
      <c r="W213" s="1" t="str">
        <f>VLOOKUP(A213,[2]!Rosterdetails,23,FALSE)</f>
        <v>qq</v>
      </c>
      <c r="X213" s="1" t="str">
        <f>VLOOKUP(A213,[2]!Rosterdetails,24,FALSE)</f>
        <v>qq</v>
      </c>
      <c r="Y213" s="1" t="str">
        <f>VLOOKUP(A213,[2]!Rosterdetails,32,FALSE)</f>
        <v>qq</v>
      </c>
      <c r="Z213" s="1" t="str">
        <f>VLOOKUP(A213,[2]!Rosterdetails,33,FALSE)</f>
        <v>qq</v>
      </c>
      <c r="AA213" s="1" t="str">
        <f>VLOOKUP(A213,[2]!Rosterdetails,34,FALSE)</f>
        <v>qq</v>
      </c>
      <c r="AB213" s="1" t="str">
        <f>VLOOKUP(A213,[2]!Rosterdetails,35,FALSE)</f>
        <v>qq</v>
      </c>
      <c r="AC213" s="1" t="str">
        <f>VLOOKUP(A213,[2]!Rosterdetails,36,FALSE)</f>
        <v>qq</v>
      </c>
      <c r="AD213" s="1" t="str">
        <f>VLOOKUP(A213,[2]!Rosterdetails,37,FALSE)</f>
        <v>qq</v>
      </c>
      <c r="AE213" s="1" t="str">
        <f>VLOOKUP(A213,[2]!Rosterdetails,38,FALSE)</f>
        <v>qq</v>
      </c>
      <c r="AF213" s="1" t="str">
        <f>VLOOKUP(A213,[2]!Rosterdetails,39,FALSE)</f>
        <v>qq</v>
      </c>
      <c r="AG213" s="1" t="str">
        <f>VLOOKUP(A213,[2]!Rosterdetails,40,FALSE)</f>
        <v>qq</v>
      </c>
      <c r="AH213" s="1" t="str">
        <f>VLOOKUP(A213,[2]!Rosterdetails,41,FALSE)</f>
        <v>qq</v>
      </c>
      <c r="AI213" s="1" t="str">
        <f>VLOOKUP(A213,[2]!Rosterdetails,42,FALSE)</f>
        <v>qq</v>
      </c>
      <c r="AJ213" s="1" t="str">
        <f>VLOOKUP(A213,[2]!Rosterdetails,43,FALSE)</f>
        <v>qq</v>
      </c>
      <c r="AK213" s="1" t="str">
        <f>VLOOKUP(A213,[2]!Rosterdetails,44,FALSE)</f>
        <v>qq</v>
      </c>
      <c r="AL213" s="1" t="str">
        <f>VLOOKUP(A213,[2]!Rosterdetails,45,FALSE)</f>
        <v>qq</v>
      </c>
      <c r="AM213" s="1" t="str">
        <f>VLOOKUP(A213,[2]!Rosterdetails,46,FALSE)</f>
        <v>qq</v>
      </c>
      <c r="AN213" s="1" t="str">
        <f>VLOOKUP(A213,[2]!Rosterdetails,47,FALSE)</f>
        <v>qq</v>
      </c>
      <c r="AO213" s="1" t="str">
        <f>VLOOKUP(A213,[2]!Rosterdetails,48,FALSE)</f>
        <v>qq</v>
      </c>
      <c r="AP213" s="1" t="str">
        <f>VLOOKUP(A213,[2]!Rosterdetails,49,FALSE)</f>
        <v>qq</v>
      </c>
      <c r="AQ213" s="1" t="str">
        <f>VLOOKUP(A213,[2]!Rosterdetails,50,FALSE)</f>
        <v>qq</v>
      </c>
      <c r="AR213" s="1" t="str">
        <f>VLOOKUP(A213,[2]!Rosterdetails,51,FALSE)</f>
        <v>qq</v>
      </c>
      <c r="AS213" s="1" t="str">
        <f>VLOOKUP(A213,[2]!Rosterdetails,52,FALSE)</f>
        <v>qq</v>
      </c>
      <c r="AT213" s="1" t="str">
        <f>VLOOKUP(A213,[2]!Rosterdetails,53,FALSE)</f>
        <v>qq</v>
      </c>
      <c r="AU213" s="1" t="str">
        <f>VLOOKUP(A213,[2]!Rosterdetails,54,FALSE)</f>
        <v>A.Chen</v>
      </c>
      <c r="AV213" s="1">
        <f>VLOOKUP(A213,[2]!Rosterdetails,55,FALSE)</f>
        <v>0</v>
      </c>
      <c r="AW213" s="1">
        <f>VLOOKUP(A213,[2]!Rosterdetails,56,FALSE)</f>
        <v>0</v>
      </c>
      <c r="AX213" s="50"/>
      <c r="AY213" s="51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</row>
    <row r="214" spans="1:65" x14ac:dyDescent="0.3">
      <c r="A214" s="39">
        <v>43762</v>
      </c>
      <c r="B214" s="38" t="s">
        <v>5</v>
      </c>
      <c r="C214" s="44">
        <f>VLOOKUP(A214,[2]!Rosterdetails,4,FALSE)</f>
        <v>0</v>
      </c>
      <c r="D214" s="44" t="e">
        <f>VLOOKUP(A214,[2]!Rosterdetails,5,FALSE)</f>
        <v>#N/A</v>
      </c>
      <c r="E214" s="44" t="str">
        <f>VLOOKUP(A214,[2]!Rosterdetails,6,FALSE)</f>
        <v>Stuart</v>
      </c>
      <c r="F214" s="44" t="e">
        <f>VLOOKUP(A214,[2]!Rosterdetails,7,FALSE)</f>
        <v>#N/A</v>
      </c>
      <c r="G214" s="44">
        <f>VLOOKUP(A214,[2]!Rosterdetails,8,FALSE)</f>
        <v>0</v>
      </c>
      <c r="H214" s="44" t="e">
        <f>VLOOKUP(A214,[2]!Rosterdetails,9,FALSE)</f>
        <v>#N/A</v>
      </c>
      <c r="I214" s="44" t="e">
        <f>VLOOKUP(A214,[2]!Rosterdetails,10,FALSE)</f>
        <v>#N/A</v>
      </c>
      <c r="J214" s="44">
        <f>VLOOKUP(A214,[2]!Rosterdetails,11,FALSE)</f>
        <v>0</v>
      </c>
      <c r="K214" s="44">
        <f>VLOOKUP(A214,[2]!Rosterdetails,12,FALSE)</f>
        <v>0</v>
      </c>
      <c r="L214" s="44" t="e">
        <f>VLOOKUP(A214,[2]!Rosterdetails,13,FALSE)</f>
        <v>#N/A</v>
      </c>
      <c r="M214" s="44">
        <f>VLOOKUP(A214,[2]!Rosterdetails,14,FALSE)</f>
        <v>0</v>
      </c>
      <c r="N214" s="44">
        <f>VLOOKUP(A214,[2]!Rosterdetails,15,FALSE)</f>
        <v>0</v>
      </c>
      <c r="O214" s="44" t="str">
        <f>VLOOKUP(A214,[2]!Rosterdetails,16,FALSE)</f>
        <v>Stuart</v>
      </c>
      <c r="P214" s="1" t="e">
        <f>VLOOKUP(A214,[2]!Rosterdetails,25,FALSE)</f>
        <v>#N/A</v>
      </c>
      <c r="Q214" s="1" t="str">
        <f>VLOOKUP(A214,[2]!Rosterdetails,17,FALSE)</f>
        <v>qq</v>
      </c>
      <c r="R214" s="1" t="str">
        <f>VLOOKUP(A214,[2]!Rosterdetails,18,FALSE)</f>
        <v>qq</v>
      </c>
      <c r="S214" s="1" t="str">
        <f>VLOOKUP(A214,[2]!Rosterdetails,19,FALSE)</f>
        <v>qq</v>
      </c>
      <c r="T214" s="1" t="str">
        <f>VLOOKUP(A214,[2]!Rosterdetails,20,FALSE)</f>
        <v>qq</v>
      </c>
      <c r="U214" s="1" t="str">
        <f>VLOOKUP(A214,[2]!Rosterdetails,21,FALSE)</f>
        <v>QQ</v>
      </c>
      <c r="V214" s="1" t="str">
        <f>VLOOKUP(A214,[2]!Rosterdetails,22,FALSE)</f>
        <v>qq</v>
      </c>
      <c r="W214" s="1" t="str">
        <f>VLOOKUP(A214,[2]!Rosterdetails,23,FALSE)</f>
        <v>qq</v>
      </c>
      <c r="X214" s="1" t="str">
        <f>VLOOKUP(A214,[2]!Rosterdetails,24,FALSE)</f>
        <v>qq</v>
      </c>
      <c r="Y214" s="1" t="str">
        <f>VLOOKUP(A214,[2]!Rosterdetails,32,FALSE)</f>
        <v>qq</v>
      </c>
      <c r="Z214" s="1" t="str">
        <f>VLOOKUP(A214,[2]!Rosterdetails,33,FALSE)</f>
        <v>qq</v>
      </c>
      <c r="AA214" s="1" t="str">
        <f>VLOOKUP(A214,[2]!Rosterdetails,34,FALSE)</f>
        <v>qq</v>
      </c>
      <c r="AB214" s="1" t="str">
        <f>VLOOKUP(A214,[2]!Rosterdetails,35,FALSE)</f>
        <v>qq</v>
      </c>
      <c r="AC214" s="1" t="str">
        <f>VLOOKUP(A214,[2]!Rosterdetails,36,FALSE)</f>
        <v>qq</v>
      </c>
      <c r="AD214" s="1" t="str">
        <f>VLOOKUP(A214,[2]!Rosterdetails,37,FALSE)</f>
        <v>qq</v>
      </c>
      <c r="AE214" s="1" t="str">
        <f>VLOOKUP(A214,[2]!Rosterdetails,38,FALSE)</f>
        <v>qq</v>
      </c>
      <c r="AF214" s="1" t="str">
        <f>VLOOKUP(A214,[2]!Rosterdetails,39,FALSE)</f>
        <v>qq</v>
      </c>
      <c r="AG214" s="1" t="str">
        <f>VLOOKUP(A214,[2]!Rosterdetails,40,FALSE)</f>
        <v>qq</v>
      </c>
      <c r="AH214" s="1" t="str">
        <f>VLOOKUP(A214,[2]!Rosterdetails,41,FALSE)</f>
        <v>qq</v>
      </c>
      <c r="AI214" s="1" t="str">
        <f>VLOOKUP(A214,[2]!Rosterdetails,42,FALSE)</f>
        <v>qq</v>
      </c>
      <c r="AJ214" s="1" t="str">
        <f>VLOOKUP(A214,[2]!Rosterdetails,43,FALSE)</f>
        <v>qq</v>
      </c>
      <c r="AK214" s="1" t="str">
        <f>VLOOKUP(A214,[2]!Rosterdetails,44,FALSE)</f>
        <v>qq</v>
      </c>
      <c r="AL214" s="1" t="str">
        <f>VLOOKUP(A214,[2]!Rosterdetails,45,FALSE)</f>
        <v>qq</v>
      </c>
      <c r="AM214" s="1" t="str">
        <f>VLOOKUP(A214,[2]!Rosterdetails,46,FALSE)</f>
        <v>qq</v>
      </c>
      <c r="AN214" s="1" t="str">
        <f>VLOOKUP(A214,[2]!Rosterdetails,47,FALSE)</f>
        <v>qq</v>
      </c>
      <c r="AO214" s="1" t="str">
        <f>VLOOKUP(A214,[2]!Rosterdetails,48,FALSE)</f>
        <v>qq</v>
      </c>
      <c r="AP214" s="1" t="str">
        <f>VLOOKUP(A214,[2]!Rosterdetails,49,FALSE)</f>
        <v>qq</v>
      </c>
      <c r="AQ214" s="1" t="str">
        <f>VLOOKUP(A214,[2]!Rosterdetails,50,FALSE)</f>
        <v>qq</v>
      </c>
      <c r="AR214" s="1" t="str">
        <f>VLOOKUP(A214,[2]!Rosterdetails,51,FALSE)</f>
        <v>qq</v>
      </c>
      <c r="AS214" s="1" t="str">
        <f>VLOOKUP(A214,[2]!Rosterdetails,52,FALSE)</f>
        <v>qq</v>
      </c>
      <c r="AT214" s="1" t="str">
        <f>VLOOKUP(A214,[2]!Rosterdetails,53,FALSE)</f>
        <v>qq</v>
      </c>
      <c r="AU214" s="1" t="str">
        <f>VLOOKUP(A214,[2]!Rosterdetails,54,FALSE)</f>
        <v>A.Chen</v>
      </c>
      <c r="AV214" s="1" t="str">
        <f>VLOOKUP(A214,[2]!Rosterdetails,55,FALSE)</f>
        <v>Bernadette</v>
      </c>
      <c r="AW214" s="1">
        <f>VLOOKUP(A214,[2]!Rosterdetails,56,FALSE)</f>
        <v>0</v>
      </c>
      <c r="AX214" s="50"/>
      <c r="AY214" s="51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</row>
    <row r="215" spans="1:65" x14ac:dyDescent="0.3">
      <c r="A215" s="39">
        <v>43763</v>
      </c>
      <c r="B215" s="38" t="s">
        <v>6</v>
      </c>
      <c r="C215" s="44">
        <f>VLOOKUP(A215,[2]!Rosterdetails,4,FALSE)</f>
        <v>0</v>
      </c>
      <c r="D215" s="44" t="e">
        <f>VLOOKUP(A215,[2]!Rosterdetails,5,FALSE)</f>
        <v>#N/A</v>
      </c>
      <c r="E215" s="44">
        <f>VLOOKUP(A215,[2]!Rosterdetails,6,FALSE)</f>
        <v>0</v>
      </c>
      <c r="F215" s="44" t="e">
        <f>VLOOKUP(A215,[2]!Rosterdetails,7,FALSE)</f>
        <v>#N/A</v>
      </c>
      <c r="G215" s="44">
        <f>VLOOKUP(A215,[2]!Rosterdetails,8,FALSE)</f>
        <v>0</v>
      </c>
      <c r="H215" s="44" t="e">
        <f>VLOOKUP(A215,[2]!Rosterdetails,9,FALSE)</f>
        <v>#N/A</v>
      </c>
      <c r="I215" s="44" t="e">
        <f>VLOOKUP(A215,[2]!Rosterdetails,10,FALSE)</f>
        <v>#N/A</v>
      </c>
      <c r="J215" s="44">
        <f>VLOOKUP(A215,[2]!Rosterdetails,11,FALSE)</f>
        <v>0</v>
      </c>
      <c r="K215" s="44">
        <f>VLOOKUP(A215,[2]!Rosterdetails,12,FALSE)</f>
        <v>0</v>
      </c>
      <c r="L215" s="44" t="e">
        <f>VLOOKUP(A215,[2]!Rosterdetails,13,FALSE)</f>
        <v>#N/A</v>
      </c>
      <c r="M215" s="44">
        <f>VLOOKUP(A215,[2]!Rosterdetails,14,FALSE)</f>
        <v>0</v>
      </c>
      <c r="N215" s="44">
        <f>VLOOKUP(A215,[2]!Rosterdetails,15,FALSE)</f>
        <v>0</v>
      </c>
      <c r="O215" s="44" t="str">
        <f>VLOOKUP(A215,[2]!Rosterdetails,16,FALSE)</f>
        <v>Stuart</v>
      </c>
      <c r="P215" s="1" t="e">
        <f>VLOOKUP(A215,[2]!Rosterdetails,25,FALSE)</f>
        <v>#N/A</v>
      </c>
      <c r="Q215" s="1" t="str">
        <f>VLOOKUP(A215,[2]!Rosterdetails,17,FALSE)</f>
        <v>Tinh</v>
      </c>
      <c r="R215" s="1" t="str">
        <f>VLOOKUP(A215,[2]!Rosterdetails,18,FALSE)</f>
        <v>qq</v>
      </c>
      <c r="S215" s="1" t="str">
        <f>VLOOKUP(A215,[2]!Rosterdetails,19,FALSE)</f>
        <v>qq</v>
      </c>
      <c r="T215" s="1" t="str">
        <f>VLOOKUP(A215,[2]!Rosterdetails,20,FALSE)</f>
        <v>qq</v>
      </c>
      <c r="U215" s="1" t="str">
        <f>VLOOKUP(A215,[2]!Rosterdetails,21,FALSE)</f>
        <v>QQ</v>
      </c>
      <c r="V215" s="1" t="str">
        <f>VLOOKUP(A215,[2]!Rosterdetails,22,FALSE)</f>
        <v>qq</v>
      </c>
      <c r="W215" s="1" t="str">
        <f>VLOOKUP(A215,[2]!Rosterdetails,23,FALSE)</f>
        <v>qq</v>
      </c>
      <c r="X215" s="1" t="str">
        <f>VLOOKUP(A215,[2]!Rosterdetails,24,FALSE)</f>
        <v>qq</v>
      </c>
      <c r="Y215" s="1" t="str">
        <f>VLOOKUP(A215,[2]!Rosterdetails,32,FALSE)</f>
        <v>qq</v>
      </c>
      <c r="Z215" s="1" t="str">
        <f>VLOOKUP(A215,[2]!Rosterdetails,33,FALSE)</f>
        <v>qq</v>
      </c>
      <c r="AA215" s="1" t="str">
        <f>VLOOKUP(A215,[2]!Rosterdetails,34,FALSE)</f>
        <v>qq</v>
      </c>
      <c r="AB215" s="1" t="str">
        <f>VLOOKUP(A215,[2]!Rosterdetails,35,FALSE)</f>
        <v>qq</v>
      </c>
      <c r="AC215" s="1" t="str">
        <f>VLOOKUP(A215,[2]!Rosterdetails,36,FALSE)</f>
        <v>qq</v>
      </c>
      <c r="AD215" s="1" t="str">
        <f>VLOOKUP(A215,[2]!Rosterdetails,37,FALSE)</f>
        <v>qq</v>
      </c>
      <c r="AE215" s="1" t="str">
        <f>VLOOKUP(A215,[2]!Rosterdetails,38,FALSE)</f>
        <v>qq</v>
      </c>
      <c r="AF215" s="1" t="str">
        <f>VLOOKUP(A215,[2]!Rosterdetails,39,FALSE)</f>
        <v>qq</v>
      </c>
      <c r="AG215" s="1" t="str">
        <f>VLOOKUP(A215,[2]!Rosterdetails,40,FALSE)</f>
        <v>qq</v>
      </c>
      <c r="AH215" s="1" t="str">
        <f>VLOOKUP(A215,[2]!Rosterdetails,41,FALSE)</f>
        <v>qq</v>
      </c>
      <c r="AI215" s="1" t="str">
        <f>VLOOKUP(A215,[2]!Rosterdetails,42,FALSE)</f>
        <v>qq</v>
      </c>
      <c r="AJ215" s="1" t="str">
        <f>VLOOKUP(A215,[2]!Rosterdetails,43,FALSE)</f>
        <v>qq</v>
      </c>
      <c r="AK215" s="1" t="str">
        <f>VLOOKUP(A215,[2]!Rosterdetails,44,FALSE)</f>
        <v>qq</v>
      </c>
      <c r="AL215" s="1" t="str">
        <f>VLOOKUP(A215,[2]!Rosterdetails,45,FALSE)</f>
        <v>qq</v>
      </c>
      <c r="AM215" s="1" t="str">
        <f>VLOOKUP(A215,[2]!Rosterdetails,46,FALSE)</f>
        <v>qq</v>
      </c>
      <c r="AN215" s="1" t="str">
        <f>VLOOKUP(A215,[2]!Rosterdetails,47,FALSE)</f>
        <v>qq</v>
      </c>
      <c r="AO215" s="1" t="str">
        <f>VLOOKUP(A215,[2]!Rosterdetails,48,FALSE)</f>
        <v>qq</v>
      </c>
      <c r="AP215" s="1" t="str">
        <f>VLOOKUP(A215,[2]!Rosterdetails,49,FALSE)</f>
        <v>qq</v>
      </c>
      <c r="AQ215" s="1" t="str">
        <f>VLOOKUP(A215,[2]!Rosterdetails,50,FALSE)</f>
        <v>qq</v>
      </c>
      <c r="AR215" s="1" t="str">
        <f>VLOOKUP(A215,[2]!Rosterdetails,51,FALSE)</f>
        <v>qq</v>
      </c>
      <c r="AS215" s="1" t="str">
        <f>VLOOKUP(A215,[2]!Rosterdetails,52,FALSE)</f>
        <v>qq</v>
      </c>
      <c r="AT215" s="1" t="str">
        <f>VLOOKUP(A215,[2]!Rosterdetails,53,FALSE)</f>
        <v>qq</v>
      </c>
      <c r="AU215" s="1" t="str">
        <f>VLOOKUP(A215,[2]!Rosterdetails,54,FALSE)</f>
        <v>A.Chen</v>
      </c>
      <c r="AV215" s="1">
        <f>VLOOKUP(A215,[2]!Rosterdetails,55,FALSE)</f>
        <v>0</v>
      </c>
      <c r="AW215" s="1">
        <f>VLOOKUP(A215,[2]!Rosterdetails,56,FALSE)</f>
        <v>0</v>
      </c>
      <c r="AX215" s="50"/>
      <c r="AY215" s="51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</row>
    <row r="216" spans="1:65" x14ac:dyDescent="0.3">
      <c r="A216" s="39">
        <v>43766</v>
      </c>
      <c r="B216" s="38" t="s">
        <v>2</v>
      </c>
      <c r="C216" s="44">
        <f>VLOOKUP(A216,[2]!Rosterdetails,4,FALSE)</f>
        <v>0</v>
      </c>
      <c r="D216" s="44" t="e">
        <f>VLOOKUP(A216,[2]!Rosterdetails,5,FALSE)</f>
        <v>#N/A</v>
      </c>
      <c r="E216" s="44">
        <f>VLOOKUP(A216,[2]!Rosterdetails,6,FALSE)</f>
        <v>0</v>
      </c>
      <c r="F216" s="44" t="e">
        <f>VLOOKUP(A216,[2]!Rosterdetails,7,FALSE)</f>
        <v>#N/A</v>
      </c>
      <c r="G216" s="44">
        <f>VLOOKUP(A216,[2]!Rosterdetails,8,FALSE)</f>
        <v>0</v>
      </c>
      <c r="H216" s="44" t="e">
        <f>VLOOKUP(A216,[2]!Rosterdetails,9,FALSE)</f>
        <v>#N/A</v>
      </c>
      <c r="I216" s="44" t="e">
        <f>VLOOKUP(A216,[2]!Rosterdetails,10,FALSE)</f>
        <v>#N/A</v>
      </c>
      <c r="J216" s="44">
        <f>VLOOKUP(A216,[2]!Rosterdetails,11,FALSE)</f>
        <v>0</v>
      </c>
      <c r="K216" s="44">
        <f>VLOOKUP(A216,[2]!Rosterdetails,12,FALSE)</f>
        <v>0</v>
      </c>
      <c r="L216" s="44" t="e">
        <f>VLOOKUP(A216,[2]!Rosterdetails,13,FALSE)</f>
        <v>#N/A</v>
      </c>
      <c r="M216" s="44">
        <f>VLOOKUP(A216,[2]!Rosterdetails,14,FALSE)</f>
        <v>0</v>
      </c>
      <c r="N216" s="44">
        <f>VLOOKUP(A216,[2]!Rosterdetails,15,FALSE)</f>
        <v>0</v>
      </c>
      <c r="O216" s="44" t="str">
        <f>VLOOKUP(A216,[2]!Rosterdetails,16,FALSE)</f>
        <v>qq</v>
      </c>
      <c r="P216" s="1" t="e">
        <f>VLOOKUP(A216,[2]!Rosterdetails,25,FALSE)</f>
        <v>#N/A</v>
      </c>
      <c r="Q216" s="1">
        <f>VLOOKUP(A216,[2]!Rosterdetails,17,FALSE)</f>
        <v>0</v>
      </c>
      <c r="R216" s="1" t="str">
        <f>VLOOKUP(A216,[2]!Rosterdetails,18,FALSE)</f>
        <v>qq</v>
      </c>
      <c r="S216" s="1" t="str">
        <f>VLOOKUP(A216,[2]!Rosterdetails,19,FALSE)</f>
        <v>Edward</v>
      </c>
      <c r="T216" s="1" t="str">
        <f>VLOOKUP(A216,[2]!Rosterdetails,20,FALSE)</f>
        <v>Idile</v>
      </c>
      <c r="U216" s="1" t="str">
        <f>VLOOKUP(A216,[2]!Rosterdetails,21,FALSE)</f>
        <v>Tinh</v>
      </c>
      <c r="V216" s="1" t="str">
        <f>VLOOKUP(A216,[2]!Rosterdetails,22,FALSE)</f>
        <v>qq</v>
      </c>
      <c r="W216" s="1" t="str">
        <f>VLOOKUP(A216,[2]!Rosterdetails,23,FALSE)</f>
        <v>qq</v>
      </c>
      <c r="X216" s="1" t="str">
        <f>VLOOKUP(A216,[2]!Rosterdetails,24,FALSE)</f>
        <v>qq</v>
      </c>
      <c r="Y216" s="1" t="str">
        <f>VLOOKUP(A216,[2]!Rosterdetails,32,FALSE)</f>
        <v>qq</v>
      </c>
      <c r="Z216" s="1" t="str">
        <f>VLOOKUP(A216,[2]!Rosterdetails,33,FALSE)</f>
        <v>qq</v>
      </c>
      <c r="AA216" s="1" t="str">
        <f>VLOOKUP(A216,[2]!Rosterdetails,34,FALSE)</f>
        <v>qq</v>
      </c>
      <c r="AB216" s="1" t="str">
        <f>VLOOKUP(A216,[2]!Rosterdetails,35,FALSE)</f>
        <v>qq</v>
      </c>
      <c r="AC216" s="1" t="str">
        <f>VLOOKUP(A216,[2]!Rosterdetails,36,FALSE)</f>
        <v>qq</v>
      </c>
      <c r="AD216" s="1" t="str">
        <f>VLOOKUP(A216,[2]!Rosterdetails,37,FALSE)</f>
        <v>qq</v>
      </c>
      <c r="AE216" s="1" t="str">
        <f>VLOOKUP(A216,[2]!Rosterdetails,38,FALSE)</f>
        <v>qq</v>
      </c>
      <c r="AF216" s="1" t="str">
        <f>VLOOKUP(A216,[2]!Rosterdetails,39,FALSE)</f>
        <v>qq</v>
      </c>
      <c r="AG216" s="1" t="str">
        <f>VLOOKUP(A216,[2]!Rosterdetails,40,FALSE)</f>
        <v>qq</v>
      </c>
      <c r="AH216" s="1" t="str">
        <f>VLOOKUP(A216,[2]!Rosterdetails,41,FALSE)</f>
        <v>qq</v>
      </c>
      <c r="AI216" s="1" t="str">
        <f>VLOOKUP(A216,[2]!Rosterdetails,42,FALSE)</f>
        <v>qq</v>
      </c>
      <c r="AJ216" s="1" t="str">
        <f>VLOOKUP(A216,[2]!Rosterdetails,43,FALSE)</f>
        <v>qq</v>
      </c>
      <c r="AK216" s="1" t="str">
        <f>VLOOKUP(A216,[2]!Rosterdetails,44,FALSE)</f>
        <v>qq</v>
      </c>
      <c r="AL216" s="1" t="str">
        <f>VLOOKUP(A216,[2]!Rosterdetails,45,FALSE)</f>
        <v>qq</v>
      </c>
      <c r="AM216" s="1" t="str">
        <f>VLOOKUP(A216,[2]!Rosterdetails,46,FALSE)</f>
        <v>qq</v>
      </c>
      <c r="AN216" s="1" t="str">
        <f>VLOOKUP(A216,[2]!Rosterdetails,47,FALSE)</f>
        <v>qq</v>
      </c>
      <c r="AO216" s="1" t="str">
        <f>VLOOKUP(A216,[2]!Rosterdetails,48,FALSE)</f>
        <v>qq</v>
      </c>
      <c r="AP216" s="1" t="str">
        <f>VLOOKUP(A216,[2]!Rosterdetails,49,FALSE)</f>
        <v>qq</v>
      </c>
      <c r="AQ216" s="1" t="str">
        <f>VLOOKUP(A216,[2]!Rosterdetails,50,FALSE)</f>
        <v>qq</v>
      </c>
      <c r="AR216" s="1" t="str">
        <f>VLOOKUP(A216,[2]!Rosterdetails,51,FALSE)</f>
        <v>qq</v>
      </c>
      <c r="AS216" s="1" t="str">
        <f>VLOOKUP(A216,[2]!Rosterdetails,52,FALSE)</f>
        <v>qq</v>
      </c>
      <c r="AT216" s="1" t="str">
        <f>VLOOKUP(A216,[2]!Rosterdetails,53,FALSE)</f>
        <v>qq</v>
      </c>
      <c r="AU216" s="1" t="str">
        <f>VLOOKUP(A216,[2]!Rosterdetails,54,FALSE)</f>
        <v>A.Chen</v>
      </c>
      <c r="AV216" s="1" t="str">
        <f>VLOOKUP(A216,[2]!Rosterdetails,55,FALSE)</f>
        <v>Bernadette</v>
      </c>
      <c r="AW216" s="1">
        <f>VLOOKUP(A216,[2]!Rosterdetails,56,FALSE)</f>
        <v>0</v>
      </c>
      <c r="AX216" s="50"/>
      <c r="AY216" s="51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</row>
    <row r="217" spans="1:65" x14ac:dyDescent="0.3">
      <c r="A217" s="39">
        <v>43767</v>
      </c>
      <c r="B217" s="38" t="s">
        <v>3</v>
      </c>
      <c r="C217" s="44">
        <f>VLOOKUP(A217,[2]!Rosterdetails,4,FALSE)</f>
        <v>0</v>
      </c>
      <c r="D217" s="44" t="e">
        <f>VLOOKUP(A217,[2]!Rosterdetails,5,FALSE)</f>
        <v>#N/A</v>
      </c>
      <c r="E217" s="44">
        <f>VLOOKUP(A217,[2]!Rosterdetails,6,FALSE)</f>
        <v>0</v>
      </c>
      <c r="F217" s="44" t="e">
        <f>VLOOKUP(A217,[2]!Rosterdetails,7,FALSE)</f>
        <v>#N/A</v>
      </c>
      <c r="G217" s="44">
        <f>VLOOKUP(A217,[2]!Rosterdetails,8,FALSE)</f>
        <v>0</v>
      </c>
      <c r="H217" s="44" t="e">
        <f>VLOOKUP(A217,[2]!Rosterdetails,9,FALSE)</f>
        <v>#N/A</v>
      </c>
      <c r="I217" s="44" t="e">
        <f>VLOOKUP(A217,[2]!Rosterdetails,10,FALSE)</f>
        <v>#N/A</v>
      </c>
      <c r="J217" s="44">
        <f>VLOOKUP(A217,[2]!Rosterdetails,11,FALSE)</f>
        <v>0</v>
      </c>
      <c r="K217" s="44">
        <f>VLOOKUP(A217,[2]!Rosterdetails,12,FALSE)</f>
        <v>0</v>
      </c>
      <c r="L217" s="44" t="e">
        <f>VLOOKUP(A217,[2]!Rosterdetails,13,FALSE)</f>
        <v>#N/A</v>
      </c>
      <c r="M217" s="44">
        <f>VLOOKUP(A217,[2]!Rosterdetails,14,FALSE)</f>
        <v>0</v>
      </c>
      <c r="N217" s="44">
        <f>VLOOKUP(A217,[2]!Rosterdetails,15,FALSE)</f>
        <v>0</v>
      </c>
      <c r="O217" s="44" t="str">
        <f>VLOOKUP(A217,[2]!Rosterdetails,16,FALSE)</f>
        <v>qq</v>
      </c>
      <c r="P217" s="1" t="e">
        <f>VLOOKUP(A217,[2]!Rosterdetails,25,FALSE)</f>
        <v>#N/A</v>
      </c>
      <c r="Q217" s="1">
        <f>VLOOKUP(A217,[2]!Rosterdetails,17,FALSE)</f>
        <v>0</v>
      </c>
      <c r="R217" s="1" t="str">
        <f>VLOOKUP(A217,[2]!Rosterdetails,18,FALSE)</f>
        <v>qq</v>
      </c>
      <c r="S217" s="1" t="str">
        <f>VLOOKUP(A217,[2]!Rosterdetails,19,FALSE)</f>
        <v>V.Le</v>
      </c>
      <c r="T217" s="1" t="str">
        <f>VLOOKUP(A217,[2]!Rosterdetails,20,FALSE)</f>
        <v>Edward</v>
      </c>
      <c r="U217" s="1" t="str">
        <f>VLOOKUP(A217,[2]!Rosterdetails,21,FALSE)</f>
        <v>QQ</v>
      </c>
      <c r="V217" s="1" t="str">
        <f>VLOOKUP(A217,[2]!Rosterdetails,22,FALSE)</f>
        <v>Ana</v>
      </c>
      <c r="W217" s="1" t="str">
        <f>VLOOKUP(A217,[2]!Rosterdetails,23,FALSE)</f>
        <v>qq</v>
      </c>
      <c r="X217" s="1" t="str">
        <f>VLOOKUP(A217,[2]!Rosterdetails,24,FALSE)</f>
        <v>qq</v>
      </c>
      <c r="Y217" s="1" t="str">
        <f>VLOOKUP(A217,[2]!Rosterdetails,32,FALSE)</f>
        <v>qq</v>
      </c>
      <c r="Z217" s="1" t="str">
        <f>VLOOKUP(A217,[2]!Rosterdetails,33,FALSE)</f>
        <v>qq</v>
      </c>
      <c r="AA217" s="1" t="str">
        <f>VLOOKUP(A217,[2]!Rosterdetails,34,FALSE)</f>
        <v>qq</v>
      </c>
      <c r="AB217" s="1" t="str">
        <f>VLOOKUP(A217,[2]!Rosterdetails,35,FALSE)</f>
        <v>qq</v>
      </c>
      <c r="AC217" s="1" t="str">
        <f>VLOOKUP(A217,[2]!Rosterdetails,36,FALSE)</f>
        <v>qq</v>
      </c>
      <c r="AD217" s="1" t="str">
        <f>VLOOKUP(A217,[2]!Rosterdetails,37,FALSE)</f>
        <v>qq</v>
      </c>
      <c r="AE217" s="1" t="str">
        <f>VLOOKUP(A217,[2]!Rosterdetails,38,FALSE)</f>
        <v>qq</v>
      </c>
      <c r="AF217" s="1" t="str">
        <f>VLOOKUP(A217,[2]!Rosterdetails,39,FALSE)</f>
        <v>qq</v>
      </c>
      <c r="AG217" s="1" t="str">
        <f>VLOOKUP(A217,[2]!Rosterdetails,40,FALSE)</f>
        <v>qq</v>
      </c>
      <c r="AH217" s="1" t="str">
        <f>VLOOKUP(A217,[2]!Rosterdetails,41,FALSE)</f>
        <v>qq</v>
      </c>
      <c r="AI217" s="1" t="str">
        <f>VLOOKUP(A217,[2]!Rosterdetails,42,FALSE)</f>
        <v>qq</v>
      </c>
      <c r="AJ217" s="1" t="str">
        <f>VLOOKUP(A217,[2]!Rosterdetails,43,FALSE)</f>
        <v>qq</v>
      </c>
      <c r="AK217" s="1" t="str">
        <f>VLOOKUP(A217,[2]!Rosterdetails,44,FALSE)</f>
        <v>qq</v>
      </c>
      <c r="AL217" s="1" t="str">
        <f>VLOOKUP(A217,[2]!Rosterdetails,45,FALSE)</f>
        <v>qq</v>
      </c>
      <c r="AM217" s="1" t="str">
        <f>VLOOKUP(A217,[2]!Rosterdetails,46,FALSE)</f>
        <v>qq</v>
      </c>
      <c r="AN217" s="1" t="str">
        <f>VLOOKUP(A217,[2]!Rosterdetails,47,FALSE)</f>
        <v>qq</v>
      </c>
      <c r="AO217" s="1" t="str">
        <f>VLOOKUP(A217,[2]!Rosterdetails,48,FALSE)</f>
        <v>qq</v>
      </c>
      <c r="AP217" s="1" t="str">
        <f>VLOOKUP(A217,[2]!Rosterdetails,49,FALSE)</f>
        <v>qq</v>
      </c>
      <c r="AQ217" s="1" t="str">
        <f>VLOOKUP(A217,[2]!Rosterdetails,50,FALSE)</f>
        <v>qq</v>
      </c>
      <c r="AR217" s="1" t="str">
        <f>VLOOKUP(A217,[2]!Rosterdetails,51,FALSE)</f>
        <v>qq</v>
      </c>
      <c r="AS217" s="1" t="str">
        <f>VLOOKUP(A217,[2]!Rosterdetails,52,FALSE)</f>
        <v>qq</v>
      </c>
      <c r="AT217" s="1" t="str">
        <f>VLOOKUP(A217,[2]!Rosterdetails,53,FALSE)</f>
        <v>qq</v>
      </c>
      <c r="AU217" s="1" t="str">
        <f>VLOOKUP(A217,[2]!Rosterdetails,54,FALSE)</f>
        <v>A.Chen</v>
      </c>
      <c r="AV217" s="1">
        <f>VLOOKUP(A217,[2]!Rosterdetails,55,FALSE)</f>
        <v>0</v>
      </c>
      <c r="AW217" s="1">
        <f>VLOOKUP(A217,[2]!Rosterdetails,56,FALSE)</f>
        <v>0</v>
      </c>
      <c r="AX217" s="50"/>
      <c r="AY217" s="51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</row>
    <row r="218" spans="1:65" x14ac:dyDescent="0.3">
      <c r="A218" s="39">
        <v>43768</v>
      </c>
      <c r="B218" s="38" t="s">
        <v>4</v>
      </c>
      <c r="C218" s="44">
        <f>VLOOKUP(A218,[2]!Rosterdetails,4,FALSE)</f>
        <v>0</v>
      </c>
      <c r="D218" s="44" t="e">
        <f>VLOOKUP(A218,[2]!Rosterdetails,5,FALSE)</f>
        <v>#N/A</v>
      </c>
      <c r="E218" s="44">
        <f>VLOOKUP(A218,[2]!Rosterdetails,6,FALSE)</f>
        <v>0</v>
      </c>
      <c r="F218" s="44" t="e">
        <f>VLOOKUP(A218,[2]!Rosterdetails,7,FALSE)</f>
        <v>#N/A</v>
      </c>
      <c r="G218" s="44">
        <f>VLOOKUP(A218,[2]!Rosterdetails,8,FALSE)</f>
        <v>0</v>
      </c>
      <c r="H218" s="44" t="e">
        <f>VLOOKUP(A218,[2]!Rosterdetails,9,FALSE)</f>
        <v>#N/A</v>
      </c>
      <c r="I218" s="44" t="e">
        <f>VLOOKUP(A218,[2]!Rosterdetails,10,FALSE)</f>
        <v>#N/A</v>
      </c>
      <c r="J218" s="44">
        <f>VLOOKUP(A218,[2]!Rosterdetails,11,FALSE)</f>
        <v>0</v>
      </c>
      <c r="K218" s="44">
        <f>VLOOKUP(A218,[2]!Rosterdetails,12,FALSE)</f>
        <v>0</v>
      </c>
      <c r="L218" s="44" t="e">
        <f>VLOOKUP(A218,[2]!Rosterdetails,13,FALSE)</f>
        <v>#N/A</v>
      </c>
      <c r="M218" s="44">
        <f>VLOOKUP(A218,[2]!Rosterdetails,14,FALSE)</f>
        <v>0</v>
      </c>
      <c r="N218" s="44">
        <f>VLOOKUP(A218,[2]!Rosterdetails,15,FALSE)</f>
        <v>0</v>
      </c>
      <c r="O218" s="44" t="str">
        <f>VLOOKUP(A218,[2]!Rosterdetails,16,FALSE)</f>
        <v>qq</v>
      </c>
      <c r="P218" s="1" t="e">
        <f>VLOOKUP(A218,[2]!Rosterdetails,25,FALSE)</f>
        <v>#N/A</v>
      </c>
      <c r="Q218" s="1" t="str">
        <f>VLOOKUP(A218,[2]!Rosterdetails,17,FALSE)</f>
        <v>Nha</v>
      </c>
      <c r="R218" s="1" t="str">
        <f>VLOOKUP(A218,[2]!Rosterdetails,18,FALSE)</f>
        <v>qq</v>
      </c>
      <c r="S218" s="1" t="str">
        <f>VLOOKUP(A218,[2]!Rosterdetails,19,FALSE)</f>
        <v>qq</v>
      </c>
      <c r="T218" s="1" t="str">
        <f>VLOOKUP(A218,[2]!Rosterdetails,20,FALSE)</f>
        <v>qq</v>
      </c>
      <c r="U218" s="1" t="str">
        <f>VLOOKUP(A218,[2]!Rosterdetails,21,FALSE)</f>
        <v>QQ</v>
      </c>
      <c r="V218" s="1" t="str">
        <f>VLOOKUP(A218,[2]!Rosterdetails,22,FALSE)</f>
        <v>qq</v>
      </c>
      <c r="W218" s="1" t="str">
        <f>VLOOKUP(A218,[2]!Rosterdetails,23,FALSE)</f>
        <v>qq</v>
      </c>
      <c r="X218" s="1" t="str">
        <f>VLOOKUP(A218,[2]!Rosterdetails,24,FALSE)</f>
        <v>qq</v>
      </c>
      <c r="Y218" s="1" t="str">
        <f>VLOOKUP(A218,[2]!Rosterdetails,32,FALSE)</f>
        <v>qq</v>
      </c>
      <c r="Z218" s="1" t="str">
        <f>VLOOKUP(A218,[2]!Rosterdetails,33,FALSE)</f>
        <v>qq</v>
      </c>
      <c r="AA218" s="1" t="str">
        <f>VLOOKUP(A218,[2]!Rosterdetails,34,FALSE)</f>
        <v>qq</v>
      </c>
      <c r="AB218" s="1" t="str">
        <f>VLOOKUP(A218,[2]!Rosterdetails,35,FALSE)</f>
        <v>qq</v>
      </c>
      <c r="AC218" s="1" t="str">
        <f>VLOOKUP(A218,[2]!Rosterdetails,36,FALSE)</f>
        <v>qq</v>
      </c>
      <c r="AD218" s="1" t="str">
        <f>VLOOKUP(A218,[2]!Rosterdetails,37,FALSE)</f>
        <v>qq</v>
      </c>
      <c r="AE218" s="1" t="str">
        <f>VLOOKUP(A218,[2]!Rosterdetails,38,FALSE)</f>
        <v>qq</v>
      </c>
      <c r="AF218" s="1" t="str">
        <f>VLOOKUP(A218,[2]!Rosterdetails,39,FALSE)</f>
        <v>qq</v>
      </c>
      <c r="AG218" s="1" t="str">
        <f>VLOOKUP(A218,[2]!Rosterdetails,40,FALSE)</f>
        <v>qq</v>
      </c>
      <c r="AH218" s="1" t="str">
        <f>VLOOKUP(A218,[2]!Rosterdetails,41,FALSE)</f>
        <v>qq</v>
      </c>
      <c r="AI218" s="1" t="str">
        <f>VLOOKUP(A218,[2]!Rosterdetails,42,FALSE)</f>
        <v>qq</v>
      </c>
      <c r="AJ218" s="1" t="str">
        <f>VLOOKUP(A218,[2]!Rosterdetails,43,FALSE)</f>
        <v>qq</v>
      </c>
      <c r="AK218" s="1" t="str">
        <f>VLOOKUP(A218,[2]!Rosterdetails,44,FALSE)</f>
        <v>qq</v>
      </c>
      <c r="AL218" s="1" t="str">
        <f>VLOOKUP(A218,[2]!Rosterdetails,45,FALSE)</f>
        <v>qq</v>
      </c>
      <c r="AM218" s="1" t="str">
        <f>VLOOKUP(A218,[2]!Rosterdetails,46,FALSE)</f>
        <v>qq</v>
      </c>
      <c r="AN218" s="1" t="str">
        <f>VLOOKUP(A218,[2]!Rosterdetails,47,FALSE)</f>
        <v>qq</v>
      </c>
      <c r="AO218" s="1" t="str">
        <f>VLOOKUP(A218,[2]!Rosterdetails,48,FALSE)</f>
        <v>qq</v>
      </c>
      <c r="AP218" s="1" t="str">
        <f>VLOOKUP(A218,[2]!Rosterdetails,49,FALSE)</f>
        <v>qq</v>
      </c>
      <c r="AQ218" s="1" t="str">
        <f>VLOOKUP(A218,[2]!Rosterdetails,50,FALSE)</f>
        <v>qq</v>
      </c>
      <c r="AR218" s="1" t="str">
        <f>VLOOKUP(A218,[2]!Rosterdetails,51,FALSE)</f>
        <v>qq</v>
      </c>
      <c r="AS218" s="1" t="str">
        <f>VLOOKUP(A218,[2]!Rosterdetails,52,FALSE)</f>
        <v>qq</v>
      </c>
      <c r="AT218" s="1" t="str">
        <f>VLOOKUP(A218,[2]!Rosterdetails,53,FALSE)</f>
        <v>qq</v>
      </c>
      <c r="AU218" s="1" t="str">
        <f>VLOOKUP(A218,[2]!Rosterdetails,54,FALSE)</f>
        <v>A.Chen</v>
      </c>
      <c r="AV218" s="1">
        <f>VLOOKUP(A218,[2]!Rosterdetails,55,FALSE)</f>
        <v>0</v>
      </c>
      <c r="AW218" s="1">
        <f>VLOOKUP(A218,[2]!Rosterdetails,56,FALSE)</f>
        <v>0</v>
      </c>
      <c r="AX218" s="50"/>
      <c r="AY218" s="51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</row>
    <row r="219" spans="1:65" x14ac:dyDescent="0.3">
      <c r="A219" s="39">
        <v>43769</v>
      </c>
      <c r="B219" s="38" t="s">
        <v>5</v>
      </c>
      <c r="C219" s="44">
        <f>VLOOKUP(A219,[2]!Rosterdetails,4,FALSE)</f>
        <v>0</v>
      </c>
      <c r="D219" s="44" t="e">
        <f>VLOOKUP(A219,[2]!Rosterdetails,5,FALSE)</f>
        <v>#N/A</v>
      </c>
      <c r="E219" s="44">
        <f>VLOOKUP(A219,[2]!Rosterdetails,6,FALSE)</f>
        <v>0</v>
      </c>
      <c r="F219" s="44" t="e">
        <f>VLOOKUP(A219,[2]!Rosterdetails,7,FALSE)</f>
        <v>#N/A</v>
      </c>
      <c r="G219" s="44">
        <f>VLOOKUP(A219,[2]!Rosterdetails,8,FALSE)</f>
        <v>0</v>
      </c>
      <c r="H219" s="44" t="e">
        <f>VLOOKUP(A219,[2]!Rosterdetails,9,FALSE)</f>
        <v>#N/A</v>
      </c>
      <c r="I219" s="44" t="e">
        <f>VLOOKUP(A219,[2]!Rosterdetails,10,FALSE)</f>
        <v>#N/A</v>
      </c>
      <c r="J219" s="44">
        <f>VLOOKUP(A219,[2]!Rosterdetails,11,FALSE)</f>
        <v>0</v>
      </c>
      <c r="K219" s="44">
        <f>VLOOKUP(A219,[2]!Rosterdetails,12,FALSE)</f>
        <v>0</v>
      </c>
      <c r="L219" s="44" t="e">
        <f>VLOOKUP(A219,[2]!Rosterdetails,13,FALSE)</f>
        <v>#N/A</v>
      </c>
      <c r="M219" s="44">
        <f>VLOOKUP(A219,[2]!Rosterdetails,14,FALSE)</f>
        <v>0</v>
      </c>
      <c r="N219" s="44">
        <f>VLOOKUP(A219,[2]!Rosterdetails,15,FALSE)</f>
        <v>0</v>
      </c>
      <c r="O219" s="44">
        <f>VLOOKUP(A219,[2]!Rosterdetails,16,FALSE)</f>
        <v>0</v>
      </c>
      <c r="P219" s="1" t="e">
        <f>VLOOKUP(A219,[2]!Rosterdetails,25,FALSE)</f>
        <v>#N/A</v>
      </c>
      <c r="Q219" s="1" t="str">
        <f>VLOOKUP(A219,[2]!Rosterdetails,17,FALSE)</f>
        <v>qq</v>
      </c>
      <c r="R219" s="1" t="str">
        <f>VLOOKUP(A219,[2]!Rosterdetails,18,FALSE)</f>
        <v>qq</v>
      </c>
      <c r="S219" s="1" t="str">
        <f>VLOOKUP(A219,[2]!Rosterdetails,19,FALSE)</f>
        <v>qq</v>
      </c>
      <c r="T219" s="1" t="str">
        <f>VLOOKUP(A219,[2]!Rosterdetails,20,FALSE)</f>
        <v>qq</v>
      </c>
      <c r="U219" s="1" t="str">
        <f>VLOOKUP(A219,[2]!Rosterdetails,21,FALSE)</f>
        <v>QQ</v>
      </c>
      <c r="V219" s="1" t="str">
        <f>VLOOKUP(A219,[2]!Rosterdetails,22,FALSE)</f>
        <v>qq</v>
      </c>
      <c r="W219" s="1" t="str">
        <f>VLOOKUP(A219,[2]!Rosterdetails,23,FALSE)</f>
        <v>qq</v>
      </c>
      <c r="X219" s="1" t="str">
        <f>VLOOKUP(A219,[2]!Rosterdetails,24,FALSE)</f>
        <v>qq</v>
      </c>
      <c r="Y219" s="1" t="str">
        <f>VLOOKUP(A219,[2]!Rosterdetails,32,FALSE)</f>
        <v>qq</v>
      </c>
      <c r="Z219" s="1" t="str">
        <f>VLOOKUP(A219,[2]!Rosterdetails,33,FALSE)</f>
        <v>qq</v>
      </c>
      <c r="AA219" s="1" t="str">
        <f>VLOOKUP(A219,[2]!Rosterdetails,34,FALSE)</f>
        <v>qq</v>
      </c>
      <c r="AB219" s="1" t="str">
        <f>VLOOKUP(A219,[2]!Rosterdetails,35,FALSE)</f>
        <v>qq</v>
      </c>
      <c r="AC219" s="1" t="str">
        <f>VLOOKUP(A219,[2]!Rosterdetails,36,FALSE)</f>
        <v>qq</v>
      </c>
      <c r="AD219" s="1" t="str">
        <f>VLOOKUP(A219,[2]!Rosterdetails,37,FALSE)</f>
        <v>qq</v>
      </c>
      <c r="AE219" s="1" t="str">
        <f>VLOOKUP(A219,[2]!Rosterdetails,38,FALSE)</f>
        <v>qq</v>
      </c>
      <c r="AF219" s="1" t="str">
        <f>VLOOKUP(A219,[2]!Rosterdetails,39,FALSE)</f>
        <v>qq</v>
      </c>
      <c r="AG219" s="1" t="str">
        <f>VLOOKUP(A219,[2]!Rosterdetails,40,FALSE)</f>
        <v>qq</v>
      </c>
      <c r="AH219" s="1" t="str">
        <f>VLOOKUP(A219,[2]!Rosterdetails,41,FALSE)</f>
        <v>qq</v>
      </c>
      <c r="AI219" s="1" t="str">
        <f>VLOOKUP(A219,[2]!Rosterdetails,42,FALSE)</f>
        <v>qq</v>
      </c>
      <c r="AJ219" s="1" t="str">
        <f>VLOOKUP(A219,[2]!Rosterdetails,43,FALSE)</f>
        <v>qq</v>
      </c>
      <c r="AK219" s="1" t="str">
        <f>VLOOKUP(A219,[2]!Rosterdetails,44,FALSE)</f>
        <v>qq</v>
      </c>
      <c r="AL219" s="1" t="str">
        <f>VLOOKUP(A219,[2]!Rosterdetails,45,FALSE)</f>
        <v>qq</v>
      </c>
      <c r="AM219" s="1" t="str">
        <f>VLOOKUP(A219,[2]!Rosterdetails,46,FALSE)</f>
        <v>qq</v>
      </c>
      <c r="AN219" s="1" t="str">
        <f>VLOOKUP(A219,[2]!Rosterdetails,47,FALSE)</f>
        <v>qq</v>
      </c>
      <c r="AO219" s="1" t="str">
        <f>VLOOKUP(A219,[2]!Rosterdetails,48,FALSE)</f>
        <v>qq</v>
      </c>
      <c r="AP219" s="1" t="str">
        <f>VLOOKUP(A219,[2]!Rosterdetails,49,FALSE)</f>
        <v>qq</v>
      </c>
      <c r="AQ219" s="1" t="str">
        <f>VLOOKUP(A219,[2]!Rosterdetails,50,FALSE)</f>
        <v>qq</v>
      </c>
      <c r="AR219" s="1" t="str">
        <f>VLOOKUP(A219,[2]!Rosterdetails,51,FALSE)</f>
        <v>qq</v>
      </c>
      <c r="AS219" s="1" t="str">
        <f>VLOOKUP(A219,[2]!Rosterdetails,52,FALSE)</f>
        <v>qq</v>
      </c>
      <c r="AT219" s="1" t="str">
        <f>VLOOKUP(A219,[2]!Rosterdetails,53,FALSE)</f>
        <v>qq</v>
      </c>
      <c r="AU219" s="1" t="str">
        <f>VLOOKUP(A219,[2]!Rosterdetails,54,FALSE)</f>
        <v>A.Chen</v>
      </c>
      <c r="AV219" s="1" t="str">
        <f>VLOOKUP(A219,[2]!Rosterdetails,55,FALSE)</f>
        <v>Bernadette</v>
      </c>
      <c r="AW219" s="1">
        <f>VLOOKUP(A219,[2]!Rosterdetails,56,FALSE)</f>
        <v>0</v>
      </c>
      <c r="AX219" s="50"/>
      <c r="AY219" s="51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</row>
    <row r="220" spans="1:65" x14ac:dyDescent="0.3">
      <c r="A220" s="39">
        <v>43770</v>
      </c>
      <c r="B220" s="38" t="s">
        <v>6</v>
      </c>
      <c r="C220" s="44">
        <f>VLOOKUP(A220,[2]!Rosterdetails,4,FALSE)</f>
        <v>0</v>
      </c>
      <c r="D220" s="44" t="e">
        <f>VLOOKUP(A220,[2]!Rosterdetails,5,FALSE)</f>
        <v>#N/A</v>
      </c>
      <c r="E220" s="44">
        <f>VLOOKUP(A220,[2]!Rosterdetails,6,FALSE)</f>
        <v>0</v>
      </c>
      <c r="F220" s="44" t="e">
        <f>VLOOKUP(A220,[2]!Rosterdetails,7,FALSE)</f>
        <v>#N/A</v>
      </c>
      <c r="G220" s="44">
        <f>VLOOKUP(A220,[2]!Rosterdetails,8,FALSE)</f>
        <v>0</v>
      </c>
      <c r="H220" s="44" t="e">
        <f>VLOOKUP(A220,[2]!Rosterdetails,9,FALSE)</f>
        <v>#N/A</v>
      </c>
      <c r="I220" s="44" t="e">
        <f>VLOOKUP(A220,[2]!Rosterdetails,10,FALSE)</f>
        <v>#N/A</v>
      </c>
      <c r="J220" s="44">
        <f>VLOOKUP(A220,[2]!Rosterdetails,11,FALSE)</f>
        <v>0</v>
      </c>
      <c r="K220" s="44">
        <f>VLOOKUP(A220,[2]!Rosterdetails,12,FALSE)</f>
        <v>0</v>
      </c>
      <c r="L220" s="44" t="e">
        <f>VLOOKUP(A220,[2]!Rosterdetails,13,FALSE)</f>
        <v>#N/A</v>
      </c>
      <c r="M220" s="44">
        <f>VLOOKUP(A220,[2]!Rosterdetails,14,FALSE)</f>
        <v>0</v>
      </c>
      <c r="N220" s="44">
        <f>VLOOKUP(A220,[2]!Rosterdetails,15,FALSE)</f>
        <v>0</v>
      </c>
      <c r="O220" s="44">
        <f>VLOOKUP(A220,[2]!Rosterdetails,16,FALSE)</f>
        <v>0</v>
      </c>
      <c r="P220" s="1" t="e">
        <f>VLOOKUP(A220,[2]!Rosterdetails,25,FALSE)</f>
        <v>#N/A</v>
      </c>
      <c r="Q220" s="1" t="str">
        <f>VLOOKUP(A220,[2]!Rosterdetails,17,FALSE)</f>
        <v>Lauren</v>
      </c>
      <c r="R220" s="1" t="str">
        <f>VLOOKUP(A220,[2]!Rosterdetails,18,FALSE)</f>
        <v>qq</v>
      </c>
      <c r="S220" s="1" t="str">
        <f>VLOOKUP(A220,[2]!Rosterdetails,19,FALSE)</f>
        <v>qq</v>
      </c>
      <c r="T220" s="1" t="str">
        <f>VLOOKUP(A220,[2]!Rosterdetails,20,FALSE)</f>
        <v>qq</v>
      </c>
      <c r="U220" s="1" t="str">
        <f>VLOOKUP(A220,[2]!Rosterdetails,21,FALSE)</f>
        <v>QQ</v>
      </c>
      <c r="V220" s="1" t="str">
        <f>VLOOKUP(A220,[2]!Rosterdetails,22,FALSE)</f>
        <v>qq</v>
      </c>
      <c r="W220" s="1" t="str">
        <f>VLOOKUP(A220,[2]!Rosterdetails,23,FALSE)</f>
        <v>qq</v>
      </c>
      <c r="X220" s="1" t="str">
        <f>VLOOKUP(A220,[2]!Rosterdetails,24,FALSE)</f>
        <v>qq</v>
      </c>
      <c r="Y220" s="1" t="str">
        <f>VLOOKUP(A220,[2]!Rosterdetails,32,FALSE)</f>
        <v>qq</v>
      </c>
      <c r="Z220" s="1" t="str">
        <f>VLOOKUP(A220,[2]!Rosterdetails,33,FALSE)</f>
        <v>qq</v>
      </c>
      <c r="AA220" s="1" t="str">
        <f>VLOOKUP(A220,[2]!Rosterdetails,34,FALSE)</f>
        <v>qq</v>
      </c>
      <c r="AB220" s="1" t="str">
        <f>VLOOKUP(A220,[2]!Rosterdetails,35,FALSE)</f>
        <v>qq</v>
      </c>
      <c r="AC220" s="1" t="str">
        <f>VLOOKUP(A220,[2]!Rosterdetails,36,FALSE)</f>
        <v>qq</v>
      </c>
      <c r="AD220" s="1" t="str">
        <f>VLOOKUP(A220,[2]!Rosterdetails,37,FALSE)</f>
        <v>qq</v>
      </c>
      <c r="AE220" s="1" t="str">
        <f>VLOOKUP(A220,[2]!Rosterdetails,38,FALSE)</f>
        <v>qq</v>
      </c>
      <c r="AF220" s="1" t="str">
        <f>VLOOKUP(A220,[2]!Rosterdetails,39,FALSE)</f>
        <v>qq</v>
      </c>
      <c r="AG220" s="1" t="str">
        <f>VLOOKUP(A220,[2]!Rosterdetails,40,FALSE)</f>
        <v>qq</v>
      </c>
      <c r="AH220" s="1" t="str">
        <f>VLOOKUP(A220,[2]!Rosterdetails,41,FALSE)</f>
        <v>qq</v>
      </c>
      <c r="AI220" s="1" t="str">
        <f>VLOOKUP(A220,[2]!Rosterdetails,42,FALSE)</f>
        <v>qq</v>
      </c>
      <c r="AJ220" s="1" t="str">
        <f>VLOOKUP(A220,[2]!Rosterdetails,43,FALSE)</f>
        <v>qq</v>
      </c>
      <c r="AK220" s="1" t="str">
        <f>VLOOKUP(A220,[2]!Rosterdetails,44,FALSE)</f>
        <v>qq</v>
      </c>
      <c r="AL220" s="1" t="str">
        <f>VLOOKUP(A220,[2]!Rosterdetails,45,FALSE)</f>
        <v>qq</v>
      </c>
      <c r="AM220" s="1" t="str">
        <f>VLOOKUP(A220,[2]!Rosterdetails,46,FALSE)</f>
        <v>qq</v>
      </c>
      <c r="AN220" s="1" t="str">
        <f>VLOOKUP(A220,[2]!Rosterdetails,47,FALSE)</f>
        <v>qq</v>
      </c>
      <c r="AO220" s="1" t="str">
        <f>VLOOKUP(A220,[2]!Rosterdetails,48,FALSE)</f>
        <v>qq</v>
      </c>
      <c r="AP220" s="1" t="str">
        <f>VLOOKUP(A220,[2]!Rosterdetails,49,FALSE)</f>
        <v>qq</v>
      </c>
      <c r="AQ220" s="1" t="str">
        <f>VLOOKUP(A220,[2]!Rosterdetails,50,FALSE)</f>
        <v>qq</v>
      </c>
      <c r="AR220" s="1" t="str">
        <f>VLOOKUP(A220,[2]!Rosterdetails,51,FALSE)</f>
        <v>qq</v>
      </c>
      <c r="AS220" s="1" t="str">
        <f>VLOOKUP(A220,[2]!Rosterdetails,52,FALSE)</f>
        <v>qq</v>
      </c>
      <c r="AT220" s="1" t="str">
        <f>VLOOKUP(A220,[2]!Rosterdetails,53,FALSE)</f>
        <v>qq</v>
      </c>
      <c r="AU220" s="1" t="str">
        <f>VLOOKUP(A220,[2]!Rosterdetails,54,FALSE)</f>
        <v>A.Chen</v>
      </c>
      <c r="AV220" s="1">
        <f>VLOOKUP(A220,[2]!Rosterdetails,55,FALSE)</f>
        <v>0</v>
      </c>
      <c r="AW220" s="1">
        <f>VLOOKUP(A220,[2]!Rosterdetails,56,FALSE)</f>
        <v>0</v>
      </c>
      <c r="AX220" s="50"/>
      <c r="AY220" s="51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</row>
    <row r="221" spans="1:65" x14ac:dyDescent="0.3">
      <c r="A221" s="39">
        <v>43773</v>
      </c>
      <c r="B221" s="38" t="s">
        <v>2</v>
      </c>
      <c r="C221" s="44">
        <f>VLOOKUP(A221,[2]!Rosterdetails,4,FALSE)</f>
        <v>0</v>
      </c>
      <c r="D221" s="44" t="e">
        <f>VLOOKUP(A221,[2]!Rosterdetails,5,FALSE)</f>
        <v>#N/A</v>
      </c>
      <c r="E221" s="44">
        <f>VLOOKUP(A221,[2]!Rosterdetails,6,FALSE)</f>
        <v>0</v>
      </c>
      <c r="F221" s="44" t="e">
        <f>VLOOKUP(A221,[2]!Rosterdetails,7,FALSE)</f>
        <v>#N/A</v>
      </c>
      <c r="G221" s="44">
        <f>VLOOKUP(A221,[2]!Rosterdetails,8,FALSE)</f>
        <v>0</v>
      </c>
      <c r="H221" s="44" t="e">
        <f>VLOOKUP(A221,[2]!Rosterdetails,9,FALSE)</f>
        <v>#N/A</v>
      </c>
      <c r="I221" s="44" t="e">
        <f>VLOOKUP(A221,[2]!Rosterdetails,10,FALSE)</f>
        <v>#N/A</v>
      </c>
      <c r="J221" s="44">
        <f>VLOOKUP(A221,[2]!Rosterdetails,11,FALSE)</f>
        <v>0</v>
      </c>
      <c r="K221" s="44">
        <f>VLOOKUP(A221,[2]!Rosterdetails,12,FALSE)</f>
        <v>0</v>
      </c>
      <c r="L221" s="44" t="e">
        <f>VLOOKUP(A221,[2]!Rosterdetails,13,FALSE)</f>
        <v>#N/A</v>
      </c>
      <c r="M221" s="44">
        <f>VLOOKUP(A221,[2]!Rosterdetails,14,FALSE)</f>
        <v>0</v>
      </c>
      <c r="N221" s="44">
        <f>VLOOKUP(A221,[2]!Rosterdetails,15,FALSE)</f>
        <v>0</v>
      </c>
      <c r="O221" s="44" t="str">
        <f>VLOOKUP(A221,[2]!Rosterdetails,16,FALSE)</f>
        <v>qq</v>
      </c>
      <c r="P221" s="1" t="e">
        <f>VLOOKUP(A221,[2]!Rosterdetails,25,FALSE)</f>
        <v>#N/A</v>
      </c>
      <c r="Q221" s="1" t="str">
        <f>VLOOKUP(A221,[2]!Rosterdetails,17,FALSE)</f>
        <v>Jonathan</v>
      </c>
      <c r="R221" s="1" t="str">
        <f>VLOOKUP(A221,[2]!Rosterdetails,18,FALSE)</f>
        <v>qq</v>
      </c>
      <c r="S221" s="1" t="str">
        <f>VLOOKUP(A221,[2]!Rosterdetails,19,FALSE)</f>
        <v>Roshny</v>
      </c>
      <c r="T221" s="1" t="str">
        <f>VLOOKUP(A221,[2]!Rosterdetails,20,FALSE)</f>
        <v>Jesslyn</v>
      </c>
      <c r="U221" s="1" t="str">
        <f>VLOOKUP(A221,[2]!Rosterdetails,21,FALSE)</f>
        <v>Nha</v>
      </c>
      <c r="V221" s="1" t="str">
        <f>VLOOKUP(A221,[2]!Rosterdetails,22,FALSE)</f>
        <v>qq</v>
      </c>
      <c r="W221" s="1" t="str">
        <f>VLOOKUP(A221,[2]!Rosterdetails,23,FALSE)</f>
        <v>qq</v>
      </c>
      <c r="X221" s="1" t="str">
        <f>VLOOKUP(A221,[2]!Rosterdetails,24,FALSE)</f>
        <v>qq</v>
      </c>
      <c r="Y221" s="1" t="str">
        <f>VLOOKUP(A221,[2]!Rosterdetails,32,FALSE)</f>
        <v>qq</v>
      </c>
      <c r="Z221" s="1" t="str">
        <f>VLOOKUP(A221,[2]!Rosterdetails,33,FALSE)</f>
        <v>qq</v>
      </c>
      <c r="AA221" s="1" t="str">
        <f>VLOOKUP(A221,[2]!Rosterdetails,34,FALSE)</f>
        <v>qq</v>
      </c>
      <c r="AB221" s="1" t="str">
        <f>VLOOKUP(A221,[2]!Rosterdetails,35,FALSE)</f>
        <v>qq</v>
      </c>
      <c r="AC221" s="1" t="str">
        <f>VLOOKUP(A221,[2]!Rosterdetails,36,FALSE)</f>
        <v>qq</v>
      </c>
      <c r="AD221" s="1" t="str">
        <f>VLOOKUP(A221,[2]!Rosterdetails,37,FALSE)</f>
        <v>qq</v>
      </c>
      <c r="AE221" s="1" t="str">
        <f>VLOOKUP(A221,[2]!Rosterdetails,38,FALSE)</f>
        <v>qq</v>
      </c>
      <c r="AF221" s="1" t="str">
        <f>VLOOKUP(A221,[2]!Rosterdetails,39,FALSE)</f>
        <v>qq</v>
      </c>
      <c r="AG221" s="1" t="str">
        <f>VLOOKUP(A221,[2]!Rosterdetails,40,FALSE)</f>
        <v>qq</v>
      </c>
      <c r="AH221" s="1" t="str">
        <f>VLOOKUP(A221,[2]!Rosterdetails,41,FALSE)</f>
        <v>qq</v>
      </c>
      <c r="AI221" s="1" t="str">
        <f>VLOOKUP(A221,[2]!Rosterdetails,42,FALSE)</f>
        <v>qq</v>
      </c>
      <c r="AJ221" s="1" t="str">
        <f>VLOOKUP(A221,[2]!Rosterdetails,43,FALSE)</f>
        <v>qq</v>
      </c>
      <c r="AK221" s="1" t="str">
        <f>VLOOKUP(A221,[2]!Rosterdetails,44,FALSE)</f>
        <v>qq</v>
      </c>
      <c r="AL221" s="1" t="str">
        <f>VLOOKUP(A221,[2]!Rosterdetails,45,FALSE)</f>
        <v>qq</v>
      </c>
      <c r="AM221" s="1" t="str">
        <f>VLOOKUP(A221,[2]!Rosterdetails,46,FALSE)</f>
        <v>qq</v>
      </c>
      <c r="AN221" s="1" t="str">
        <f>VLOOKUP(A221,[2]!Rosterdetails,47,FALSE)</f>
        <v>qq</v>
      </c>
      <c r="AO221" s="1" t="str">
        <f>VLOOKUP(A221,[2]!Rosterdetails,48,FALSE)</f>
        <v>qq</v>
      </c>
      <c r="AP221" s="1" t="str">
        <f>VLOOKUP(A221,[2]!Rosterdetails,49,FALSE)</f>
        <v>qq</v>
      </c>
      <c r="AQ221" s="1" t="str">
        <f>VLOOKUP(A221,[2]!Rosterdetails,50,FALSE)</f>
        <v>qq</v>
      </c>
      <c r="AR221" s="1" t="str">
        <f>VLOOKUP(A221,[2]!Rosterdetails,51,FALSE)</f>
        <v>qq</v>
      </c>
      <c r="AS221" s="1" t="str">
        <f>VLOOKUP(A221,[2]!Rosterdetails,52,FALSE)</f>
        <v>qq</v>
      </c>
      <c r="AT221" s="1" t="str">
        <f>VLOOKUP(A221,[2]!Rosterdetails,53,FALSE)</f>
        <v>qq</v>
      </c>
      <c r="AU221" s="1" t="str">
        <f>VLOOKUP(A221,[2]!Rosterdetails,54,FALSE)</f>
        <v>Li-Ling</v>
      </c>
      <c r="AV221" s="1" t="str">
        <f>VLOOKUP(A221,[2]!Rosterdetails,55,FALSE)</f>
        <v>Bernadette</v>
      </c>
      <c r="AW221" s="1">
        <f>VLOOKUP(A221,[2]!Rosterdetails,56,FALSE)</f>
        <v>0</v>
      </c>
      <c r="AX221" s="50"/>
      <c r="AY221" s="51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</row>
    <row r="222" spans="1:65" x14ac:dyDescent="0.3">
      <c r="A222" s="39">
        <v>43774</v>
      </c>
      <c r="B222" s="38" t="s">
        <v>3</v>
      </c>
      <c r="C222" s="44">
        <f>VLOOKUP(A222,[2]!Rosterdetails,4,FALSE)</f>
        <v>0</v>
      </c>
      <c r="D222" s="44" t="e">
        <f>VLOOKUP(A222,[2]!Rosterdetails,5,FALSE)</f>
        <v>#N/A</v>
      </c>
      <c r="E222" s="44">
        <f>VLOOKUP(A222,[2]!Rosterdetails,6,FALSE)</f>
        <v>0</v>
      </c>
      <c r="F222" s="44" t="e">
        <f>VLOOKUP(A222,[2]!Rosterdetails,7,FALSE)</f>
        <v>#N/A</v>
      </c>
      <c r="G222" s="44">
        <f>VLOOKUP(A222,[2]!Rosterdetails,8,FALSE)</f>
        <v>0</v>
      </c>
      <c r="H222" s="44" t="e">
        <f>VLOOKUP(A222,[2]!Rosterdetails,9,FALSE)</f>
        <v>#N/A</v>
      </c>
      <c r="I222" s="44" t="e">
        <f>VLOOKUP(A222,[2]!Rosterdetails,10,FALSE)</f>
        <v>#N/A</v>
      </c>
      <c r="J222" s="44">
        <f>VLOOKUP(A222,[2]!Rosterdetails,11,FALSE)</f>
        <v>0</v>
      </c>
      <c r="K222" s="44">
        <f>VLOOKUP(A222,[2]!Rosterdetails,12,FALSE)</f>
        <v>0</v>
      </c>
      <c r="L222" s="44" t="e">
        <f>VLOOKUP(A222,[2]!Rosterdetails,13,FALSE)</f>
        <v>#N/A</v>
      </c>
      <c r="M222" s="44">
        <f>VLOOKUP(A222,[2]!Rosterdetails,14,FALSE)</f>
        <v>0</v>
      </c>
      <c r="N222" s="44">
        <f>VLOOKUP(A222,[2]!Rosterdetails,15,FALSE)</f>
        <v>0</v>
      </c>
      <c r="O222" s="44" t="str">
        <f>VLOOKUP(A222,[2]!Rosterdetails,16,FALSE)</f>
        <v>qq</v>
      </c>
      <c r="P222" s="1" t="e">
        <f>VLOOKUP(A222,[2]!Rosterdetails,25,FALSE)</f>
        <v>#N/A</v>
      </c>
      <c r="Q222" s="1" t="str">
        <f>VLOOKUP(A222,[2]!Rosterdetails,17,FALSE)</f>
        <v>qq</v>
      </c>
      <c r="R222" s="1" t="str">
        <f>VLOOKUP(A222,[2]!Rosterdetails,18,FALSE)</f>
        <v>qq</v>
      </c>
      <c r="S222" s="1" t="str">
        <f>VLOOKUP(A222,[2]!Rosterdetails,19,FALSE)</f>
        <v>qq</v>
      </c>
      <c r="T222" s="1" t="str">
        <f>VLOOKUP(A222,[2]!Rosterdetails,20,FALSE)</f>
        <v>qq</v>
      </c>
      <c r="U222" s="1" t="str">
        <f>VLOOKUP(A222,[2]!Rosterdetails,21,FALSE)</f>
        <v>QQ</v>
      </c>
      <c r="V222" s="1" t="str">
        <f>VLOOKUP(A222,[2]!Rosterdetails,22,FALSE)</f>
        <v>qq</v>
      </c>
      <c r="W222" s="1" t="str">
        <f>VLOOKUP(A222,[2]!Rosterdetails,23,FALSE)</f>
        <v>qq</v>
      </c>
      <c r="X222" s="1" t="str">
        <f>VLOOKUP(A222,[2]!Rosterdetails,24,FALSE)</f>
        <v>qq</v>
      </c>
      <c r="Y222" s="1" t="str">
        <f>VLOOKUP(A222,[2]!Rosterdetails,32,FALSE)</f>
        <v>qq</v>
      </c>
      <c r="Z222" s="1" t="str">
        <f>VLOOKUP(A222,[2]!Rosterdetails,33,FALSE)</f>
        <v>qq</v>
      </c>
      <c r="AA222" s="1" t="str">
        <f>VLOOKUP(A222,[2]!Rosterdetails,34,FALSE)</f>
        <v>qq</v>
      </c>
      <c r="AB222" s="1" t="str">
        <f>VLOOKUP(A222,[2]!Rosterdetails,35,FALSE)</f>
        <v>qq</v>
      </c>
      <c r="AC222" s="1" t="str">
        <f>VLOOKUP(A222,[2]!Rosterdetails,36,FALSE)</f>
        <v>qq</v>
      </c>
      <c r="AD222" s="1" t="str">
        <f>VLOOKUP(A222,[2]!Rosterdetails,37,FALSE)</f>
        <v>qq</v>
      </c>
      <c r="AE222" s="1" t="str">
        <f>VLOOKUP(A222,[2]!Rosterdetails,38,FALSE)</f>
        <v>qq</v>
      </c>
      <c r="AF222" s="1" t="str">
        <f>VLOOKUP(A222,[2]!Rosterdetails,39,FALSE)</f>
        <v>qq</v>
      </c>
      <c r="AG222" s="1" t="str">
        <f>VLOOKUP(A222,[2]!Rosterdetails,40,FALSE)</f>
        <v>qq</v>
      </c>
      <c r="AH222" s="1" t="str">
        <f>VLOOKUP(A222,[2]!Rosterdetails,41,FALSE)</f>
        <v>qq</v>
      </c>
      <c r="AI222" s="1" t="str">
        <f>VLOOKUP(A222,[2]!Rosterdetails,42,FALSE)</f>
        <v>qq</v>
      </c>
      <c r="AJ222" s="1" t="str">
        <f>VLOOKUP(A222,[2]!Rosterdetails,43,FALSE)</f>
        <v>qq</v>
      </c>
      <c r="AK222" s="1" t="str">
        <f>VLOOKUP(A222,[2]!Rosterdetails,44,FALSE)</f>
        <v>qq</v>
      </c>
      <c r="AL222" s="1" t="str">
        <f>VLOOKUP(A222,[2]!Rosterdetails,45,FALSE)</f>
        <v>qq</v>
      </c>
      <c r="AM222" s="1" t="str">
        <f>VLOOKUP(A222,[2]!Rosterdetails,46,FALSE)</f>
        <v>qq</v>
      </c>
      <c r="AN222" s="1" t="str">
        <f>VLOOKUP(A222,[2]!Rosterdetails,47,FALSE)</f>
        <v>qq</v>
      </c>
      <c r="AO222" s="1" t="str">
        <f>VLOOKUP(A222,[2]!Rosterdetails,48,FALSE)</f>
        <v>qq</v>
      </c>
      <c r="AP222" s="1" t="str">
        <f>VLOOKUP(A222,[2]!Rosterdetails,49,FALSE)</f>
        <v>qq</v>
      </c>
      <c r="AQ222" s="1" t="str">
        <f>VLOOKUP(A222,[2]!Rosterdetails,50,FALSE)</f>
        <v>qq</v>
      </c>
      <c r="AR222" s="1" t="str">
        <f>VLOOKUP(A222,[2]!Rosterdetails,51,FALSE)</f>
        <v>qq</v>
      </c>
      <c r="AS222" s="1" t="str">
        <f>VLOOKUP(A222,[2]!Rosterdetails,52,FALSE)</f>
        <v>qq</v>
      </c>
      <c r="AT222" s="1" t="str">
        <f>VLOOKUP(A222,[2]!Rosterdetails,53,FALSE)</f>
        <v>qq</v>
      </c>
      <c r="AU222" s="1">
        <f>VLOOKUP(A222,[2]!Rosterdetails,54,FALSE)</f>
        <v>0</v>
      </c>
      <c r="AV222" s="1">
        <f>VLOOKUP(A222,[2]!Rosterdetails,55,FALSE)</f>
        <v>0</v>
      </c>
      <c r="AW222" s="1">
        <f>VLOOKUP(A222,[2]!Rosterdetails,56,FALSE)</f>
        <v>0</v>
      </c>
      <c r="AX222" s="50"/>
      <c r="AY222" s="51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</row>
    <row r="223" spans="1:65" x14ac:dyDescent="0.3">
      <c r="A223" s="39">
        <v>43775</v>
      </c>
      <c r="B223" s="38" t="s">
        <v>4</v>
      </c>
      <c r="C223" s="44">
        <f>VLOOKUP(A223,[2]!Rosterdetails,4,FALSE)</f>
        <v>0</v>
      </c>
      <c r="D223" s="44" t="e">
        <f>VLOOKUP(A223,[2]!Rosterdetails,5,FALSE)</f>
        <v>#N/A</v>
      </c>
      <c r="E223" s="44">
        <f>VLOOKUP(A223,[2]!Rosterdetails,6,FALSE)</f>
        <v>0</v>
      </c>
      <c r="F223" s="44" t="e">
        <f>VLOOKUP(A223,[2]!Rosterdetails,7,FALSE)</f>
        <v>#N/A</v>
      </c>
      <c r="G223" s="44">
        <f>VLOOKUP(A223,[2]!Rosterdetails,8,FALSE)</f>
        <v>0</v>
      </c>
      <c r="H223" s="44" t="e">
        <f>VLOOKUP(A223,[2]!Rosterdetails,9,FALSE)</f>
        <v>#N/A</v>
      </c>
      <c r="I223" s="44" t="e">
        <f>VLOOKUP(A223,[2]!Rosterdetails,10,FALSE)</f>
        <v>#N/A</v>
      </c>
      <c r="J223" s="44">
        <f>VLOOKUP(A223,[2]!Rosterdetails,11,FALSE)</f>
        <v>0</v>
      </c>
      <c r="K223" s="44">
        <f>VLOOKUP(A223,[2]!Rosterdetails,12,FALSE)</f>
        <v>0</v>
      </c>
      <c r="L223" s="44" t="e">
        <f>VLOOKUP(A223,[2]!Rosterdetails,13,FALSE)</f>
        <v>#N/A</v>
      </c>
      <c r="M223" s="44">
        <f>VLOOKUP(A223,[2]!Rosterdetails,14,FALSE)</f>
        <v>0</v>
      </c>
      <c r="N223" s="44">
        <f>VLOOKUP(A223,[2]!Rosterdetails,15,FALSE)</f>
        <v>0</v>
      </c>
      <c r="O223" s="44" t="str">
        <f>VLOOKUP(A223,[2]!Rosterdetails,16,FALSE)</f>
        <v>qq</v>
      </c>
      <c r="P223" s="1" t="e">
        <f>VLOOKUP(A223,[2]!Rosterdetails,25,FALSE)</f>
        <v>#N/A</v>
      </c>
      <c r="Q223" s="1" t="str">
        <f>VLOOKUP(A223,[2]!Rosterdetails,17,FALSE)</f>
        <v>Thao</v>
      </c>
      <c r="R223" s="1" t="str">
        <f>VLOOKUP(A223,[2]!Rosterdetails,18,FALSE)</f>
        <v>qq</v>
      </c>
      <c r="S223" s="1" t="str">
        <f>VLOOKUP(A223,[2]!Rosterdetails,19,FALSE)</f>
        <v>Jonathan</v>
      </c>
      <c r="T223" s="1" t="str">
        <f>VLOOKUP(A223,[2]!Rosterdetails,20,FALSE)</f>
        <v>V.Le</v>
      </c>
      <c r="U223" s="1" t="str">
        <f>VLOOKUP(A223,[2]!Rosterdetails,21,FALSE)</f>
        <v>QQ</v>
      </c>
      <c r="V223" s="1" t="str">
        <f>VLOOKUP(A223,[2]!Rosterdetails,22,FALSE)</f>
        <v>Tinh</v>
      </c>
      <c r="W223" s="1" t="str">
        <f>VLOOKUP(A223,[2]!Rosterdetails,23,FALSE)</f>
        <v>qq</v>
      </c>
      <c r="X223" s="1" t="str">
        <f>VLOOKUP(A223,[2]!Rosterdetails,24,FALSE)</f>
        <v>qq</v>
      </c>
      <c r="Y223" s="1" t="str">
        <f>VLOOKUP(A223,[2]!Rosterdetails,32,FALSE)</f>
        <v>qq</v>
      </c>
      <c r="Z223" s="1" t="str">
        <f>VLOOKUP(A223,[2]!Rosterdetails,33,FALSE)</f>
        <v>qq</v>
      </c>
      <c r="AA223" s="1" t="str">
        <f>VLOOKUP(A223,[2]!Rosterdetails,34,FALSE)</f>
        <v>qq</v>
      </c>
      <c r="AB223" s="1" t="str">
        <f>VLOOKUP(A223,[2]!Rosterdetails,35,FALSE)</f>
        <v>qq</v>
      </c>
      <c r="AC223" s="1" t="str">
        <f>VLOOKUP(A223,[2]!Rosterdetails,36,FALSE)</f>
        <v>qq</v>
      </c>
      <c r="AD223" s="1" t="str">
        <f>VLOOKUP(A223,[2]!Rosterdetails,37,FALSE)</f>
        <v>qq</v>
      </c>
      <c r="AE223" s="1" t="str">
        <f>VLOOKUP(A223,[2]!Rosterdetails,38,FALSE)</f>
        <v>qq</v>
      </c>
      <c r="AF223" s="1" t="str">
        <f>VLOOKUP(A223,[2]!Rosterdetails,39,FALSE)</f>
        <v>qq</v>
      </c>
      <c r="AG223" s="1" t="str">
        <f>VLOOKUP(A223,[2]!Rosterdetails,40,FALSE)</f>
        <v>qq</v>
      </c>
      <c r="AH223" s="1" t="str">
        <f>VLOOKUP(A223,[2]!Rosterdetails,41,FALSE)</f>
        <v>qq</v>
      </c>
      <c r="AI223" s="1" t="str">
        <f>VLOOKUP(A223,[2]!Rosterdetails,42,FALSE)</f>
        <v>qq</v>
      </c>
      <c r="AJ223" s="1" t="str">
        <f>VLOOKUP(A223,[2]!Rosterdetails,43,FALSE)</f>
        <v>qq</v>
      </c>
      <c r="AK223" s="1" t="str">
        <f>VLOOKUP(A223,[2]!Rosterdetails,44,FALSE)</f>
        <v>qq</v>
      </c>
      <c r="AL223" s="1" t="str">
        <f>VLOOKUP(A223,[2]!Rosterdetails,45,FALSE)</f>
        <v>qq</v>
      </c>
      <c r="AM223" s="1" t="str">
        <f>VLOOKUP(A223,[2]!Rosterdetails,46,FALSE)</f>
        <v>qq</v>
      </c>
      <c r="AN223" s="1" t="str">
        <f>VLOOKUP(A223,[2]!Rosterdetails,47,FALSE)</f>
        <v>qq</v>
      </c>
      <c r="AO223" s="1" t="str">
        <f>VLOOKUP(A223,[2]!Rosterdetails,48,FALSE)</f>
        <v>qq</v>
      </c>
      <c r="AP223" s="1" t="str">
        <f>VLOOKUP(A223,[2]!Rosterdetails,49,FALSE)</f>
        <v>qq</v>
      </c>
      <c r="AQ223" s="1" t="str">
        <f>VLOOKUP(A223,[2]!Rosterdetails,50,FALSE)</f>
        <v>qq</v>
      </c>
      <c r="AR223" s="1" t="str">
        <f>VLOOKUP(A223,[2]!Rosterdetails,51,FALSE)</f>
        <v>qq</v>
      </c>
      <c r="AS223" s="1" t="str">
        <f>VLOOKUP(A223,[2]!Rosterdetails,52,FALSE)</f>
        <v>qq</v>
      </c>
      <c r="AT223" s="1" t="str">
        <f>VLOOKUP(A223,[2]!Rosterdetails,53,FALSE)</f>
        <v>qq</v>
      </c>
      <c r="AU223" s="1" t="str">
        <f>VLOOKUP(A223,[2]!Rosterdetails,54,FALSE)</f>
        <v>Li-Ling</v>
      </c>
      <c r="AV223" s="1">
        <f>VLOOKUP(A223,[2]!Rosterdetails,55,FALSE)</f>
        <v>0</v>
      </c>
      <c r="AW223" s="1">
        <f>VLOOKUP(A223,[2]!Rosterdetails,56,FALSE)</f>
        <v>0</v>
      </c>
      <c r="AX223" s="50"/>
      <c r="AY223" s="51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</row>
    <row r="224" spans="1:65" x14ac:dyDescent="0.3">
      <c r="A224" s="39">
        <v>43776</v>
      </c>
      <c r="B224" s="38" t="s">
        <v>5</v>
      </c>
      <c r="C224" s="44">
        <f>VLOOKUP(A224,[2]!Rosterdetails,4,FALSE)</f>
        <v>0</v>
      </c>
      <c r="D224" s="44" t="e">
        <f>VLOOKUP(A224,[2]!Rosterdetails,5,FALSE)</f>
        <v>#N/A</v>
      </c>
      <c r="E224" s="44">
        <f>VLOOKUP(A224,[2]!Rosterdetails,6,FALSE)</f>
        <v>0</v>
      </c>
      <c r="F224" s="44" t="e">
        <f>VLOOKUP(A224,[2]!Rosterdetails,7,FALSE)</f>
        <v>#N/A</v>
      </c>
      <c r="G224" s="44">
        <f>VLOOKUP(A224,[2]!Rosterdetails,8,FALSE)</f>
        <v>0</v>
      </c>
      <c r="H224" s="44" t="e">
        <f>VLOOKUP(A224,[2]!Rosterdetails,9,FALSE)</f>
        <v>#N/A</v>
      </c>
      <c r="I224" s="44" t="e">
        <f>VLOOKUP(A224,[2]!Rosterdetails,10,FALSE)</f>
        <v>#N/A</v>
      </c>
      <c r="J224" s="44">
        <f>VLOOKUP(A224,[2]!Rosterdetails,11,FALSE)</f>
        <v>0</v>
      </c>
      <c r="K224" s="44">
        <f>VLOOKUP(A224,[2]!Rosterdetails,12,FALSE)</f>
        <v>0</v>
      </c>
      <c r="L224" s="44" t="e">
        <f>VLOOKUP(A224,[2]!Rosterdetails,13,FALSE)</f>
        <v>#N/A</v>
      </c>
      <c r="M224" s="44">
        <f>VLOOKUP(A224,[2]!Rosterdetails,14,FALSE)</f>
        <v>0</v>
      </c>
      <c r="N224" s="44">
        <f>VLOOKUP(A224,[2]!Rosterdetails,15,FALSE)</f>
        <v>0</v>
      </c>
      <c r="O224" s="44">
        <f>VLOOKUP(A224,[2]!Rosterdetails,16,FALSE)</f>
        <v>0</v>
      </c>
      <c r="P224" s="1" t="e">
        <f>VLOOKUP(A224,[2]!Rosterdetails,25,FALSE)</f>
        <v>#N/A</v>
      </c>
      <c r="Q224" s="1" t="str">
        <f>VLOOKUP(A224,[2]!Rosterdetails,17,FALSE)</f>
        <v>qq</v>
      </c>
      <c r="R224" s="1" t="str">
        <f>VLOOKUP(A224,[2]!Rosterdetails,18,FALSE)</f>
        <v>qq</v>
      </c>
      <c r="S224" s="1" t="str">
        <f>VLOOKUP(A224,[2]!Rosterdetails,19,FALSE)</f>
        <v>qq</v>
      </c>
      <c r="T224" s="1" t="str">
        <f>VLOOKUP(A224,[2]!Rosterdetails,20,FALSE)</f>
        <v>qq</v>
      </c>
      <c r="U224" s="1" t="str">
        <f>VLOOKUP(A224,[2]!Rosterdetails,21,FALSE)</f>
        <v>QQ</v>
      </c>
      <c r="V224" s="1" t="str">
        <f>VLOOKUP(A224,[2]!Rosterdetails,22,FALSE)</f>
        <v>qq</v>
      </c>
      <c r="W224" s="1" t="str">
        <f>VLOOKUP(A224,[2]!Rosterdetails,23,FALSE)</f>
        <v>qq</v>
      </c>
      <c r="X224" s="1" t="str">
        <f>VLOOKUP(A224,[2]!Rosterdetails,24,FALSE)</f>
        <v>qq</v>
      </c>
      <c r="Y224" s="1" t="str">
        <f>VLOOKUP(A224,[2]!Rosterdetails,32,FALSE)</f>
        <v>qq</v>
      </c>
      <c r="Z224" s="1" t="str">
        <f>VLOOKUP(A224,[2]!Rosterdetails,33,FALSE)</f>
        <v>qq</v>
      </c>
      <c r="AA224" s="1" t="str">
        <f>VLOOKUP(A224,[2]!Rosterdetails,34,FALSE)</f>
        <v>qq</v>
      </c>
      <c r="AB224" s="1" t="str">
        <f>VLOOKUP(A224,[2]!Rosterdetails,35,FALSE)</f>
        <v>qq</v>
      </c>
      <c r="AC224" s="1" t="str">
        <f>VLOOKUP(A224,[2]!Rosterdetails,36,FALSE)</f>
        <v>qq</v>
      </c>
      <c r="AD224" s="1" t="str">
        <f>VLOOKUP(A224,[2]!Rosterdetails,37,FALSE)</f>
        <v>qq</v>
      </c>
      <c r="AE224" s="1" t="str">
        <f>VLOOKUP(A224,[2]!Rosterdetails,38,FALSE)</f>
        <v>qq</v>
      </c>
      <c r="AF224" s="1" t="str">
        <f>VLOOKUP(A224,[2]!Rosterdetails,39,FALSE)</f>
        <v>qq</v>
      </c>
      <c r="AG224" s="1" t="str">
        <f>VLOOKUP(A224,[2]!Rosterdetails,40,FALSE)</f>
        <v>qq</v>
      </c>
      <c r="AH224" s="1" t="str">
        <f>VLOOKUP(A224,[2]!Rosterdetails,41,FALSE)</f>
        <v>qq</v>
      </c>
      <c r="AI224" s="1" t="str">
        <f>VLOOKUP(A224,[2]!Rosterdetails,42,FALSE)</f>
        <v>qq</v>
      </c>
      <c r="AJ224" s="1" t="str">
        <f>VLOOKUP(A224,[2]!Rosterdetails,43,FALSE)</f>
        <v>qq</v>
      </c>
      <c r="AK224" s="1" t="str">
        <f>VLOOKUP(A224,[2]!Rosterdetails,44,FALSE)</f>
        <v>qq</v>
      </c>
      <c r="AL224" s="1" t="str">
        <f>VLOOKUP(A224,[2]!Rosterdetails,45,FALSE)</f>
        <v>qq</v>
      </c>
      <c r="AM224" s="1" t="str">
        <f>VLOOKUP(A224,[2]!Rosterdetails,46,FALSE)</f>
        <v>qq</v>
      </c>
      <c r="AN224" s="1" t="str">
        <f>VLOOKUP(A224,[2]!Rosterdetails,47,FALSE)</f>
        <v>qq</v>
      </c>
      <c r="AO224" s="1" t="str">
        <f>VLOOKUP(A224,[2]!Rosterdetails,48,FALSE)</f>
        <v>qq</v>
      </c>
      <c r="AP224" s="1" t="str">
        <f>VLOOKUP(A224,[2]!Rosterdetails,49,FALSE)</f>
        <v>qq</v>
      </c>
      <c r="AQ224" s="1" t="str">
        <f>VLOOKUP(A224,[2]!Rosterdetails,50,FALSE)</f>
        <v>qq</v>
      </c>
      <c r="AR224" s="1" t="str">
        <f>VLOOKUP(A224,[2]!Rosterdetails,51,FALSE)</f>
        <v>qq</v>
      </c>
      <c r="AS224" s="1" t="str">
        <f>VLOOKUP(A224,[2]!Rosterdetails,52,FALSE)</f>
        <v>qq</v>
      </c>
      <c r="AT224" s="1" t="str">
        <f>VLOOKUP(A224,[2]!Rosterdetails,53,FALSE)</f>
        <v>qq</v>
      </c>
      <c r="AU224" s="1" t="str">
        <f>VLOOKUP(A224,[2]!Rosterdetails,54,FALSE)</f>
        <v>Li-Ling</v>
      </c>
      <c r="AV224" s="1" t="str">
        <f>VLOOKUP(A224,[2]!Rosterdetails,55,FALSE)</f>
        <v>Bernadette</v>
      </c>
      <c r="AW224" s="1">
        <f>VLOOKUP(A224,[2]!Rosterdetails,56,FALSE)</f>
        <v>0</v>
      </c>
      <c r="AX224" s="50"/>
      <c r="AY224" s="51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</row>
    <row r="225" spans="1:65" x14ac:dyDescent="0.3">
      <c r="A225" s="39">
        <v>43777</v>
      </c>
      <c r="B225" s="38" t="s">
        <v>6</v>
      </c>
      <c r="C225" s="44">
        <f>VLOOKUP(A225,[2]!Rosterdetails,4,FALSE)</f>
        <v>0</v>
      </c>
      <c r="D225" s="44" t="e">
        <f>VLOOKUP(A225,[2]!Rosterdetails,5,FALSE)</f>
        <v>#N/A</v>
      </c>
      <c r="E225" s="44">
        <f>VLOOKUP(A225,[2]!Rosterdetails,6,FALSE)</f>
        <v>0</v>
      </c>
      <c r="F225" s="44" t="e">
        <f>VLOOKUP(A225,[2]!Rosterdetails,7,FALSE)</f>
        <v>#N/A</v>
      </c>
      <c r="G225" s="44">
        <f>VLOOKUP(A225,[2]!Rosterdetails,8,FALSE)</f>
        <v>0</v>
      </c>
      <c r="H225" s="44" t="e">
        <f>VLOOKUP(A225,[2]!Rosterdetails,9,FALSE)</f>
        <v>#N/A</v>
      </c>
      <c r="I225" s="44" t="e">
        <f>VLOOKUP(A225,[2]!Rosterdetails,10,FALSE)</f>
        <v>#N/A</v>
      </c>
      <c r="J225" s="44">
        <f>VLOOKUP(A225,[2]!Rosterdetails,11,FALSE)</f>
        <v>0</v>
      </c>
      <c r="K225" s="44">
        <f>VLOOKUP(A225,[2]!Rosterdetails,12,FALSE)</f>
        <v>0</v>
      </c>
      <c r="L225" s="44" t="e">
        <f>VLOOKUP(A225,[2]!Rosterdetails,13,FALSE)</f>
        <v>#N/A</v>
      </c>
      <c r="M225" s="44">
        <f>VLOOKUP(A225,[2]!Rosterdetails,14,FALSE)</f>
        <v>0</v>
      </c>
      <c r="N225" s="44">
        <f>VLOOKUP(A225,[2]!Rosterdetails,15,FALSE)</f>
        <v>0</v>
      </c>
      <c r="O225" s="44">
        <f>VLOOKUP(A225,[2]!Rosterdetails,16,FALSE)</f>
        <v>0</v>
      </c>
      <c r="P225" s="1" t="e">
        <f>VLOOKUP(A225,[2]!Rosterdetails,25,FALSE)</f>
        <v>#N/A</v>
      </c>
      <c r="Q225" s="1" t="str">
        <f>VLOOKUP(A225,[2]!Rosterdetails,17,FALSE)</f>
        <v>Jesslyn</v>
      </c>
      <c r="R225" s="1" t="str">
        <f>VLOOKUP(A225,[2]!Rosterdetails,18,FALSE)</f>
        <v>qq</v>
      </c>
      <c r="S225" s="1" t="str">
        <f>VLOOKUP(A225,[2]!Rosterdetails,19,FALSE)</f>
        <v>qq</v>
      </c>
      <c r="T225" s="1" t="str">
        <f>VLOOKUP(A225,[2]!Rosterdetails,20,FALSE)</f>
        <v>qq</v>
      </c>
      <c r="U225" s="1" t="str">
        <f>VLOOKUP(A225,[2]!Rosterdetails,21,FALSE)</f>
        <v>QQ</v>
      </c>
      <c r="V225" s="1" t="str">
        <f>VLOOKUP(A225,[2]!Rosterdetails,22,FALSE)</f>
        <v>qq</v>
      </c>
      <c r="W225" s="1" t="str">
        <f>VLOOKUP(A225,[2]!Rosterdetails,23,FALSE)</f>
        <v>qq</v>
      </c>
      <c r="X225" s="1" t="str">
        <f>VLOOKUP(A225,[2]!Rosterdetails,24,FALSE)</f>
        <v>qq</v>
      </c>
      <c r="Y225" s="1" t="str">
        <f>VLOOKUP(A225,[2]!Rosterdetails,32,FALSE)</f>
        <v>qq</v>
      </c>
      <c r="Z225" s="1" t="str">
        <f>VLOOKUP(A225,[2]!Rosterdetails,33,FALSE)</f>
        <v>qq</v>
      </c>
      <c r="AA225" s="1" t="str">
        <f>VLOOKUP(A225,[2]!Rosterdetails,34,FALSE)</f>
        <v>qq</v>
      </c>
      <c r="AB225" s="1" t="str">
        <f>VLOOKUP(A225,[2]!Rosterdetails,35,FALSE)</f>
        <v>qq</v>
      </c>
      <c r="AC225" s="1" t="str">
        <f>VLOOKUP(A225,[2]!Rosterdetails,36,FALSE)</f>
        <v>qq</v>
      </c>
      <c r="AD225" s="1" t="str">
        <f>VLOOKUP(A225,[2]!Rosterdetails,37,FALSE)</f>
        <v>qq</v>
      </c>
      <c r="AE225" s="1" t="str">
        <f>VLOOKUP(A225,[2]!Rosterdetails,38,FALSE)</f>
        <v>qq</v>
      </c>
      <c r="AF225" s="1" t="str">
        <f>VLOOKUP(A225,[2]!Rosterdetails,39,FALSE)</f>
        <v>qq</v>
      </c>
      <c r="AG225" s="1" t="str">
        <f>VLOOKUP(A225,[2]!Rosterdetails,40,FALSE)</f>
        <v>qq</v>
      </c>
      <c r="AH225" s="1" t="str">
        <f>VLOOKUP(A225,[2]!Rosterdetails,41,FALSE)</f>
        <v>qq</v>
      </c>
      <c r="AI225" s="1" t="str">
        <f>VLOOKUP(A225,[2]!Rosterdetails,42,FALSE)</f>
        <v>qq</v>
      </c>
      <c r="AJ225" s="1" t="str">
        <f>VLOOKUP(A225,[2]!Rosterdetails,43,FALSE)</f>
        <v>qq</v>
      </c>
      <c r="AK225" s="1" t="str">
        <f>VLOOKUP(A225,[2]!Rosterdetails,44,FALSE)</f>
        <v>qq</v>
      </c>
      <c r="AL225" s="1" t="str">
        <f>VLOOKUP(A225,[2]!Rosterdetails,45,FALSE)</f>
        <v>qq</v>
      </c>
      <c r="AM225" s="1" t="str">
        <f>VLOOKUP(A225,[2]!Rosterdetails,46,FALSE)</f>
        <v>qq</v>
      </c>
      <c r="AN225" s="1" t="str">
        <f>VLOOKUP(A225,[2]!Rosterdetails,47,FALSE)</f>
        <v>qq</v>
      </c>
      <c r="AO225" s="1" t="str">
        <f>VLOOKUP(A225,[2]!Rosterdetails,48,FALSE)</f>
        <v>qq</v>
      </c>
      <c r="AP225" s="1" t="str">
        <f>VLOOKUP(A225,[2]!Rosterdetails,49,FALSE)</f>
        <v>qq</v>
      </c>
      <c r="AQ225" s="1" t="str">
        <f>VLOOKUP(A225,[2]!Rosterdetails,50,FALSE)</f>
        <v>qq</v>
      </c>
      <c r="AR225" s="1" t="str">
        <f>VLOOKUP(A225,[2]!Rosterdetails,51,FALSE)</f>
        <v>qq</v>
      </c>
      <c r="AS225" s="1" t="str">
        <f>VLOOKUP(A225,[2]!Rosterdetails,52,FALSE)</f>
        <v>qq</v>
      </c>
      <c r="AT225" s="1" t="str">
        <f>VLOOKUP(A225,[2]!Rosterdetails,53,FALSE)</f>
        <v>qq</v>
      </c>
      <c r="AU225" s="1">
        <f>VLOOKUP(A225,[2]!Rosterdetails,54,FALSE)</f>
        <v>0</v>
      </c>
      <c r="AV225" s="1">
        <f>VLOOKUP(A225,[2]!Rosterdetails,55,FALSE)</f>
        <v>0</v>
      </c>
      <c r="AW225" s="1">
        <f>VLOOKUP(A225,[2]!Rosterdetails,56,FALSE)</f>
        <v>0</v>
      </c>
      <c r="AX225" s="50"/>
      <c r="AY225" s="51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</row>
    <row r="226" spans="1:65" x14ac:dyDescent="0.3">
      <c r="A226" s="39">
        <v>43780</v>
      </c>
      <c r="B226" s="38" t="s">
        <v>2</v>
      </c>
      <c r="C226" s="44">
        <f>VLOOKUP(A226,[2]!Rosterdetails,4,FALSE)</f>
        <v>0</v>
      </c>
      <c r="D226" s="44" t="e">
        <f>VLOOKUP(A226,[2]!Rosterdetails,5,FALSE)</f>
        <v>#N/A</v>
      </c>
      <c r="E226" s="44">
        <f>VLOOKUP(A226,[2]!Rosterdetails,6,FALSE)</f>
        <v>0</v>
      </c>
      <c r="F226" s="44" t="e">
        <f>VLOOKUP(A226,[2]!Rosterdetails,7,FALSE)</f>
        <v>#N/A</v>
      </c>
      <c r="G226" s="44">
        <f>VLOOKUP(A226,[2]!Rosterdetails,8,FALSE)</f>
        <v>0</v>
      </c>
      <c r="H226" s="44" t="e">
        <f>VLOOKUP(A226,[2]!Rosterdetails,9,FALSE)</f>
        <v>#N/A</v>
      </c>
      <c r="I226" s="44" t="e">
        <f>VLOOKUP(A226,[2]!Rosterdetails,10,FALSE)</f>
        <v>#N/A</v>
      </c>
      <c r="J226" s="44">
        <f>VLOOKUP(A226,[2]!Rosterdetails,11,FALSE)</f>
        <v>0</v>
      </c>
      <c r="K226" s="44">
        <f>VLOOKUP(A226,[2]!Rosterdetails,12,FALSE)</f>
        <v>0</v>
      </c>
      <c r="L226" s="44" t="e">
        <f>VLOOKUP(A226,[2]!Rosterdetails,13,FALSE)</f>
        <v>#N/A</v>
      </c>
      <c r="M226" s="44">
        <f>VLOOKUP(A226,[2]!Rosterdetails,14,FALSE)</f>
        <v>0</v>
      </c>
      <c r="N226" s="44">
        <f>VLOOKUP(A226,[2]!Rosterdetails,15,FALSE)</f>
        <v>0</v>
      </c>
      <c r="O226" s="44" t="str">
        <f>VLOOKUP(A226,[2]!Rosterdetails,16,FALSE)</f>
        <v>qq</v>
      </c>
      <c r="P226" s="1" t="e">
        <f>VLOOKUP(A226,[2]!Rosterdetails,25,FALSE)</f>
        <v>#N/A</v>
      </c>
      <c r="Q226" s="1" t="str">
        <f>VLOOKUP(A226,[2]!Rosterdetails,17,FALSE)</f>
        <v>Idile</v>
      </c>
      <c r="R226" s="1" t="str">
        <f>VLOOKUP(A226,[2]!Rosterdetails,18,FALSE)</f>
        <v>qq</v>
      </c>
      <c r="S226" s="1" t="str">
        <f>VLOOKUP(A226,[2]!Rosterdetails,19,FALSE)</f>
        <v>Lauren</v>
      </c>
      <c r="T226" s="1" t="str">
        <f>VLOOKUP(A226,[2]!Rosterdetails,20,FALSE)</f>
        <v>Jonathan</v>
      </c>
      <c r="U226" s="1" t="str">
        <f>VLOOKUP(A226,[2]!Rosterdetails,21,FALSE)</f>
        <v>Ana</v>
      </c>
      <c r="V226" s="1" t="str">
        <f>VLOOKUP(A226,[2]!Rosterdetails,22,FALSE)</f>
        <v>qq</v>
      </c>
      <c r="W226" s="1" t="str">
        <f>VLOOKUP(A226,[2]!Rosterdetails,23,FALSE)</f>
        <v>qq</v>
      </c>
      <c r="X226" s="1" t="str">
        <f>VLOOKUP(A226,[2]!Rosterdetails,24,FALSE)</f>
        <v>qq</v>
      </c>
      <c r="Y226" s="1" t="str">
        <f>VLOOKUP(A226,[2]!Rosterdetails,32,FALSE)</f>
        <v>qq</v>
      </c>
      <c r="Z226" s="1" t="str">
        <f>VLOOKUP(A226,[2]!Rosterdetails,33,FALSE)</f>
        <v>qq</v>
      </c>
      <c r="AA226" s="1" t="str">
        <f>VLOOKUP(A226,[2]!Rosterdetails,34,FALSE)</f>
        <v>qq</v>
      </c>
      <c r="AB226" s="1" t="str">
        <f>VLOOKUP(A226,[2]!Rosterdetails,35,FALSE)</f>
        <v>qq</v>
      </c>
      <c r="AC226" s="1" t="str">
        <f>VLOOKUP(A226,[2]!Rosterdetails,36,FALSE)</f>
        <v>qq</v>
      </c>
      <c r="AD226" s="1" t="str">
        <f>VLOOKUP(A226,[2]!Rosterdetails,37,FALSE)</f>
        <v>qq</v>
      </c>
      <c r="AE226" s="1" t="str">
        <f>VLOOKUP(A226,[2]!Rosterdetails,38,FALSE)</f>
        <v>qq</v>
      </c>
      <c r="AF226" s="1" t="str">
        <f>VLOOKUP(A226,[2]!Rosterdetails,39,FALSE)</f>
        <v>qq</v>
      </c>
      <c r="AG226" s="1" t="str">
        <f>VLOOKUP(A226,[2]!Rosterdetails,40,FALSE)</f>
        <v>qq</v>
      </c>
      <c r="AH226" s="1" t="str">
        <f>VLOOKUP(A226,[2]!Rosterdetails,41,FALSE)</f>
        <v>qq</v>
      </c>
      <c r="AI226" s="1" t="str">
        <f>VLOOKUP(A226,[2]!Rosterdetails,42,FALSE)</f>
        <v>qq</v>
      </c>
      <c r="AJ226" s="1" t="str">
        <f>VLOOKUP(A226,[2]!Rosterdetails,43,FALSE)</f>
        <v>qq</v>
      </c>
      <c r="AK226" s="1" t="str">
        <f>VLOOKUP(A226,[2]!Rosterdetails,44,FALSE)</f>
        <v>qq</v>
      </c>
      <c r="AL226" s="1" t="str">
        <f>VLOOKUP(A226,[2]!Rosterdetails,45,FALSE)</f>
        <v>qq</v>
      </c>
      <c r="AM226" s="1" t="str">
        <f>VLOOKUP(A226,[2]!Rosterdetails,46,FALSE)</f>
        <v>qq</v>
      </c>
      <c r="AN226" s="1" t="str">
        <f>VLOOKUP(A226,[2]!Rosterdetails,47,FALSE)</f>
        <v>qq</v>
      </c>
      <c r="AO226" s="1" t="str">
        <f>VLOOKUP(A226,[2]!Rosterdetails,48,FALSE)</f>
        <v>qq</v>
      </c>
      <c r="AP226" s="1" t="str">
        <f>VLOOKUP(A226,[2]!Rosterdetails,49,FALSE)</f>
        <v>qq</v>
      </c>
      <c r="AQ226" s="1" t="str">
        <f>VLOOKUP(A226,[2]!Rosterdetails,50,FALSE)</f>
        <v>qq</v>
      </c>
      <c r="AR226" s="1" t="str">
        <f>VLOOKUP(A226,[2]!Rosterdetails,51,FALSE)</f>
        <v>qq</v>
      </c>
      <c r="AS226" s="1" t="str">
        <f>VLOOKUP(A226,[2]!Rosterdetails,52,FALSE)</f>
        <v>qq</v>
      </c>
      <c r="AT226" s="1" t="str">
        <f>VLOOKUP(A226,[2]!Rosterdetails,53,FALSE)</f>
        <v>qq</v>
      </c>
      <c r="AU226" s="1" t="str">
        <f>VLOOKUP(A226,[2]!Rosterdetails,54,FALSE)</f>
        <v>Li-Ling</v>
      </c>
      <c r="AV226" s="1" t="str">
        <f>VLOOKUP(A226,[2]!Rosterdetails,55,FALSE)</f>
        <v>Bernadette</v>
      </c>
      <c r="AW226" s="1">
        <f>VLOOKUP(A226,[2]!Rosterdetails,56,FALSE)</f>
        <v>0</v>
      </c>
      <c r="AX226" s="50"/>
      <c r="AY226" s="51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</row>
    <row r="227" spans="1:65" x14ac:dyDescent="0.3">
      <c r="A227" s="39">
        <v>43781</v>
      </c>
      <c r="B227" s="38" t="s">
        <v>3</v>
      </c>
      <c r="C227" s="44">
        <f>VLOOKUP(A227,[2]!Rosterdetails,4,FALSE)</f>
        <v>0</v>
      </c>
      <c r="D227" s="44" t="e">
        <f>VLOOKUP(A227,[2]!Rosterdetails,5,FALSE)</f>
        <v>#N/A</v>
      </c>
      <c r="E227" s="44">
        <f>VLOOKUP(A227,[2]!Rosterdetails,6,FALSE)</f>
        <v>0</v>
      </c>
      <c r="F227" s="44" t="e">
        <f>VLOOKUP(A227,[2]!Rosterdetails,7,FALSE)</f>
        <v>#N/A</v>
      </c>
      <c r="G227" s="44">
        <f>VLOOKUP(A227,[2]!Rosterdetails,8,FALSE)</f>
        <v>0</v>
      </c>
      <c r="H227" s="44" t="e">
        <f>VLOOKUP(A227,[2]!Rosterdetails,9,FALSE)</f>
        <v>#N/A</v>
      </c>
      <c r="I227" s="44" t="e">
        <f>VLOOKUP(A227,[2]!Rosterdetails,10,FALSE)</f>
        <v>#N/A</v>
      </c>
      <c r="J227" s="44">
        <f>VLOOKUP(A227,[2]!Rosterdetails,11,FALSE)</f>
        <v>0</v>
      </c>
      <c r="K227" s="44">
        <f>VLOOKUP(A227,[2]!Rosterdetails,12,FALSE)</f>
        <v>0</v>
      </c>
      <c r="L227" s="44" t="e">
        <f>VLOOKUP(A227,[2]!Rosterdetails,13,FALSE)</f>
        <v>#N/A</v>
      </c>
      <c r="M227" s="44">
        <f>VLOOKUP(A227,[2]!Rosterdetails,14,FALSE)</f>
        <v>0</v>
      </c>
      <c r="N227" s="44">
        <f>VLOOKUP(A227,[2]!Rosterdetails,15,FALSE)</f>
        <v>0</v>
      </c>
      <c r="O227" s="44" t="str">
        <f>VLOOKUP(A227,[2]!Rosterdetails,16,FALSE)</f>
        <v>qq</v>
      </c>
      <c r="P227" s="1" t="e">
        <f>VLOOKUP(A227,[2]!Rosterdetails,25,FALSE)</f>
        <v>#N/A</v>
      </c>
      <c r="Q227" s="1" t="str">
        <f>VLOOKUP(A227,[2]!Rosterdetails,17,FALSE)</f>
        <v>V.Le</v>
      </c>
      <c r="R227" s="1" t="str">
        <f>VLOOKUP(A227,[2]!Rosterdetails,18,FALSE)</f>
        <v>qq</v>
      </c>
      <c r="S227" s="1" t="str">
        <f>VLOOKUP(A227,[2]!Rosterdetails,19,FALSE)</f>
        <v>Thao</v>
      </c>
      <c r="T227" s="1" t="str">
        <f>VLOOKUP(A227,[2]!Rosterdetails,20,FALSE)</f>
        <v>Edward</v>
      </c>
      <c r="U227" s="1" t="str">
        <f>VLOOKUP(A227,[2]!Rosterdetails,21,FALSE)</f>
        <v>QQ</v>
      </c>
      <c r="V227" s="1" t="str">
        <f>VLOOKUP(A227,[2]!Rosterdetails,22,FALSE)</f>
        <v>Nha</v>
      </c>
      <c r="W227" s="1" t="str">
        <f>VLOOKUP(A227,[2]!Rosterdetails,23,FALSE)</f>
        <v>qq</v>
      </c>
      <c r="X227" s="1" t="str">
        <f>VLOOKUP(A227,[2]!Rosterdetails,24,FALSE)</f>
        <v>qq</v>
      </c>
      <c r="Y227" s="1" t="str">
        <f>VLOOKUP(A227,[2]!Rosterdetails,32,FALSE)</f>
        <v>qq</v>
      </c>
      <c r="Z227" s="1" t="str">
        <f>VLOOKUP(A227,[2]!Rosterdetails,33,FALSE)</f>
        <v>qq</v>
      </c>
      <c r="AA227" s="1" t="str">
        <f>VLOOKUP(A227,[2]!Rosterdetails,34,FALSE)</f>
        <v>qq</v>
      </c>
      <c r="AB227" s="1" t="str">
        <f>VLOOKUP(A227,[2]!Rosterdetails,35,FALSE)</f>
        <v>qq</v>
      </c>
      <c r="AC227" s="1" t="str">
        <f>VLOOKUP(A227,[2]!Rosterdetails,36,FALSE)</f>
        <v>qq</v>
      </c>
      <c r="AD227" s="1" t="str">
        <f>VLOOKUP(A227,[2]!Rosterdetails,37,FALSE)</f>
        <v>qq</v>
      </c>
      <c r="AE227" s="1" t="str">
        <f>VLOOKUP(A227,[2]!Rosterdetails,38,FALSE)</f>
        <v>qq</v>
      </c>
      <c r="AF227" s="1" t="str">
        <f>VLOOKUP(A227,[2]!Rosterdetails,39,FALSE)</f>
        <v>qq</v>
      </c>
      <c r="AG227" s="1" t="str">
        <f>VLOOKUP(A227,[2]!Rosterdetails,40,FALSE)</f>
        <v>qq</v>
      </c>
      <c r="AH227" s="1" t="str">
        <f>VLOOKUP(A227,[2]!Rosterdetails,41,FALSE)</f>
        <v>qq</v>
      </c>
      <c r="AI227" s="1" t="str">
        <f>VLOOKUP(A227,[2]!Rosterdetails,42,FALSE)</f>
        <v>qq</v>
      </c>
      <c r="AJ227" s="1" t="str">
        <f>VLOOKUP(A227,[2]!Rosterdetails,43,FALSE)</f>
        <v>qq</v>
      </c>
      <c r="AK227" s="1" t="str">
        <f>VLOOKUP(A227,[2]!Rosterdetails,44,FALSE)</f>
        <v>qq</v>
      </c>
      <c r="AL227" s="1" t="str">
        <f>VLOOKUP(A227,[2]!Rosterdetails,45,FALSE)</f>
        <v>qq</v>
      </c>
      <c r="AM227" s="1" t="str">
        <f>VLOOKUP(A227,[2]!Rosterdetails,46,FALSE)</f>
        <v>qq</v>
      </c>
      <c r="AN227" s="1" t="str">
        <f>VLOOKUP(A227,[2]!Rosterdetails,47,FALSE)</f>
        <v>qq</v>
      </c>
      <c r="AO227" s="1" t="str">
        <f>VLOOKUP(A227,[2]!Rosterdetails,48,FALSE)</f>
        <v>qq</v>
      </c>
      <c r="AP227" s="1" t="str">
        <f>VLOOKUP(A227,[2]!Rosterdetails,49,FALSE)</f>
        <v>qq</v>
      </c>
      <c r="AQ227" s="1" t="str">
        <f>VLOOKUP(A227,[2]!Rosterdetails,50,FALSE)</f>
        <v>qq</v>
      </c>
      <c r="AR227" s="1" t="str">
        <f>VLOOKUP(A227,[2]!Rosterdetails,51,FALSE)</f>
        <v>qq</v>
      </c>
      <c r="AS227" s="1" t="str">
        <f>VLOOKUP(A227,[2]!Rosterdetails,52,FALSE)</f>
        <v>qq</v>
      </c>
      <c r="AT227" s="1" t="str">
        <f>VLOOKUP(A227,[2]!Rosterdetails,53,FALSE)</f>
        <v>qq</v>
      </c>
      <c r="AU227" s="1">
        <f>VLOOKUP(A227,[2]!Rosterdetails,54,FALSE)</f>
        <v>0</v>
      </c>
      <c r="AV227" s="1">
        <f>VLOOKUP(A227,[2]!Rosterdetails,55,FALSE)</f>
        <v>0</v>
      </c>
      <c r="AW227" s="1">
        <f>VLOOKUP(A227,[2]!Rosterdetails,56,FALSE)</f>
        <v>0</v>
      </c>
      <c r="AX227" s="50"/>
      <c r="AY227" s="51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</row>
    <row r="228" spans="1:65" x14ac:dyDescent="0.3">
      <c r="A228" s="39">
        <v>43782</v>
      </c>
      <c r="B228" s="38" t="s">
        <v>4</v>
      </c>
      <c r="C228" s="44">
        <f>VLOOKUP(A228,[2]!Rosterdetails,4,FALSE)</f>
        <v>0</v>
      </c>
      <c r="D228" s="44" t="e">
        <f>VLOOKUP(A228,[2]!Rosterdetails,5,FALSE)</f>
        <v>#N/A</v>
      </c>
      <c r="E228" s="44">
        <f>VLOOKUP(A228,[2]!Rosterdetails,6,FALSE)</f>
        <v>0</v>
      </c>
      <c r="F228" s="44" t="e">
        <f>VLOOKUP(A228,[2]!Rosterdetails,7,FALSE)</f>
        <v>#N/A</v>
      </c>
      <c r="G228" s="44" t="str">
        <f>VLOOKUP(A228,[2]!Rosterdetails,8,FALSE)</f>
        <v>no ado</v>
      </c>
      <c r="H228" s="44" t="e">
        <f>VLOOKUP(A228,[2]!Rosterdetails,9,FALSE)</f>
        <v>#N/A</v>
      </c>
      <c r="I228" s="44" t="e">
        <f>VLOOKUP(A228,[2]!Rosterdetails,10,FALSE)</f>
        <v>#N/A</v>
      </c>
      <c r="J228" s="44">
        <f>VLOOKUP(A228,[2]!Rosterdetails,11,FALSE)</f>
        <v>0</v>
      </c>
      <c r="K228" s="44">
        <f>VLOOKUP(A228,[2]!Rosterdetails,12,FALSE)</f>
        <v>0</v>
      </c>
      <c r="L228" s="44" t="e">
        <f>VLOOKUP(A228,[2]!Rosterdetails,13,FALSE)</f>
        <v>#N/A</v>
      </c>
      <c r="M228" s="44">
        <f>VLOOKUP(A228,[2]!Rosterdetails,14,FALSE)</f>
        <v>0</v>
      </c>
      <c r="N228" s="44">
        <f>VLOOKUP(A228,[2]!Rosterdetails,15,FALSE)</f>
        <v>0</v>
      </c>
      <c r="O228" s="44" t="str">
        <f>VLOOKUP(A228,[2]!Rosterdetails,16,FALSE)</f>
        <v>qq</v>
      </c>
      <c r="P228" s="1" t="e">
        <f>VLOOKUP(A228,[2]!Rosterdetails,25,FALSE)</f>
        <v>#N/A</v>
      </c>
      <c r="Q228" s="1" t="str">
        <f>VLOOKUP(A228,[2]!Rosterdetails,17,FALSE)</f>
        <v>Edward</v>
      </c>
      <c r="R228" s="1" t="str">
        <f>VLOOKUP(A228,[2]!Rosterdetails,18,FALSE)</f>
        <v>qq</v>
      </c>
      <c r="S228" s="1" t="str">
        <f>VLOOKUP(A228,[2]!Rosterdetails,19,FALSE)</f>
        <v>qq</v>
      </c>
      <c r="T228" s="1" t="str">
        <f>VLOOKUP(A228,[2]!Rosterdetails,20,FALSE)</f>
        <v>qq</v>
      </c>
      <c r="U228" s="1" t="str">
        <f>VLOOKUP(A228,[2]!Rosterdetails,21,FALSE)</f>
        <v>QQ</v>
      </c>
      <c r="V228" s="1" t="str">
        <f>VLOOKUP(A228,[2]!Rosterdetails,22,FALSE)</f>
        <v>qq</v>
      </c>
      <c r="W228" s="1" t="str">
        <f>VLOOKUP(A228,[2]!Rosterdetails,23,FALSE)</f>
        <v>qq</v>
      </c>
      <c r="X228" s="1" t="str">
        <f>VLOOKUP(A228,[2]!Rosterdetails,24,FALSE)</f>
        <v>qq</v>
      </c>
      <c r="Y228" s="1" t="str">
        <f>VLOOKUP(A228,[2]!Rosterdetails,32,FALSE)</f>
        <v>qq</v>
      </c>
      <c r="Z228" s="1" t="str">
        <f>VLOOKUP(A228,[2]!Rosterdetails,33,FALSE)</f>
        <v>qq</v>
      </c>
      <c r="AA228" s="1" t="str">
        <f>VLOOKUP(A228,[2]!Rosterdetails,34,FALSE)</f>
        <v>qq</v>
      </c>
      <c r="AB228" s="1" t="str">
        <f>VLOOKUP(A228,[2]!Rosterdetails,35,FALSE)</f>
        <v>qq</v>
      </c>
      <c r="AC228" s="1" t="str">
        <f>VLOOKUP(A228,[2]!Rosterdetails,36,FALSE)</f>
        <v>qq</v>
      </c>
      <c r="AD228" s="1" t="str">
        <f>VLOOKUP(A228,[2]!Rosterdetails,37,FALSE)</f>
        <v>qq</v>
      </c>
      <c r="AE228" s="1" t="str">
        <f>VLOOKUP(A228,[2]!Rosterdetails,38,FALSE)</f>
        <v>qq</v>
      </c>
      <c r="AF228" s="1" t="str">
        <f>VLOOKUP(A228,[2]!Rosterdetails,39,FALSE)</f>
        <v>qq</v>
      </c>
      <c r="AG228" s="1" t="str">
        <f>VLOOKUP(A228,[2]!Rosterdetails,40,FALSE)</f>
        <v>qq</v>
      </c>
      <c r="AH228" s="1" t="str">
        <f>VLOOKUP(A228,[2]!Rosterdetails,41,FALSE)</f>
        <v>qq</v>
      </c>
      <c r="AI228" s="1" t="str">
        <f>VLOOKUP(A228,[2]!Rosterdetails,42,FALSE)</f>
        <v>qq</v>
      </c>
      <c r="AJ228" s="1" t="str">
        <f>VLOOKUP(A228,[2]!Rosterdetails,43,FALSE)</f>
        <v>qq</v>
      </c>
      <c r="AK228" s="1" t="str">
        <f>VLOOKUP(A228,[2]!Rosterdetails,44,FALSE)</f>
        <v>qq</v>
      </c>
      <c r="AL228" s="1" t="str">
        <f>VLOOKUP(A228,[2]!Rosterdetails,45,FALSE)</f>
        <v>qq</v>
      </c>
      <c r="AM228" s="1" t="str">
        <f>VLOOKUP(A228,[2]!Rosterdetails,46,FALSE)</f>
        <v>qq</v>
      </c>
      <c r="AN228" s="1" t="str">
        <f>VLOOKUP(A228,[2]!Rosterdetails,47,FALSE)</f>
        <v>qq</v>
      </c>
      <c r="AO228" s="1" t="str">
        <f>VLOOKUP(A228,[2]!Rosterdetails,48,FALSE)</f>
        <v>qq</v>
      </c>
      <c r="AP228" s="1" t="str">
        <f>VLOOKUP(A228,[2]!Rosterdetails,49,FALSE)</f>
        <v>qq</v>
      </c>
      <c r="AQ228" s="1" t="str">
        <f>VLOOKUP(A228,[2]!Rosterdetails,50,FALSE)</f>
        <v>qq</v>
      </c>
      <c r="AR228" s="1" t="str">
        <f>VLOOKUP(A228,[2]!Rosterdetails,51,FALSE)</f>
        <v>qq</v>
      </c>
      <c r="AS228" s="1" t="str">
        <f>VLOOKUP(A228,[2]!Rosterdetails,52,FALSE)</f>
        <v>qq</v>
      </c>
      <c r="AT228" s="1" t="str">
        <f>VLOOKUP(A228,[2]!Rosterdetails,53,FALSE)</f>
        <v>qq</v>
      </c>
      <c r="AU228" s="1" t="str">
        <f>VLOOKUP(A228,[2]!Rosterdetails,54,FALSE)</f>
        <v>Li-Ling</v>
      </c>
      <c r="AV228" s="1">
        <f>VLOOKUP(A228,[2]!Rosterdetails,55,FALSE)</f>
        <v>0</v>
      </c>
      <c r="AW228" s="1">
        <f>VLOOKUP(A228,[2]!Rosterdetails,56,FALSE)</f>
        <v>0</v>
      </c>
      <c r="AX228" s="50"/>
      <c r="AY228" s="51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</row>
    <row r="229" spans="1:65" x14ac:dyDescent="0.3">
      <c r="A229" s="39">
        <v>43783</v>
      </c>
      <c r="B229" s="38" t="s">
        <v>5</v>
      </c>
      <c r="C229" s="44">
        <f>VLOOKUP(A229,[2]!Rosterdetails,4,FALSE)</f>
        <v>0</v>
      </c>
      <c r="D229" s="44" t="e">
        <f>VLOOKUP(A229,[2]!Rosterdetails,5,FALSE)</f>
        <v>#N/A</v>
      </c>
      <c r="E229" s="44">
        <f>VLOOKUP(A229,[2]!Rosterdetails,6,FALSE)</f>
        <v>0</v>
      </c>
      <c r="F229" s="44" t="e">
        <f>VLOOKUP(A229,[2]!Rosterdetails,7,FALSE)</f>
        <v>#N/A</v>
      </c>
      <c r="G229" s="44" t="str">
        <f>VLOOKUP(A229,[2]!Rosterdetails,8,FALSE)</f>
        <v>no ado</v>
      </c>
      <c r="H229" s="44" t="e">
        <f>VLOOKUP(A229,[2]!Rosterdetails,9,FALSE)</f>
        <v>#N/A</v>
      </c>
      <c r="I229" s="44" t="e">
        <f>VLOOKUP(A229,[2]!Rosterdetails,10,FALSE)</f>
        <v>#N/A</v>
      </c>
      <c r="J229" s="44">
        <f>VLOOKUP(A229,[2]!Rosterdetails,11,FALSE)</f>
        <v>0</v>
      </c>
      <c r="K229" s="44">
        <f>VLOOKUP(A229,[2]!Rosterdetails,12,FALSE)</f>
        <v>0</v>
      </c>
      <c r="L229" s="44" t="e">
        <f>VLOOKUP(A229,[2]!Rosterdetails,13,FALSE)</f>
        <v>#N/A</v>
      </c>
      <c r="M229" s="44">
        <f>VLOOKUP(A229,[2]!Rosterdetails,14,FALSE)</f>
        <v>0</v>
      </c>
      <c r="N229" s="44">
        <f>VLOOKUP(A229,[2]!Rosterdetails,15,FALSE)</f>
        <v>0</v>
      </c>
      <c r="O229" s="44">
        <f>VLOOKUP(A229,[2]!Rosterdetails,16,FALSE)</f>
        <v>0</v>
      </c>
      <c r="P229" s="1" t="e">
        <f>VLOOKUP(A229,[2]!Rosterdetails,25,FALSE)</f>
        <v>#N/A</v>
      </c>
      <c r="Q229" s="1" t="str">
        <f>VLOOKUP(A229,[2]!Rosterdetails,17,FALSE)</f>
        <v>qq</v>
      </c>
      <c r="R229" s="1" t="str">
        <f>VLOOKUP(A229,[2]!Rosterdetails,18,FALSE)</f>
        <v>qq</v>
      </c>
      <c r="S229" s="1" t="str">
        <f>VLOOKUP(A229,[2]!Rosterdetails,19,FALSE)</f>
        <v>qq</v>
      </c>
      <c r="T229" s="1" t="str">
        <f>VLOOKUP(A229,[2]!Rosterdetails,20,FALSE)</f>
        <v>qq</v>
      </c>
      <c r="U229" s="1" t="str">
        <f>VLOOKUP(A229,[2]!Rosterdetails,21,FALSE)</f>
        <v>QQ</v>
      </c>
      <c r="V229" s="1" t="str">
        <f>VLOOKUP(A229,[2]!Rosterdetails,22,FALSE)</f>
        <v>qq</v>
      </c>
      <c r="W229" s="1" t="str">
        <f>VLOOKUP(A229,[2]!Rosterdetails,23,FALSE)</f>
        <v>qq</v>
      </c>
      <c r="X229" s="1" t="str">
        <f>VLOOKUP(A229,[2]!Rosterdetails,24,FALSE)</f>
        <v>qq</v>
      </c>
      <c r="Y229" s="1" t="str">
        <f>VLOOKUP(A229,[2]!Rosterdetails,32,FALSE)</f>
        <v>qq</v>
      </c>
      <c r="Z229" s="1" t="str">
        <f>VLOOKUP(A229,[2]!Rosterdetails,33,FALSE)</f>
        <v>qq</v>
      </c>
      <c r="AA229" s="1" t="str">
        <f>VLOOKUP(A229,[2]!Rosterdetails,34,FALSE)</f>
        <v>qq</v>
      </c>
      <c r="AB229" s="1" t="str">
        <f>VLOOKUP(A229,[2]!Rosterdetails,35,FALSE)</f>
        <v>qq</v>
      </c>
      <c r="AC229" s="1" t="str">
        <f>VLOOKUP(A229,[2]!Rosterdetails,36,FALSE)</f>
        <v>qq</v>
      </c>
      <c r="AD229" s="1" t="str">
        <f>VLOOKUP(A229,[2]!Rosterdetails,37,FALSE)</f>
        <v>qq</v>
      </c>
      <c r="AE229" s="1" t="str">
        <f>VLOOKUP(A229,[2]!Rosterdetails,38,FALSE)</f>
        <v>qq</v>
      </c>
      <c r="AF229" s="1" t="str">
        <f>VLOOKUP(A229,[2]!Rosterdetails,39,FALSE)</f>
        <v>qq</v>
      </c>
      <c r="AG229" s="1" t="str">
        <f>VLOOKUP(A229,[2]!Rosterdetails,40,FALSE)</f>
        <v>qq</v>
      </c>
      <c r="AH229" s="1" t="str">
        <f>VLOOKUP(A229,[2]!Rosterdetails,41,FALSE)</f>
        <v>qq</v>
      </c>
      <c r="AI229" s="1" t="str">
        <f>VLOOKUP(A229,[2]!Rosterdetails,42,FALSE)</f>
        <v>qq</v>
      </c>
      <c r="AJ229" s="1" t="str">
        <f>VLOOKUP(A229,[2]!Rosterdetails,43,FALSE)</f>
        <v>qq</v>
      </c>
      <c r="AK229" s="1" t="str">
        <f>VLOOKUP(A229,[2]!Rosterdetails,44,FALSE)</f>
        <v>qq</v>
      </c>
      <c r="AL229" s="1" t="str">
        <f>VLOOKUP(A229,[2]!Rosterdetails,45,FALSE)</f>
        <v>qq</v>
      </c>
      <c r="AM229" s="1" t="str">
        <f>VLOOKUP(A229,[2]!Rosterdetails,46,FALSE)</f>
        <v>qq</v>
      </c>
      <c r="AN229" s="1" t="str">
        <f>VLOOKUP(A229,[2]!Rosterdetails,47,FALSE)</f>
        <v>qq</v>
      </c>
      <c r="AO229" s="1" t="str">
        <f>VLOOKUP(A229,[2]!Rosterdetails,48,FALSE)</f>
        <v>qq</v>
      </c>
      <c r="AP229" s="1" t="str">
        <f>VLOOKUP(A229,[2]!Rosterdetails,49,FALSE)</f>
        <v>qq</v>
      </c>
      <c r="AQ229" s="1" t="str">
        <f>VLOOKUP(A229,[2]!Rosterdetails,50,FALSE)</f>
        <v>qq</v>
      </c>
      <c r="AR229" s="1" t="str">
        <f>VLOOKUP(A229,[2]!Rosterdetails,51,FALSE)</f>
        <v>qq</v>
      </c>
      <c r="AS229" s="1" t="str">
        <f>VLOOKUP(A229,[2]!Rosterdetails,52,FALSE)</f>
        <v>qq</v>
      </c>
      <c r="AT229" s="1" t="str">
        <f>VLOOKUP(A229,[2]!Rosterdetails,53,FALSE)</f>
        <v>qq</v>
      </c>
      <c r="AU229" s="1" t="str">
        <f>VLOOKUP(A229,[2]!Rosterdetails,54,FALSE)</f>
        <v>Li-Ling</v>
      </c>
      <c r="AV229" s="1" t="str">
        <f>VLOOKUP(A229,[2]!Rosterdetails,55,FALSE)</f>
        <v>Bernadette</v>
      </c>
      <c r="AW229" s="1">
        <f>VLOOKUP(A229,[2]!Rosterdetails,56,FALSE)</f>
        <v>0</v>
      </c>
      <c r="AX229" s="50"/>
      <c r="AY229" s="51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</row>
    <row r="230" spans="1:65" x14ac:dyDescent="0.3">
      <c r="A230" s="39">
        <v>43784</v>
      </c>
      <c r="B230" s="38" t="s">
        <v>6</v>
      </c>
      <c r="C230" s="44">
        <f>VLOOKUP(A230,[2]!Rosterdetails,4,FALSE)</f>
        <v>0</v>
      </c>
      <c r="D230" s="44" t="e">
        <f>VLOOKUP(A230,[2]!Rosterdetails,5,FALSE)</f>
        <v>#N/A</v>
      </c>
      <c r="E230" s="44">
        <f>VLOOKUP(A230,[2]!Rosterdetails,6,FALSE)</f>
        <v>0</v>
      </c>
      <c r="F230" s="44" t="e">
        <f>VLOOKUP(A230,[2]!Rosterdetails,7,FALSE)</f>
        <v>#N/A</v>
      </c>
      <c r="G230" s="44" t="str">
        <f>VLOOKUP(A230,[2]!Rosterdetails,8,FALSE)</f>
        <v>no ado</v>
      </c>
      <c r="H230" s="44" t="e">
        <f>VLOOKUP(A230,[2]!Rosterdetails,9,FALSE)</f>
        <v>#N/A</v>
      </c>
      <c r="I230" s="44" t="e">
        <f>VLOOKUP(A230,[2]!Rosterdetails,10,FALSE)</f>
        <v>#N/A</v>
      </c>
      <c r="J230" s="44">
        <f>VLOOKUP(A230,[2]!Rosterdetails,11,FALSE)</f>
        <v>0</v>
      </c>
      <c r="K230" s="44">
        <f>VLOOKUP(A230,[2]!Rosterdetails,12,FALSE)</f>
        <v>0</v>
      </c>
      <c r="L230" s="44" t="e">
        <f>VLOOKUP(A230,[2]!Rosterdetails,13,FALSE)</f>
        <v>#N/A</v>
      </c>
      <c r="M230" s="44">
        <f>VLOOKUP(A230,[2]!Rosterdetails,14,FALSE)</f>
        <v>0</v>
      </c>
      <c r="N230" s="44">
        <f>VLOOKUP(A230,[2]!Rosterdetails,15,FALSE)</f>
        <v>0</v>
      </c>
      <c r="O230" s="44">
        <f>VLOOKUP(A230,[2]!Rosterdetails,16,FALSE)</f>
        <v>0</v>
      </c>
      <c r="P230" s="1" t="e">
        <f>VLOOKUP(A230,[2]!Rosterdetails,25,FALSE)</f>
        <v>#N/A</v>
      </c>
      <c r="Q230" s="1">
        <f>VLOOKUP(A230,[2]!Rosterdetails,17,FALSE)</f>
        <v>0</v>
      </c>
      <c r="R230" s="1" t="str">
        <f>VLOOKUP(A230,[2]!Rosterdetails,18,FALSE)</f>
        <v>qq</v>
      </c>
      <c r="S230" s="1" t="str">
        <f>VLOOKUP(A230,[2]!Rosterdetails,19,FALSE)</f>
        <v>qq</v>
      </c>
      <c r="T230" s="1" t="str">
        <f>VLOOKUP(A230,[2]!Rosterdetails,20,FALSE)</f>
        <v>qq</v>
      </c>
      <c r="U230" s="1" t="str">
        <f>VLOOKUP(A230,[2]!Rosterdetails,21,FALSE)</f>
        <v>QQ</v>
      </c>
      <c r="V230" s="1" t="str">
        <f>VLOOKUP(A230,[2]!Rosterdetails,22,FALSE)</f>
        <v>qq</v>
      </c>
      <c r="W230" s="1" t="str">
        <f>VLOOKUP(A230,[2]!Rosterdetails,23,FALSE)</f>
        <v>qq</v>
      </c>
      <c r="X230" s="1" t="str">
        <f>VLOOKUP(A230,[2]!Rosterdetails,24,FALSE)</f>
        <v>qq</v>
      </c>
      <c r="Y230" s="1" t="str">
        <f>VLOOKUP(A230,[2]!Rosterdetails,32,FALSE)</f>
        <v>qq</v>
      </c>
      <c r="Z230" s="1" t="str">
        <f>VLOOKUP(A230,[2]!Rosterdetails,33,FALSE)</f>
        <v>qq</v>
      </c>
      <c r="AA230" s="1" t="str">
        <f>VLOOKUP(A230,[2]!Rosterdetails,34,FALSE)</f>
        <v>qq</v>
      </c>
      <c r="AB230" s="1" t="str">
        <f>VLOOKUP(A230,[2]!Rosterdetails,35,FALSE)</f>
        <v>qq</v>
      </c>
      <c r="AC230" s="1" t="str">
        <f>VLOOKUP(A230,[2]!Rosterdetails,36,FALSE)</f>
        <v>qq</v>
      </c>
      <c r="AD230" s="1" t="str">
        <f>VLOOKUP(A230,[2]!Rosterdetails,37,FALSE)</f>
        <v>qq</v>
      </c>
      <c r="AE230" s="1" t="str">
        <f>VLOOKUP(A230,[2]!Rosterdetails,38,FALSE)</f>
        <v>qq</v>
      </c>
      <c r="AF230" s="1" t="str">
        <f>VLOOKUP(A230,[2]!Rosterdetails,39,FALSE)</f>
        <v>qq</v>
      </c>
      <c r="AG230" s="1" t="str">
        <f>VLOOKUP(A230,[2]!Rosterdetails,40,FALSE)</f>
        <v>qq</v>
      </c>
      <c r="AH230" s="1" t="str">
        <f>VLOOKUP(A230,[2]!Rosterdetails,41,FALSE)</f>
        <v>qq</v>
      </c>
      <c r="AI230" s="1" t="str">
        <f>VLOOKUP(A230,[2]!Rosterdetails,42,FALSE)</f>
        <v>qq</v>
      </c>
      <c r="AJ230" s="1" t="str">
        <f>VLOOKUP(A230,[2]!Rosterdetails,43,FALSE)</f>
        <v>qq</v>
      </c>
      <c r="AK230" s="1" t="str">
        <f>VLOOKUP(A230,[2]!Rosterdetails,44,FALSE)</f>
        <v>qq</v>
      </c>
      <c r="AL230" s="1" t="str">
        <f>VLOOKUP(A230,[2]!Rosterdetails,45,FALSE)</f>
        <v>qq</v>
      </c>
      <c r="AM230" s="1" t="str">
        <f>VLOOKUP(A230,[2]!Rosterdetails,46,FALSE)</f>
        <v>qq</v>
      </c>
      <c r="AN230" s="1" t="str">
        <f>VLOOKUP(A230,[2]!Rosterdetails,47,FALSE)</f>
        <v>qq</v>
      </c>
      <c r="AO230" s="1" t="str">
        <f>VLOOKUP(A230,[2]!Rosterdetails,48,FALSE)</f>
        <v>qq</v>
      </c>
      <c r="AP230" s="1" t="str">
        <f>VLOOKUP(A230,[2]!Rosterdetails,49,FALSE)</f>
        <v>qq</v>
      </c>
      <c r="AQ230" s="1" t="str">
        <f>VLOOKUP(A230,[2]!Rosterdetails,50,FALSE)</f>
        <v>qq</v>
      </c>
      <c r="AR230" s="1" t="str">
        <f>VLOOKUP(A230,[2]!Rosterdetails,51,FALSE)</f>
        <v>qq</v>
      </c>
      <c r="AS230" s="1" t="str">
        <f>VLOOKUP(A230,[2]!Rosterdetails,52,FALSE)</f>
        <v>qq</v>
      </c>
      <c r="AT230" s="1" t="str">
        <f>VLOOKUP(A230,[2]!Rosterdetails,53,FALSE)</f>
        <v>qq</v>
      </c>
      <c r="AU230" s="1">
        <f>VLOOKUP(A230,[2]!Rosterdetails,54,FALSE)</f>
        <v>0</v>
      </c>
      <c r="AV230" s="1">
        <f>VLOOKUP(A230,[2]!Rosterdetails,55,FALSE)</f>
        <v>0</v>
      </c>
      <c r="AW230" s="1">
        <f>VLOOKUP(A230,[2]!Rosterdetails,56,FALSE)</f>
        <v>0</v>
      </c>
      <c r="AX230" s="50"/>
      <c r="AY230" s="51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</row>
    <row r="231" spans="1:65" x14ac:dyDescent="0.3">
      <c r="A231" s="39">
        <v>43787</v>
      </c>
      <c r="B231" s="38" t="s">
        <v>2</v>
      </c>
      <c r="C231" s="44">
        <f>VLOOKUP(A231,[2]!Rosterdetails,4,FALSE)</f>
        <v>0</v>
      </c>
      <c r="D231" s="44" t="e">
        <f>VLOOKUP(A231,[2]!Rosterdetails,5,FALSE)</f>
        <v>#N/A</v>
      </c>
      <c r="E231" s="44">
        <f>VLOOKUP(A231,[2]!Rosterdetails,6,FALSE)</f>
        <v>0</v>
      </c>
      <c r="F231" s="44" t="e">
        <f>VLOOKUP(A231,[2]!Rosterdetails,7,FALSE)</f>
        <v>#N/A</v>
      </c>
      <c r="G231" s="44" t="str">
        <f>VLOOKUP(A231,[2]!Rosterdetails,8,FALSE)</f>
        <v>no ado</v>
      </c>
      <c r="H231" s="44" t="e">
        <f>VLOOKUP(A231,[2]!Rosterdetails,9,FALSE)</f>
        <v>#N/A</v>
      </c>
      <c r="I231" s="44" t="e">
        <f>VLOOKUP(A231,[2]!Rosterdetails,10,FALSE)</f>
        <v>#N/A</v>
      </c>
      <c r="J231" s="44">
        <f>VLOOKUP(A231,[2]!Rosterdetails,11,FALSE)</f>
        <v>0</v>
      </c>
      <c r="K231" s="44">
        <f>VLOOKUP(A231,[2]!Rosterdetails,12,FALSE)</f>
        <v>0</v>
      </c>
      <c r="L231" s="44" t="e">
        <f>VLOOKUP(A231,[2]!Rosterdetails,13,FALSE)</f>
        <v>#N/A</v>
      </c>
      <c r="M231" s="44">
        <f>VLOOKUP(A231,[2]!Rosterdetails,14,FALSE)</f>
        <v>0</v>
      </c>
      <c r="N231" s="44">
        <f>VLOOKUP(A231,[2]!Rosterdetails,15,FALSE)</f>
        <v>0</v>
      </c>
      <c r="O231" s="44" t="str">
        <f>VLOOKUP(A231,[2]!Rosterdetails,16,FALSE)</f>
        <v>qq</v>
      </c>
      <c r="P231" s="1" t="e">
        <f>VLOOKUP(A231,[2]!Rosterdetails,25,FALSE)</f>
        <v>#N/A</v>
      </c>
      <c r="Q231" s="1">
        <f>VLOOKUP(A231,[2]!Rosterdetails,17,FALSE)</f>
        <v>0</v>
      </c>
      <c r="R231" s="1" t="str">
        <f>VLOOKUP(A231,[2]!Rosterdetails,18,FALSE)</f>
        <v>qq</v>
      </c>
      <c r="S231" s="1" t="str">
        <f>VLOOKUP(A231,[2]!Rosterdetails,19,FALSE)</f>
        <v>Roshny</v>
      </c>
      <c r="T231" s="1" t="str">
        <f>VLOOKUP(A231,[2]!Rosterdetails,20,FALSE)</f>
        <v>V.Le</v>
      </c>
      <c r="U231" s="1" t="str">
        <f>VLOOKUP(A231,[2]!Rosterdetails,21,FALSE)</f>
        <v>Nha</v>
      </c>
      <c r="V231" s="1" t="str">
        <f>VLOOKUP(A231,[2]!Rosterdetails,22,FALSE)</f>
        <v>qq</v>
      </c>
      <c r="W231" s="1" t="str">
        <f>VLOOKUP(A231,[2]!Rosterdetails,23,FALSE)</f>
        <v>qq</v>
      </c>
      <c r="X231" s="1" t="str">
        <f>VLOOKUP(A231,[2]!Rosterdetails,24,FALSE)</f>
        <v>qq</v>
      </c>
      <c r="Y231" s="1" t="str">
        <f>VLOOKUP(A231,[2]!Rosterdetails,32,FALSE)</f>
        <v>qq</v>
      </c>
      <c r="Z231" s="1" t="str">
        <f>VLOOKUP(A231,[2]!Rosterdetails,33,FALSE)</f>
        <v>qq</v>
      </c>
      <c r="AA231" s="1" t="str">
        <f>VLOOKUP(A231,[2]!Rosterdetails,34,FALSE)</f>
        <v>qq</v>
      </c>
      <c r="AB231" s="1" t="str">
        <f>VLOOKUP(A231,[2]!Rosterdetails,35,FALSE)</f>
        <v>qq</v>
      </c>
      <c r="AC231" s="1" t="str">
        <f>VLOOKUP(A231,[2]!Rosterdetails,36,FALSE)</f>
        <v>qq</v>
      </c>
      <c r="AD231" s="1" t="str">
        <f>VLOOKUP(A231,[2]!Rosterdetails,37,FALSE)</f>
        <v>qq</v>
      </c>
      <c r="AE231" s="1" t="str">
        <f>VLOOKUP(A231,[2]!Rosterdetails,38,FALSE)</f>
        <v>qq</v>
      </c>
      <c r="AF231" s="1" t="str">
        <f>VLOOKUP(A231,[2]!Rosterdetails,39,FALSE)</f>
        <v>qq</v>
      </c>
      <c r="AG231" s="1" t="str">
        <f>VLOOKUP(A231,[2]!Rosterdetails,40,FALSE)</f>
        <v>qq</v>
      </c>
      <c r="AH231" s="1" t="str">
        <f>VLOOKUP(A231,[2]!Rosterdetails,41,FALSE)</f>
        <v>qq</v>
      </c>
      <c r="AI231" s="1" t="str">
        <f>VLOOKUP(A231,[2]!Rosterdetails,42,FALSE)</f>
        <v>qq</v>
      </c>
      <c r="AJ231" s="1" t="str">
        <f>VLOOKUP(A231,[2]!Rosterdetails,43,FALSE)</f>
        <v>qq</v>
      </c>
      <c r="AK231" s="1" t="str">
        <f>VLOOKUP(A231,[2]!Rosterdetails,44,FALSE)</f>
        <v>qq</v>
      </c>
      <c r="AL231" s="1" t="str">
        <f>VLOOKUP(A231,[2]!Rosterdetails,45,FALSE)</f>
        <v>qq</v>
      </c>
      <c r="AM231" s="1" t="str">
        <f>VLOOKUP(A231,[2]!Rosterdetails,46,FALSE)</f>
        <v>qq</v>
      </c>
      <c r="AN231" s="1" t="str">
        <f>VLOOKUP(A231,[2]!Rosterdetails,47,FALSE)</f>
        <v>qq</v>
      </c>
      <c r="AO231" s="1" t="str">
        <f>VLOOKUP(A231,[2]!Rosterdetails,48,FALSE)</f>
        <v>qq</v>
      </c>
      <c r="AP231" s="1" t="str">
        <f>VLOOKUP(A231,[2]!Rosterdetails,49,FALSE)</f>
        <v>qq</v>
      </c>
      <c r="AQ231" s="1" t="str">
        <f>VLOOKUP(A231,[2]!Rosterdetails,50,FALSE)</f>
        <v>qq</v>
      </c>
      <c r="AR231" s="1" t="str">
        <f>VLOOKUP(A231,[2]!Rosterdetails,51,FALSE)</f>
        <v>qq</v>
      </c>
      <c r="AS231" s="1" t="str">
        <f>VLOOKUP(A231,[2]!Rosterdetails,52,FALSE)</f>
        <v>qq</v>
      </c>
      <c r="AT231" s="1" t="str">
        <f>VLOOKUP(A231,[2]!Rosterdetails,53,FALSE)</f>
        <v>qq</v>
      </c>
      <c r="AU231" s="1" t="str">
        <f>VLOOKUP(A231,[2]!Rosterdetails,54,FALSE)</f>
        <v>Mark</v>
      </c>
      <c r="AV231" s="1" t="str">
        <f>VLOOKUP(A231,[2]!Rosterdetails,55,FALSE)</f>
        <v>Bernadette</v>
      </c>
      <c r="AW231" s="1">
        <f>VLOOKUP(A231,[2]!Rosterdetails,56,FALSE)</f>
        <v>0</v>
      </c>
      <c r="AX231" s="50"/>
      <c r="AY231" s="51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</row>
    <row r="232" spans="1:65" x14ac:dyDescent="0.3">
      <c r="A232" s="39">
        <v>43788</v>
      </c>
      <c r="B232" s="38" t="s">
        <v>3</v>
      </c>
      <c r="C232" s="44">
        <f>VLOOKUP(A232,[2]!Rosterdetails,4,FALSE)</f>
        <v>0</v>
      </c>
      <c r="D232" s="44" t="e">
        <f>VLOOKUP(A232,[2]!Rosterdetails,5,FALSE)</f>
        <v>#N/A</v>
      </c>
      <c r="E232" s="44">
        <f>VLOOKUP(A232,[2]!Rosterdetails,6,FALSE)</f>
        <v>0</v>
      </c>
      <c r="F232" s="44" t="e">
        <f>VLOOKUP(A232,[2]!Rosterdetails,7,FALSE)</f>
        <v>#N/A</v>
      </c>
      <c r="G232" s="44">
        <f>VLOOKUP(A232,[2]!Rosterdetails,8,FALSE)</f>
        <v>0</v>
      </c>
      <c r="H232" s="44" t="e">
        <f>VLOOKUP(A232,[2]!Rosterdetails,9,FALSE)</f>
        <v>#N/A</v>
      </c>
      <c r="I232" s="44" t="e">
        <f>VLOOKUP(A232,[2]!Rosterdetails,10,FALSE)</f>
        <v>#N/A</v>
      </c>
      <c r="J232" s="44">
        <f>VLOOKUP(A232,[2]!Rosterdetails,11,FALSE)</f>
        <v>0</v>
      </c>
      <c r="K232" s="44">
        <f>VLOOKUP(A232,[2]!Rosterdetails,12,FALSE)</f>
        <v>0</v>
      </c>
      <c r="L232" s="44" t="e">
        <f>VLOOKUP(A232,[2]!Rosterdetails,13,FALSE)</f>
        <v>#N/A</v>
      </c>
      <c r="M232" s="44">
        <f>VLOOKUP(A232,[2]!Rosterdetails,14,FALSE)</f>
        <v>0</v>
      </c>
      <c r="N232" s="44">
        <f>VLOOKUP(A232,[2]!Rosterdetails,15,FALSE)</f>
        <v>0</v>
      </c>
      <c r="O232" s="44" t="str">
        <f>VLOOKUP(A232,[2]!Rosterdetails,16,FALSE)</f>
        <v>qq</v>
      </c>
      <c r="P232" s="1" t="e">
        <f>VLOOKUP(A232,[2]!Rosterdetails,25,FALSE)</f>
        <v>#N/A</v>
      </c>
      <c r="Q232" s="1" t="str">
        <f>VLOOKUP(A232,[2]!Rosterdetails,17,FALSE)</f>
        <v>Roshny</v>
      </c>
      <c r="R232" s="1" t="str">
        <f>VLOOKUP(A232,[2]!Rosterdetails,18,FALSE)</f>
        <v>qq</v>
      </c>
      <c r="S232" s="1" t="str">
        <f>VLOOKUP(A232,[2]!Rosterdetails,19,FALSE)</f>
        <v>Jesslyn</v>
      </c>
      <c r="T232" s="1" t="str">
        <f>VLOOKUP(A232,[2]!Rosterdetails,20,FALSE)</f>
        <v>Idile</v>
      </c>
      <c r="U232" s="1" t="str">
        <f>VLOOKUP(A232,[2]!Rosterdetails,21,FALSE)</f>
        <v>QQ</v>
      </c>
      <c r="V232" s="1" t="str">
        <f>VLOOKUP(A232,[2]!Rosterdetails,22,FALSE)</f>
        <v>Ana</v>
      </c>
      <c r="W232" s="1" t="str">
        <f>VLOOKUP(A232,[2]!Rosterdetails,23,FALSE)</f>
        <v>qq</v>
      </c>
      <c r="X232" s="1" t="str">
        <f>VLOOKUP(A232,[2]!Rosterdetails,24,FALSE)</f>
        <v>qq</v>
      </c>
      <c r="Y232" s="1" t="str">
        <f>VLOOKUP(A232,[2]!Rosterdetails,32,FALSE)</f>
        <v>qq</v>
      </c>
      <c r="Z232" s="1" t="str">
        <f>VLOOKUP(A232,[2]!Rosterdetails,33,FALSE)</f>
        <v>qq</v>
      </c>
      <c r="AA232" s="1" t="str">
        <f>VLOOKUP(A232,[2]!Rosterdetails,34,FALSE)</f>
        <v>qq</v>
      </c>
      <c r="AB232" s="1" t="str">
        <f>VLOOKUP(A232,[2]!Rosterdetails,35,FALSE)</f>
        <v>qq</v>
      </c>
      <c r="AC232" s="1" t="str">
        <f>VLOOKUP(A232,[2]!Rosterdetails,36,FALSE)</f>
        <v>qq</v>
      </c>
      <c r="AD232" s="1" t="str">
        <f>VLOOKUP(A232,[2]!Rosterdetails,37,FALSE)</f>
        <v>qq</v>
      </c>
      <c r="AE232" s="1" t="str">
        <f>VLOOKUP(A232,[2]!Rosterdetails,38,FALSE)</f>
        <v>qq</v>
      </c>
      <c r="AF232" s="1" t="str">
        <f>VLOOKUP(A232,[2]!Rosterdetails,39,FALSE)</f>
        <v>qq</v>
      </c>
      <c r="AG232" s="1" t="str">
        <f>VLOOKUP(A232,[2]!Rosterdetails,40,FALSE)</f>
        <v>qq</v>
      </c>
      <c r="AH232" s="1" t="str">
        <f>VLOOKUP(A232,[2]!Rosterdetails,41,FALSE)</f>
        <v>qq</v>
      </c>
      <c r="AI232" s="1" t="str">
        <f>VLOOKUP(A232,[2]!Rosterdetails,42,FALSE)</f>
        <v>qq</v>
      </c>
      <c r="AJ232" s="1" t="str">
        <f>VLOOKUP(A232,[2]!Rosterdetails,43,FALSE)</f>
        <v>qq</v>
      </c>
      <c r="AK232" s="1" t="str">
        <f>VLOOKUP(A232,[2]!Rosterdetails,44,FALSE)</f>
        <v>qq</v>
      </c>
      <c r="AL232" s="1" t="str">
        <f>VLOOKUP(A232,[2]!Rosterdetails,45,FALSE)</f>
        <v>qq</v>
      </c>
      <c r="AM232" s="1" t="str">
        <f>VLOOKUP(A232,[2]!Rosterdetails,46,FALSE)</f>
        <v>qq</v>
      </c>
      <c r="AN232" s="1" t="str">
        <f>VLOOKUP(A232,[2]!Rosterdetails,47,FALSE)</f>
        <v>qq</v>
      </c>
      <c r="AO232" s="1" t="str">
        <f>VLOOKUP(A232,[2]!Rosterdetails,48,FALSE)</f>
        <v>qq</v>
      </c>
      <c r="AP232" s="1" t="str">
        <f>VLOOKUP(A232,[2]!Rosterdetails,49,FALSE)</f>
        <v>qq</v>
      </c>
      <c r="AQ232" s="1" t="str">
        <f>VLOOKUP(A232,[2]!Rosterdetails,50,FALSE)</f>
        <v>qq</v>
      </c>
      <c r="AR232" s="1" t="str">
        <f>VLOOKUP(A232,[2]!Rosterdetails,51,FALSE)</f>
        <v>qq</v>
      </c>
      <c r="AS232" s="1" t="str">
        <f>VLOOKUP(A232,[2]!Rosterdetails,52,FALSE)</f>
        <v>qq</v>
      </c>
      <c r="AT232" s="1" t="str">
        <f>VLOOKUP(A232,[2]!Rosterdetails,53,FALSE)</f>
        <v>qq</v>
      </c>
      <c r="AU232" s="1" t="str">
        <f>VLOOKUP(A232,[2]!Rosterdetails,54,FALSE)</f>
        <v>Mark</v>
      </c>
      <c r="AV232" s="1">
        <f>VLOOKUP(A232,[2]!Rosterdetails,55,FALSE)</f>
        <v>0</v>
      </c>
      <c r="AW232" s="1">
        <f>VLOOKUP(A232,[2]!Rosterdetails,56,FALSE)</f>
        <v>0</v>
      </c>
      <c r="AX232" s="50"/>
      <c r="AY232" s="51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</row>
    <row r="233" spans="1:65" x14ac:dyDescent="0.3">
      <c r="A233" s="39">
        <v>43789</v>
      </c>
      <c r="B233" s="38" t="s">
        <v>4</v>
      </c>
      <c r="C233" s="44">
        <f>VLOOKUP(A233,[2]!Rosterdetails,4,FALSE)</f>
        <v>0</v>
      </c>
      <c r="D233" s="44" t="e">
        <f>VLOOKUP(A233,[2]!Rosterdetails,5,FALSE)</f>
        <v>#N/A</v>
      </c>
      <c r="E233" s="44">
        <f>VLOOKUP(A233,[2]!Rosterdetails,6,FALSE)</f>
        <v>0</v>
      </c>
      <c r="F233" s="44" t="e">
        <f>VLOOKUP(A233,[2]!Rosterdetails,7,FALSE)</f>
        <v>#N/A</v>
      </c>
      <c r="G233" s="44">
        <f>VLOOKUP(A233,[2]!Rosterdetails,8,FALSE)</f>
        <v>0</v>
      </c>
      <c r="H233" s="44" t="e">
        <f>VLOOKUP(A233,[2]!Rosterdetails,9,FALSE)</f>
        <v>#N/A</v>
      </c>
      <c r="I233" s="44" t="e">
        <f>VLOOKUP(A233,[2]!Rosterdetails,10,FALSE)</f>
        <v>#N/A</v>
      </c>
      <c r="J233" s="44">
        <f>VLOOKUP(A233,[2]!Rosterdetails,11,FALSE)</f>
        <v>0</v>
      </c>
      <c r="K233" s="44">
        <f>VLOOKUP(A233,[2]!Rosterdetails,12,FALSE)</f>
        <v>0</v>
      </c>
      <c r="L233" s="44" t="e">
        <f>VLOOKUP(A233,[2]!Rosterdetails,13,FALSE)</f>
        <v>#N/A</v>
      </c>
      <c r="M233" s="44">
        <f>VLOOKUP(A233,[2]!Rosterdetails,14,FALSE)</f>
        <v>0</v>
      </c>
      <c r="N233" s="44">
        <f>VLOOKUP(A233,[2]!Rosterdetails,15,FALSE)</f>
        <v>0</v>
      </c>
      <c r="O233" s="44" t="str">
        <f>VLOOKUP(A233,[2]!Rosterdetails,16,FALSE)</f>
        <v>qq</v>
      </c>
      <c r="P233" s="1" t="e">
        <f>VLOOKUP(A233,[2]!Rosterdetails,25,FALSE)</f>
        <v>#N/A</v>
      </c>
      <c r="Q233" s="1" t="str">
        <f>VLOOKUP(A233,[2]!Rosterdetails,17,FALSE)</f>
        <v>Lauren</v>
      </c>
      <c r="R233" s="1" t="str">
        <f>VLOOKUP(A233,[2]!Rosterdetails,18,FALSE)</f>
        <v>qq</v>
      </c>
      <c r="S233" s="1" t="str">
        <f>VLOOKUP(A233,[2]!Rosterdetails,19,FALSE)</f>
        <v>qq</v>
      </c>
      <c r="T233" s="1" t="str">
        <f>VLOOKUP(A233,[2]!Rosterdetails,20,FALSE)</f>
        <v>qq</v>
      </c>
      <c r="U233" s="1" t="str">
        <f>VLOOKUP(A233,[2]!Rosterdetails,21,FALSE)</f>
        <v>QQ</v>
      </c>
      <c r="V233" s="1" t="str">
        <f>VLOOKUP(A233,[2]!Rosterdetails,22,FALSE)</f>
        <v>qq</v>
      </c>
      <c r="W233" s="1" t="str">
        <f>VLOOKUP(A233,[2]!Rosterdetails,23,FALSE)</f>
        <v>qq</v>
      </c>
      <c r="X233" s="1" t="str">
        <f>VLOOKUP(A233,[2]!Rosterdetails,24,FALSE)</f>
        <v>qq</v>
      </c>
      <c r="Y233" s="1" t="str">
        <f>VLOOKUP(A233,[2]!Rosterdetails,32,FALSE)</f>
        <v>qq</v>
      </c>
      <c r="Z233" s="1" t="str">
        <f>VLOOKUP(A233,[2]!Rosterdetails,33,FALSE)</f>
        <v>qq</v>
      </c>
      <c r="AA233" s="1" t="str">
        <f>VLOOKUP(A233,[2]!Rosterdetails,34,FALSE)</f>
        <v>qq</v>
      </c>
      <c r="AB233" s="1" t="str">
        <f>VLOOKUP(A233,[2]!Rosterdetails,35,FALSE)</f>
        <v>qq</v>
      </c>
      <c r="AC233" s="1" t="str">
        <f>VLOOKUP(A233,[2]!Rosterdetails,36,FALSE)</f>
        <v>qq</v>
      </c>
      <c r="AD233" s="1" t="str">
        <f>VLOOKUP(A233,[2]!Rosterdetails,37,FALSE)</f>
        <v>qq</v>
      </c>
      <c r="AE233" s="1" t="str">
        <f>VLOOKUP(A233,[2]!Rosterdetails,38,FALSE)</f>
        <v>qq</v>
      </c>
      <c r="AF233" s="1" t="str">
        <f>VLOOKUP(A233,[2]!Rosterdetails,39,FALSE)</f>
        <v>qq</v>
      </c>
      <c r="AG233" s="1" t="str">
        <f>VLOOKUP(A233,[2]!Rosterdetails,40,FALSE)</f>
        <v>qq</v>
      </c>
      <c r="AH233" s="1" t="str">
        <f>VLOOKUP(A233,[2]!Rosterdetails,41,FALSE)</f>
        <v>qq</v>
      </c>
      <c r="AI233" s="1" t="str">
        <f>VLOOKUP(A233,[2]!Rosterdetails,42,FALSE)</f>
        <v>qq</v>
      </c>
      <c r="AJ233" s="1" t="str">
        <f>VLOOKUP(A233,[2]!Rosterdetails,43,FALSE)</f>
        <v>qq</v>
      </c>
      <c r="AK233" s="1" t="str">
        <f>VLOOKUP(A233,[2]!Rosterdetails,44,FALSE)</f>
        <v>qq</v>
      </c>
      <c r="AL233" s="1" t="str">
        <f>VLOOKUP(A233,[2]!Rosterdetails,45,FALSE)</f>
        <v>qq</v>
      </c>
      <c r="AM233" s="1" t="str">
        <f>VLOOKUP(A233,[2]!Rosterdetails,46,FALSE)</f>
        <v>qq</v>
      </c>
      <c r="AN233" s="1" t="str">
        <f>VLOOKUP(A233,[2]!Rosterdetails,47,FALSE)</f>
        <v>qq</v>
      </c>
      <c r="AO233" s="1" t="str">
        <f>VLOOKUP(A233,[2]!Rosterdetails,48,FALSE)</f>
        <v>qq</v>
      </c>
      <c r="AP233" s="1" t="str">
        <f>VLOOKUP(A233,[2]!Rosterdetails,49,FALSE)</f>
        <v>qq</v>
      </c>
      <c r="AQ233" s="1" t="str">
        <f>VLOOKUP(A233,[2]!Rosterdetails,50,FALSE)</f>
        <v>qq</v>
      </c>
      <c r="AR233" s="1" t="str">
        <f>VLOOKUP(A233,[2]!Rosterdetails,51,FALSE)</f>
        <v>qq</v>
      </c>
      <c r="AS233" s="1" t="str">
        <f>VLOOKUP(A233,[2]!Rosterdetails,52,FALSE)</f>
        <v>qq</v>
      </c>
      <c r="AT233" s="1" t="str">
        <f>VLOOKUP(A233,[2]!Rosterdetails,53,FALSE)</f>
        <v>qq</v>
      </c>
      <c r="AU233" s="1" t="str">
        <f>VLOOKUP(A233,[2]!Rosterdetails,54,FALSE)</f>
        <v>Mark</v>
      </c>
      <c r="AV233" s="1">
        <f>VLOOKUP(A233,[2]!Rosterdetails,55,FALSE)</f>
        <v>0</v>
      </c>
      <c r="AW233" s="1">
        <f>VLOOKUP(A233,[2]!Rosterdetails,56,FALSE)</f>
        <v>0</v>
      </c>
      <c r="AX233" s="50"/>
      <c r="AY233" s="51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</row>
    <row r="234" spans="1:65" x14ac:dyDescent="0.3">
      <c r="A234" s="39">
        <v>43790</v>
      </c>
      <c r="B234" s="38" t="s">
        <v>5</v>
      </c>
      <c r="C234" s="44">
        <f>VLOOKUP(A234,[2]!Rosterdetails,4,FALSE)</f>
        <v>0</v>
      </c>
      <c r="D234" s="44" t="e">
        <f>VLOOKUP(A234,[2]!Rosterdetails,5,FALSE)</f>
        <v>#N/A</v>
      </c>
      <c r="E234" s="44">
        <f>VLOOKUP(A234,[2]!Rosterdetails,6,FALSE)</f>
        <v>0</v>
      </c>
      <c r="F234" s="44" t="e">
        <f>VLOOKUP(A234,[2]!Rosterdetails,7,FALSE)</f>
        <v>#N/A</v>
      </c>
      <c r="G234" s="44">
        <f>VLOOKUP(A234,[2]!Rosterdetails,8,FALSE)</f>
        <v>0</v>
      </c>
      <c r="H234" s="44" t="e">
        <f>VLOOKUP(A234,[2]!Rosterdetails,9,FALSE)</f>
        <v>#N/A</v>
      </c>
      <c r="I234" s="44" t="e">
        <f>VLOOKUP(A234,[2]!Rosterdetails,10,FALSE)</f>
        <v>#N/A</v>
      </c>
      <c r="J234" s="44">
        <f>VLOOKUP(A234,[2]!Rosterdetails,11,FALSE)</f>
        <v>0</v>
      </c>
      <c r="K234" s="44">
        <f>VLOOKUP(A234,[2]!Rosterdetails,12,FALSE)</f>
        <v>0</v>
      </c>
      <c r="L234" s="44" t="e">
        <f>VLOOKUP(A234,[2]!Rosterdetails,13,FALSE)</f>
        <v>#N/A</v>
      </c>
      <c r="M234" s="44">
        <f>VLOOKUP(A234,[2]!Rosterdetails,14,FALSE)</f>
        <v>0</v>
      </c>
      <c r="N234" s="44">
        <f>VLOOKUP(A234,[2]!Rosterdetails,15,FALSE)</f>
        <v>0</v>
      </c>
      <c r="O234" s="44">
        <f>VLOOKUP(A234,[2]!Rosterdetails,16,FALSE)</f>
        <v>0</v>
      </c>
      <c r="P234" s="1" t="e">
        <f>VLOOKUP(A234,[2]!Rosterdetails,25,FALSE)</f>
        <v>#N/A</v>
      </c>
      <c r="Q234" s="1" t="str">
        <f>VLOOKUP(A234,[2]!Rosterdetails,17,FALSE)</f>
        <v>qq</v>
      </c>
      <c r="R234" s="1" t="str">
        <f>VLOOKUP(A234,[2]!Rosterdetails,18,FALSE)</f>
        <v>qq</v>
      </c>
      <c r="S234" s="1" t="str">
        <f>VLOOKUP(A234,[2]!Rosterdetails,19,FALSE)</f>
        <v>qq</v>
      </c>
      <c r="T234" s="1" t="str">
        <f>VLOOKUP(A234,[2]!Rosterdetails,20,FALSE)</f>
        <v>qq</v>
      </c>
      <c r="U234" s="1" t="str">
        <f>VLOOKUP(A234,[2]!Rosterdetails,21,FALSE)</f>
        <v>QQ</v>
      </c>
      <c r="V234" s="1" t="str">
        <f>VLOOKUP(A234,[2]!Rosterdetails,22,FALSE)</f>
        <v>qq</v>
      </c>
      <c r="W234" s="1" t="str">
        <f>VLOOKUP(A234,[2]!Rosterdetails,23,FALSE)</f>
        <v>qq</v>
      </c>
      <c r="X234" s="1" t="str">
        <f>VLOOKUP(A234,[2]!Rosterdetails,24,FALSE)</f>
        <v>qq</v>
      </c>
      <c r="Y234" s="1" t="str">
        <f>VLOOKUP(A234,[2]!Rosterdetails,32,FALSE)</f>
        <v>qq</v>
      </c>
      <c r="Z234" s="1" t="str">
        <f>VLOOKUP(A234,[2]!Rosterdetails,33,FALSE)</f>
        <v>qq</v>
      </c>
      <c r="AA234" s="1" t="str">
        <f>VLOOKUP(A234,[2]!Rosterdetails,34,FALSE)</f>
        <v>qq</v>
      </c>
      <c r="AB234" s="1" t="str">
        <f>VLOOKUP(A234,[2]!Rosterdetails,35,FALSE)</f>
        <v>qq</v>
      </c>
      <c r="AC234" s="1" t="str">
        <f>VLOOKUP(A234,[2]!Rosterdetails,36,FALSE)</f>
        <v>qq</v>
      </c>
      <c r="AD234" s="1" t="str">
        <f>VLOOKUP(A234,[2]!Rosterdetails,37,FALSE)</f>
        <v>qq</v>
      </c>
      <c r="AE234" s="1" t="str">
        <f>VLOOKUP(A234,[2]!Rosterdetails,38,FALSE)</f>
        <v>qq</v>
      </c>
      <c r="AF234" s="1" t="str">
        <f>VLOOKUP(A234,[2]!Rosterdetails,39,FALSE)</f>
        <v>qq</v>
      </c>
      <c r="AG234" s="1" t="str">
        <f>VLOOKUP(A234,[2]!Rosterdetails,40,FALSE)</f>
        <v>qq</v>
      </c>
      <c r="AH234" s="1" t="str">
        <f>VLOOKUP(A234,[2]!Rosterdetails,41,FALSE)</f>
        <v>qq</v>
      </c>
      <c r="AI234" s="1" t="str">
        <f>VLOOKUP(A234,[2]!Rosterdetails,42,FALSE)</f>
        <v>qq</v>
      </c>
      <c r="AJ234" s="1" t="str">
        <f>VLOOKUP(A234,[2]!Rosterdetails,43,FALSE)</f>
        <v>qq</v>
      </c>
      <c r="AK234" s="1" t="str">
        <f>VLOOKUP(A234,[2]!Rosterdetails,44,FALSE)</f>
        <v>qq</v>
      </c>
      <c r="AL234" s="1" t="str">
        <f>VLOOKUP(A234,[2]!Rosterdetails,45,FALSE)</f>
        <v>qq</v>
      </c>
      <c r="AM234" s="1" t="str">
        <f>VLOOKUP(A234,[2]!Rosterdetails,46,FALSE)</f>
        <v>qq</v>
      </c>
      <c r="AN234" s="1" t="str">
        <f>VLOOKUP(A234,[2]!Rosterdetails,47,FALSE)</f>
        <v>qq</v>
      </c>
      <c r="AO234" s="1" t="str">
        <f>VLOOKUP(A234,[2]!Rosterdetails,48,FALSE)</f>
        <v>qq</v>
      </c>
      <c r="AP234" s="1" t="str">
        <f>VLOOKUP(A234,[2]!Rosterdetails,49,FALSE)</f>
        <v>qq</v>
      </c>
      <c r="AQ234" s="1" t="str">
        <f>VLOOKUP(A234,[2]!Rosterdetails,50,FALSE)</f>
        <v>qq</v>
      </c>
      <c r="AR234" s="1" t="str">
        <f>VLOOKUP(A234,[2]!Rosterdetails,51,FALSE)</f>
        <v>qq</v>
      </c>
      <c r="AS234" s="1" t="str">
        <f>VLOOKUP(A234,[2]!Rosterdetails,52,FALSE)</f>
        <v>qq</v>
      </c>
      <c r="AT234" s="1" t="str">
        <f>VLOOKUP(A234,[2]!Rosterdetails,53,FALSE)</f>
        <v>qq</v>
      </c>
      <c r="AU234" s="1" t="str">
        <f>VLOOKUP(A234,[2]!Rosterdetails,54,FALSE)</f>
        <v>Mark</v>
      </c>
      <c r="AV234" s="1" t="str">
        <f>VLOOKUP(A234,[2]!Rosterdetails,55,FALSE)</f>
        <v>Bernadette</v>
      </c>
      <c r="AW234" s="1">
        <f>VLOOKUP(A234,[2]!Rosterdetails,56,FALSE)</f>
        <v>0</v>
      </c>
      <c r="AX234" s="50"/>
      <c r="AY234" s="51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</row>
    <row r="235" spans="1:65" ht="15.75" customHeight="1" x14ac:dyDescent="0.3">
      <c r="A235" s="39">
        <v>43791</v>
      </c>
      <c r="B235" s="38" t="s">
        <v>6</v>
      </c>
      <c r="C235" s="44">
        <f>VLOOKUP(A235,[2]!Rosterdetails,4,FALSE)</f>
        <v>0</v>
      </c>
      <c r="D235" s="44" t="e">
        <f>VLOOKUP(A235,[2]!Rosterdetails,5,FALSE)</f>
        <v>#N/A</v>
      </c>
      <c r="E235" s="44">
        <f>VLOOKUP(A235,[2]!Rosterdetails,6,FALSE)</f>
        <v>0</v>
      </c>
      <c r="F235" s="44" t="e">
        <f>VLOOKUP(A235,[2]!Rosterdetails,7,FALSE)</f>
        <v>#N/A</v>
      </c>
      <c r="G235" s="44">
        <f>VLOOKUP(A235,[2]!Rosterdetails,8,FALSE)</f>
        <v>0</v>
      </c>
      <c r="H235" s="44" t="e">
        <f>VLOOKUP(A235,[2]!Rosterdetails,9,FALSE)</f>
        <v>#N/A</v>
      </c>
      <c r="I235" s="44" t="e">
        <f>VLOOKUP(A235,[2]!Rosterdetails,10,FALSE)</f>
        <v>#N/A</v>
      </c>
      <c r="J235" s="44">
        <f>VLOOKUP(A235,[2]!Rosterdetails,11,FALSE)</f>
        <v>0</v>
      </c>
      <c r="K235" s="44">
        <f>VLOOKUP(A235,[2]!Rosterdetails,12,FALSE)</f>
        <v>0</v>
      </c>
      <c r="L235" s="44" t="e">
        <f>VLOOKUP(A235,[2]!Rosterdetails,13,FALSE)</f>
        <v>#N/A</v>
      </c>
      <c r="M235" s="44">
        <f>VLOOKUP(A235,[2]!Rosterdetails,14,FALSE)</f>
        <v>0</v>
      </c>
      <c r="N235" s="44">
        <f>VLOOKUP(A235,[2]!Rosterdetails,15,FALSE)</f>
        <v>0</v>
      </c>
      <c r="O235" s="44">
        <f>VLOOKUP(A235,[2]!Rosterdetails,16,FALSE)</f>
        <v>0</v>
      </c>
      <c r="P235" s="1" t="e">
        <f>VLOOKUP(A235,[2]!Rosterdetails,25,FALSE)</f>
        <v>#N/A</v>
      </c>
      <c r="Q235" s="1" t="str">
        <f>VLOOKUP(A235,[2]!Rosterdetails,17,FALSE)</f>
        <v>Ana</v>
      </c>
      <c r="R235" s="1" t="str">
        <f>VLOOKUP(A235,[2]!Rosterdetails,18,FALSE)</f>
        <v>qq</v>
      </c>
      <c r="S235" s="1" t="str">
        <f>VLOOKUP(A235,[2]!Rosterdetails,19,FALSE)</f>
        <v>qq</v>
      </c>
      <c r="T235" s="1" t="str">
        <f>VLOOKUP(A235,[2]!Rosterdetails,20,FALSE)</f>
        <v>qq</v>
      </c>
      <c r="U235" s="1" t="str">
        <f>VLOOKUP(A235,[2]!Rosterdetails,21,FALSE)</f>
        <v>QQ</v>
      </c>
      <c r="V235" s="1" t="str">
        <f>VLOOKUP(A235,[2]!Rosterdetails,22,FALSE)</f>
        <v>qq</v>
      </c>
      <c r="W235" s="1" t="str">
        <f>VLOOKUP(A235,[2]!Rosterdetails,23,FALSE)</f>
        <v>qq</v>
      </c>
      <c r="X235" s="1" t="str">
        <f>VLOOKUP(A235,[2]!Rosterdetails,24,FALSE)</f>
        <v>qq</v>
      </c>
      <c r="Y235" s="1" t="str">
        <f>VLOOKUP(A235,[2]!Rosterdetails,32,FALSE)</f>
        <v>qq</v>
      </c>
      <c r="Z235" s="1" t="str">
        <f>VLOOKUP(A235,[2]!Rosterdetails,33,FALSE)</f>
        <v>qq</v>
      </c>
      <c r="AA235" s="1" t="str">
        <f>VLOOKUP(A235,[2]!Rosterdetails,34,FALSE)</f>
        <v>qq</v>
      </c>
      <c r="AB235" s="1" t="str">
        <f>VLOOKUP(A235,[2]!Rosterdetails,35,FALSE)</f>
        <v>qq</v>
      </c>
      <c r="AC235" s="1" t="str">
        <f>VLOOKUP(A235,[2]!Rosterdetails,36,FALSE)</f>
        <v>qq</v>
      </c>
      <c r="AD235" s="1" t="str">
        <f>VLOOKUP(A235,[2]!Rosterdetails,37,FALSE)</f>
        <v>qq</v>
      </c>
      <c r="AE235" s="1" t="str">
        <f>VLOOKUP(A235,[2]!Rosterdetails,38,FALSE)</f>
        <v>qq</v>
      </c>
      <c r="AF235" s="1" t="str">
        <f>VLOOKUP(A235,[2]!Rosterdetails,39,FALSE)</f>
        <v>qq</v>
      </c>
      <c r="AG235" s="1" t="str">
        <f>VLOOKUP(A235,[2]!Rosterdetails,40,FALSE)</f>
        <v>qq</v>
      </c>
      <c r="AH235" s="1" t="str">
        <f>VLOOKUP(A235,[2]!Rosterdetails,41,FALSE)</f>
        <v>qq</v>
      </c>
      <c r="AI235" s="1" t="str">
        <f>VLOOKUP(A235,[2]!Rosterdetails,42,FALSE)</f>
        <v>qq</v>
      </c>
      <c r="AJ235" s="1" t="str">
        <f>VLOOKUP(A235,[2]!Rosterdetails,43,FALSE)</f>
        <v>qq</v>
      </c>
      <c r="AK235" s="1" t="str">
        <f>VLOOKUP(A235,[2]!Rosterdetails,44,FALSE)</f>
        <v>qq</v>
      </c>
      <c r="AL235" s="1" t="str">
        <f>VLOOKUP(A235,[2]!Rosterdetails,45,FALSE)</f>
        <v>qq</v>
      </c>
      <c r="AM235" s="1" t="str">
        <f>VLOOKUP(A235,[2]!Rosterdetails,46,FALSE)</f>
        <v>qq</v>
      </c>
      <c r="AN235" s="1" t="str">
        <f>VLOOKUP(A235,[2]!Rosterdetails,47,FALSE)</f>
        <v>qq</v>
      </c>
      <c r="AO235" s="1" t="str">
        <f>VLOOKUP(A235,[2]!Rosterdetails,48,FALSE)</f>
        <v>qq</v>
      </c>
      <c r="AP235" s="1" t="str">
        <f>VLOOKUP(A235,[2]!Rosterdetails,49,FALSE)</f>
        <v>qq</v>
      </c>
      <c r="AQ235" s="1" t="str">
        <f>VLOOKUP(A235,[2]!Rosterdetails,50,FALSE)</f>
        <v>qq</v>
      </c>
      <c r="AR235" s="1" t="str">
        <f>VLOOKUP(A235,[2]!Rosterdetails,51,FALSE)</f>
        <v>qq</v>
      </c>
      <c r="AS235" s="1" t="str">
        <f>VLOOKUP(A235,[2]!Rosterdetails,52,FALSE)</f>
        <v>qq</v>
      </c>
      <c r="AT235" s="1" t="str">
        <f>VLOOKUP(A235,[2]!Rosterdetails,53,FALSE)</f>
        <v>qq</v>
      </c>
      <c r="AU235" s="1" t="str">
        <f>VLOOKUP(A235,[2]!Rosterdetails,54,FALSE)</f>
        <v>Mark</v>
      </c>
      <c r="AV235" s="1">
        <f>VLOOKUP(A235,[2]!Rosterdetails,55,FALSE)</f>
        <v>0</v>
      </c>
      <c r="AW235" s="1">
        <f>VLOOKUP(A235,[2]!Rosterdetails,56,FALSE)</f>
        <v>0</v>
      </c>
      <c r="AX235" s="50"/>
      <c r="AY235" s="51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</row>
    <row r="236" spans="1:65" x14ac:dyDescent="0.3">
      <c r="A236" s="39">
        <v>43794</v>
      </c>
      <c r="B236" s="38" t="s">
        <v>2</v>
      </c>
      <c r="C236" s="44">
        <f>VLOOKUP(A236,[2]!Rosterdetails,4,FALSE)</f>
        <v>0</v>
      </c>
      <c r="D236" s="44" t="e">
        <f>VLOOKUP(A236,[2]!Rosterdetails,5,FALSE)</f>
        <v>#N/A</v>
      </c>
      <c r="E236" s="44">
        <f>VLOOKUP(A236,[2]!Rosterdetails,6,FALSE)</f>
        <v>0</v>
      </c>
      <c r="F236" s="44" t="e">
        <f>VLOOKUP(A236,[2]!Rosterdetails,7,FALSE)</f>
        <v>#N/A</v>
      </c>
      <c r="G236" s="44">
        <f>VLOOKUP(A236,[2]!Rosterdetails,8,FALSE)</f>
        <v>0</v>
      </c>
      <c r="H236" s="44" t="e">
        <f>VLOOKUP(A236,[2]!Rosterdetails,9,FALSE)</f>
        <v>#N/A</v>
      </c>
      <c r="I236" s="44" t="e">
        <f>VLOOKUP(A236,[2]!Rosterdetails,10,FALSE)</f>
        <v>#N/A</v>
      </c>
      <c r="J236" s="44">
        <f>VLOOKUP(A236,[2]!Rosterdetails,11,FALSE)</f>
        <v>0</v>
      </c>
      <c r="K236" s="44">
        <f>VLOOKUP(A236,[2]!Rosterdetails,12,FALSE)</f>
        <v>0</v>
      </c>
      <c r="L236" s="44" t="e">
        <f>VLOOKUP(A236,[2]!Rosterdetails,13,FALSE)</f>
        <v>#N/A</v>
      </c>
      <c r="M236" s="44">
        <f>VLOOKUP(A236,[2]!Rosterdetails,14,FALSE)</f>
        <v>0</v>
      </c>
      <c r="N236" s="44">
        <f>VLOOKUP(A236,[2]!Rosterdetails,15,FALSE)</f>
        <v>0</v>
      </c>
      <c r="O236" s="44" t="str">
        <f>VLOOKUP(A236,[2]!Rosterdetails,16,FALSE)</f>
        <v>qq</v>
      </c>
      <c r="P236" s="1" t="e">
        <f>VLOOKUP(A236,[2]!Rosterdetails,25,FALSE)</f>
        <v>#N/A</v>
      </c>
      <c r="Q236" s="1" t="str">
        <f>VLOOKUP(A236,[2]!Rosterdetails,17,FALSE)</f>
        <v>Tinh</v>
      </c>
      <c r="R236" s="1" t="str">
        <f>VLOOKUP(A236,[2]!Rosterdetails,18,FALSE)</f>
        <v>qq</v>
      </c>
      <c r="S236" s="1" t="str">
        <f>VLOOKUP(A236,[2]!Rosterdetails,19,FALSE)</f>
        <v>Thao</v>
      </c>
      <c r="T236" s="1" t="str">
        <f>VLOOKUP(A236,[2]!Rosterdetails,20,FALSE)</f>
        <v>Jonathan</v>
      </c>
      <c r="U236" s="1" t="str">
        <f>VLOOKUP(A236,[2]!Rosterdetails,21,FALSE)</f>
        <v>Nha</v>
      </c>
      <c r="V236" s="1" t="str">
        <f>VLOOKUP(A236,[2]!Rosterdetails,22,FALSE)</f>
        <v>qq</v>
      </c>
      <c r="W236" s="1" t="str">
        <f>VLOOKUP(A236,[2]!Rosterdetails,23,FALSE)</f>
        <v>qq</v>
      </c>
      <c r="X236" s="1" t="str">
        <f>VLOOKUP(A236,[2]!Rosterdetails,24,FALSE)</f>
        <v>qq</v>
      </c>
      <c r="Y236" s="1" t="str">
        <f>VLOOKUP(A236,[2]!Rosterdetails,32,FALSE)</f>
        <v>qq</v>
      </c>
      <c r="Z236" s="1" t="str">
        <f>VLOOKUP(A236,[2]!Rosterdetails,33,FALSE)</f>
        <v>qq</v>
      </c>
      <c r="AA236" s="1" t="str">
        <f>VLOOKUP(A236,[2]!Rosterdetails,34,FALSE)</f>
        <v>qq</v>
      </c>
      <c r="AB236" s="1" t="str">
        <f>VLOOKUP(A236,[2]!Rosterdetails,35,FALSE)</f>
        <v>qq</v>
      </c>
      <c r="AC236" s="1" t="str">
        <f>VLOOKUP(A236,[2]!Rosterdetails,36,FALSE)</f>
        <v>qq</v>
      </c>
      <c r="AD236" s="1" t="str">
        <f>VLOOKUP(A236,[2]!Rosterdetails,37,FALSE)</f>
        <v>qq</v>
      </c>
      <c r="AE236" s="1" t="str">
        <f>VLOOKUP(A236,[2]!Rosterdetails,38,FALSE)</f>
        <v>qq</v>
      </c>
      <c r="AF236" s="1" t="str">
        <f>VLOOKUP(A236,[2]!Rosterdetails,39,FALSE)</f>
        <v>qq</v>
      </c>
      <c r="AG236" s="1" t="str">
        <f>VLOOKUP(A236,[2]!Rosterdetails,40,FALSE)</f>
        <v>qq</v>
      </c>
      <c r="AH236" s="1" t="str">
        <f>VLOOKUP(A236,[2]!Rosterdetails,41,FALSE)</f>
        <v>qq</v>
      </c>
      <c r="AI236" s="1" t="str">
        <f>VLOOKUP(A236,[2]!Rosterdetails,42,FALSE)</f>
        <v>qq</v>
      </c>
      <c r="AJ236" s="1" t="str">
        <f>VLOOKUP(A236,[2]!Rosterdetails,43,FALSE)</f>
        <v>qq</v>
      </c>
      <c r="AK236" s="1" t="str">
        <f>VLOOKUP(A236,[2]!Rosterdetails,44,FALSE)</f>
        <v>qq</v>
      </c>
      <c r="AL236" s="1" t="str">
        <f>VLOOKUP(A236,[2]!Rosterdetails,45,FALSE)</f>
        <v>qq</v>
      </c>
      <c r="AM236" s="1" t="str">
        <f>VLOOKUP(A236,[2]!Rosterdetails,46,FALSE)</f>
        <v>qq</v>
      </c>
      <c r="AN236" s="1" t="str">
        <f>VLOOKUP(A236,[2]!Rosterdetails,47,FALSE)</f>
        <v>qq</v>
      </c>
      <c r="AO236" s="1" t="str">
        <f>VLOOKUP(A236,[2]!Rosterdetails,48,FALSE)</f>
        <v>qq</v>
      </c>
      <c r="AP236" s="1" t="str">
        <f>VLOOKUP(A236,[2]!Rosterdetails,49,FALSE)</f>
        <v>qq</v>
      </c>
      <c r="AQ236" s="1" t="str">
        <f>VLOOKUP(A236,[2]!Rosterdetails,50,FALSE)</f>
        <v>qq</v>
      </c>
      <c r="AR236" s="1" t="str">
        <f>VLOOKUP(A236,[2]!Rosterdetails,51,FALSE)</f>
        <v>qq</v>
      </c>
      <c r="AS236" s="1" t="str">
        <f>VLOOKUP(A236,[2]!Rosterdetails,52,FALSE)</f>
        <v>qq</v>
      </c>
      <c r="AT236" s="1" t="str">
        <f>VLOOKUP(A236,[2]!Rosterdetails,53,FALSE)</f>
        <v>qq</v>
      </c>
      <c r="AU236" s="1" t="str">
        <f>VLOOKUP(A236,[2]!Rosterdetails,54,FALSE)</f>
        <v>K.Chin</v>
      </c>
      <c r="AV236" s="1" t="str">
        <f>VLOOKUP(A236,[2]!Rosterdetails,55,FALSE)</f>
        <v>Bernadette</v>
      </c>
      <c r="AW236" s="1">
        <f>VLOOKUP(A236,[2]!Rosterdetails,56,FALSE)</f>
        <v>0</v>
      </c>
      <c r="AX236" s="50"/>
      <c r="AY236" s="51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</row>
    <row r="237" spans="1:65" x14ac:dyDescent="0.3">
      <c r="A237" s="39">
        <v>43795</v>
      </c>
      <c r="B237" s="38" t="s">
        <v>3</v>
      </c>
      <c r="C237" s="44">
        <f>VLOOKUP(A237,[2]!Rosterdetails,4,FALSE)</f>
        <v>0</v>
      </c>
      <c r="D237" s="44" t="e">
        <f>VLOOKUP(A237,[2]!Rosterdetails,5,FALSE)</f>
        <v>#N/A</v>
      </c>
      <c r="E237" s="44">
        <f>VLOOKUP(A237,[2]!Rosterdetails,6,FALSE)</f>
        <v>0</v>
      </c>
      <c r="F237" s="44" t="e">
        <f>VLOOKUP(A237,[2]!Rosterdetails,7,FALSE)</f>
        <v>#N/A</v>
      </c>
      <c r="G237" s="44">
        <f>VLOOKUP(A237,[2]!Rosterdetails,8,FALSE)</f>
        <v>0</v>
      </c>
      <c r="H237" s="44" t="e">
        <f>VLOOKUP(A237,[2]!Rosterdetails,9,FALSE)</f>
        <v>#N/A</v>
      </c>
      <c r="I237" s="44" t="e">
        <f>VLOOKUP(A237,[2]!Rosterdetails,10,FALSE)</f>
        <v>#N/A</v>
      </c>
      <c r="J237" s="44">
        <f>VLOOKUP(A237,[2]!Rosterdetails,11,FALSE)</f>
        <v>0</v>
      </c>
      <c r="K237" s="44">
        <f>VLOOKUP(A237,[2]!Rosterdetails,12,FALSE)</f>
        <v>0</v>
      </c>
      <c r="L237" s="44" t="e">
        <f>VLOOKUP(A237,[2]!Rosterdetails,13,FALSE)</f>
        <v>#N/A</v>
      </c>
      <c r="M237" s="44">
        <f>VLOOKUP(A237,[2]!Rosterdetails,14,FALSE)</f>
        <v>0</v>
      </c>
      <c r="N237" s="44">
        <f>VLOOKUP(A237,[2]!Rosterdetails,15,FALSE)</f>
        <v>0</v>
      </c>
      <c r="O237" s="44" t="str">
        <f>VLOOKUP(A237,[2]!Rosterdetails,16,FALSE)</f>
        <v>qq</v>
      </c>
      <c r="P237" s="1" t="e">
        <f>VLOOKUP(A237,[2]!Rosterdetails,25,FALSE)</f>
        <v>#N/A</v>
      </c>
      <c r="Q237" s="1" t="str">
        <f>VLOOKUP(A237,[2]!Rosterdetails,17,FALSE)</f>
        <v>Nha</v>
      </c>
      <c r="R237" s="1" t="str">
        <f>VLOOKUP(A237,[2]!Rosterdetails,18,FALSE)</f>
        <v>qq</v>
      </c>
      <c r="S237" s="1" t="str">
        <f>VLOOKUP(A237,[2]!Rosterdetails,19,FALSE)</f>
        <v>Tinh</v>
      </c>
      <c r="T237" s="1" t="str">
        <f>VLOOKUP(A237,[2]!Rosterdetails,20,FALSE)</f>
        <v>Edward</v>
      </c>
      <c r="U237" s="1" t="str">
        <f>VLOOKUP(A237,[2]!Rosterdetails,21,FALSE)</f>
        <v>QQ</v>
      </c>
      <c r="V237" s="1" t="str">
        <f>VLOOKUP(A237,[2]!Rosterdetails,22,FALSE)</f>
        <v>Ana</v>
      </c>
      <c r="W237" s="1" t="str">
        <f>VLOOKUP(A237,[2]!Rosterdetails,23,FALSE)</f>
        <v>qq</v>
      </c>
      <c r="X237" s="1" t="str">
        <f>VLOOKUP(A237,[2]!Rosterdetails,24,FALSE)</f>
        <v>qq</v>
      </c>
      <c r="Y237" s="1" t="str">
        <f>VLOOKUP(A237,[2]!Rosterdetails,32,FALSE)</f>
        <v>qq</v>
      </c>
      <c r="Z237" s="1" t="str">
        <f>VLOOKUP(A237,[2]!Rosterdetails,33,FALSE)</f>
        <v>qq</v>
      </c>
      <c r="AA237" s="1" t="str">
        <f>VLOOKUP(A237,[2]!Rosterdetails,34,FALSE)</f>
        <v>qq</v>
      </c>
      <c r="AB237" s="1" t="str">
        <f>VLOOKUP(A237,[2]!Rosterdetails,35,FALSE)</f>
        <v>qq</v>
      </c>
      <c r="AC237" s="1" t="str">
        <f>VLOOKUP(A237,[2]!Rosterdetails,36,FALSE)</f>
        <v>qq</v>
      </c>
      <c r="AD237" s="1" t="str">
        <f>VLOOKUP(A237,[2]!Rosterdetails,37,FALSE)</f>
        <v>qq</v>
      </c>
      <c r="AE237" s="1" t="str">
        <f>VLOOKUP(A237,[2]!Rosterdetails,38,FALSE)</f>
        <v>qq</v>
      </c>
      <c r="AF237" s="1" t="str">
        <f>VLOOKUP(A237,[2]!Rosterdetails,39,FALSE)</f>
        <v>qq</v>
      </c>
      <c r="AG237" s="1" t="str">
        <f>VLOOKUP(A237,[2]!Rosterdetails,40,FALSE)</f>
        <v>qq</v>
      </c>
      <c r="AH237" s="1" t="str">
        <f>VLOOKUP(A237,[2]!Rosterdetails,41,FALSE)</f>
        <v>qq</v>
      </c>
      <c r="AI237" s="1" t="str">
        <f>VLOOKUP(A237,[2]!Rosterdetails,42,FALSE)</f>
        <v>qq</v>
      </c>
      <c r="AJ237" s="1" t="str">
        <f>VLOOKUP(A237,[2]!Rosterdetails,43,FALSE)</f>
        <v>qq</v>
      </c>
      <c r="AK237" s="1" t="str">
        <f>VLOOKUP(A237,[2]!Rosterdetails,44,FALSE)</f>
        <v>qq</v>
      </c>
      <c r="AL237" s="1" t="str">
        <f>VLOOKUP(A237,[2]!Rosterdetails,45,FALSE)</f>
        <v>qq</v>
      </c>
      <c r="AM237" s="1" t="str">
        <f>VLOOKUP(A237,[2]!Rosterdetails,46,FALSE)</f>
        <v>qq</v>
      </c>
      <c r="AN237" s="1" t="str">
        <f>VLOOKUP(A237,[2]!Rosterdetails,47,FALSE)</f>
        <v>qq</v>
      </c>
      <c r="AO237" s="1" t="str">
        <f>VLOOKUP(A237,[2]!Rosterdetails,48,FALSE)</f>
        <v>qq</v>
      </c>
      <c r="AP237" s="1" t="str">
        <f>VLOOKUP(A237,[2]!Rosterdetails,49,FALSE)</f>
        <v>qq</v>
      </c>
      <c r="AQ237" s="1" t="str">
        <f>VLOOKUP(A237,[2]!Rosterdetails,50,FALSE)</f>
        <v>qq</v>
      </c>
      <c r="AR237" s="1" t="str">
        <f>VLOOKUP(A237,[2]!Rosterdetails,51,FALSE)</f>
        <v>qq</v>
      </c>
      <c r="AS237" s="1" t="str">
        <f>VLOOKUP(A237,[2]!Rosterdetails,52,FALSE)</f>
        <v>qq</v>
      </c>
      <c r="AT237" s="1" t="str">
        <f>VLOOKUP(A237,[2]!Rosterdetails,53,FALSE)</f>
        <v>qq</v>
      </c>
      <c r="AU237" s="1" t="str">
        <f>VLOOKUP(A237,[2]!Rosterdetails,54,FALSE)</f>
        <v>K.Chin</v>
      </c>
      <c r="AV237" s="1">
        <f>VLOOKUP(A237,[2]!Rosterdetails,55,FALSE)</f>
        <v>0</v>
      </c>
      <c r="AW237" s="1">
        <f>VLOOKUP(A237,[2]!Rosterdetails,56,FALSE)</f>
        <v>0</v>
      </c>
      <c r="AX237" s="50"/>
      <c r="AY237" s="51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</row>
    <row r="238" spans="1:65" x14ac:dyDescent="0.3">
      <c r="A238" s="39">
        <v>43796</v>
      </c>
      <c r="B238" s="38" t="s">
        <v>4</v>
      </c>
      <c r="C238" s="44">
        <f>VLOOKUP(A238,[2]!Rosterdetails,4,FALSE)</f>
        <v>0</v>
      </c>
      <c r="D238" s="44" t="e">
        <f>VLOOKUP(A238,[2]!Rosterdetails,5,FALSE)</f>
        <v>#N/A</v>
      </c>
      <c r="E238" s="44">
        <f>VLOOKUP(A238,[2]!Rosterdetails,6,FALSE)</f>
        <v>0</v>
      </c>
      <c r="F238" s="44" t="e">
        <f>VLOOKUP(A238,[2]!Rosterdetails,7,FALSE)</f>
        <v>#N/A</v>
      </c>
      <c r="G238" s="44">
        <f>VLOOKUP(A238,[2]!Rosterdetails,8,FALSE)</f>
        <v>0</v>
      </c>
      <c r="H238" s="44" t="e">
        <f>VLOOKUP(A238,[2]!Rosterdetails,9,FALSE)</f>
        <v>#N/A</v>
      </c>
      <c r="I238" s="44" t="e">
        <f>VLOOKUP(A238,[2]!Rosterdetails,10,FALSE)</f>
        <v>#N/A</v>
      </c>
      <c r="J238" s="44">
        <f>VLOOKUP(A238,[2]!Rosterdetails,11,FALSE)</f>
        <v>0</v>
      </c>
      <c r="K238" s="44">
        <f>VLOOKUP(A238,[2]!Rosterdetails,12,FALSE)</f>
        <v>0</v>
      </c>
      <c r="L238" s="44" t="e">
        <f>VLOOKUP(A238,[2]!Rosterdetails,13,FALSE)</f>
        <v>#N/A</v>
      </c>
      <c r="M238" s="44">
        <f>VLOOKUP(A238,[2]!Rosterdetails,14,FALSE)</f>
        <v>0</v>
      </c>
      <c r="N238" s="44">
        <f>VLOOKUP(A238,[2]!Rosterdetails,15,FALSE)</f>
        <v>0</v>
      </c>
      <c r="O238" s="44" t="str">
        <f>VLOOKUP(A238,[2]!Rosterdetails,16,FALSE)</f>
        <v>qq</v>
      </c>
      <c r="P238" s="1" t="e">
        <f>VLOOKUP(A238,[2]!Rosterdetails,25,FALSE)</f>
        <v>#N/A</v>
      </c>
      <c r="Q238" s="1">
        <f>VLOOKUP(A238,[2]!Rosterdetails,17,FALSE)</f>
        <v>0</v>
      </c>
      <c r="R238" s="1" t="str">
        <f>VLOOKUP(A238,[2]!Rosterdetails,18,FALSE)</f>
        <v>qq</v>
      </c>
      <c r="S238" s="1" t="str">
        <f>VLOOKUP(A238,[2]!Rosterdetails,19,FALSE)</f>
        <v>qq</v>
      </c>
      <c r="T238" s="1" t="str">
        <f>VLOOKUP(A238,[2]!Rosterdetails,20,FALSE)</f>
        <v>qq</v>
      </c>
      <c r="U238" s="1" t="str">
        <f>VLOOKUP(A238,[2]!Rosterdetails,21,FALSE)</f>
        <v>QQ</v>
      </c>
      <c r="V238" s="1" t="str">
        <f>VLOOKUP(A238,[2]!Rosterdetails,22,FALSE)</f>
        <v>qq</v>
      </c>
      <c r="W238" s="1" t="str">
        <f>VLOOKUP(A238,[2]!Rosterdetails,23,FALSE)</f>
        <v>qq</v>
      </c>
      <c r="X238" s="1" t="str">
        <f>VLOOKUP(A238,[2]!Rosterdetails,24,FALSE)</f>
        <v>qq</v>
      </c>
      <c r="Y238" s="1" t="str">
        <f>VLOOKUP(A238,[2]!Rosterdetails,32,FALSE)</f>
        <v>qq</v>
      </c>
      <c r="Z238" s="1" t="str">
        <f>VLOOKUP(A238,[2]!Rosterdetails,33,FALSE)</f>
        <v>qq</v>
      </c>
      <c r="AA238" s="1" t="str">
        <f>VLOOKUP(A238,[2]!Rosterdetails,34,FALSE)</f>
        <v>qq</v>
      </c>
      <c r="AB238" s="1" t="str">
        <f>VLOOKUP(A238,[2]!Rosterdetails,35,FALSE)</f>
        <v>qq</v>
      </c>
      <c r="AC238" s="1" t="str">
        <f>VLOOKUP(A238,[2]!Rosterdetails,36,FALSE)</f>
        <v>qq</v>
      </c>
      <c r="AD238" s="1" t="str">
        <f>VLOOKUP(A238,[2]!Rosterdetails,37,FALSE)</f>
        <v>qq</v>
      </c>
      <c r="AE238" s="1" t="str">
        <f>VLOOKUP(A238,[2]!Rosterdetails,38,FALSE)</f>
        <v>qq</v>
      </c>
      <c r="AF238" s="1" t="str">
        <f>VLOOKUP(A238,[2]!Rosterdetails,39,FALSE)</f>
        <v>qq</v>
      </c>
      <c r="AG238" s="1" t="str">
        <f>VLOOKUP(A238,[2]!Rosterdetails,40,FALSE)</f>
        <v>qq</v>
      </c>
      <c r="AH238" s="1" t="str">
        <f>VLOOKUP(A238,[2]!Rosterdetails,41,FALSE)</f>
        <v>qq</v>
      </c>
      <c r="AI238" s="1" t="str">
        <f>VLOOKUP(A238,[2]!Rosterdetails,42,FALSE)</f>
        <v>qq</v>
      </c>
      <c r="AJ238" s="1" t="str">
        <f>VLOOKUP(A238,[2]!Rosterdetails,43,FALSE)</f>
        <v>qq</v>
      </c>
      <c r="AK238" s="1" t="str">
        <f>VLOOKUP(A238,[2]!Rosterdetails,44,FALSE)</f>
        <v>qq</v>
      </c>
      <c r="AL238" s="1" t="str">
        <f>VLOOKUP(A238,[2]!Rosterdetails,45,FALSE)</f>
        <v>qq</v>
      </c>
      <c r="AM238" s="1" t="str">
        <f>VLOOKUP(A238,[2]!Rosterdetails,46,FALSE)</f>
        <v>qq</v>
      </c>
      <c r="AN238" s="1" t="str">
        <f>VLOOKUP(A238,[2]!Rosterdetails,47,FALSE)</f>
        <v>qq</v>
      </c>
      <c r="AO238" s="1" t="str">
        <f>VLOOKUP(A238,[2]!Rosterdetails,48,FALSE)</f>
        <v>qq</v>
      </c>
      <c r="AP238" s="1" t="str">
        <f>VLOOKUP(A238,[2]!Rosterdetails,49,FALSE)</f>
        <v>qq</v>
      </c>
      <c r="AQ238" s="1" t="str">
        <f>VLOOKUP(A238,[2]!Rosterdetails,50,FALSE)</f>
        <v>qq</v>
      </c>
      <c r="AR238" s="1" t="str">
        <f>VLOOKUP(A238,[2]!Rosterdetails,51,FALSE)</f>
        <v>qq</v>
      </c>
      <c r="AS238" s="1" t="str">
        <f>VLOOKUP(A238,[2]!Rosterdetails,52,FALSE)</f>
        <v>qq</v>
      </c>
      <c r="AT238" s="1" t="str">
        <f>VLOOKUP(A238,[2]!Rosterdetails,53,FALSE)</f>
        <v>qq</v>
      </c>
      <c r="AU238" s="1" t="str">
        <f>VLOOKUP(A238,[2]!Rosterdetails,54,FALSE)</f>
        <v>K.Chin</v>
      </c>
      <c r="AV238" s="1">
        <f>VLOOKUP(A238,[2]!Rosterdetails,55,FALSE)</f>
        <v>0</v>
      </c>
      <c r="AW238" s="1">
        <f>VLOOKUP(A238,[2]!Rosterdetails,56,FALSE)</f>
        <v>0</v>
      </c>
      <c r="AX238" s="50"/>
      <c r="AY238" s="51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</row>
    <row r="239" spans="1:65" x14ac:dyDescent="0.3">
      <c r="A239" s="39">
        <v>43797</v>
      </c>
      <c r="B239" s="38" t="s">
        <v>5</v>
      </c>
      <c r="C239" s="44">
        <f>VLOOKUP(A239,[2]!Rosterdetails,4,FALSE)</f>
        <v>0</v>
      </c>
      <c r="D239" s="44" t="e">
        <f>VLOOKUP(A239,[2]!Rosterdetails,5,FALSE)</f>
        <v>#N/A</v>
      </c>
      <c r="E239" s="44">
        <f>VLOOKUP(A239,[2]!Rosterdetails,6,FALSE)</f>
        <v>0</v>
      </c>
      <c r="F239" s="44" t="e">
        <f>VLOOKUP(A239,[2]!Rosterdetails,7,FALSE)</f>
        <v>#N/A</v>
      </c>
      <c r="G239" s="44">
        <f>VLOOKUP(A239,[2]!Rosterdetails,8,FALSE)</f>
        <v>0</v>
      </c>
      <c r="H239" s="44" t="e">
        <f>VLOOKUP(A239,[2]!Rosterdetails,9,FALSE)</f>
        <v>#N/A</v>
      </c>
      <c r="I239" s="44" t="e">
        <f>VLOOKUP(A239,[2]!Rosterdetails,10,FALSE)</f>
        <v>#N/A</v>
      </c>
      <c r="J239" s="44">
        <f>VLOOKUP(A239,[2]!Rosterdetails,11,FALSE)</f>
        <v>0</v>
      </c>
      <c r="K239" s="44">
        <f>VLOOKUP(A239,[2]!Rosterdetails,12,FALSE)</f>
        <v>0</v>
      </c>
      <c r="L239" s="44" t="e">
        <f>VLOOKUP(A239,[2]!Rosterdetails,13,FALSE)</f>
        <v>#N/A</v>
      </c>
      <c r="M239" s="44">
        <f>VLOOKUP(A239,[2]!Rosterdetails,14,FALSE)</f>
        <v>0</v>
      </c>
      <c r="N239" s="44">
        <f>VLOOKUP(A239,[2]!Rosterdetails,15,FALSE)</f>
        <v>0</v>
      </c>
      <c r="O239" s="44">
        <f>VLOOKUP(A239,[2]!Rosterdetails,16,FALSE)</f>
        <v>0</v>
      </c>
      <c r="P239" s="1" t="e">
        <f>VLOOKUP(A239,[2]!Rosterdetails,25,FALSE)</f>
        <v>#N/A</v>
      </c>
      <c r="Q239" s="1" t="str">
        <f>VLOOKUP(A239,[2]!Rosterdetails,17,FALSE)</f>
        <v>qq</v>
      </c>
      <c r="R239" s="1" t="str">
        <f>VLOOKUP(A239,[2]!Rosterdetails,18,FALSE)</f>
        <v>qq</v>
      </c>
      <c r="S239" s="1" t="str">
        <f>VLOOKUP(A239,[2]!Rosterdetails,19,FALSE)</f>
        <v>qq</v>
      </c>
      <c r="T239" s="1" t="str">
        <f>VLOOKUP(A239,[2]!Rosterdetails,20,FALSE)</f>
        <v>qq</v>
      </c>
      <c r="U239" s="1" t="str">
        <f>VLOOKUP(A239,[2]!Rosterdetails,21,FALSE)</f>
        <v>QQ</v>
      </c>
      <c r="V239" s="1" t="str">
        <f>VLOOKUP(A239,[2]!Rosterdetails,22,FALSE)</f>
        <v>qq</v>
      </c>
      <c r="W239" s="1" t="str">
        <f>VLOOKUP(A239,[2]!Rosterdetails,23,FALSE)</f>
        <v>qq</v>
      </c>
      <c r="X239" s="1" t="str">
        <f>VLOOKUP(A239,[2]!Rosterdetails,24,FALSE)</f>
        <v>qq</v>
      </c>
      <c r="Y239" s="1" t="str">
        <f>VLOOKUP(A239,[2]!Rosterdetails,32,FALSE)</f>
        <v>qq</v>
      </c>
      <c r="Z239" s="1" t="str">
        <f>VLOOKUP(A239,[2]!Rosterdetails,33,FALSE)</f>
        <v>qq</v>
      </c>
      <c r="AA239" s="1" t="str">
        <f>VLOOKUP(A239,[2]!Rosterdetails,34,FALSE)</f>
        <v>qq</v>
      </c>
      <c r="AB239" s="1" t="str">
        <f>VLOOKUP(A239,[2]!Rosterdetails,35,FALSE)</f>
        <v>qq</v>
      </c>
      <c r="AC239" s="1" t="str">
        <f>VLOOKUP(A239,[2]!Rosterdetails,36,FALSE)</f>
        <v>qq</v>
      </c>
      <c r="AD239" s="1" t="str">
        <f>VLOOKUP(A239,[2]!Rosterdetails,37,FALSE)</f>
        <v>qq</v>
      </c>
      <c r="AE239" s="1" t="str">
        <f>VLOOKUP(A239,[2]!Rosterdetails,38,FALSE)</f>
        <v>qq</v>
      </c>
      <c r="AF239" s="1" t="str">
        <f>VLOOKUP(A239,[2]!Rosterdetails,39,FALSE)</f>
        <v>qq</v>
      </c>
      <c r="AG239" s="1" t="str">
        <f>VLOOKUP(A239,[2]!Rosterdetails,40,FALSE)</f>
        <v>qq</v>
      </c>
      <c r="AH239" s="1" t="str">
        <f>VLOOKUP(A239,[2]!Rosterdetails,41,FALSE)</f>
        <v>qq</v>
      </c>
      <c r="AI239" s="1" t="str">
        <f>VLOOKUP(A239,[2]!Rosterdetails,42,FALSE)</f>
        <v>qq</v>
      </c>
      <c r="AJ239" s="1" t="str">
        <f>VLOOKUP(A239,[2]!Rosterdetails,43,FALSE)</f>
        <v>qq</v>
      </c>
      <c r="AK239" s="1" t="str">
        <f>VLOOKUP(A239,[2]!Rosterdetails,44,FALSE)</f>
        <v>qq</v>
      </c>
      <c r="AL239" s="1" t="str">
        <f>VLOOKUP(A239,[2]!Rosterdetails,45,FALSE)</f>
        <v>qq</v>
      </c>
      <c r="AM239" s="1" t="str">
        <f>VLOOKUP(A239,[2]!Rosterdetails,46,FALSE)</f>
        <v>qq</v>
      </c>
      <c r="AN239" s="1" t="str">
        <f>VLOOKUP(A239,[2]!Rosterdetails,47,FALSE)</f>
        <v>qq</v>
      </c>
      <c r="AO239" s="1" t="str">
        <f>VLOOKUP(A239,[2]!Rosterdetails,48,FALSE)</f>
        <v>qq</v>
      </c>
      <c r="AP239" s="1" t="str">
        <f>VLOOKUP(A239,[2]!Rosterdetails,49,FALSE)</f>
        <v>qq</v>
      </c>
      <c r="AQ239" s="1" t="str">
        <f>VLOOKUP(A239,[2]!Rosterdetails,50,FALSE)</f>
        <v>qq</v>
      </c>
      <c r="AR239" s="1" t="str">
        <f>VLOOKUP(A239,[2]!Rosterdetails,51,FALSE)</f>
        <v>qq</v>
      </c>
      <c r="AS239" s="1" t="str">
        <f>VLOOKUP(A239,[2]!Rosterdetails,52,FALSE)</f>
        <v>qq</v>
      </c>
      <c r="AT239" s="1" t="str">
        <f>VLOOKUP(A239,[2]!Rosterdetails,53,FALSE)</f>
        <v>qq</v>
      </c>
      <c r="AU239" s="1" t="str">
        <f>VLOOKUP(A239,[2]!Rosterdetails,54,FALSE)</f>
        <v>K.Chin</v>
      </c>
      <c r="AV239" s="1" t="str">
        <f>VLOOKUP(A239,[2]!Rosterdetails,55,FALSE)</f>
        <v>Bernadette</v>
      </c>
      <c r="AW239" s="1">
        <f>VLOOKUP(A239,[2]!Rosterdetails,56,FALSE)</f>
        <v>0</v>
      </c>
      <c r="AX239" s="50"/>
      <c r="AY239" s="51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</row>
    <row r="240" spans="1:65" x14ac:dyDescent="0.3">
      <c r="A240" s="39">
        <v>43798</v>
      </c>
      <c r="B240" s="38" t="s">
        <v>6</v>
      </c>
      <c r="C240" s="44">
        <f>VLOOKUP(A240,[2]!Rosterdetails,4,FALSE)</f>
        <v>0</v>
      </c>
      <c r="D240" s="44" t="e">
        <f>VLOOKUP(A240,[2]!Rosterdetails,5,FALSE)</f>
        <v>#N/A</v>
      </c>
      <c r="E240" s="44">
        <f>VLOOKUP(A240,[2]!Rosterdetails,6,FALSE)</f>
        <v>0</v>
      </c>
      <c r="F240" s="44" t="e">
        <f>VLOOKUP(A240,[2]!Rosterdetails,7,FALSE)</f>
        <v>#N/A</v>
      </c>
      <c r="G240" s="44">
        <f>VLOOKUP(A240,[2]!Rosterdetails,8,FALSE)</f>
        <v>0</v>
      </c>
      <c r="H240" s="44" t="e">
        <f>VLOOKUP(A240,[2]!Rosterdetails,9,FALSE)</f>
        <v>#N/A</v>
      </c>
      <c r="I240" s="44" t="e">
        <f>VLOOKUP(A240,[2]!Rosterdetails,10,FALSE)</f>
        <v>#N/A</v>
      </c>
      <c r="J240" s="44">
        <f>VLOOKUP(A240,[2]!Rosterdetails,11,FALSE)</f>
        <v>0</v>
      </c>
      <c r="K240" s="44">
        <f>VLOOKUP(A240,[2]!Rosterdetails,12,FALSE)</f>
        <v>0</v>
      </c>
      <c r="L240" s="44" t="e">
        <f>VLOOKUP(A240,[2]!Rosterdetails,13,FALSE)</f>
        <v>#N/A</v>
      </c>
      <c r="M240" s="44">
        <f>VLOOKUP(A240,[2]!Rosterdetails,14,FALSE)</f>
        <v>0</v>
      </c>
      <c r="N240" s="44">
        <f>VLOOKUP(A240,[2]!Rosterdetails,15,FALSE)</f>
        <v>0</v>
      </c>
      <c r="O240" s="44">
        <f>VLOOKUP(A240,[2]!Rosterdetails,16,FALSE)</f>
        <v>0</v>
      </c>
      <c r="P240" s="1" t="e">
        <f>VLOOKUP(A240,[2]!Rosterdetails,25,FALSE)</f>
        <v>#N/A</v>
      </c>
      <c r="Q240" s="1">
        <f>VLOOKUP(A240,[2]!Rosterdetails,17,FALSE)</f>
        <v>0</v>
      </c>
      <c r="R240" s="1" t="str">
        <f>VLOOKUP(A240,[2]!Rosterdetails,18,FALSE)</f>
        <v>qq</v>
      </c>
      <c r="S240" s="1" t="str">
        <f>VLOOKUP(A240,[2]!Rosterdetails,19,FALSE)</f>
        <v>qq</v>
      </c>
      <c r="T240" s="1" t="str">
        <f>VLOOKUP(A240,[2]!Rosterdetails,20,FALSE)</f>
        <v>qq</v>
      </c>
      <c r="U240" s="1" t="str">
        <f>VLOOKUP(A240,[2]!Rosterdetails,21,FALSE)</f>
        <v>QQ</v>
      </c>
      <c r="V240" s="1" t="str">
        <f>VLOOKUP(A240,[2]!Rosterdetails,22,FALSE)</f>
        <v>qq</v>
      </c>
      <c r="W240" s="1" t="str">
        <f>VLOOKUP(A240,[2]!Rosterdetails,23,FALSE)</f>
        <v>qq</v>
      </c>
      <c r="X240" s="1" t="str">
        <f>VLOOKUP(A240,[2]!Rosterdetails,24,FALSE)</f>
        <v>qq</v>
      </c>
      <c r="Y240" s="1" t="str">
        <f>VLOOKUP(A240,[2]!Rosterdetails,32,FALSE)</f>
        <v>qq</v>
      </c>
      <c r="Z240" s="1" t="str">
        <f>VLOOKUP(A240,[2]!Rosterdetails,33,FALSE)</f>
        <v>qq</v>
      </c>
      <c r="AA240" s="1" t="str">
        <f>VLOOKUP(A240,[2]!Rosterdetails,34,FALSE)</f>
        <v>qq</v>
      </c>
      <c r="AB240" s="1" t="str">
        <f>VLOOKUP(A240,[2]!Rosterdetails,35,FALSE)</f>
        <v>qq</v>
      </c>
      <c r="AC240" s="1" t="str">
        <f>VLOOKUP(A240,[2]!Rosterdetails,36,FALSE)</f>
        <v>qq</v>
      </c>
      <c r="AD240" s="1" t="str">
        <f>VLOOKUP(A240,[2]!Rosterdetails,37,FALSE)</f>
        <v>qq</v>
      </c>
      <c r="AE240" s="1" t="str">
        <f>VLOOKUP(A240,[2]!Rosterdetails,38,FALSE)</f>
        <v>qq</v>
      </c>
      <c r="AF240" s="1" t="str">
        <f>VLOOKUP(A240,[2]!Rosterdetails,39,FALSE)</f>
        <v>qq</v>
      </c>
      <c r="AG240" s="1" t="str">
        <f>VLOOKUP(A240,[2]!Rosterdetails,40,FALSE)</f>
        <v>qq</v>
      </c>
      <c r="AH240" s="1" t="str">
        <f>VLOOKUP(A240,[2]!Rosterdetails,41,FALSE)</f>
        <v>qq</v>
      </c>
      <c r="AI240" s="1" t="str">
        <f>VLOOKUP(A240,[2]!Rosterdetails,42,FALSE)</f>
        <v>qq</v>
      </c>
      <c r="AJ240" s="1" t="str">
        <f>VLOOKUP(A240,[2]!Rosterdetails,43,FALSE)</f>
        <v>qq</v>
      </c>
      <c r="AK240" s="1" t="str">
        <f>VLOOKUP(A240,[2]!Rosterdetails,44,FALSE)</f>
        <v>qq</v>
      </c>
      <c r="AL240" s="1" t="str">
        <f>VLOOKUP(A240,[2]!Rosterdetails,45,FALSE)</f>
        <v>qq</v>
      </c>
      <c r="AM240" s="1" t="str">
        <f>VLOOKUP(A240,[2]!Rosterdetails,46,FALSE)</f>
        <v>qq</v>
      </c>
      <c r="AN240" s="1" t="str">
        <f>VLOOKUP(A240,[2]!Rosterdetails,47,FALSE)</f>
        <v>qq</v>
      </c>
      <c r="AO240" s="1" t="str">
        <f>VLOOKUP(A240,[2]!Rosterdetails,48,FALSE)</f>
        <v>qq</v>
      </c>
      <c r="AP240" s="1" t="str">
        <f>VLOOKUP(A240,[2]!Rosterdetails,49,FALSE)</f>
        <v>qq</v>
      </c>
      <c r="AQ240" s="1" t="str">
        <f>VLOOKUP(A240,[2]!Rosterdetails,50,FALSE)</f>
        <v>qq</v>
      </c>
      <c r="AR240" s="1" t="str">
        <f>VLOOKUP(A240,[2]!Rosterdetails,51,FALSE)</f>
        <v>qq</v>
      </c>
      <c r="AS240" s="1" t="str">
        <f>VLOOKUP(A240,[2]!Rosterdetails,52,FALSE)</f>
        <v>qq</v>
      </c>
      <c r="AT240" s="1" t="str">
        <f>VLOOKUP(A240,[2]!Rosterdetails,53,FALSE)</f>
        <v>qq</v>
      </c>
      <c r="AU240" s="1" t="str">
        <f>VLOOKUP(A240,[2]!Rosterdetails,54,FALSE)</f>
        <v>K.Chin</v>
      </c>
      <c r="AV240" s="1">
        <f>VLOOKUP(A240,[2]!Rosterdetails,55,FALSE)</f>
        <v>0</v>
      </c>
      <c r="AW240" s="1">
        <f>VLOOKUP(A240,[2]!Rosterdetails,56,FALSE)</f>
        <v>0</v>
      </c>
      <c r="AX240" s="50"/>
      <c r="AY240" s="51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</row>
    <row r="241" spans="1:65" x14ac:dyDescent="0.3">
      <c r="A241" s="39">
        <v>43801</v>
      </c>
      <c r="B241" s="39">
        <v>43802</v>
      </c>
      <c r="C241" s="39">
        <v>43803</v>
      </c>
      <c r="D241" s="39">
        <v>43804</v>
      </c>
      <c r="E241" s="39">
        <v>43805</v>
      </c>
      <c r="F241" s="39">
        <v>43806</v>
      </c>
      <c r="G241" s="39">
        <v>43807</v>
      </c>
      <c r="H241" s="39">
        <v>43808</v>
      </c>
      <c r="I241" s="39">
        <v>43809</v>
      </c>
      <c r="J241" s="44">
        <f>VLOOKUP(A241,[2]!Rosterdetails,11,FALSE)</f>
        <v>0</v>
      </c>
      <c r="K241" s="44">
        <f>VLOOKUP(A241,[2]!Rosterdetails,12,FALSE)</f>
        <v>0</v>
      </c>
      <c r="L241" s="44" t="e">
        <f>VLOOKUP(A241,[2]!Rosterdetails,13,FALSE)</f>
        <v>#N/A</v>
      </c>
      <c r="M241" s="44">
        <f>VLOOKUP(A241,[2]!Rosterdetails,14,FALSE)</f>
        <v>0</v>
      </c>
      <c r="N241" s="44">
        <f>VLOOKUP(A241,[2]!Rosterdetails,15,FALSE)</f>
        <v>0</v>
      </c>
      <c r="O241" s="44" t="str">
        <f>VLOOKUP(A241,[2]!Rosterdetails,16,FALSE)</f>
        <v>qq</v>
      </c>
      <c r="P241" s="1" t="e">
        <f>VLOOKUP(A241,[2]!Rosterdetails,25,FALSE)</f>
        <v>#N/A</v>
      </c>
      <c r="Q241" s="1" t="str">
        <f>VLOOKUP(A241,[2]!Rosterdetails,17,FALSE)</f>
        <v>Jonathan</v>
      </c>
      <c r="R241" s="1" t="str">
        <f>VLOOKUP(A241,[2]!Rosterdetails,18,FALSE)</f>
        <v>qq</v>
      </c>
      <c r="S241" s="1" t="str">
        <f>VLOOKUP(A241,[2]!Rosterdetails,19,FALSE)</f>
        <v>V.Le</v>
      </c>
      <c r="T241" s="1" t="str">
        <f>VLOOKUP(A241,[2]!Rosterdetails,20,FALSE)</f>
        <v>Jesslyn</v>
      </c>
      <c r="U241" s="1" t="str">
        <f>VLOOKUP(A241,[2]!Rosterdetails,21,FALSE)</f>
        <v>Tinh</v>
      </c>
      <c r="V241" s="1" t="str">
        <f>VLOOKUP(A241,[2]!Rosterdetails,22,FALSE)</f>
        <v>qq</v>
      </c>
      <c r="W241" s="1" t="str">
        <f>VLOOKUP(A241,[2]!Rosterdetails,23,FALSE)</f>
        <v>qq</v>
      </c>
      <c r="X241" s="1" t="str">
        <f>VLOOKUP(A241,[2]!Rosterdetails,24,FALSE)</f>
        <v>qq</v>
      </c>
      <c r="Y241" s="1" t="str">
        <f>VLOOKUP(A241,[2]!Rosterdetails,32,FALSE)</f>
        <v>qq</v>
      </c>
      <c r="Z241" s="1" t="str">
        <f>VLOOKUP(A241,[2]!Rosterdetails,33,FALSE)</f>
        <v>qq</v>
      </c>
      <c r="AA241" s="1" t="str">
        <f>VLOOKUP(A241,[2]!Rosterdetails,34,FALSE)</f>
        <v>qq</v>
      </c>
      <c r="AB241" s="1" t="str">
        <f>VLOOKUP(A241,[2]!Rosterdetails,35,FALSE)</f>
        <v>qq</v>
      </c>
      <c r="AC241" s="1" t="str">
        <f>VLOOKUP(A241,[2]!Rosterdetails,36,FALSE)</f>
        <v>qq</v>
      </c>
      <c r="AD241" s="1" t="str">
        <f>VLOOKUP(A241,[2]!Rosterdetails,37,FALSE)</f>
        <v>qq</v>
      </c>
      <c r="AE241" s="1" t="str">
        <f>VLOOKUP(A241,[2]!Rosterdetails,38,FALSE)</f>
        <v>qq</v>
      </c>
      <c r="AF241" s="1" t="str">
        <f>VLOOKUP(A241,[2]!Rosterdetails,39,FALSE)</f>
        <v>qq</v>
      </c>
      <c r="AG241" s="1" t="str">
        <f>VLOOKUP(A241,[2]!Rosterdetails,40,FALSE)</f>
        <v>qq</v>
      </c>
      <c r="AH241" s="1" t="str">
        <f>VLOOKUP(A241,[2]!Rosterdetails,41,FALSE)</f>
        <v>qq</v>
      </c>
      <c r="AI241" s="1" t="str">
        <f>VLOOKUP(A241,[2]!Rosterdetails,42,FALSE)</f>
        <v>qq</v>
      </c>
      <c r="AJ241" s="1" t="str">
        <f>VLOOKUP(A241,[2]!Rosterdetails,43,FALSE)</f>
        <v>qq</v>
      </c>
      <c r="AK241" s="1" t="str">
        <f>VLOOKUP(A241,[2]!Rosterdetails,44,FALSE)</f>
        <v>qq</v>
      </c>
      <c r="AL241" s="1" t="str">
        <f>VLOOKUP(A241,[2]!Rosterdetails,45,FALSE)</f>
        <v>qq</v>
      </c>
      <c r="AM241" s="1" t="str">
        <f>VLOOKUP(A241,[2]!Rosterdetails,46,FALSE)</f>
        <v>qq</v>
      </c>
      <c r="AN241" s="1" t="str">
        <f>VLOOKUP(A241,[2]!Rosterdetails,47,FALSE)</f>
        <v>qq</v>
      </c>
      <c r="AO241" s="1" t="str">
        <f>VLOOKUP(A241,[2]!Rosterdetails,48,FALSE)</f>
        <v>qq</v>
      </c>
      <c r="AP241" s="1" t="str">
        <f>VLOOKUP(A241,[2]!Rosterdetails,49,FALSE)</f>
        <v>qq</v>
      </c>
      <c r="AQ241" s="1" t="str">
        <f>VLOOKUP(A241,[2]!Rosterdetails,50,FALSE)</f>
        <v>qq</v>
      </c>
      <c r="AR241" s="1" t="str">
        <f>VLOOKUP(A241,[2]!Rosterdetails,51,FALSE)</f>
        <v>qq</v>
      </c>
      <c r="AS241" s="1" t="str">
        <f>VLOOKUP(A241,[2]!Rosterdetails,52,FALSE)</f>
        <v>qq</v>
      </c>
      <c r="AT241" s="1" t="str">
        <f>VLOOKUP(A241,[2]!Rosterdetails,53,FALSE)</f>
        <v>qq</v>
      </c>
      <c r="AU241" s="1" t="str">
        <f>VLOOKUP(A241,[2]!Rosterdetails,54,FALSE)</f>
        <v>K.Chin</v>
      </c>
      <c r="AV241" s="1" t="str">
        <f>VLOOKUP(A241,[2]!Rosterdetails,55,FALSE)</f>
        <v>Bernadette</v>
      </c>
      <c r="AW241" s="1">
        <f>VLOOKUP(A241,[2]!Rosterdetails,56,FALSE)</f>
        <v>0</v>
      </c>
      <c r="AX241" s="50"/>
      <c r="AY241" s="51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</row>
    <row r="242" spans="1:65" x14ac:dyDescent="0.3">
      <c r="A242" s="39">
        <v>43802</v>
      </c>
      <c r="B242" s="38" t="s">
        <v>3</v>
      </c>
      <c r="C242" s="44">
        <f>VLOOKUP(A242,[2]!Rosterdetails,4,FALSE)</f>
        <v>0</v>
      </c>
      <c r="D242" s="44" t="e">
        <f>VLOOKUP(A242,[2]!Rosterdetails,5,FALSE)</f>
        <v>#N/A</v>
      </c>
      <c r="E242" s="44">
        <f>VLOOKUP(A242,[2]!Rosterdetails,6,FALSE)</f>
        <v>0</v>
      </c>
      <c r="F242" s="44" t="e">
        <f>VLOOKUP(A242,[2]!Rosterdetails,7,FALSE)</f>
        <v>#N/A</v>
      </c>
      <c r="G242" s="44">
        <f>VLOOKUP(A242,[2]!Rosterdetails,8,FALSE)</f>
        <v>0</v>
      </c>
      <c r="H242" s="44" t="e">
        <f>VLOOKUP(A242,[2]!Rosterdetails,9,FALSE)</f>
        <v>#N/A</v>
      </c>
      <c r="I242" s="44" t="e">
        <f>VLOOKUP(A242,[2]!Rosterdetails,10,FALSE)</f>
        <v>#N/A</v>
      </c>
      <c r="J242" s="44">
        <f>VLOOKUP(A242,[2]!Rosterdetails,11,FALSE)</f>
        <v>0</v>
      </c>
      <c r="K242" s="44">
        <f>VLOOKUP(A242,[2]!Rosterdetails,12,FALSE)</f>
        <v>0</v>
      </c>
      <c r="L242" s="44" t="e">
        <f>VLOOKUP(A242,[2]!Rosterdetails,13,FALSE)</f>
        <v>#N/A</v>
      </c>
      <c r="M242" s="44">
        <f>VLOOKUP(A242,[2]!Rosterdetails,14,FALSE)</f>
        <v>0</v>
      </c>
      <c r="N242" s="44">
        <f>VLOOKUP(A242,[2]!Rosterdetails,15,FALSE)</f>
        <v>0</v>
      </c>
      <c r="O242" s="44" t="str">
        <f>VLOOKUP(A242,[2]!Rosterdetails,16,FALSE)</f>
        <v>qq</v>
      </c>
      <c r="P242" s="1" t="e">
        <f>VLOOKUP(A242,[2]!Rosterdetails,25,FALSE)</f>
        <v>#N/A</v>
      </c>
      <c r="Q242" s="1" t="str">
        <f>VLOOKUP(A242,[2]!Rosterdetails,17,FALSE)</f>
        <v>V.Le</v>
      </c>
      <c r="R242" s="1" t="str">
        <f>VLOOKUP(A242,[2]!Rosterdetails,18,FALSE)</f>
        <v>qq</v>
      </c>
      <c r="S242" s="1" t="str">
        <f>VLOOKUP(A242,[2]!Rosterdetails,19,FALSE)</f>
        <v>Roshny</v>
      </c>
      <c r="T242" s="1" t="str">
        <f>VLOOKUP(A242,[2]!Rosterdetails,20,FALSE)</f>
        <v>Lauren</v>
      </c>
      <c r="U242" s="1" t="str">
        <f>VLOOKUP(A242,[2]!Rosterdetails,21,FALSE)</f>
        <v>QQ</v>
      </c>
      <c r="V242" s="1" t="str">
        <f>VLOOKUP(A242,[2]!Rosterdetails,22,FALSE)</f>
        <v>Nha</v>
      </c>
      <c r="W242" s="1" t="str">
        <f>VLOOKUP(A242,[2]!Rosterdetails,23,FALSE)</f>
        <v>qq</v>
      </c>
      <c r="X242" s="1" t="str">
        <f>VLOOKUP(A242,[2]!Rosterdetails,24,FALSE)</f>
        <v>qq</v>
      </c>
      <c r="Y242" s="1" t="str">
        <f>VLOOKUP(A242,[2]!Rosterdetails,32,FALSE)</f>
        <v>qq</v>
      </c>
      <c r="Z242" s="1" t="str">
        <f>VLOOKUP(A242,[2]!Rosterdetails,33,FALSE)</f>
        <v>qq</v>
      </c>
      <c r="AA242" s="1" t="str">
        <f>VLOOKUP(A242,[2]!Rosterdetails,34,FALSE)</f>
        <v>qq</v>
      </c>
      <c r="AB242" s="1" t="str">
        <f>VLOOKUP(A242,[2]!Rosterdetails,35,FALSE)</f>
        <v>qq</v>
      </c>
      <c r="AC242" s="1" t="str">
        <f>VLOOKUP(A242,[2]!Rosterdetails,36,FALSE)</f>
        <v>qq</v>
      </c>
      <c r="AD242" s="1" t="str">
        <f>VLOOKUP(A242,[2]!Rosterdetails,37,FALSE)</f>
        <v>qq</v>
      </c>
      <c r="AE242" s="1" t="str">
        <f>VLOOKUP(A242,[2]!Rosterdetails,38,FALSE)</f>
        <v>qq</v>
      </c>
      <c r="AF242" s="1" t="str">
        <f>VLOOKUP(A242,[2]!Rosterdetails,39,FALSE)</f>
        <v>qq</v>
      </c>
      <c r="AG242" s="1" t="str">
        <f>VLOOKUP(A242,[2]!Rosterdetails,40,FALSE)</f>
        <v>qq</v>
      </c>
      <c r="AH242" s="1" t="str">
        <f>VLOOKUP(A242,[2]!Rosterdetails,41,FALSE)</f>
        <v>qq</v>
      </c>
      <c r="AI242" s="1" t="str">
        <f>VLOOKUP(A242,[2]!Rosterdetails,42,FALSE)</f>
        <v>qq</v>
      </c>
      <c r="AJ242" s="1" t="str">
        <f>VLOOKUP(A242,[2]!Rosterdetails,43,FALSE)</f>
        <v>qq</v>
      </c>
      <c r="AK242" s="1" t="str">
        <f>VLOOKUP(A242,[2]!Rosterdetails,44,FALSE)</f>
        <v>qq</v>
      </c>
      <c r="AL242" s="1" t="str">
        <f>VLOOKUP(A242,[2]!Rosterdetails,45,FALSE)</f>
        <v>qq</v>
      </c>
      <c r="AM242" s="1" t="str">
        <f>VLOOKUP(A242,[2]!Rosterdetails,46,FALSE)</f>
        <v>qq</v>
      </c>
      <c r="AN242" s="1" t="str">
        <f>VLOOKUP(A242,[2]!Rosterdetails,47,FALSE)</f>
        <v>qq</v>
      </c>
      <c r="AO242" s="1" t="str">
        <f>VLOOKUP(A242,[2]!Rosterdetails,48,FALSE)</f>
        <v>qq</v>
      </c>
      <c r="AP242" s="1" t="str">
        <f>VLOOKUP(A242,[2]!Rosterdetails,49,FALSE)</f>
        <v>qq</v>
      </c>
      <c r="AQ242" s="1" t="str">
        <f>VLOOKUP(A242,[2]!Rosterdetails,50,FALSE)</f>
        <v>qq</v>
      </c>
      <c r="AR242" s="1" t="str">
        <f>VLOOKUP(A242,[2]!Rosterdetails,51,FALSE)</f>
        <v>qq</v>
      </c>
      <c r="AS242" s="1" t="str">
        <f>VLOOKUP(A242,[2]!Rosterdetails,52,FALSE)</f>
        <v>qq</v>
      </c>
      <c r="AT242" s="1" t="str">
        <f>VLOOKUP(A242,[2]!Rosterdetails,53,FALSE)</f>
        <v>qq</v>
      </c>
      <c r="AU242" s="1" t="str">
        <f>VLOOKUP(A242,[2]!Rosterdetails,54,FALSE)</f>
        <v>K.Chin</v>
      </c>
      <c r="AV242" s="1">
        <f>VLOOKUP(A242,[2]!Rosterdetails,55,FALSE)</f>
        <v>0</v>
      </c>
      <c r="AW242" s="1">
        <f>VLOOKUP(A242,[2]!Rosterdetails,56,FALSE)</f>
        <v>0</v>
      </c>
      <c r="AX242" s="50"/>
      <c r="AY242" s="51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</row>
    <row r="243" spans="1:65" x14ac:dyDescent="0.3">
      <c r="A243" s="39">
        <v>43803</v>
      </c>
      <c r="B243" s="38" t="s">
        <v>4</v>
      </c>
      <c r="C243" s="44">
        <f>VLOOKUP(A243,[2]!Rosterdetails,4,FALSE)</f>
        <v>0</v>
      </c>
      <c r="D243" s="44" t="e">
        <f>VLOOKUP(A243,[2]!Rosterdetails,5,FALSE)</f>
        <v>#N/A</v>
      </c>
      <c r="E243" s="44">
        <f>VLOOKUP(A243,[2]!Rosterdetails,6,FALSE)</f>
        <v>0</v>
      </c>
      <c r="F243" s="44" t="e">
        <f>VLOOKUP(A243,[2]!Rosterdetails,7,FALSE)</f>
        <v>#N/A</v>
      </c>
      <c r="G243" s="44">
        <f>VLOOKUP(A243,[2]!Rosterdetails,8,FALSE)</f>
        <v>0</v>
      </c>
      <c r="H243" s="44" t="e">
        <f>VLOOKUP(A243,[2]!Rosterdetails,9,FALSE)</f>
        <v>#N/A</v>
      </c>
      <c r="I243" s="44" t="e">
        <f>VLOOKUP(A243,[2]!Rosterdetails,10,FALSE)</f>
        <v>#N/A</v>
      </c>
      <c r="J243" s="44">
        <f>VLOOKUP(A243,[2]!Rosterdetails,11,FALSE)</f>
        <v>0</v>
      </c>
      <c r="K243" s="44">
        <f>VLOOKUP(A243,[2]!Rosterdetails,12,FALSE)</f>
        <v>0</v>
      </c>
      <c r="L243" s="44" t="e">
        <f>VLOOKUP(A243,[2]!Rosterdetails,13,FALSE)</f>
        <v>#N/A</v>
      </c>
      <c r="M243" s="44">
        <f>VLOOKUP(A243,[2]!Rosterdetails,14,FALSE)</f>
        <v>0</v>
      </c>
      <c r="N243" s="44">
        <f>VLOOKUP(A243,[2]!Rosterdetails,15,FALSE)</f>
        <v>0</v>
      </c>
      <c r="O243" s="44" t="str">
        <f>VLOOKUP(A243,[2]!Rosterdetails,16,FALSE)</f>
        <v>qq</v>
      </c>
      <c r="P243" s="1" t="e">
        <f>VLOOKUP(A243,[2]!Rosterdetails,25,FALSE)</f>
        <v>#N/A</v>
      </c>
      <c r="Q243" s="1" t="str">
        <f>VLOOKUP(A243,[2]!Rosterdetails,17,FALSE)</f>
        <v>Thao</v>
      </c>
      <c r="R243" s="1" t="str">
        <f>VLOOKUP(A243,[2]!Rosterdetails,18,FALSE)</f>
        <v>qq</v>
      </c>
      <c r="S243" s="1" t="str">
        <f>VLOOKUP(A243,[2]!Rosterdetails,19,FALSE)</f>
        <v>qq</v>
      </c>
      <c r="T243" s="1" t="str">
        <f>VLOOKUP(A243,[2]!Rosterdetails,20,FALSE)</f>
        <v>qq</v>
      </c>
      <c r="U243" s="1" t="str">
        <f>VLOOKUP(A243,[2]!Rosterdetails,21,FALSE)</f>
        <v>QQ</v>
      </c>
      <c r="V243" s="1" t="str">
        <f>VLOOKUP(A243,[2]!Rosterdetails,22,FALSE)</f>
        <v>qq</v>
      </c>
      <c r="W243" s="1" t="str">
        <f>VLOOKUP(A243,[2]!Rosterdetails,23,FALSE)</f>
        <v>qq</v>
      </c>
      <c r="X243" s="1" t="str">
        <f>VLOOKUP(A243,[2]!Rosterdetails,24,FALSE)</f>
        <v>qq</v>
      </c>
      <c r="Y243" s="1" t="str">
        <f>VLOOKUP(A243,[2]!Rosterdetails,32,FALSE)</f>
        <v>qq</v>
      </c>
      <c r="Z243" s="1" t="str">
        <f>VLOOKUP(A243,[2]!Rosterdetails,33,FALSE)</f>
        <v>qq</v>
      </c>
      <c r="AA243" s="1" t="str">
        <f>VLOOKUP(A243,[2]!Rosterdetails,34,FALSE)</f>
        <v>qq</v>
      </c>
      <c r="AB243" s="1" t="str">
        <f>VLOOKUP(A243,[2]!Rosterdetails,35,FALSE)</f>
        <v>qq</v>
      </c>
      <c r="AC243" s="1" t="str">
        <f>VLOOKUP(A243,[2]!Rosterdetails,36,FALSE)</f>
        <v>qq</v>
      </c>
      <c r="AD243" s="1" t="str">
        <f>VLOOKUP(A243,[2]!Rosterdetails,37,FALSE)</f>
        <v>qq</v>
      </c>
      <c r="AE243" s="1" t="str">
        <f>VLOOKUP(A243,[2]!Rosterdetails,38,FALSE)</f>
        <v>qq</v>
      </c>
      <c r="AF243" s="1" t="str">
        <f>VLOOKUP(A243,[2]!Rosterdetails,39,FALSE)</f>
        <v>qq</v>
      </c>
      <c r="AG243" s="1" t="str">
        <f>VLOOKUP(A243,[2]!Rosterdetails,40,FALSE)</f>
        <v>qq</v>
      </c>
      <c r="AH243" s="1" t="str">
        <f>VLOOKUP(A243,[2]!Rosterdetails,41,FALSE)</f>
        <v>qq</v>
      </c>
      <c r="AI243" s="1" t="str">
        <f>VLOOKUP(A243,[2]!Rosterdetails,42,FALSE)</f>
        <v>qq</v>
      </c>
      <c r="AJ243" s="1" t="str">
        <f>VLOOKUP(A243,[2]!Rosterdetails,43,FALSE)</f>
        <v>qq</v>
      </c>
      <c r="AK243" s="1" t="str">
        <f>VLOOKUP(A243,[2]!Rosterdetails,44,FALSE)</f>
        <v>qq</v>
      </c>
      <c r="AL243" s="1" t="str">
        <f>VLOOKUP(A243,[2]!Rosterdetails,45,FALSE)</f>
        <v>qq</v>
      </c>
      <c r="AM243" s="1" t="str">
        <f>VLOOKUP(A243,[2]!Rosterdetails,46,FALSE)</f>
        <v>qq</v>
      </c>
      <c r="AN243" s="1" t="str">
        <f>VLOOKUP(A243,[2]!Rosterdetails,47,FALSE)</f>
        <v>qq</v>
      </c>
      <c r="AO243" s="1" t="str">
        <f>VLOOKUP(A243,[2]!Rosterdetails,48,FALSE)</f>
        <v>qq</v>
      </c>
      <c r="AP243" s="1" t="str">
        <f>VLOOKUP(A243,[2]!Rosterdetails,49,FALSE)</f>
        <v>qq</v>
      </c>
      <c r="AQ243" s="1" t="str">
        <f>VLOOKUP(A243,[2]!Rosterdetails,50,FALSE)</f>
        <v>qq</v>
      </c>
      <c r="AR243" s="1" t="str">
        <f>VLOOKUP(A243,[2]!Rosterdetails,51,FALSE)</f>
        <v>qq</v>
      </c>
      <c r="AS243" s="1" t="str">
        <f>VLOOKUP(A243,[2]!Rosterdetails,52,FALSE)</f>
        <v>qq</v>
      </c>
      <c r="AT243" s="1" t="str">
        <f>VLOOKUP(A243,[2]!Rosterdetails,53,FALSE)</f>
        <v>qq</v>
      </c>
      <c r="AU243" s="1" t="str">
        <f>VLOOKUP(A243,[2]!Rosterdetails,54,FALSE)</f>
        <v>K.Chin</v>
      </c>
      <c r="AV243" s="1">
        <f>VLOOKUP(A243,[2]!Rosterdetails,55,FALSE)</f>
        <v>0</v>
      </c>
      <c r="AW243" s="1">
        <f>VLOOKUP(A243,[2]!Rosterdetails,56,FALSE)</f>
        <v>0</v>
      </c>
      <c r="AX243" s="50"/>
      <c r="AY243" s="51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</row>
    <row r="244" spans="1:65" x14ac:dyDescent="0.3">
      <c r="A244" s="39">
        <v>43804</v>
      </c>
      <c r="B244" s="38" t="s">
        <v>5</v>
      </c>
      <c r="C244" s="44">
        <f>VLOOKUP(A244,[2]!Rosterdetails,4,FALSE)</f>
        <v>0</v>
      </c>
      <c r="D244" s="44" t="e">
        <f>VLOOKUP(A244,[2]!Rosterdetails,5,FALSE)</f>
        <v>#N/A</v>
      </c>
      <c r="E244" s="44">
        <f>VLOOKUP(A244,[2]!Rosterdetails,6,FALSE)</f>
        <v>0</v>
      </c>
      <c r="F244" s="44" t="e">
        <f>VLOOKUP(A244,[2]!Rosterdetails,7,FALSE)</f>
        <v>#N/A</v>
      </c>
      <c r="G244" s="44">
        <f>VLOOKUP(A244,[2]!Rosterdetails,8,FALSE)</f>
        <v>0</v>
      </c>
      <c r="H244" s="44" t="e">
        <f>VLOOKUP(A244,[2]!Rosterdetails,9,FALSE)</f>
        <v>#N/A</v>
      </c>
      <c r="I244" s="44" t="e">
        <f>VLOOKUP(A244,[2]!Rosterdetails,10,FALSE)</f>
        <v>#N/A</v>
      </c>
      <c r="J244" s="44">
        <f>VLOOKUP(A244,[2]!Rosterdetails,11,FALSE)</f>
        <v>0</v>
      </c>
      <c r="K244" s="44">
        <f>VLOOKUP(A244,[2]!Rosterdetails,12,FALSE)</f>
        <v>0</v>
      </c>
      <c r="L244" s="44" t="e">
        <f>VLOOKUP(A244,[2]!Rosterdetails,13,FALSE)</f>
        <v>#N/A</v>
      </c>
      <c r="M244" s="44">
        <f>VLOOKUP(A244,[2]!Rosterdetails,14,FALSE)</f>
        <v>0</v>
      </c>
      <c r="N244" s="44">
        <f>VLOOKUP(A244,[2]!Rosterdetails,15,FALSE)</f>
        <v>0</v>
      </c>
      <c r="O244" s="44">
        <f>VLOOKUP(A244,[2]!Rosterdetails,16,FALSE)</f>
        <v>0</v>
      </c>
      <c r="P244" s="1" t="e">
        <f>VLOOKUP(A244,[2]!Rosterdetails,25,FALSE)</f>
        <v>#N/A</v>
      </c>
      <c r="Q244" s="1" t="str">
        <f>VLOOKUP(A244,[2]!Rosterdetails,17,FALSE)</f>
        <v>qq</v>
      </c>
      <c r="R244" s="1" t="str">
        <f>VLOOKUP(A244,[2]!Rosterdetails,18,FALSE)</f>
        <v>qq</v>
      </c>
      <c r="S244" s="1" t="str">
        <f>VLOOKUP(A244,[2]!Rosterdetails,19,FALSE)</f>
        <v>qq</v>
      </c>
      <c r="T244" s="1" t="str">
        <f>VLOOKUP(A244,[2]!Rosterdetails,20,FALSE)</f>
        <v>qq</v>
      </c>
      <c r="U244" s="1" t="str">
        <f>VLOOKUP(A244,[2]!Rosterdetails,21,FALSE)</f>
        <v>QQ</v>
      </c>
      <c r="V244" s="1" t="str">
        <f>VLOOKUP(A244,[2]!Rosterdetails,22,FALSE)</f>
        <v>qq</v>
      </c>
      <c r="W244" s="1" t="str">
        <f>VLOOKUP(A244,[2]!Rosterdetails,23,FALSE)</f>
        <v>qq</v>
      </c>
      <c r="X244" s="1" t="str">
        <f>VLOOKUP(A244,[2]!Rosterdetails,24,FALSE)</f>
        <v>qq</v>
      </c>
      <c r="Y244" s="1" t="str">
        <f>VLOOKUP(A244,[2]!Rosterdetails,32,FALSE)</f>
        <v>qq</v>
      </c>
      <c r="Z244" s="1" t="str">
        <f>VLOOKUP(A244,[2]!Rosterdetails,33,FALSE)</f>
        <v>qq</v>
      </c>
      <c r="AA244" s="1" t="str">
        <f>VLOOKUP(A244,[2]!Rosterdetails,34,FALSE)</f>
        <v>qq</v>
      </c>
      <c r="AB244" s="1" t="str">
        <f>VLOOKUP(A244,[2]!Rosterdetails,35,FALSE)</f>
        <v>qq</v>
      </c>
      <c r="AC244" s="1" t="str">
        <f>VLOOKUP(A244,[2]!Rosterdetails,36,FALSE)</f>
        <v>qq</v>
      </c>
      <c r="AD244" s="1" t="str">
        <f>VLOOKUP(A244,[2]!Rosterdetails,37,FALSE)</f>
        <v>qq</v>
      </c>
      <c r="AE244" s="1" t="str">
        <f>VLOOKUP(A244,[2]!Rosterdetails,38,FALSE)</f>
        <v>qq</v>
      </c>
      <c r="AF244" s="1" t="str">
        <f>VLOOKUP(A244,[2]!Rosterdetails,39,FALSE)</f>
        <v>qq</v>
      </c>
      <c r="AG244" s="1" t="str">
        <f>VLOOKUP(A244,[2]!Rosterdetails,40,FALSE)</f>
        <v>qq</v>
      </c>
      <c r="AH244" s="1" t="str">
        <f>VLOOKUP(A244,[2]!Rosterdetails,41,FALSE)</f>
        <v>qq</v>
      </c>
      <c r="AI244" s="1" t="str">
        <f>VLOOKUP(A244,[2]!Rosterdetails,42,FALSE)</f>
        <v>qq</v>
      </c>
      <c r="AJ244" s="1" t="str">
        <f>VLOOKUP(A244,[2]!Rosterdetails,43,FALSE)</f>
        <v>qq</v>
      </c>
      <c r="AK244" s="1" t="str">
        <f>VLOOKUP(A244,[2]!Rosterdetails,44,FALSE)</f>
        <v>qq</v>
      </c>
      <c r="AL244" s="1" t="str">
        <f>VLOOKUP(A244,[2]!Rosterdetails,45,FALSE)</f>
        <v>qq</v>
      </c>
      <c r="AM244" s="1" t="str">
        <f>VLOOKUP(A244,[2]!Rosterdetails,46,FALSE)</f>
        <v>qq</v>
      </c>
      <c r="AN244" s="1" t="str">
        <f>VLOOKUP(A244,[2]!Rosterdetails,47,FALSE)</f>
        <v>qq</v>
      </c>
      <c r="AO244" s="1" t="str">
        <f>VLOOKUP(A244,[2]!Rosterdetails,48,FALSE)</f>
        <v>qq</v>
      </c>
      <c r="AP244" s="1" t="str">
        <f>VLOOKUP(A244,[2]!Rosterdetails,49,FALSE)</f>
        <v>qq</v>
      </c>
      <c r="AQ244" s="1" t="str">
        <f>VLOOKUP(A244,[2]!Rosterdetails,50,FALSE)</f>
        <v>qq</v>
      </c>
      <c r="AR244" s="1" t="str">
        <f>VLOOKUP(A244,[2]!Rosterdetails,51,FALSE)</f>
        <v>qq</v>
      </c>
      <c r="AS244" s="1" t="str">
        <f>VLOOKUP(A244,[2]!Rosterdetails,52,FALSE)</f>
        <v>qq</v>
      </c>
      <c r="AT244" s="1" t="str">
        <f>VLOOKUP(A244,[2]!Rosterdetails,53,FALSE)</f>
        <v>qq</v>
      </c>
      <c r="AU244" s="1" t="str">
        <f>VLOOKUP(A244,[2]!Rosterdetails,54,FALSE)</f>
        <v>K.Chin</v>
      </c>
      <c r="AV244" s="1" t="str">
        <f>VLOOKUP(A244,[2]!Rosterdetails,55,FALSE)</f>
        <v>Bernadette</v>
      </c>
      <c r="AW244" s="1">
        <f>VLOOKUP(A244,[2]!Rosterdetails,56,FALSE)</f>
        <v>0</v>
      </c>
      <c r="AX244" s="50"/>
      <c r="AY244" s="51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</row>
    <row r="245" spans="1:65" x14ac:dyDescent="0.3">
      <c r="A245" s="39">
        <v>43805</v>
      </c>
      <c r="B245" s="38" t="s">
        <v>6</v>
      </c>
      <c r="C245" s="44">
        <f>VLOOKUP(A245,[2]!Rosterdetails,4,FALSE)</f>
        <v>0</v>
      </c>
      <c r="D245" s="44" t="e">
        <f>VLOOKUP(A245,[2]!Rosterdetails,5,FALSE)</f>
        <v>#N/A</v>
      </c>
      <c r="E245" s="44">
        <f>VLOOKUP(A245,[2]!Rosterdetails,6,FALSE)</f>
        <v>0</v>
      </c>
      <c r="F245" s="44" t="e">
        <f>VLOOKUP(A245,[2]!Rosterdetails,7,FALSE)</f>
        <v>#N/A</v>
      </c>
      <c r="G245" s="44">
        <f>VLOOKUP(A245,[2]!Rosterdetails,8,FALSE)</f>
        <v>0</v>
      </c>
      <c r="H245" s="44" t="e">
        <f>VLOOKUP(A245,[2]!Rosterdetails,9,FALSE)</f>
        <v>#N/A</v>
      </c>
      <c r="I245" s="44" t="e">
        <f>VLOOKUP(A245,[2]!Rosterdetails,10,FALSE)</f>
        <v>#N/A</v>
      </c>
      <c r="J245" s="44">
        <f>VLOOKUP(A245,[2]!Rosterdetails,11,FALSE)</f>
        <v>0</v>
      </c>
      <c r="K245" s="44">
        <f>VLOOKUP(A245,[2]!Rosterdetails,12,FALSE)</f>
        <v>0</v>
      </c>
      <c r="L245" s="44" t="e">
        <f>VLOOKUP(A245,[2]!Rosterdetails,13,FALSE)</f>
        <v>#N/A</v>
      </c>
      <c r="M245" s="44">
        <f>VLOOKUP(A245,[2]!Rosterdetails,14,FALSE)</f>
        <v>0</v>
      </c>
      <c r="N245" s="44">
        <f>VLOOKUP(A245,[2]!Rosterdetails,15,FALSE)</f>
        <v>0</v>
      </c>
      <c r="O245" s="44">
        <f>VLOOKUP(A245,[2]!Rosterdetails,16,FALSE)</f>
        <v>0</v>
      </c>
      <c r="P245" s="1" t="e">
        <f>VLOOKUP(A245,[2]!Rosterdetails,25,FALSE)</f>
        <v>#N/A</v>
      </c>
      <c r="Q245" s="1" t="str">
        <f>VLOOKUP(A245,[2]!Rosterdetails,17,FALSE)</f>
        <v>Idile</v>
      </c>
      <c r="R245" s="1" t="str">
        <f>VLOOKUP(A245,[2]!Rosterdetails,18,FALSE)</f>
        <v>qq</v>
      </c>
      <c r="S245" s="1" t="str">
        <f>VLOOKUP(A245,[2]!Rosterdetails,19,FALSE)</f>
        <v>qq</v>
      </c>
      <c r="T245" s="1" t="str">
        <f>VLOOKUP(A245,[2]!Rosterdetails,20,FALSE)</f>
        <v>qq</v>
      </c>
      <c r="U245" s="1" t="str">
        <f>VLOOKUP(A245,[2]!Rosterdetails,21,FALSE)</f>
        <v>QQ</v>
      </c>
      <c r="V245" s="1" t="str">
        <f>VLOOKUP(A245,[2]!Rosterdetails,22,FALSE)</f>
        <v>qq</v>
      </c>
      <c r="W245" s="1" t="str">
        <f>VLOOKUP(A245,[2]!Rosterdetails,23,FALSE)</f>
        <v>qq</v>
      </c>
      <c r="X245" s="1" t="str">
        <f>VLOOKUP(A245,[2]!Rosterdetails,24,FALSE)</f>
        <v>qq</v>
      </c>
      <c r="Y245" s="1" t="str">
        <f>VLOOKUP(A245,[2]!Rosterdetails,32,FALSE)</f>
        <v>qq</v>
      </c>
      <c r="Z245" s="1" t="str">
        <f>VLOOKUP(A245,[2]!Rosterdetails,33,FALSE)</f>
        <v>qq</v>
      </c>
      <c r="AA245" s="1" t="str">
        <f>VLOOKUP(A245,[2]!Rosterdetails,34,FALSE)</f>
        <v>qq</v>
      </c>
      <c r="AB245" s="1" t="str">
        <f>VLOOKUP(A245,[2]!Rosterdetails,35,FALSE)</f>
        <v>qq</v>
      </c>
      <c r="AC245" s="1" t="str">
        <f>VLOOKUP(A245,[2]!Rosterdetails,36,FALSE)</f>
        <v>qq</v>
      </c>
      <c r="AD245" s="1" t="str">
        <f>VLOOKUP(A245,[2]!Rosterdetails,37,FALSE)</f>
        <v>qq</v>
      </c>
      <c r="AE245" s="1" t="str">
        <f>VLOOKUP(A245,[2]!Rosterdetails,38,FALSE)</f>
        <v>qq</v>
      </c>
      <c r="AF245" s="1" t="str">
        <f>VLOOKUP(A245,[2]!Rosterdetails,39,FALSE)</f>
        <v>qq</v>
      </c>
      <c r="AG245" s="1" t="str">
        <f>VLOOKUP(A245,[2]!Rosterdetails,40,FALSE)</f>
        <v>qq</v>
      </c>
      <c r="AH245" s="1" t="str">
        <f>VLOOKUP(A245,[2]!Rosterdetails,41,FALSE)</f>
        <v>qq</v>
      </c>
      <c r="AI245" s="1" t="str">
        <f>VLOOKUP(A245,[2]!Rosterdetails,42,FALSE)</f>
        <v>qq</v>
      </c>
      <c r="AJ245" s="1" t="str">
        <f>VLOOKUP(A245,[2]!Rosterdetails,43,FALSE)</f>
        <v>qq</v>
      </c>
      <c r="AK245" s="1" t="str">
        <f>VLOOKUP(A245,[2]!Rosterdetails,44,FALSE)</f>
        <v>qq</v>
      </c>
      <c r="AL245" s="1" t="str">
        <f>VLOOKUP(A245,[2]!Rosterdetails,45,FALSE)</f>
        <v>qq</v>
      </c>
      <c r="AM245" s="1" t="str">
        <f>VLOOKUP(A245,[2]!Rosterdetails,46,FALSE)</f>
        <v>qq</v>
      </c>
      <c r="AN245" s="1" t="str">
        <f>VLOOKUP(A245,[2]!Rosterdetails,47,FALSE)</f>
        <v>qq</v>
      </c>
      <c r="AO245" s="1" t="str">
        <f>VLOOKUP(A245,[2]!Rosterdetails,48,FALSE)</f>
        <v>qq</v>
      </c>
      <c r="AP245" s="1" t="str">
        <f>VLOOKUP(A245,[2]!Rosterdetails,49,FALSE)</f>
        <v>qq</v>
      </c>
      <c r="AQ245" s="1" t="str">
        <f>VLOOKUP(A245,[2]!Rosterdetails,50,FALSE)</f>
        <v>qq</v>
      </c>
      <c r="AR245" s="1" t="str">
        <f>VLOOKUP(A245,[2]!Rosterdetails,51,FALSE)</f>
        <v>qq</v>
      </c>
      <c r="AS245" s="1" t="str">
        <f>VLOOKUP(A245,[2]!Rosterdetails,52,FALSE)</f>
        <v>qq</v>
      </c>
      <c r="AT245" s="1" t="str">
        <f>VLOOKUP(A245,[2]!Rosterdetails,53,FALSE)</f>
        <v>qq</v>
      </c>
      <c r="AU245" s="1" t="str">
        <f>VLOOKUP(A245,[2]!Rosterdetails,54,FALSE)</f>
        <v>K.Chin</v>
      </c>
      <c r="AV245" s="1">
        <f>VLOOKUP(A245,[2]!Rosterdetails,55,FALSE)</f>
        <v>0</v>
      </c>
      <c r="AW245" s="1">
        <f>VLOOKUP(A245,[2]!Rosterdetails,56,FALSE)</f>
        <v>0</v>
      </c>
      <c r="AX245" s="50"/>
      <c r="AY245" s="51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</row>
    <row r="246" spans="1:65" x14ac:dyDescent="0.3">
      <c r="A246" s="39">
        <v>43808</v>
      </c>
      <c r="B246" s="38" t="s">
        <v>2</v>
      </c>
      <c r="C246" s="44">
        <f>VLOOKUP(A246,[2]!Rosterdetails,4,FALSE)</f>
        <v>0</v>
      </c>
      <c r="D246" s="44" t="e">
        <f>VLOOKUP(A246,[2]!Rosterdetails,5,FALSE)</f>
        <v>#N/A</v>
      </c>
      <c r="E246" s="44">
        <f>VLOOKUP(A246,[2]!Rosterdetails,6,FALSE)</f>
        <v>0</v>
      </c>
      <c r="F246" s="44" t="e">
        <f>VLOOKUP(A246,[2]!Rosterdetails,7,FALSE)</f>
        <v>#N/A</v>
      </c>
      <c r="G246" s="44">
        <f>VLOOKUP(A246,[2]!Rosterdetails,8,FALSE)</f>
        <v>0</v>
      </c>
      <c r="H246" s="44" t="e">
        <f>VLOOKUP(A246,[2]!Rosterdetails,9,FALSE)</f>
        <v>#N/A</v>
      </c>
      <c r="I246" s="44" t="e">
        <f>VLOOKUP(A246,[2]!Rosterdetails,10,FALSE)</f>
        <v>#N/A</v>
      </c>
      <c r="J246" s="44">
        <f>VLOOKUP(A246,[2]!Rosterdetails,11,FALSE)</f>
        <v>0</v>
      </c>
      <c r="K246" s="44">
        <f>VLOOKUP(A246,[2]!Rosterdetails,12,FALSE)</f>
        <v>0</v>
      </c>
      <c r="L246" s="44" t="e">
        <f>VLOOKUP(A246,[2]!Rosterdetails,13,FALSE)</f>
        <v>#N/A</v>
      </c>
      <c r="M246" s="44">
        <f>VLOOKUP(A246,[2]!Rosterdetails,14,FALSE)</f>
        <v>0</v>
      </c>
      <c r="N246" s="44">
        <f>VLOOKUP(A246,[2]!Rosterdetails,15,FALSE)</f>
        <v>0</v>
      </c>
      <c r="O246" s="44" t="str">
        <f>VLOOKUP(A246,[2]!Rosterdetails,16,FALSE)</f>
        <v>qq</v>
      </c>
      <c r="P246" s="1" t="e">
        <f>VLOOKUP(A246,[2]!Rosterdetails,25,FALSE)</f>
        <v>#N/A</v>
      </c>
      <c r="Q246" s="1">
        <f>VLOOKUP(A246,[2]!Rosterdetails,17,FALSE)</f>
        <v>0</v>
      </c>
      <c r="R246" s="1" t="str">
        <f>VLOOKUP(A246,[2]!Rosterdetails,18,FALSE)</f>
        <v>qq</v>
      </c>
      <c r="S246" s="1" t="str">
        <f>VLOOKUP(A246,[2]!Rosterdetails,19,FALSE)</f>
        <v>Edward</v>
      </c>
      <c r="T246" s="1" t="str">
        <f>VLOOKUP(A246,[2]!Rosterdetails,20,FALSE)</f>
        <v>Roshny</v>
      </c>
      <c r="U246" s="1" t="str">
        <f>VLOOKUP(A246,[2]!Rosterdetails,21,FALSE)</f>
        <v>Nha</v>
      </c>
      <c r="V246" s="1" t="str">
        <f>VLOOKUP(A246,[2]!Rosterdetails,22,FALSE)</f>
        <v>qq</v>
      </c>
      <c r="W246" s="1" t="str">
        <f>VLOOKUP(A246,[2]!Rosterdetails,23,FALSE)</f>
        <v>qq</v>
      </c>
      <c r="X246" s="1" t="str">
        <f>VLOOKUP(A246,[2]!Rosterdetails,24,FALSE)</f>
        <v>qq</v>
      </c>
      <c r="Y246" s="1" t="str">
        <f>VLOOKUP(A246,[2]!Rosterdetails,32,FALSE)</f>
        <v>qq</v>
      </c>
      <c r="Z246" s="1" t="str">
        <f>VLOOKUP(A246,[2]!Rosterdetails,33,FALSE)</f>
        <v>qq</v>
      </c>
      <c r="AA246" s="1" t="str">
        <f>VLOOKUP(A246,[2]!Rosterdetails,34,FALSE)</f>
        <v>qq</v>
      </c>
      <c r="AB246" s="1" t="str">
        <f>VLOOKUP(A246,[2]!Rosterdetails,35,FALSE)</f>
        <v>qq</v>
      </c>
      <c r="AC246" s="1" t="str">
        <f>VLOOKUP(A246,[2]!Rosterdetails,36,FALSE)</f>
        <v>qq</v>
      </c>
      <c r="AD246" s="1" t="str">
        <f>VLOOKUP(A246,[2]!Rosterdetails,37,FALSE)</f>
        <v>qq</v>
      </c>
      <c r="AE246" s="1" t="str">
        <f>VLOOKUP(A246,[2]!Rosterdetails,38,FALSE)</f>
        <v>qq</v>
      </c>
      <c r="AF246" s="1" t="str">
        <f>VLOOKUP(A246,[2]!Rosterdetails,39,FALSE)</f>
        <v>qq</v>
      </c>
      <c r="AG246" s="1" t="str">
        <f>VLOOKUP(A246,[2]!Rosterdetails,40,FALSE)</f>
        <v>qq</v>
      </c>
      <c r="AH246" s="1" t="str">
        <f>VLOOKUP(A246,[2]!Rosterdetails,41,FALSE)</f>
        <v>qq</v>
      </c>
      <c r="AI246" s="1" t="str">
        <f>VLOOKUP(A246,[2]!Rosterdetails,42,FALSE)</f>
        <v>qq</v>
      </c>
      <c r="AJ246" s="1" t="str">
        <f>VLOOKUP(A246,[2]!Rosterdetails,43,FALSE)</f>
        <v>qq</v>
      </c>
      <c r="AK246" s="1" t="str">
        <f>VLOOKUP(A246,[2]!Rosterdetails,44,FALSE)</f>
        <v>qq</v>
      </c>
      <c r="AL246" s="1" t="str">
        <f>VLOOKUP(A246,[2]!Rosterdetails,45,FALSE)</f>
        <v>qq</v>
      </c>
      <c r="AM246" s="1" t="str">
        <f>VLOOKUP(A246,[2]!Rosterdetails,46,FALSE)</f>
        <v>qq</v>
      </c>
      <c r="AN246" s="1" t="str">
        <f>VLOOKUP(A246,[2]!Rosterdetails,47,FALSE)</f>
        <v>qq</v>
      </c>
      <c r="AO246" s="1" t="str">
        <f>VLOOKUP(A246,[2]!Rosterdetails,48,FALSE)</f>
        <v>qq</v>
      </c>
      <c r="AP246" s="1" t="str">
        <f>VLOOKUP(A246,[2]!Rosterdetails,49,FALSE)</f>
        <v>qq</v>
      </c>
      <c r="AQ246" s="1" t="str">
        <f>VLOOKUP(A246,[2]!Rosterdetails,50,FALSE)</f>
        <v>qq</v>
      </c>
      <c r="AR246" s="1" t="str">
        <f>VLOOKUP(A246,[2]!Rosterdetails,51,FALSE)</f>
        <v>qq</v>
      </c>
      <c r="AS246" s="1" t="str">
        <f>VLOOKUP(A246,[2]!Rosterdetails,52,FALSE)</f>
        <v>qq</v>
      </c>
      <c r="AT246" s="1" t="str">
        <f>VLOOKUP(A246,[2]!Rosterdetails,53,FALSE)</f>
        <v>qq</v>
      </c>
      <c r="AU246" s="1" t="str">
        <f>VLOOKUP(A246,[2]!Rosterdetails,54,FALSE)</f>
        <v>K.Chin</v>
      </c>
      <c r="AV246" s="1" t="str">
        <f>VLOOKUP(A246,[2]!Rosterdetails,55,FALSE)</f>
        <v>Bernadette</v>
      </c>
      <c r="AW246" s="1">
        <f>VLOOKUP(A246,[2]!Rosterdetails,56,FALSE)</f>
        <v>0</v>
      </c>
      <c r="AX246" s="50"/>
      <c r="AY246" s="51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</row>
    <row r="247" spans="1:65" x14ac:dyDescent="0.3">
      <c r="A247" s="39">
        <v>43809</v>
      </c>
      <c r="B247" s="38" t="s">
        <v>3</v>
      </c>
      <c r="C247" s="44">
        <f>VLOOKUP(A247,[2]!Rosterdetails,4,FALSE)</f>
        <v>0</v>
      </c>
      <c r="D247" s="44" t="e">
        <f>VLOOKUP(A247,[2]!Rosterdetails,5,FALSE)</f>
        <v>#N/A</v>
      </c>
      <c r="E247" s="44">
        <f>VLOOKUP(A247,[2]!Rosterdetails,6,FALSE)</f>
        <v>0</v>
      </c>
      <c r="F247" s="44" t="e">
        <f>VLOOKUP(A247,[2]!Rosterdetails,7,FALSE)</f>
        <v>#N/A</v>
      </c>
      <c r="G247" s="44">
        <f>VLOOKUP(A247,[2]!Rosterdetails,8,FALSE)</f>
        <v>0</v>
      </c>
      <c r="H247" s="44" t="e">
        <f>VLOOKUP(A247,[2]!Rosterdetails,9,FALSE)</f>
        <v>#N/A</v>
      </c>
      <c r="I247" s="44" t="e">
        <f>VLOOKUP(A247,[2]!Rosterdetails,10,FALSE)</f>
        <v>#N/A</v>
      </c>
      <c r="J247" s="44">
        <f>VLOOKUP(A247,[2]!Rosterdetails,11,FALSE)</f>
        <v>0</v>
      </c>
      <c r="K247" s="44">
        <f>VLOOKUP(A247,[2]!Rosterdetails,12,FALSE)</f>
        <v>0</v>
      </c>
      <c r="L247" s="44" t="e">
        <f>VLOOKUP(A247,[2]!Rosterdetails,13,FALSE)</f>
        <v>#N/A</v>
      </c>
      <c r="M247" s="44">
        <f>VLOOKUP(A247,[2]!Rosterdetails,14,FALSE)</f>
        <v>0</v>
      </c>
      <c r="N247" s="44">
        <f>VLOOKUP(A247,[2]!Rosterdetails,15,FALSE)</f>
        <v>0</v>
      </c>
      <c r="O247" s="44" t="str">
        <f>VLOOKUP(A247,[2]!Rosterdetails,16,FALSE)</f>
        <v>qq</v>
      </c>
      <c r="P247" s="1" t="e">
        <f>VLOOKUP(A247,[2]!Rosterdetails,25,FALSE)</f>
        <v>#N/A</v>
      </c>
      <c r="Q247" s="1" t="str">
        <f>VLOOKUP(A247,[2]!Rosterdetails,17,FALSE)</f>
        <v>Edward</v>
      </c>
      <c r="R247" s="1" t="str">
        <f>VLOOKUP(A247,[2]!Rosterdetails,18,FALSE)</f>
        <v>qq</v>
      </c>
      <c r="S247" s="1" t="str">
        <f>VLOOKUP(A247,[2]!Rosterdetails,19,FALSE)</f>
        <v>Jonathan</v>
      </c>
      <c r="T247" s="1" t="str">
        <f>VLOOKUP(A247,[2]!Rosterdetails,20,FALSE)</f>
        <v>Thao</v>
      </c>
      <c r="U247" s="1" t="str">
        <f>VLOOKUP(A247,[2]!Rosterdetails,21,FALSE)</f>
        <v>QQ</v>
      </c>
      <c r="V247" s="1" t="str">
        <f>VLOOKUP(A247,[2]!Rosterdetails,22,FALSE)</f>
        <v>Ana</v>
      </c>
      <c r="W247" s="1" t="str">
        <f>VLOOKUP(A247,[2]!Rosterdetails,23,FALSE)</f>
        <v>qq</v>
      </c>
      <c r="X247" s="1" t="str">
        <f>VLOOKUP(A247,[2]!Rosterdetails,24,FALSE)</f>
        <v>qq</v>
      </c>
      <c r="Y247" s="1" t="str">
        <f>VLOOKUP(A247,[2]!Rosterdetails,32,FALSE)</f>
        <v>qq</v>
      </c>
      <c r="Z247" s="1" t="str">
        <f>VLOOKUP(A247,[2]!Rosterdetails,33,FALSE)</f>
        <v>qq</v>
      </c>
      <c r="AA247" s="1" t="str">
        <f>VLOOKUP(A247,[2]!Rosterdetails,34,FALSE)</f>
        <v>qq</v>
      </c>
      <c r="AB247" s="1" t="str">
        <f>VLOOKUP(A247,[2]!Rosterdetails,35,FALSE)</f>
        <v>qq</v>
      </c>
      <c r="AC247" s="1" t="str">
        <f>VLOOKUP(A247,[2]!Rosterdetails,36,FALSE)</f>
        <v>qq</v>
      </c>
      <c r="AD247" s="1" t="str">
        <f>VLOOKUP(A247,[2]!Rosterdetails,37,FALSE)</f>
        <v>qq</v>
      </c>
      <c r="AE247" s="1" t="str">
        <f>VLOOKUP(A247,[2]!Rosterdetails,38,FALSE)</f>
        <v>qq</v>
      </c>
      <c r="AF247" s="1" t="str">
        <f>VLOOKUP(A247,[2]!Rosterdetails,39,FALSE)</f>
        <v>qq</v>
      </c>
      <c r="AG247" s="1" t="str">
        <f>VLOOKUP(A247,[2]!Rosterdetails,40,FALSE)</f>
        <v>qq</v>
      </c>
      <c r="AH247" s="1" t="str">
        <f>VLOOKUP(A247,[2]!Rosterdetails,41,FALSE)</f>
        <v>qq</v>
      </c>
      <c r="AI247" s="1" t="str">
        <f>VLOOKUP(A247,[2]!Rosterdetails,42,FALSE)</f>
        <v>qq</v>
      </c>
      <c r="AJ247" s="1" t="str">
        <f>VLOOKUP(A247,[2]!Rosterdetails,43,FALSE)</f>
        <v>qq</v>
      </c>
      <c r="AK247" s="1" t="str">
        <f>VLOOKUP(A247,[2]!Rosterdetails,44,FALSE)</f>
        <v>qq</v>
      </c>
      <c r="AL247" s="1" t="str">
        <f>VLOOKUP(A247,[2]!Rosterdetails,45,FALSE)</f>
        <v>qq</v>
      </c>
      <c r="AM247" s="1" t="str">
        <f>VLOOKUP(A247,[2]!Rosterdetails,46,FALSE)</f>
        <v>qq</v>
      </c>
      <c r="AN247" s="1" t="str">
        <f>VLOOKUP(A247,[2]!Rosterdetails,47,FALSE)</f>
        <v>qq</v>
      </c>
      <c r="AO247" s="1" t="str">
        <f>VLOOKUP(A247,[2]!Rosterdetails,48,FALSE)</f>
        <v>qq</v>
      </c>
      <c r="AP247" s="1" t="str">
        <f>VLOOKUP(A247,[2]!Rosterdetails,49,FALSE)</f>
        <v>qq</v>
      </c>
      <c r="AQ247" s="1" t="str">
        <f>VLOOKUP(A247,[2]!Rosterdetails,50,FALSE)</f>
        <v>qq</v>
      </c>
      <c r="AR247" s="1" t="str">
        <f>VLOOKUP(A247,[2]!Rosterdetails,51,FALSE)</f>
        <v>qq</v>
      </c>
      <c r="AS247" s="1" t="str">
        <f>VLOOKUP(A247,[2]!Rosterdetails,52,FALSE)</f>
        <v>qq</v>
      </c>
      <c r="AT247" s="1" t="str">
        <f>VLOOKUP(A247,[2]!Rosterdetails,53,FALSE)</f>
        <v>qq</v>
      </c>
      <c r="AU247" s="1" t="str">
        <f>VLOOKUP(A247,[2]!Rosterdetails,54,FALSE)</f>
        <v>K.Chin</v>
      </c>
      <c r="AV247" s="1">
        <f>VLOOKUP(A247,[2]!Rosterdetails,55,FALSE)</f>
        <v>0</v>
      </c>
      <c r="AW247" s="1">
        <f>VLOOKUP(A247,[2]!Rosterdetails,56,FALSE)</f>
        <v>0</v>
      </c>
      <c r="AX247" s="50"/>
      <c r="AY247" s="51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</row>
    <row r="248" spans="1:65" x14ac:dyDescent="0.3">
      <c r="A248" s="39">
        <v>43810</v>
      </c>
      <c r="B248" s="38" t="s">
        <v>4</v>
      </c>
      <c r="C248" s="44">
        <f>VLOOKUP(A248,[2]!Rosterdetails,4,FALSE)</f>
        <v>0</v>
      </c>
      <c r="D248" s="44" t="e">
        <f>VLOOKUP(A248,[2]!Rosterdetails,5,FALSE)</f>
        <v>#N/A</v>
      </c>
      <c r="E248" s="44">
        <f>VLOOKUP(A248,[2]!Rosterdetails,6,FALSE)</f>
        <v>0</v>
      </c>
      <c r="F248" s="44" t="e">
        <f>VLOOKUP(A248,[2]!Rosterdetails,7,FALSE)</f>
        <v>#N/A</v>
      </c>
      <c r="G248" s="44">
        <f>VLOOKUP(A248,[2]!Rosterdetails,8,FALSE)</f>
        <v>0</v>
      </c>
      <c r="H248" s="44" t="e">
        <f>VLOOKUP(A248,[2]!Rosterdetails,9,FALSE)</f>
        <v>#N/A</v>
      </c>
      <c r="I248" s="44" t="e">
        <f>VLOOKUP(A248,[2]!Rosterdetails,10,FALSE)</f>
        <v>#N/A</v>
      </c>
      <c r="J248" s="44">
        <f>VLOOKUP(A248,[2]!Rosterdetails,11,FALSE)</f>
        <v>0</v>
      </c>
      <c r="K248" s="44">
        <f>VLOOKUP(A248,[2]!Rosterdetails,12,FALSE)</f>
        <v>0</v>
      </c>
      <c r="L248" s="44" t="e">
        <f>VLOOKUP(A248,[2]!Rosterdetails,13,FALSE)</f>
        <v>#N/A</v>
      </c>
      <c r="M248" s="44">
        <f>VLOOKUP(A248,[2]!Rosterdetails,14,FALSE)</f>
        <v>0</v>
      </c>
      <c r="N248" s="44">
        <f>VLOOKUP(A248,[2]!Rosterdetails,15,FALSE)</f>
        <v>0</v>
      </c>
      <c r="O248" s="44" t="str">
        <f>VLOOKUP(A248,[2]!Rosterdetails,16,FALSE)</f>
        <v>qq</v>
      </c>
      <c r="P248" s="1" t="e">
        <f>VLOOKUP(A248,[2]!Rosterdetails,25,FALSE)</f>
        <v>#N/A</v>
      </c>
      <c r="Q248" s="1" t="str">
        <f>VLOOKUP(A248,[2]!Rosterdetails,17,FALSE)</f>
        <v>Jesslyn</v>
      </c>
      <c r="R248" s="1" t="str">
        <f>VLOOKUP(A248,[2]!Rosterdetails,18,FALSE)</f>
        <v>qq</v>
      </c>
      <c r="S248" s="1" t="str">
        <f>VLOOKUP(A248,[2]!Rosterdetails,19,FALSE)</f>
        <v>qq</v>
      </c>
      <c r="T248" s="1" t="str">
        <f>VLOOKUP(A248,[2]!Rosterdetails,20,FALSE)</f>
        <v>qq</v>
      </c>
      <c r="U248" s="1" t="str">
        <f>VLOOKUP(A248,[2]!Rosterdetails,21,FALSE)</f>
        <v>QQ</v>
      </c>
      <c r="V248" s="1" t="str">
        <f>VLOOKUP(A248,[2]!Rosterdetails,22,FALSE)</f>
        <v>qq</v>
      </c>
      <c r="W248" s="1" t="str">
        <f>VLOOKUP(A248,[2]!Rosterdetails,23,FALSE)</f>
        <v>qq</v>
      </c>
      <c r="X248" s="1" t="str">
        <f>VLOOKUP(A248,[2]!Rosterdetails,24,FALSE)</f>
        <v>qq</v>
      </c>
      <c r="Y248" s="1" t="str">
        <f>VLOOKUP(A248,[2]!Rosterdetails,32,FALSE)</f>
        <v>qq</v>
      </c>
      <c r="Z248" s="1" t="str">
        <f>VLOOKUP(A248,[2]!Rosterdetails,33,FALSE)</f>
        <v>qq</v>
      </c>
      <c r="AA248" s="1" t="str">
        <f>VLOOKUP(A248,[2]!Rosterdetails,34,FALSE)</f>
        <v>qq</v>
      </c>
      <c r="AB248" s="1" t="str">
        <f>VLOOKUP(A248,[2]!Rosterdetails,35,FALSE)</f>
        <v>qq</v>
      </c>
      <c r="AC248" s="1" t="str">
        <f>VLOOKUP(A248,[2]!Rosterdetails,36,FALSE)</f>
        <v>qq</v>
      </c>
      <c r="AD248" s="1" t="str">
        <f>VLOOKUP(A248,[2]!Rosterdetails,37,FALSE)</f>
        <v>qq</v>
      </c>
      <c r="AE248" s="1" t="str">
        <f>VLOOKUP(A248,[2]!Rosterdetails,38,FALSE)</f>
        <v>qq</v>
      </c>
      <c r="AF248" s="1" t="str">
        <f>VLOOKUP(A248,[2]!Rosterdetails,39,FALSE)</f>
        <v>qq</v>
      </c>
      <c r="AG248" s="1" t="str">
        <f>VLOOKUP(A248,[2]!Rosterdetails,40,FALSE)</f>
        <v>qq</v>
      </c>
      <c r="AH248" s="1" t="str">
        <f>VLOOKUP(A248,[2]!Rosterdetails,41,FALSE)</f>
        <v>qq</v>
      </c>
      <c r="AI248" s="1" t="str">
        <f>VLOOKUP(A248,[2]!Rosterdetails,42,FALSE)</f>
        <v>qq</v>
      </c>
      <c r="AJ248" s="1" t="str">
        <f>VLOOKUP(A248,[2]!Rosterdetails,43,FALSE)</f>
        <v>qq</v>
      </c>
      <c r="AK248" s="1" t="str">
        <f>VLOOKUP(A248,[2]!Rosterdetails,44,FALSE)</f>
        <v>qq</v>
      </c>
      <c r="AL248" s="1" t="str">
        <f>VLOOKUP(A248,[2]!Rosterdetails,45,FALSE)</f>
        <v>qq</v>
      </c>
      <c r="AM248" s="1" t="str">
        <f>VLOOKUP(A248,[2]!Rosterdetails,46,FALSE)</f>
        <v>qq</v>
      </c>
      <c r="AN248" s="1" t="str">
        <f>VLOOKUP(A248,[2]!Rosterdetails,47,FALSE)</f>
        <v>qq</v>
      </c>
      <c r="AO248" s="1" t="str">
        <f>VLOOKUP(A248,[2]!Rosterdetails,48,FALSE)</f>
        <v>qq</v>
      </c>
      <c r="AP248" s="1" t="str">
        <f>VLOOKUP(A248,[2]!Rosterdetails,49,FALSE)</f>
        <v>qq</v>
      </c>
      <c r="AQ248" s="1" t="str">
        <f>VLOOKUP(A248,[2]!Rosterdetails,50,FALSE)</f>
        <v>qq</v>
      </c>
      <c r="AR248" s="1" t="str">
        <f>VLOOKUP(A248,[2]!Rosterdetails,51,FALSE)</f>
        <v>qq</v>
      </c>
      <c r="AS248" s="1" t="str">
        <f>VLOOKUP(A248,[2]!Rosterdetails,52,FALSE)</f>
        <v>qq</v>
      </c>
      <c r="AT248" s="1" t="str">
        <f>VLOOKUP(A248,[2]!Rosterdetails,53,FALSE)</f>
        <v>qq</v>
      </c>
      <c r="AU248" s="1" t="str">
        <f>VLOOKUP(A248,[2]!Rosterdetails,54,FALSE)</f>
        <v>K.Chin</v>
      </c>
      <c r="AV248" s="1">
        <f>VLOOKUP(A248,[2]!Rosterdetails,55,FALSE)</f>
        <v>0</v>
      </c>
      <c r="AW248" s="1">
        <f>VLOOKUP(A248,[2]!Rosterdetails,56,FALSE)</f>
        <v>0</v>
      </c>
      <c r="AX248" s="50"/>
      <c r="AY248" s="51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</row>
    <row r="249" spans="1:65" x14ac:dyDescent="0.3">
      <c r="A249" s="39">
        <v>43811</v>
      </c>
      <c r="B249" s="38" t="s">
        <v>5</v>
      </c>
      <c r="C249" s="44">
        <f>VLOOKUP(A249,[2]!Rosterdetails,4,FALSE)</f>
        <v>0</v>
      </c>
      <c r="D249" s="44" t="e">
        <f>VLOOKUP(A249,[2]!Rosterdetails,5,FALSE)</f>
        <v>#N/A</v>
      </c>
      <c r="E249" s="44">
        <f>VLOOKUP(A249,[2]!Rosterdetails,6,FALSE)</f>
        <v>0</v>
      </c>
      <c r="F249" s="44" t="e">
        <f>VLOOKUP(A249,[2]!Rosterdetails,7,FALSE)</f>
        <v>#N/A</v>
      </c>
      <c r="G249" s="44">
        <f>VLOOKUP(A249,[2]!Rosterdetails,8,FALSE)</f>
        <v>0</v>
      </c>
      <c r="H249" s="44" t="e">
        <f>VLOOKUP(A249,[2]!Rosterdetails,9,FALSE)</f>
        <v>#N/A</v>
      </c>
      <c r="I249" s="44" t="e">
        <f>VLOOKUP(A249,[2]!Rosterdetails,10,FALSE)</f>
        <v>#N/A</v>
      </c>
      <c r="J249" s="44">
        <f>VLOOKUP(A249,[2]!Rosterdetails,11,FALSE)</f>
        <v>0</v>
      </c>
      <c r="K249" s="44">
        <f>VLOOKUP(A249,[2]!Rosterdetails,12,FALSE)</f>
        <v>0</v>
      </c>
      <c r="L249" s="44" t="e">
        <f>VLOOKUP(A249,[2]!Rosterdetails,13,FALSE)</f>
        <v>#N/A</v>
      </c>
      <c r="M249" s="44">
        <f>VLOOKUP(A249,[2]!Rosterdetails,14,FALSE)</f>
        <v>0</v>
      </c>
      <c r="N249" s="44">
        <f>VLOOKUP(A249,[2]!Rosterdetails,15,FALSE)</f>
        <v>0</v>
      </c>
      <c r="O249" s="44">
        <f>VLOOKUP(A249,[2]!Rosterdetails,16,FALSE)</f>
        <v>0</v>
      </c>
      <c r="P249" s="1" t="e">
        <f>VLOOKUP(A249,[2]!Rosterdetails,25,FALSE)</f>
        <v>#N/A</v>
      </c>
      <c r="Q249" s="1" t="str">
        <f>VLOOKUP(A249,[2]!Rosterdetails,17,FALSE)</f>
        <v>qq</v>
      </c>
      <c r="R249" s="1" t="str">
        <f>VLOOKUP(A249,[2]!Rosterdetails,18,FALSE)</f>
        <v>qq</v>
      </c>
      <c r="S249" s="1" t="str">
        <f>VLOOKUP(A249,[2]!Rosterdetails,19,FALSE)</f>
        <v>qq</v>
      </c>
      <c r="T249" s="1" t="str">
        <f>VLOOKUP(A249,[2]!Rosterdetails,20,FALSE)</f>
        <v>qq</v>
      </c>
      <c r="U249" s="1" t="str">
        <f>VLOOKUP(A249,[2]!Rosterdetails,21,FALSE)</f>
        <v>QQ</v>
      </c>
      <c r="V249" s="1" t="str">
        <f>VLOOKUP(A249,[2]!Rosterdetails,22,FALSE)</f>
        <v>qq</v>
      </c>
      <c r="W249" s="1" t="str">
        <f>VLOOKUP(A249,[2]!Rosterdetails,23,FALSE)</f>
        <v>qq</v>
      </c>
      <c r="X249" s="1" t="str">
        <f>VLOOKUP(A249,[2]!Rosterdetails,24,FALSE)</f>
        <v>qq</v>
      </c>
      <c r="Y249" s="1" t="str">
        <f>VLOOKUP(A249,[2]!Rosterdetails,32,FALSE)</f>
        <v>qq</v>
      </c>
      <c r="Z249" s="1" t="str">
        <f>VLOOKUP(A249,[2]!Rosterdetails,33,FALSE)</f>
        <v>qq</v>
      </c>
      <c r="AA249" s="1" t="str">
        <f>VLOOKUP(A249,[2]!Rosterdetails,34,FALSE)</f>
        <v>qq</v>
      </c>
      <c r="AB249" s="1" t="str">
        <f>VLOOKUP(A249,[2]!Rosterdetails,35,FALSE)</f>
        <v>qq</v>
      </c>
      <c r="AC249" s="1" t="str">
        <f>VLOOKUP(A249,[2]!Rosterdetails,36,FALSE)</f>
        <v>qq</v>
      </c>
      <c r="AD249" s="1" t="str">
        <f>VLOOKUP(A249,[2]!Rosterdetails,37,FALSE)</f>
        <v>qq</v>
      </c>
      <c r="AE249" s="1" t="str">
        <f>VLOOKUP(A249,[2]!Rosterdetails,38,FALSE)</f>
        <v>qq</v>
      </c>
      <c r="AF249" s="1" t="str">
        <f>VLOOKUP(A249,[2]!Rosterdetails,39,FALSE)</f>
        <v>qq</v>
      </c>
      <c r="AG249" s="1" t="str">
        <f>VLOOKUP(A249,[2]!Rosterdetails,40,FALSE)</f>
        <v>qq</v>
      </c>
      <c r="AH249" s="1" t="str">
        <f>VLOOKUP(A249,[2]!Rosterdetails,41,FALSE)</f>
        <v>qq</v>
      </c>
      <c r="AI249" s="1" t="str">
        <f>VLOOKUP(A249,[2]!Rosterdetails,42,FALSE)</f>
        <v>qq</v>
      </c>
      <c r="AJ249" s="1" t="str">
        <f>VLOOKUP(A249,[2]!Rosterdetails,43,FALSE)</f>
        <v>qq</v>
      </c>
      <c r="AK249" s="1" t="str">
        <f>VLOOKUP(A249,[2]!Rosterdetails,44,FALSE)</f>
        <v>qq</v>
      </c>
      <c r="AL249" s="1" t="str">
        <f>VLOOKUP(A249,[2]!Rosterdetails,45,FALSE)</f>
        <v>qq</v>
      </c>
      <c r="AM249" s="1" t="str">
        <f>VLOOKUP(A249,[2]!Rosterdetails,46,FALSE)</f>
        <v>qq</v>
      </c>
      <c r="AN249" s="1" t="str">
        <f>VLOOKUP(A249,[2]!Rosterdetails,47,FALSE)</f>
        <v>qq</v>
      </c>
      <c r="AO249" s="1" t="str">
        <f>VLOOKUP(A249,[2]!Rosterdetails,48,FALSE)</f>
        <v>qq</v>
      </c>
      <c r="AP249" s="1" t="str">
        <f>VLOOKUP(A249,[2]!Rosterdetails,49,FALSE)</f>
        <v>qq</v>
      </c>
      <c r="AQ249" s="1" t="str">
        <f>VLOOKUP(A249,[2]!Rosterdetails,50,FALSE)</f>
        <v>qq</v>
      </c>
      <c r="AR249" s="1" t="str">
        <f>VLOOKUP(A249,[2]!Rosterdetails,51,FALSE)</f>
        <v>qq</v>
      </c>
      <c r="AS249" s="1" t="str">
        <f>VLOOKUP(A249,[2]!Rosterdetails,52,FALSE)</f>
        <v>qq</v>
      </c>
      <c r="AT249" s="1" t="str">
        <f>VLOOKUP(A249,[2]!Rosterdetails,53,FALSE)</f>
        <v>qq</v>
      </c>
      <c r="AU249" s="1" t="str">
        <f>VLOOKUP(A249,[2]!Rosterdetails,54,FALSE)</f>
        <v>K.Chin</v>
      </c>
      <c r="AV249" s="1" t="str">
        <f>VLOOKUP(A249,[2]!Rosterdetails,55,FALSE)</f>
        <v>Bernadette</v>
      </c>
      <c r="AW249" s="1">
        <f>VLOOKUP(A249,[2]!Rosterdetails,56,FALSE)</f>
        <v>0</v>
      </c>
      <c r="AX249" s="50"/>
      <c r="AY249" s="51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</row>
    <row r="250" spans="1:65" x14ac:dyDescent="0.3">
      <c r="A250" s="39">
        <v>43812</v>
      </c>
      <c r="B250" s="38" t="s">
        <v>6</v>
      </c>
      <c r="C250" s="44">
        <f>VLOOKUP(A250,[2]!Rosterdetails,4,FALSE)</f>
        <v>0</v>
      </c>
      <c r="D250" s="44" t="e">
        <f>VLOOKUP(A250,[2]!Rosterdetails,5,FALSE)</f>
        <v>#N/A</v>
      </c>
      <c r="E250" s="44">
        <f>VLOOKUP(A250,[2]!Rosterdetails,6,FALSE)</f>
        <v>0</v>
      </c>
      <c r="F250" s="44" t="e">
        <f>VLOOKUP(A250,[2]!Rosterdetails,7,FALSE)</f>
        <v>#N/A</v>
      </c>
      <c r="G250" s="44">
        <f>VLOOKUP(A250,[2]!Rosterdetails,8,FALSE)</f>
        <v>0</v>
      </c>
      <c r="H250" s="44" t="e">
        <f>VLOOKUP(A250,[2]!Rosterdetails,9,FALSE)</f>
        <v>#N/A</v>
      </c>
      <c r="I250" s="44" t="e">
        <f>VLOOKUP(A250,[2]!Rosterdetails,10,FALSE)</f>
        <v>#N/A</v>
      </c>
      <c r="J250" s="44">
        <f>VLOOKUP(A250,[2]!Rosterdetails,11,FALSE)</f>
        <v>0</v>
      </c>
      <c r="K250" s="44">
        <f>VLOOKUP(A250,[2]!Rosterdetails,12,FALSE)</f>
        <v>0</v>
      </c>
      <c r="L250" s="44" t="e">
        <f>VLOOKUP(A250,[2]!Rosterdetails,13,FALSE)</f>
        <v>#N/A</v>
      </c>
      <c r="M250" s="44">
        <f>VLOOKUP(A250,[2]!Rosterdetails,14,FALSE)</f>
        <v>0</v>
      </c>
      <c r="N250" s="44">
        <f>VLOOKUP(A250,[2]!Rosterdetails,15,FALSE)</f>
        <v>0</v>
      </c>
      <c r="O250" s="44">
        <f>VLOOKUP(A250,[2]!Rosterdetails,16,FALSE)</f>
        <v>0</v>
      </c>
      <c r="P250" s="1" t="e">
        <f>VLOOKUP(A250,[2]!Rosterdetails,25,FALSE)</f>
        <v>#N/A</v>
      </c>
      <c r="Q250" s="1" t="str">
        <f>VLOOKUP(A250,[2]!Rosterdetails,17,FALSE)</f>
        <v>Roshny</v>
      </c>
      <c r="R250" s="1" t="str">
        <f>VLOOKUP(A250,[2]!Rosterdetails,18,FALSE)</f>
        <v>qq</v>
      </c>
      <c r="S250" s="1" t="str">
        <f>VLOOKUP(A250,[2]!Rosterdetails,19,FALSE)</f>
        <v>qq</v>
      </c>
      <c r="T250" s="1" t="str">
        <f>VLOOKUP(A250,[2]!Rosterdetails,20,FALSE)</f>
        <v>qq</v>
      </c>
      <c r="U250" s="1" t="str">
        <f>VLOOKUP(A250,[2]!Rosterdetails,21,FALSE)</f>
        <v>QQ</v>
      </c>
      <c r="V250" s="1" t="str">
        <f>VLOOKUP(A250,[2]!Rosterdetails,22,FALSE)</f>
        <v>qq</v>
      </c>
      <c r="W250" s="1" t="str">
        <f>VLOOKUP(A250,[2]!Rosterdetails,23,FALSE)</f>
        <v>qq</v>
      </c>
      <c r="X250" s="1" t="str">
        <f>VLOOKUP(A250,[2]!Rosterdetails,24,FALSE)</f>
        <v>qq</v>
      </c>
      <c r="Y250" s="1" t="str">
        <f>VLOOKUP(A250,[2]!Rosterdetails,32,FALSE)</f>
        <v>qq</v>
      </c>
      <c r="Z250" s="1" t="str">
        <f>VLOOKUP(A250,[2]!Rosterdetails,33,FALSE)</f>
        <v>qq</v>
      </c>
      <c r="AA250" s="1" t="str">
        <f>VLOOKUP(A250,[2]!Rosterdetails,34,FALSE)</f>
        <v>qq</v>
      </c>
      <c r="AB250" s="1" t="str">
        <f>VLOOKUP(A250,[2]!Rosterdetails,35,FALSE)</f>
        <v>qq</v>
      </c>
      <c r="AC250" s="1" t="str">
        <f>VLOOKUP(A250,[2]!Rosterdetails,36,FALSE)</f>
        <v>qq</v>
      </c>
      <c r="AD250" s="1" t="str">
        <f>VLOOKUP(A250,[2]!Rosterdetails,37,FALSE)</f>
        <v>qq</v>
      </c>
      <c r="AE250" s="1" t="str">
        <f>VLOOKUP(A250,[2]!Rosterdetails,38,FALSE)</f>
        <v>qq</v>
      </c>
      <c r="AF250" s="1" t="str">
        <f>VLOOKUP(A250,[2]!Rosterdetails,39,FALSE)</f>
        <v>qq</v>
      </c>
      <c r="AG250" s="1" t="str">
        <f>VLOOKUP(A250,[2]!Rosterdetails,40,FALSE)</f>
        <v>qq</v>
      </c>
      <c r="AH250" s="1" t="str">
        <f>VLOOKUP(A250,[2]!Rosterdetails,41,FALSE)</f>
        <v>qq</v>
      </c>
      <c r="AI250" s="1" t="str">
        <f>VLOOKUP(A250,[2]!Rosterdetails,42,FALSE)</f>
        <v>qq</v>
      </c>
      <c r="AJ250" s="1" t="str">
        <f>VLOOKUP(A250,[2]!Rosterdetails,43,FALSE)</f>
        <v>qq</v>
      </c>
      <c r="AK250" s="1" t="str">
        <f>VLOOKUP(A250,[2]!Rosterdetails,44,FALSE)</f>
        <v>qq</v>
      </c>
      <c r="AL250" s="1" t="str">
        <f>VLOOKUP(A250,[2]!Rosterdetails,45,FALSE)</f>
        <v>qq</v>
      </c>
      <c r="AM250" s="1" t="str">
        <f>VLOOKUP(A250,[2]!Rosterdetails,46,FALSE)</f>
        <v>qq</v>
      </c>
      <c r="AN250" s="1" t="str">
        <f>VLOOKUP(A250,[2]!Rosterdetails,47,FALSE)</f>
        <v>qq</v>
      </c>
      <c r="AO250" s="1" t="str">
        <f>VLOOKUP(A250,[2]!Rosterdetails,48,FALSE)</f>
        <v>qq</v>
      </c>
      <c r="AP250" s="1" t="str">
        <f>VLOOKUP(A250,[2]!Rosterdetails,49,FALSE)</f>
        <v>qq</v>
      </c>
      <c r="AQ250" s="1" t="str">
        <f>VLOOKUP(A250,[2]!Rosterdetails,50,FALSE)</f>
        <v>qq</v>
      </c>
      <c r="AR250" s="1" t="str">
        <f>VLOOKUP(A250,[2]!Rosterdetails,51,FALSE)</f>
        <v>qq</v>
      </c>
      <c r="AS250" s="1" t="str">
        <f>VLOOKUP(A250,[2]!Rosterdetails,52,FALSE)</f>
        <v>qq</v>
      </c>
      <c r="AT250" s="1" t="str">
        <f>VLOOKUP(A250,[2]!Rosterdetails,53,FALSE)</f>
        <v>qq</v>
      </c>
      <c r="AU250" s="1" t="str">
        <f>VLOOKUP(A250,[2]!Rosterdetails,54,FALSE)</f>
        <v>K.Chin</v>
      </c>
      <c r="AV250" s="1">
        <f>VLOOKUP(A250,[2]!Rosterdetails,55,FALSE)</f>
        <v>0</v>
      </c>
      <c r="AW250" s="1">
        <f>VLOOKUP(A250,[2]!Rosterdetails,56,FALSE)</f>
        <v>0</v>
      </c>
      <c r="AX250" s="50"/>
      <c r="AY250" s="51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</row>
    <row r="251" spans="1:65" x14ac:dyDescent="0.3">
      <c r="A251" s="39">
        <v>43815</v>
      </c>
      <c r="B251" s="38" t="s">
        <v>2</v>
      </c>
      <c r="C251" s="44">
        <f>VLOOKUP(A251,[2]!Rosterdetails,4,FALSE)</f>
        <v>0</v>
      </c>
      <c r="D251" s="44" t="e">
        <f>VLOOKUP(A251,[2]!Rosterdetails,5,FALSE)</f>
        <v>#N/A</v>
      </c>
      <c r="E251" s="44">
        <f>VLOOKUP(A251,[2]!Rosterdetails,6,FALSE)</f>
        <v>0</v>
      </c>
      <c r="F251" s="44" t="e">
        <f>VLOOKUP(A251,[2]!Rosterdetails,7,FALSE)</f>
        <v>#N/A</v>
      </c>
      <c r="G251" s="44">
        <f>VLOOKUP(A251,[2]!Rosterdetails,8,FALSE)</f>
        <v>0</v>
      </c>
      <c r="H251" s="44" t="e">
        <f>VLOOKUP(A251,[2]!Rosterdetails,9,FALSE)</f>
        <v>#N/A</v>
      </c>
      <c r="I251" s="44" t="e">
        <f>VLOOKUP(A251,[2]!Rosterdetails,10,FALSE)</f>
        <v>#N/A</v>
      </c>
      <c r="J251" s="44">
        <f>VLOOKUP(A251,[2]!Rosterdetails,11,FALSE)</f>
        <v>0</v>
      </c>
      <c r="K251" s="44">
        <f>VLOOKUP(A251,[2]!Rosterdetails,12,FALSE)</f>
        <v>0</v>
      </c>
      <c r="L251" s="44" t="e">
        <f>VLOOKUP(A251,[2]!Rosterdetails,13,FALSE)</f>
        <v>#N/A</v>
      </c>
      <c r="M251" s="44">
        <f>VLOOKUP(A251,[2]!Rosterdetails,14,FALSE)</f>
        <v>0</v>
      </c>
      <c r="N251" s="44">
        <f>VLOOKUP(A251,[2]!Rosterdetails,15,FALSE)</f>
        <v>0</v>
      </c>
      <c r="O251" s="44" t="str">
        <f>VLOOKUP(A251,[2]!Rosterdetails,16,FALSE)</f>
        <v>qq</v>
      </c>
      <c r="P251" s="1" t="e">
        <f>VLOOKUP(A251,[2]!Rosterdetails,25,FALSE)</f>
        <v>#N/A</v>
      </c>
      <c r="Q251" s="1" t="str">
        <f>VLOOKUP(A251,[2]!Rosterdetails,17,FALSE)</f>
        <v>Lauren</v>
      </c>
      <c r="R251" s="1" t="str">
        <f>VLOOKUP(A251,[2]!Rosterdetails,18,FALSE)</f>
        <v>qq</v>
      </c>
      <c r="S251" s="1" t="str">
        <f>VLOOKUP(A251,[2]!Rosterdetails,19,FALSE)</f>
        <v>Roshny</v>
      </c>
      <c r="T251" s="1" t="str">
        <f>VLOOKUP(A251,[2]!Rosterdetails,20,FALSE)</f>
        <v>Jesslyn</v>
      </c>
      <c r="U251" s="1" t="str">
        <f>VLOOKUP(A251,[2]!Rosterdetails,21,FALSE)</f>
        <v>Ana</v>
      </c>
      <c r="V251" s="1" t="str">
        <f>VLOOKUP(A251,[2]!Rosterdetails,22,FALSE)</f>
        <v>qq</v>
      </c>
      <c r="W251" s="1" t="str">
        <f>VLOOKUP(A251,[2]!Rosterdetails,23,FALSE)</f>
        <v>qq</v>
      </c>
      <c r="X251" s="1" t="str">
        <f>VLOOKUP(A251,[2]!Rosterdetails,24,FALSE)</f>
        <v>qq</v>
      </c>
      <c r="Y251" s="1" t="str">
        <f>VLOOKUP(A251,[2]!Rosterdetails,32,FALSE)</f>
        <v>qq</v>
      </c>
      <c r="Z251" s="1" t="str">
        <f>VLOOKUP(A251,[2]!Rosterdetails,33,FALSE)</f>
        <v>qq</v>
      </c>
      <c r="AA251" s="1" t="str">
        <f>VLOOKUP(A251,[2]!Rosterdetails,34,FALSE)</f>
        <v>qq</v>
      </c>
      <c r="AB251" s="1" t="str">
        <f>VLOOKUP(A251,[2]!Rosterdetails,35,FALSE)</f>
        <v>qq</v>
      </c>
      <c r="AC251" s="1" t="str">
        <f>VLOOKUP(A251,[2]!Rosterdetails,36,FALSE)</f>
        <v>qq</v>
      </c>
      <c r="AD251" s="1" t="str">
        <f>VLOOKUP(A251,[2]!Rosterdetails,37,FALSE)</f>
        <v>qq</v>
      </c>
      <c r="AE251" s="1" t="str">
        <f>VLOOKUP(A251,[2]!Rosterdetails,38,FALSE)</f>
        <v>qq</v>
      </c>
      <c r="AF251" s="1" t="str">
        <f>VLOOKUP(A251,[2]!Rosterdetails,39,FALSE)</f>
        <v>qq</v>
      </c>
      <c r="AG251" s="1" t="str">
        <f>VLOOKUP(A251,[2]!Rosterdetails,40,FALSE)</f>
        <v>qq</v>
      </c>
      <c r="AH251" s="1" t="str">
        <f>VLOOKUP(A251,[2]!Rosterdetails,41,FALSE)</f>
        <v>qq</v>
      </c>
      <c r="AI251" s="1" t="str">
        <f>VLOOKUP(A251,[2]!Rosterdetails,42,FALSE)</f>
        <v>qq</v>
      </c>
      <c r="AJ251" s="1" t="str">
        <f>VLOOKUP(A251,[2]!Rosterdetails,43,FALSE)</f>
        <v>qq</v>
      </c>
      <c r="AK251" s="1" t="str">
        <f>VLOOKUP(A251,[2]!Rosterdetails,44,FALSE)</f>
        <v>qq</v>
      </c>
      <c r="AL251" s="1" t="str">
        <f>VLOOKUP(A251,[2]!Rosterdetails,45,FALSE)</f>
        <v>qq</v>
      </c>
      <c r="AM251" s="1" t="str">
        <f>VLOOKUP(A251,[2]!Rosterdetails,46,FALSE)</f>
        <v>qq</v>
      </c>
      <c r="AN251" s="1" t="str">
        <f>VLOOKUP(A251,[2]!Rosterdetails,47,FALSE)</f>
        <v>qq</v>
      </c>
      <c r="AO251" s="1" t="str">
        <f>VLOOKUP(A251,[2]!Rosterdetails,48,FALSE)</f>
        <v>qq</v>
      </c>
      <c r="AP251" s="1" t="str">
        <f>VLOOKUP(A251,[2]!Rosterdetails,49,FALSE)</f>
        <v>qq</v>
      </c>
      <c r="AQ251" s="1" t="str">
        <f>VLOOKUP(A251,[2]!Rosterdetails,50,FALSE)</f>
        <v>qq</v>
      </c>
      <c r="AR251" s="1" t="str">
        <f>VLOOKUP(A251,[2]!Rosterdetails,51,FALSE)</f>
        <v>qq</v>
      </c>
      <c r="AS251" s="1" t="str">
        <f>VLOOKUP(A251,[2]!Rosterdetails,52,FALSE)</f>
        <v>qq</v>
      </c>
      <c r="AT251" s="1" t="str">
        <f>VLOOKUP(A251,[2]!Rosterdetails,53,FALSE)</f>
        <v>qq</v>
      </c>
      <c r="AU251" s="1" t="str">
        <f>VLOOKUP(A251,[2]!Rosterdetails,54,FALSE)</f>
        <v>Mark</v>
      </c>
      <c r="AV251" s="1" t="str">
        <f>VLOOKUP(A251,[2]!Rosterdetails,55,FALSE)</f>
        <v>Bernadette</v>
      </c>
      <c r="AW251" s="1">
        <f>VLOOKUP(A251,[2]!Rosterdetails,56,FALSE)</f>
        <v>0</v>
      </c>
      <c r="AX251" s="50"/>
      <c r="AY251" s="51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</row>
    <row r="252" spans="1:65" x14ac:dyDescent="0.3">
      <c r="A252" s="39">
        <v>43816</v>
      </c>
      <c r="B252" s="38" t="s">
        <v>2</v>
      </c>
      <c r="C252" s="44">
        <f>VLOOKUP(A252,[2]!Rosterdetails,4,FALSE)</f>
        <v>0</v>
      </c>
      <c r="D252" s="44" t="e">
        <f>VLOOKUP(A252,[2]!Rosterdetails,5,FALSE)</f>
        <v>#N/A</v>
      </c>
      <c r="E252" s="44">
        <f>VLOOKUP(A252,[2]!Rosterdetails,6,FALSE)</f>
        <v>0</v>
      </c>
      <c r="F252" s="44" t="e">
        <f>VLOOKUP(A252,[2]!Rosterdetails,7,FALSE)</f>
        <v>#N/A</v>
      </c>
      <c r="G252" s="44">
        <f>VLOOKUP(A252,[2]!Rosterdetails,8,FALSE)</f>
        <v>0</v>
      </c>
      <c r="H252" s="44" t="e">
        <f>VLOOKUP(A252,[2]!Rosterdetails,9,FALSE)</f>
        <v>#N/A</v>
      </c>
      <c r="I252" s="44" t="e">
        <f>VLOOKUP(A252,[2]!Rosterdetails,10,FALSE)</f>
        <v>#N/A</v>
      </c>
      <c r="J252" s="44">
        <f>VLOOKUP(A252,[2]!Rosterdetails,11,FALSE)</f>
        <v>0</v>
      </c>
      <c r="K252" s="44">
        <f>VLOOKUP(A252,[2]!Rosterdetails,12,FALSE)</f>
        <v>0</v>
      </c>
      <c r="L252" s="44" t="e">
        <f>VLOOKUP(A252,[2]!Rosterdetails,13,FALSE)</f>
        <v>#N/A</v>
      </c>
      <c r="M252" s="44">
        <f>VLOOKUP(A252,[2]!Rosterdetails,14,FALSE)</f>
        <v>0</v>
      </c>
      <c r="N252" s="44">
        <f>VLOOKUP(A252,[2]!Rosterdetails,15,FALSE)</f>
        <v>0</v>
      </c>
      <c r="O252" s="44" t="str">
        <f>VLOOKUP(A252,[2]!Rosterdetails,16,FALSE)</f>
        <v>qq</v>
      </c>
      <c r="P252" s="1" t="e">
        <f>VLOOKUP(A252,[2]!Rosterdetails,25,FALSE)</f>
        <v>#N/A</v>
      </c>
      <c r="Q252" s="1" t="str">
        <f>VLOOKUP(A252,[2]!Rosterdetails,17,FALSE)</f>
        <v>Ana</v>
      </c>
      <c r="R252" s="1" t="str">
        <f>VLOOKUP(A252,[2]!Rosterdetails,18,FALSE)</f>
        <v>qq</v>
      </c>
      <c r="S252" s="1" t="str">
        <f>VLOOKUP(A252,[2]!Rosterdetails,19,FALSE)</f>
        <v>Lauren</v>
      </c>
      <c r="T252" s="1" t="str">
        <f>VLOOKUP(A252,[2]!Rosterdetails,20,FALSE)</f>
        <v>Tinh</v>
      </c>
      <c r="U252" s="1" t="str">
        <f>VLOOKUP(A252,[2]!Rosterdetails,21,FALSE)</f>
        <v>QQ</v>
      </c>
      <c r="V252" s="1" t="str">
        <f>VLOOKUP(A252,[2]!Rosterdetails,22,FALSE)</f>
        <v>Nha</v>
      </c>
      <c r="W252" s="1" t="str">
        <f>VLOOKUP(A252,[2]!Rosterdetails,23,FALSE)</f>
        <v>qq</v>
      </c>
      <c r="X252" s="1" t="str">
        <f>VLOOKUP(A252,[2]!Rosterdetails,24,FALSE)</f>
        <v>qq</v>
      </c>
      <c r="Y252" s="1" t="str">
        <f>VLOOKUP(A252,[2]!Rosterdetails,32,FALSE)</f>
        <v>qq</v>
      </c>
      <c r="Z252" s="1" t="str">
        <f>VLOOKUP(A252,[2]!Rosterdetails,33,FALSE)</f>
        <v>qq</v>
      </c>
      <c r="AA252" s="1" t="str">
        <f>VLOOKUP(A252,[2]!Rosterdetails,34,FALSE)</f>
        <v>qq</v>
      </c>
      <c r="AB252" s="1" t="str">
        <f>VLOOKUP(A252,[2]!Rosterdetails,35,FALSE)</f>
        <v>qq</v>
      </c>
      <c r="AC252" s="1" t="str">
        <f>VLOOKUP(A252,[2]!Rosterdetails,36,FALSE)</f>
        <v>qq</v>
      </c>
      <c r="AD252" s="1" t="str">
        <f>VLOOKUP(A252,[2]!Rosterdetails,37,FALSE)</f>
        <v>qq</v>
      </c>
      <c r="AE252" s="1" t="str">
        <f>VLOOKUP(A252,[2]!Rosterdetails,38,FALSE)</f>
        <v>qq</v>
      </c>
      <c r="AF252" s="1" t="str">
        <f>VLOOKUP(A252,[2]!Rosterdetails,39,FALSE)</f>
        <v>qq</v>
      </c>
      <c r="AG252" s="1" t="str">
        <f>VLOOKUP(A252,[2]!Rosterdetails,40,FALSE)</f>
        <v>qq</v>
      </c>
      <c r="AH252" s="1" t="str">
        <f>VLOOKUP(A252,[2]!Rosterdetails,41,FALSE)</f>
        <v>qq</v>
      </c>
      <c r="AI252" s="1" t="str">
        <f>VLOOKUP(A252,[2]!Rosterdetails,42,FALSE)</f>
        <v>qq</v>
      </c>
      <c r="AJ252" s="1" t="str">
        <f>VLOOKUP(A252,[2]!Rosterdetails,43,FALSE)</f>
        <v>qq</v>
      </c>
      <c r="AK252" s="1" t="str">
        <f>VLOOKUP(A252,[2]!Rosterdetails,44,FALSE)</f>
        <v>qq</v>
      </c>
      <c r="AL252" s="1" t="str">
        <f>VLOOKUP(A252,[2]!Rosterdetails,45,FALSE)</f>
        <v>qq</v>
      </c>
      <c r="AM252" s="1" t="str">
        <f>VLOOKUP(A252,[2]!Rosterdetails,46,FALSE)</f>
        <v>qq</v>
      </c>
      <c r="AN252" s="1" t="str">
        <f>VLOOKUP(A252,[2]!Rosterdetails,47,FALSE)</f>
        <v>qq</v>
      </c>
      <c r="AO252" s="1" t="str">
        <f>VLOOKUP(A252,[2]!Rosterdetails,48,FALSE)</f>
        <v>qq</v>
      </c>
      <c r="AP252" s="1" t="str">
        <f>VLOOKUP(A252,[2]!Rosterdetails,49,FALSE)</f>
        <v>qq</v>
      </c>
      <c r="AQ252" s="1" t="str">
        <f>VLOOKUP(A252,[2]!Rosterdetails,50,FALSE)</f>
        <v>qq</v>
      </c>
      <c r="AR252" s="1" t="str">
        <f>VLOOKUP(A252,[2]!Rosterdetails,51,FALSE)</f>
        <v>qq</v>
      </c>
      <c r="AS252" s="1" t="str">
        <f>VLOOKUP(A252,[2]!Rosterdetails,52,FALSE)</f>
        <v>qq</v>
      </c>
      <c r="AT252" s="1" t="str">
        <f>VLOOKUP(A252,[2]!Rosterdetails,53,FALSE)</f>
        <v>qq</v>
      </c>
      <c r="AU252" s="1" t="str">
        <f>VLOOKUP(A252,[2]!Rosterdetails,54,FALSE)</f>
        <v>Mark</v>
      </c>
      <c r="AV252" s="1">
        <f>VLOOKUP(A252,[2]!Rosterdetails,55,FALSE)</f>
        <v>0</v>
      </c>
      <c r="AW252" s="1">
        <f>VLOOKUP(A252,[2]!Rosterdetails,56,FALSE)</f>
        <v>0</v>
      </c>
      <c r="AX252" s="50"/>
      <c r="AY252" s="51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</row>
    <row r="253" spans="1:65" x14ac:dyDescent="0.3">
      <c r="A253" s="39">
        <v>43817</v>
      </c>
      <c r="B253" s="38" t="s">
        <v>3</v>
      </c>
      <c r="C253" s="44">
        <f>VLOOKUP(A253,[2]!Rosterdetails,4,FALSE)</f>
        <v>0</v>
      </c>
      <c r="D253" s="44" t="e">
        <f>VLOOKUP(A253,[2]!Rosterdetails,5,FALSE)</f>
        <v>#N/A</v>
      </c>
      <c r="E253" s="44">
        <f>VLOOKUP(A253,[2]!Rosterdetails,6,FALSE)</f>
        <v>0</v>
      </c>
      <c r="F253" s="44" t="e">
        <f>VLOOKUP(A253,[2]!Rosterdetails,7,FALSE)</f>
        <v>#N/A</v>
      </c>
      <c r="G253" s="44">
        <f>VLOOKUP(A253,[2]!Rosterdetails,8,FALSE)</f>
        <v>0</v>
      </c>
      <c r="H253" s="44" t="e">
        <f>VLOOKUP(A253,[2]!Rosterdetails,9,FALSE)</f>
        <v>#N/A</v>
      </c>
      <c r="I253" s="44" t="e">
        <f>VLOOKUP(A253,[2]!Rosterdetails,10,FALSE)</f>
        <v>#N/A</v>
      </c>
      <c r="J253" s="44">
        <f>VLOOKUP(A253,[2]!Rosterdetails,11,FALSE)</f>
        <v>0</v>
      </c>
      <c r="K253" s="44">
        <f>VLOOKUP(A253,[2]!Rosterdetails,12,FALSE)</f>
        <v>0</v>
      </c>
      <c r="L253" s="44" t="e">
        <f>VLOOKUP(A253,[2]!Rosterdetails,13,FALSE)</f>
        <v>#N/A</v>
      </c>
      <c r="M253" s="44">
        <f>VLOOKUP(A253,[2]!Rosterdetails,14,FALSE)</f>
        <v>0</v>
      </c>
      <c r="N253" s="44">
        <f>VLOOKUP(A253,[2]!Rosterdetails,15,FALSE)</f>
        <v>0</v>
      </c>
      <c r="O253" s="44" t="str">
        <f>VLOOKUP(A253,[2]!Rosterdetails,16,FALSE)</f>
        <v>qq</v>
      </c>
      <c r="P253" s="1" t="e">
        <f>VLOOKUP(A253,[2]!Rosterdetails,25,FALSE)</f>
        <v>#N/A</v>
      </c>
      <c r="Q253" s="1" t="str">
        <f>VLOOKUP(A253,[2]!Rosterdetails,17,FALSE)</f>
        <v>Nha</v>
      </c>
      <c r="R253" s="1" t="str">
        <f>VLOOKUP(A253,[2]!Rosterdetails,18,FALSE)</f>
        <v>qq</v>
      </c>
      <c r="S253" s="1" t="str">
        <f>VLOOKUP(A253,[2]!Rosterdetails,19,FALSE)</f>
        <v>qq</v>
      </c>
      <c r="T253" s="1" t="str">
        <f>VLOOKUP(A253,[2]!Rosterdetails,20,FALSE)</f>
        <v>qq</v>
      </c>
      <c r="U253" s="1" t="str">
        <f>VLOOKUP(A253,[2]!Rosterdetails,21,FALSE)</f>
        <v>QQ</v>
      </c>
      <c r="V253" s="1" t="str">
        <f>VLOOKUP(A253,[2]!Rosterdetails,22,FALSE)</f>
        <v>qq</v>
      </c>
      <c r="W253" s="1" t="str">
        <f>VLOOKUP(A253,[2]!Rosterdetails,23,FALSE)</f>
        <v>qq</v>
      </c>
      <c r="X253" s="1" t="str">
        <f>VLOOKUP(A253,[2]!Rosterdetails,24,FALSE)</f>
        <v>qq</v>
      </c>
      <c r="Y253" s="1" t="str">
        <f>VLOOKUP(A253,[2]!Rosterdetails,32,FALSE)</f>
        <v>qq</v>
      </c>
      <c r="Z253" s="1" t="str">
        <f>VLOOKUP(A253,[2]!Rosterdetails,33,FALSE)</f>
        <v>qq</v>
      </c>
      <c r="AA253" s="1" t="str">
        <f>VLOOKUP(A253,[2]!Rosterdetails,34,FALSE)</f>
        <v>qq</v>
      </c>
      <c r="AB253" s="1" t="str">
        <f>VLOOKUP(A253,[2]!Rosterdetails,35,FALSE)</f>
        <v>qq</v>
      </c>
      <c r="AC253" s="1" t="str">
        <f>VLOOKUP(A253,[2]!Rosterdetails,36,FALSE)</f>
        <v>qq</v>
      </c>
      <c r="AD253" s="1" t="str">
        <f>VLOOKUP(A253,[2]!Rosterdetails,37,FALSE)</f>
        <v>qq</v>
      </c>
      <c r="AE253" s="1" t="str">
        <f>VLOOKUP(A253,[2]!Rosterdetails,38,FALSE)</f>
        <v>qq</v>
      </c>
      <c r="AF253" s="1" t="str">
        <f>VLOOKUP(A253,[2]!Rosterdetails,39,FALSE)</f>
        <v>qq</v>
      </c>
      <c r="AG253" s="1" t="str">
        <f>VLOOKUP(A253,[2]!Rosterdetails,40,FALSE)</f>
        <v>qq</v>
      </c>
      <c r="AH253" s="1" t="str">
        <f>VLOOKUP(A253,[2]!Rosterdetails,41,FALSE)</f>
        <v>qq</v>
      </c>
      <c r="AI253" s="1" t="str">
        <f>VLOOKUP(A253,[2]!Rosterdetails,42,FALSE)</f>
        <v>qq</v>
      </c>
      <c r="AJ253" s="1" t="str">
        <f>VLOOKUP(A253,[2]!Rosterdetails,43,FALSE)</f>
        <v>qq</v>
      </c>
      <c r="AK253" s="1" t="str">
        <f>VLOOKUP(A253,[2]!Rosterdetails,44,FALSE)</f>
        <v>qq</v>
      </c>
      <c r="AL253" s="1" t="str">
        <f>VLOOKUP(A253,[2]!Rosterdetails,45,FALSE)</f>
        <v>qq</v>
      </c>
      <c r="AM253" s="1" t="str">
        <f>VLOOKUP(A253,[2]!Rosterdetails,46,FALSE)</f>
        <v>qq</v>
      </c>
      <c r="AN253" s="1" t="str">
        <f>VLOOKUP(A253,[2]!Rosterdetails,47,FALSE)</f>
        <v>qq</v>
      </c>
      <c r="AO253" s="1" t="str">
        <f>VLOOKUP(A253,[2]!Rosterdetails,48,FALSE)</f>
        <v>qq</v>
      </c>
      <c r="AP253" s="1" t="str">
        <f>VLOOKUP(A253,[2]!Rosterdetails,49,FALSE)</f>
        <v>qq</v>
      </c>
      <c r="AQ253" s="1" t="str">
        <f>VLOOKUP(A253,[2]!Rosterdetails,50,FALSE)</f>
        <v>qq</v>
      </c>
      <c r="AR253" s="1" t="str">
        <f>VLOOKUP(A253,[2]!Rosterdetails,51,FALSE)</f>
        <v>qq</v>
      </c>
      <c r="AS253" s="1" t="str">
        <f>VLOOKUP(A253,[2]!Rosterdetails,52,FALSE)</f>
        <v>qq</v>
      </c>
      <c r="AT253" s="1" t="str">
        <f>VLOOKUP(A253,[2]!Rosterdetails,53,FALSE)</f>
        <v>qq</v>
      </c>
      <c r="AU253" s="1" t="str">
        <f>VLOOKUP(A253,[2]!Rosterdetails,54,FALSE)</f>
        <v>Mark</v>
      </c>
      <c r="AV253" s="1">
        <f>VLOOKUP(A253,[2]!Rosterdetails,55,FALSE)</f>
        <v>0</v>
      </c>
      <c r="AW253" s="1">
        <f>VLOOKUP(A253,[2]!Rosterdetails,56,FALSE)</f>
        <v>0</v>
      </c>
      <c r="AX253" s="50"/>
      <c r="AY253" s="51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</row>
    <row r="254" spans="1:65" x14ac:dyDescent="0.3">
      <c r="A254" s="39">
        <v>43818</v>
      </c>
      <c r="B254" s="38" t="s">
        <v>4</v>
      </c>
      <c r="C254" s="44">
        <f>VLOOKUP(A254,[2]!Rosterdetails,4,FALSE)</f>
        <v>0</v>
      </c>
      <c r="D254" s="44" t="e">
        <f>VLOOKUP(A254,[2]!Rosterdetails,5,FALSE)</f>
        <v>#N/A</v>
      </c>
      <c r="E254" s="44">
        <f>VLOOKUP(A254,[2]!Rosterdetails,6,FALSE)</f>
        <v>0</v>
      </c>
      <c r="F254" s="44" t="e">
        <f>VLOOKUP(A254,[2]!Rosterdetails,7,FALSE)</f>
        <v>#N/A</v>
      </c>
      <c r="G254" s="44">
        <f>VLOOKUP(A254,[2]!Rosterdetails,8,FALSE)</f>
        <v>0</v>
      </c>
      <c r="H254" s="44" t="e">
        <f>VLOOKUP(A254,[2]!Rosterdetails,9,FALSE)</f>
        <v>#N/A</v>
      </c>
      <c r="I254" s="44" t="e">
        <f>VLOOKUP(A254,[2]!Rosterdetails,10,FALSE)</f>
        <v>#N/A</v>
      </c>
      <c r="J254" s="44">
        <f>VLOOKUP(A254,[2]!Rosterdetails,11,FALSE)</f>
        <v>0</v>
      </c>
      <c r="K254" s="44">
        <f>VLOOKUP(A254,[2]!Rosterdetails,12,FALSE)</f>
        <v>0</v>
      </c>
      <c r="L254" s="44" t="e">
        <f>VLOOKUP(A254,[2]!Rosterdetails,13,FALSE)</f>
        <v>#N/A</v>
      </c>
      <c r="M254" s="44">
        <f>VLOOKUP(A254,[2]!Rosterdetails,14,FALSE)</f>
        <v>0</v>
      </c>
      <c r="N254" s="44">
        <f>VLOOKUP(A254,[2]!Rosterdetails,15,FALSE)</f>
        <v>0</v>
      </c>
      <c r="O254" s="44">
        <f>VLOOKUP(A254,[2]!Rosterdetails,16,FALSE)</f>
        <v>0</v>
      </c>
      <c r="P254" s="1" t="e">
        <f>VLOOKUP(A254,[2]!Rosterdetails,25,FALSE)</f>
        <v>#N/A</v>
      </c>
      <c r="Q254" s="1" t="str">
        <f>VLOOKUP(A254,[2]!Rosterdetails,17,FALSE)</f>
        <v>qq</v>
      </c>
      <c r="R254" s="1" t="str">
        <f>VLOOKUP(A254,[2]!Rosterdetails,18,FALSE)</f>
        <v>qq</v>
      </c>
      <c r="S254" s="1" t="str">
        <f>VLOOKUP(A254,[2]!Rosterdetails,19,FALSE)</f>
        <v>qq</v>
      </c>
      <c r="T254" s="1" t="str">
        <f>VLOOKUP(A254,[2]!Rosterdetails,20,FALSE)</f>
        <v>qq</v>
      </c>
      <c r="U254" s="1" t="str">
        <f>VLOOKUP(A254,[2]!Rosterdetails,21,FALSE)</f>
        <v>QQ</v>
      </c>
      <c r="V254" s="1" t="str">
        <f>VLOOKUP(A254,[2]!Rosterdetails,22,FALSE)</f>
        <v>qq</v>
      </c>
      <c r="W254" s="1" t="str">
        <f>VLOOKUP(A254,[2]!Rosterdetails,23,FALSE)</f>
        <v>qq</v>
      </c>
      <c r="X254" s="1" t="str">
        <f>VLOOKUP(A254,[2]!Rosterdetails,24,FALSE)</f>
        <v>qq</v>
      </c>
      <c r="Y254" s="1" t="str">
        <f>VLOOKUP(A254,[2]!Rosterdetails,32,FALSE)</f>
        <v>qq</v>
      </c>
      <c r="Z254" s="1" t="str">
        <f>VLOOKUP(A254,[2]!Rosterdetails,33,FALSE)</f>
        <v>qq</v>
      </c>
      <c r="AA254" s="1" t="str">
        <f>VLOOKUP(A254,[2]!Rosterdetails,34,FALSE)</f>
        <v>qq</v>
      </c>
      <c r="AB254" s="1" t="str">
        <f>VLOOKUP(A254,[2]!Rosterdetails,35,FALSE)</f>
        <v>qq</v>
      </c>
      <c r="AC254" s="1" t="str">
        <f>VLOOKUP(A254,[2]!Rosterdetails,36,FALSE)</f>
        <v>qq</v>
      </c>
      <c r="AD254" s="1" t="str">
        <f>VLOOKUP(A254,[2]!Rosterdetails,37,FALSE)</f>
        <v>qq</v>
      </c>
      <c r="AE254" s="1" t="str">
        <f>VLOOKUP(A254,[2]!Rosterdetails,38,FALSE)</f>
        <v>qq</v>
      </c>
      <c r="AF254" s="1" t="str">
        <f>VLOOKUP(A254,[2]!Rosterdetails,39,FALSE)</f>
        <v>qq</v>
      </c>
      <c r="AG254" s="1" t="str">
        <f>VLOOKUP(A254,[2]!Rosterdetails,40,FALSE)</f>
        <v>qq</v>
      </c>
      <c r="AH254" s="1" t="str">
        <f>VLOOKUP(A254,[2]!Rosterdetails,41,FALSE)</f>
        <v>qq</v>
      </c>
      <c r="AI254" s="1" t="str">
        <f>VLOOKUP(A254,[2]!Rosterdetails,42,FALSE)</f>
        <v>qq</v>
      </c>
      <c r="AJ254" s="1" t="str">
        <f>VLOOKUP(A254,[2]!Rosterdetails,43,FALSE)</f>
        <v>qq</v>
      </c>
      <c r="AK254" s="1" t="str">
        <f>VLOOKUP(A254,[2]!Rosterdetails,44,FALSE)</f>
        <v>qq</v>
      </c>
      <c r="AL254" s="1" t="str">
        <f>VLOOKUP(A254,[2]!Rosterdetails,45,FALSE)</f>
        <v>qq</v>
      </c>
      <c r="AM254" s="1" t="str">
        <f>VLOOKUP(A254,[2]!Rosterdetails,46,FALSE)</f>
        <v>qq</v>
      </c>
      <c r="AN254" s="1" t="str">
        <f>VLOOKUP(A254,[2]!Rosterdetails,47,FALSE)</f>
        <v>qq</v>
      </c>
      <c r="AO254" s="1" t="str">
        <f>VLOOKUP(A254,[2]!Rosterdetails,48,FALSE)</f>
        <v>qq</v>
      </c>
      <c r="AP254" s="1" t="str">
        <f>VLOOKUP(A254,[2]!Rosterdetails,49,FALSE)</f>
        <v>qq</v>
      </c>
      <c r="AQ254" s="1" t="str">
        <f>VLOOKUP(A254,[2]!Rosterdetails,50,FALSE)</f>
        <v>qq</v>
      </c>
      <c r="AR254" s="1" t="str">
        <f>VLOOKUP(A254,[2]!Rosterdetails,51,FALSE)</f>
        <v>qq</v>
      </c>
      <c r="AS254" s="1" t="str">
        <f>VLOOKUP(A254,[2]!Rosterdetails,52,FALSE)</f>
        <v>qq</v>
      </c>
      <c r="AT254" s="1" t="str">
        <f>VLOOKUP(A254,[2]!Rosterdetails,53,FALSE)</f>
        <v>qq</v>
      </c>
      <c r="AU254" s="1" t="str">
        <f>VLOOKUP(A254,[2]!Rosterdetails,54,FALSE)</f>
        <v>Mark</v>
      </c>
      <c r="AV254" s="1" t="str">
        <f>VLOOKUP(A254,[2]!Rosterdetails,55,FALSE)</f>
        <v>Bernadette</v>
      </c>
      <c r="AW254" s="1">
        <f>VLOOKUP(A254,[2]!Rosterdetails,56,FALSE)</f>
        <v>0</v>
      </c>
      <c r="AX254" s="50"/>
      <c r="AY254" s="51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</row>
    <row r="255" spans="1:65" x14ac:dyDescent="0.3">
      <c r="A255" s="39">
        <v>43819</v>
      </c>
      <c r="B255" s="38" t="s">
        <v>5</v>
      </c>
      <c r="C255" s="44">
        <f>VLOOKUP(A255,[2]!Rosterdetails,4,FALSE)</f>
        <v>0</v>
      </c>
      <c r="D255" s="44" t="e">
        <f>VLOOKUP(A255,[2]!Rosterdetails,5,FALSE)</f>
        <v>#N/A</v>
      </c>
      <c r="E255" s="44">
        <f>VLOOKUP(A255,[2]!Rosterdetails,6,FALSE)</f>
        <v>0</v>
      </c>
      <c r="F255" s="44" t="e">
        <f>VLOOKUP(A255,[2]!Rosterdetails,7,FALSE)</f>
        <v>#N/A</v>
      </c>
      <c r="G255" s="44">
        <f>VLOOKUP(A255,[2]!Rosterdetails,8,FALSE)</f>
        <v>0</v>
      </c>
      <c r="H255" s="44" t="e">
        <f>VLOOKUP(A255,[2]!Rosterdetails,9,FALSE)</f>
        <v>#N/A</v>
      </c>
      <c r="I255" s="44" t="e">
        <f>VLOOKUP(A255,[2]!Rosterdetails,10,FALSE)</f>
        <v>#N/A</v>
      </c>
      <c r="J255" s="44">
        <f>VLOOKUP(A255,[2]!Rosterdetails,11,FALSE)</f>
        <v>0</v>
      </c>
      <c r="K255" s="44">
        <f>VLOOKUP(A255,[2]!Rosterdetails,12,FALSE)</f>
        <v>0</v>
      </c>
      <c r="L255" s="44" t="e">
        <f>VLOOKUP(A255,[2]!Rosterdetails,13,FALSE)</f>
        <v>#N/A</v>
      </c>
      <c r="M255" s="44">
        <f>VLOOKUP(A255,[2]!Rosterdetails,14,FALSE)</f>
        <v>0</v>
      </c>
      <c r="N255" s="44">
        <f>VLOOKUP(A255,[2]!Rosterdetails,15,FALSE)</f>
        <v>0</v>
      </c>
      <c r="O255" s="44">
        <f>VLOOKUP(A255,[2]!Rosterdetails,16,FALSE)</f>
        <v>0</v>
      </c>
      <c r="P255" s="1" t="e">
        <f>VLOOKUP(A255,[2]!Rosterdetails,25,FALSE)</f>
        <v>#N/A</v>
      </c>
      <c r="Q255" s="1" t="str">
        <f>VLOOKUP(A255,[2]!Rosterdetails,17,FALSE)</f>
        <v>Tinh</v>
      </c>
      <c r="R255" s="1" t="str">
        <f>VLOOKUP(A255,[2]!Rosterdetails,18,FALSE)</f>
        <v>qq</v>
      </c>
      <c r="S255" s="1" t="str">
        <f>VLOOKUP(A255,[2]!Rosterdetails,19,FALSE)</f>
        <v>qq</v>
      </c>
      <c r="T255" s="1" t="str">
        <f>VLOOKUP(A255,[2]!Rosterdetails,20,FALSE)</f>
        <v>qq</v>
      </c>
      <c r="U255" s="1" t="str">
        <f>VLOOKUP(A255,[2]!Rosterdetails,21,FALSE)</f>
        <v>QQ</v>
      </c>
      <c r="V255" s="1" t="str">
        <f>VLOOKUP(A255,[2]!Rosterdetails,22,FALSE)</f>
        <v>qq</v>
      </c>
      <c r="W255" s="1" t="str">
        <f>VLOOKUP(A255,[2]!Rosterdetails,23,FALSE)</f>
        <v>qq</v>
      </c>
      <c r="X255" s="1" t="str">
        <f>VLOOKUP(A255,[2]!Rosterdetails,24,FALSE)</f>
        <v>qq</v>
      </c>
      <c r="Y255" s="1" t="str">
        <f>VLOOKUP(A255,[2]!Rosterdetails,32,FALSE)</f>
        <v>qq</v>
      </c>
      <c r="Z255" s="1" t="str">
        <f>VLOOKUP(A255,[2]!Rosterdetails,33,FALSE)</f>
        <v>qq</v>
      </c>
      <c r="AA255" s="1" t="str">
        <f>VLOOKUP(A255,[2]!Rosterdetails,34,FALSE)</f>
        <v>qq</v>
      </c>
      <c r="AB255" s="1" t="str">
        <f>VLOOKUP(A255,[2]!Rosterdetails,35,FALSE)</f>
        <v>qq</v>
      </c>
      <c r="AC255" s="1" t="str">
        <f>VLOOKUP(A255,[2]!Rosterdetails,36,FALSE)</f>
        <v>qq</v>
      </c>
      <c r="AD255" s="1" t="str">
        <f>VLOOKUP(A255,[2]!Rosterdetails,37,FALSE)</f>
        <v>qq</v>
      </c>
      <c r="AE255" s="1" t="str">
        <f>VLOOKUP(A255,[2]!Rosterdetails,38,FALSE)</f>
        <v>qq</v>
      </c>
      <c r="AF255" s="1" t="str">
        <f>VLOOKUP(A255,[2]!Rosterdetails,39,FALSE)</f>
        <v>qq</v>
      </c>
      <c r="AG255" s="1" t="str">
        <f>VLOOKUP(A255,[2]!Rosterdetails,40,FALSE)</f>
        <v>qq</v>
      </c>
      <c r="AH255" s="1" t="str">
        <f>VLOOKUP(A255,[2]!Rosterdetails,41,FALSE)</f>
        <v>qq</v>
      </c>
      <c r="AI255" s="1" t="str">
        <f>VLOOKUP(A255,[2]!Rosterdetails,42,FALSE)</f>
        <v>qq</v>
      </c>
      <c r="AJ255" s="1" t="str">
        <f>VLOOKUP(A255,[2]!Rosterdetails,43,FALSE)</f>
        <v>qq</v>
      </c>
      <c r="AK255" s="1" t="str">
        <f>VLOOKUP(A255,[2]!Rosterdetails,44,FALSE)</f>
        <v>qq</v>
      </c>
      <c r="AL255" s="1" t="str">
        <f>VLOOKUP(A255,[2]!Rosterdetails,45,FALSE)</f>
        <v>qq</v>
      </c>
      <c r="AM255" s="1" t="str">
        <f>VLOOKUP(A255,[2]!Rosterdetails,46,FALSE)</f>
        <v>qq</v>
      </c>
      <c r="AN255" s="1" t="str">
        <f>VLOOKUP(A255,[2]!Rosterdetails,47,FALSE)</f>
        <v>qq</v>
      </c>
      <c r="AO255" s="1" t="str">
        <f>VLOOKUP(A255,[2]!Rosterdetails,48,FALSE)</f>
        <v>qq</v>
      </c>
      <c r="AP255" s="1" t="str">
        <f>VLOOKUP(A255,[2]!Rosterdetails,49,FALSE)</f>
        <v>qq</v>
      </c>
      <c r="AQ255" s="1" t="str">
        <f>VLOOKUP(A255,[2]!Rosterdetails,50,FALSE)</f>
        <v>qq</v>
      </c>
      <c r="AR255" s="1" t="str">
        <f>VLOOKUP(A255,[2]!Rosterdetails,51,FALSE)</f>
        <v>qq</v>
      </c>
      <c r="AS255" s="1" t="str">
        <f>VLOOKUP(A255,[2]!Rosterdetails,52,FALSE)</f>
        <v>qq</v>
      </c>
      <c r="AT255" s="1" t="str">
        <f>VLOOKUP(A255,[2]!Rosterdetails,53,FALSE)</f>
        <v>qq</v>
      </c>
      <c r="AU255" s="1" t="str">
        <f>VLOOKUP(A255,[2]!Rosterdetails,54,FALSE)</f>
        <v>Mark</v>
      </c>
      <c r="AV255" s="1">
        <f>VLOOKUP(A255,[2]!Rosterdetails,55,FALSE)</f>
        <v>0</v>
      </c>
      <c r="AW255" s="1">
        <f>VLOOKUP(A255,[2]!Rosterdetails,56,FALSE)</f>
        <v>0</v>
      </c>
      <c r="AX255" s="50"/>
      <c r="AY255" s="51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</row>
    <row r="256" spans="1:65" x14ac:dyDescent="0.3">
      <c r="A256" s="39">
        <v>43822</v>
      </c>
      <c r="B256" s="38" t="s">
        <v>6</v>
      </c>
      <c r="C256" s="44">
        <f>VLOOKUP(A256,[2]!Rosterdetails,4,FALSE)</f>
        <v>0</v>
      </c>
      <c r="D256" s="44" t="e">
        <f>VLOOKUP(A256,[2]!Rosterdetails,5,FALSE)</f>
        <v>#N/A</v>
      </c>
      <c r="E256" s="44">
        <f>VLOOKUP(A256,[2]!Rosterdetails,6,FALSE)</f>
        <v>0</v>
      </c>
      <c r="F256" s="44" t="e">
        <f>VLOOKUP(A256,[2]!Rosterdetails,7,FALSE)</f>
        <v>#N/A</v>
      </c>
      <c r="G256" s="44">
        <f>VLOOKUP(A256,[2]!Rosterdetails,8,FALSE)</f>
        <v>0</v>
      </c>
      <c r="H256" s="44" t="e">
        <f>VLOOKUP(A256,[2]!Rosterdetails,9,FALSE)</f>
        <v>#N/A</v>
      </c>
      <c r="I256" s="44" t="e">
        <f>VLOOKUP(A256,[2]!Rosterdetails,10,FALSE)</f>
        <v>#N/A</v>
      </c>
      <c r="J256" s="44">
        <f>VLOOKUP(A256,[2]!Rosterdetails,11,FALSE)</f>
        <v>0</v>
      </c>
      <c r="K256" s="44">
        <f>VLOOKUP(A256,[2]!Rosterdetails,12,FALSE)</f>
        <v>0</v>
      </c>
      <c r="L256" s="44" t="e">
        <f>VLOOKUP(A256,[2]!Rosterdetails,13,FALSE)</f>
        <v>#N/A</v>
      </c>
      <c r="M256" s="44">
        <f>VLOOKUP(A256,[2]!Rosterdetails,14,FALSE)</f>
        <v>0</v>
      </c>
      <c r="N256" s="44">
        <f>VLOOKUP(A256,[2]!Rosterdetails,15,FALSE)</f>
        <v>0</v>
      </c>
      <c r="O256" s="44" t="str">
        <f>VLOOKUP(A256,[2]!Rosterdetails,16,FALSE)</f>
        <v>qq</v>
      </c>
      <c r="P256" s="1" t="e">
        <f>VLOOKUP(A256,[2]!Rosterdetails,25,FALSE)</f>
        <v>#N/A</v>
      </c>
      <c r="Q256" s="1">
        <f>VLOOKUP(A256,[2]!Rosterdetails,17,FALSE)</f>
        <v>0</v>
      </c>
      <c r="R256" s="1" t="str">
        <f>VLOOKUP(A256,[2]!Rosterdetails,18,FALSE)</f>
        <v>qq</v>
      </c>
      <c r="S256" s="1" t="str">
        <f>VLOOKUP(A256,[2]!Rosterdetails,19,FALSE)</f>
        <v>Edward</v>
      </c>
      <c r="T256" s="1" t="str">
        <f>VLOOKUP(A256,[2]!Rosterdetails,20,FALSE)</f>
        <v>Lauren</v>
      </c>
      <c r="U256" s="1" t="str">
        <f>VLOOKUP(A256,[2]!Rosterdetails,21,FALSE)</f>
        <v>qq</v>
      </c>
      <c r="V256" s="1" t="str">
        <f>VLOOKUP(A256,[2]!Rosterdetails,22,FALSE)</f>
        <v>qq</v>
      </c>
      <c r="W256" s="1" t="str">
        <f>VLOOKUP(A256,[2]!Rosterdetails,23,FALSE)</f>
        <v>qq</v>
      </c>
      <c r="X256" s="1" t="str">
        <f>VLOOKUP(A256,[2]!Rosterdetails,24,FALSE)</f>
        <v>qq</v>
      </c>
      <c r="Y256" s="1" t="str">
        <f>VLOOKUP(A256,[2]!Rosterdetails,32,FALSE)</f>
        <v>qq</v>
      </c>
      <c r="Z256" s="1" t="str">
        <f>VLOOKUP(A256,[2]!Rosterdetails,33,FALSE)</f>
        <v>qq</v>
      </c>
      <c r="AA256" s="1" t="str">
        <f>VLOOKUP(A256,[2]!Rosterdetails,34,FALSE)</f>
        <v>qq</v>
      </c>
      <c r="AB256" s="1" t="str">
        <f>VLOOKUP(A256,[2]!Rosterdetails,35,FALSE)</f>
        <v>qq</v>
      </c>
      <c r="AC256" s="1" t="str">
        <f>VLOOKUP(A256,[2]!Rosterdetails,36,FALSE)</f>
        <v>qq</v>
      </c>
      <c r="AD256" s="1" t="str">
        <f>VLOOKUP(A256,[2]!Rosterdetails,37,FALSE)</f>
        <v>qq</v>
      </c>
      <c r="AE256" s="1" t="str">
        <f>VLOOKUP(A256,[2]!Rosterdetails,38,FALSE)</f>
        <v>qq</v>
      </c>
      <c r="AF256" s="1" t="str">
        <f>VLOOKUP(A256,[2]!Rosterdetails,39,FALSE)</f>
        <v>qq</v>
      </c>
      <c r="AG256" s="1" t="str">
        <f>VLOOKUP(A256,[2]!Rosterdetails,40,FALSE)</f>
        <v>qq</v>
      </c>
      <c r="AH256" s="1" t="str">
        <f>VLOOKUP(A256,[2]!Rosterdetails,41,FALSE)</f>
        <v>qq</v>
      </c>
      <c r="AI256" s="1" t="str">
        <f>VLOOKUP(A256,[2]!Rosterdetails,42,FALSE)</f>
        <v>qq</v>
      </c>
      <c r="AJ256" s="1" t="str">
        <f>VLOOKUP(A256,[2]!Rosterdetails,43,FALSE)</f>
        <v>qq</v>
      </c>
      <c r="AK256" s="1" t="str">
        <f>VLOOKUP(A256,[2]!Rosterdetails,44,FALSE)</f>
        <v>qq</v>
      </c>
      <c r="AL256" s="1" t="str">
        <f>VLOOKUP(A256,[2]!Rosterdetails,45,FALSE)</f>
        <v>qq</v>
      </c>
      <c r="AM256" s="1" t="str">
        <f>VLOOKUP(A256,[2]!Rosterdetails,46,FALSE)</f>
        <v>qq</v>
      </c>
      <c r="AN256" s="1" t="str">
        <f>VLOOKUP(A256,[2]!Rosterdetails,47,FALSE)</f>
        <v>qq</v>
      </c>
      <c r="AO256" s="1" t="str">
        <f>VLOOKUP(A256,[2]!Rosterdetails,48,FALSE)</f>
        <v>qq</v>
      </c>
      <c r="AP256" s="1" t="str">
        <f>VLOOKUP(A256,[2]!Rosterdetails,49,FALSE)</f>
        <v>qq</v>
      </c>
      <c r="AQ256" s="1" t="str">
        <f>VLOOKUP(A256,[2]!Rosterdetails,50,FALSE)</f>
        <v>qq</v>
      </c>
      <c r="AR256" s="1" t="str">
        <f>VLOOKUP(A256,[2]!Rosterdetails,51,FALSE)</f>
        <v>qq</v>
      </c>
      <c r="AS256" s="1" t="str">
        <f>VLOOKUP(A256,[2]!Rosterdetails,52,FALSE)</f>
        <v>qq</v>
      </c>
      <c r="AT256" s="1" t="str">
        <f>VLOOKUP(A256,[2]!Rosterdetails,53,FALSE)</f>
        <v>qq</v>
      </c>
      <c r="AU256" s="1">
        <f>VLOOKUP(A256,[2]!Rosterdetails,54,FALSE)</f>
        <v>0</v>
      </c>
      <c r="AV256" s="1" t="str">
        <f>VLOOKUP(A256,[2]!Rosterdetails,55,FALSE)</f>
        <v>Bernadette</v>
      </c>
      <c r="AW256" s="1">
        <f>VLOOKUP(A256,[2]!Rosterdetails,56,FALSE)</f>
        <v>0</v>
      </c>
      <c r="AX256" s="50"/>
      <c r="AY256" s="51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</row>
    <row r="257" spans="1:65" x14ac:dyDescent="0.3">
      <c r="A257" s="39">
        <v>43823</v>
      </c>
      <c r="B257" s="38" t="s">
        <v>2</v>
      </c>
      <c r="C257" s="44">
        <f>VLOOKUP(A257,[2]!Rosterdetails,4,FALSE)</f>
        <v>0</v>
      </c>
      <c r="D257" s="44" t="e">
        <f>VLOOKUP(A257,[2]!Rosterdetails,5,FALSE)</f>
        <v>#N/A</v>
      </c>
      <c r="E257" s="44">
        <f>VLOOKUP(A257,[2]!Rosterdetails,6,FALSE)</f>
        <v>0</v>
      </c>
      <c r="F257" s="44" t="e">
        <f>VLOOKUP(A257,[2]!Rosterdetails,7,FALSE)</f>
        <v>#N/A</v>
      </c>
      <c r="G257" s="44">
        <f>VLOOKUP(A257,[2]!Rosterdetails,8,FALSE)</f>
        <v>0</v>
      </c>
      <c r="H257" s="44" t="e">
        <f>VLOOKUP(A257,[2]!Rosterdetails,9,FALSE)</f>
        <v>#N/A</v>
      </c>
      <c r="I257" s="44" t="e">
        <f>VLOOKUP(A257,[2]!Rosterdetails,10,FALSE)</f>
        <v>#N/A</v>
      </c>
      <c r="J257" s="44">
        <f>VLOOKUP(A257,[2]!Rosterdetails,11,FALSE)</f>
        <v>0</v>
      </c>
      <c r="K257" s="44">
        <f>VLOOKUP(A257,[2]!Rosterdetails,12,FALSE)</f>
        <v>0</v>
      </c>
      <c r="L257" s="44" t="e">
        <f>VLOOKUP(A257,[2]!Rosterdetails,13,FALSE)</f>
        <v>#N/A</v>
      </c>
      <c r="M257" s="44">
        <f>VLOOKUP(A257,[2]!Rosterdetails,14,FALSE)</f>
        <v>0</v>
      </c>
      <c r="N257" s="44">
        <f>VLOOKUP(A257,[2]!Rosterdetails,15,FALSE)</f>
        <v>0</v>
      </c>
      <c r="O257" s="44" t="str">
        <f>VLOOKUP(A257,[2]!Rosterdetails,16,FALSE)</f>
        <v>qq</v>
      </c>
      <c r="P257" s="1" t="e">
        <f>VLOOKUP(A257,[2]!Rosterdetails,25,FALSE)</f>
        <v>#N/A</v>
      </c>
      <c r="Q257" s="1">
        <f>VLOOKUP(A257,[2]!Rosterdetails,17,FALSE)</f>
        <v>0</v>
      </c>
      <c r="R257" s="1" t="str">
        <f>VLOOKUP(A257,[2]!Rosterdetails,18,FALSE)</f>
        <v>qq</v>
      </c>
      <c r="S257" s="1" t="str">
        <f>VLOOKUP(A257,[2]!Rosterdetails,19,FALSE)</f>
        <v>V.Le</v>
      </c>
      <c r="T257" s="1" t="str">
        <f>VLOOKUP(A257,[2]!Rosterdetails,20,FALSE)</f>
        <v>Thao</v>
      </c>
      <c r="U257" s="1" t="str">
        <f>VLOOKUP(A257,[2]!Rosterdetails,21,FALSE)</f>
        <v>QQ</v>
      </c>
      <c r="V257" s="1" t="str">
        <f>VLOOKUP(A257,[2]!Rosterdetails,22,FALSE)</f>
        <v>qq</v>
      </c>
      <c r="W257" s="1" t="str">
        <f>VLOOKUP(A257,[2]!Rosterdetails,23,FALSE)</f>
        <v>qq</v>
      </c>
      <c r="X257" s="1" t="str">
        <f>VLOOKUP(A257,[2]!Rosterdetails,24,FALSE)</f>
        <v>qq</v>
      </c>
      <c r="Y257" s="1" t="str">
        <f>VLOOKUP(A257,[2]!Rosterdetails,32,FALSE)</f>
        <v>qq</v>
      </c>
      <c r="Z257" s="1" t="str">
        <f>VLOOKUP(A257,[2]!Rosterdetails,33,FALSE)</f>
        <v>qq</v>
      </c>
      <c r="AA257" s="1" t="str">
        <f>VLOOKUP(A257,[2]!Rosterdetails,34,FALSE)</f>
        <v>qq</v>
      </c>
      <c r="AB257" s="1" t="str">
        <f>VLOOKUP(A257,[2]!Rosterdetails,35,FALSE)</f>
        <v>qq</v>
      </c>
      <c r="AC257" s="1" t="str">
        <f>VLOOKUP(A257,[2]!Rosterdetails,36,FALSE)</f>
        <v>qq</v>
      </c>
      <c r="AD257" s="1" t="str">
        <f>VLOOKUP(A257,[2]!Rosterdetails,37,FALSE)</f>
        <v>qq</v>
      </c>
      <c r="AE257" s="1" t="str">
        <f>VLOOKUP(A257,[2]!Rosterdetails,38,FALSE)</f>
        <v>qq</v>
      </c>
      <c r="AF257" s="1" t="str">
        <f>VLOOKUP(A257,[2]!Rosterdetails,39,FALSE)</f>
        <v>qq</v>
      </c>
      <c r="AG257" s="1" t="str">
        <f>VLOOKUP(A257,[2]!Rosterdetails,40,FALSE)</f>
        <v>qq</v>
      </c>
      <c r="AH257" s="1" t="str">
        <f>VLOOKUP(A257,[2]!Rosterdetails,41,FALSE)</f>
        <v>qq</v>
      </c>
      <c r="AI257" s="1" t="str">
        <f>VLOOKUP(A257,[2]!Rosterdetails,42,FALSE)</f>
        <v>qq</v>
      </c>
      <c r="AJ257" s="1" t="str">
        <f>VLOOKUP(A257,[2]!Rosterdetails,43,FALSE)</f>
        <v>qq</v>
      </c>
      <c r="AK257" s="1" t="str">
        <f>VLOOKUP(A257,[2]!Rosterdetails,44,FALSE)</f>
        <v>qq</v>
      </c>
      <c r="AL257" s="1" t="str">
        <f>VLOOKUP(A257,[2]!Rosterdetails,45,FALSE)</f>
        <v>qq</v>
      </c>
      <c r="AM257" s="1" t="str">
        <f>VLOOKUP(A257,[2]!Rosterdetails,46,FALSE)</f>
        <v>qq</v>
      </c>
      <c r="AN257" s="1" t="str">
        <f>VLOOKUP(A257,[2]!Rosterdetails,47,FALSE)</f>
        <v>qq</v>
      </c>
      <c r="AO257" s="1" t="str">
        <f>VLOOKUP(A257,[2]!Rosterdetails,48,FALSE)</f>
        <v>qq</v>
      </c>
      <c r="AP257" s="1" t="str">
        <f>VLOOKUP(A257,[2]!Rosterdetails,49,FALSE)</f>
        <v>qq</v>
      </c>
      <c r="AQ257" s="1" t="str">
        <f>VLOOKUP(A257,[2]!Rosterdetails,50,FALSE)</f>
        <v>qq</v>
      </c>
      <c r="AR257" s="1" t="str">
        <f>VLOOKUP(A257,[2]!Rosterdetails,51,FALSE)</f>
        <v>qq</v>
      </c>
      <c r="AS257" s="1" t="str">
        <f>VLOOKUP(A257,[2]!Rosterdetails,52,FALSE)</f>
        <v>qq</v>
      </c>
      <c r="AT257" s="1" t="str">
        <f>VLOOKUP(A257,[2]!Rosterdetails,53,FALSE)</f>
        <v>qq</v>
      </c>
      <c r="AU257" s="1">
        <f>VLOOKUP(A257,[2]!Rosterdetails,54,FALSE)</f>
        <v>0</v>
      </c>
      <c r="AV257" s="1">
        <f>VLOOKUP(A257,[2]!Rosterdetails,55,FALSE)</f>
        <v>0</v>
      </c>
      <c r="AW257" s="1">
        <f>VLOOKUP(A257,[2]!Rosterdetails,56,FALSE)</f>
        <v>0</v>
      </c>
      <c r="AX257" s="50"/>
      <c r="AY257" s="51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</row>
    <row r="258" spans="1:65" x14ac:dyDescent="0.3">
      <c r="A258" s="39">
        <v>43824</v>
      </c>
      <c r="B258" s="38" t="s">
        <v>3</v>
      </c>
      <c r="C258" s="44">
        <f>VLOOKUP(A258,[2]!Rosterdetails,4,FALSE)</f>
        <v>0</v>
      </c>
      <c r="D258" s="44" t="e">
        <f>VLOOKUP(A258,[2]!Rosterdetails,5,FALSE)</f>
        <v>#N/A</v>
      </c>
      <c r="E258" s="44">
        <f>VLOOKUP(A258,[2]!Rosterdetails,6,FALSE)</f>
        <v>0</v>
      </c>
      <c r="F258" s="44" t="e">
        <f>VLOOKUP(A258,[2]!Rosterdetails,7,FALSE)</f>
        <v>#N/A</v>
      </c>
      <c r="G258" s="44">
        <f>VLOOKUP(A258,[2]!Rosterdetails,8,FALSE)</f>
        <v>0</v>
      </c>
      <c r="H258" s="44" t="e">
        <f>VLOOKUP(A258,[2]!Rosterdetails,9,FALSE)</f>
        <v>#N/A</v>
      </c>
      <c r="I258" s="44" t="e">
        <f>VLOOKUP(A258,[2]!Rosterdetails,10,FALSE)</f>
        <v>#N/A</v>
      </c>
      <c r="J258" s="44">
        <f>VLOOKUP(A258,[2]!Rosterdetails,11,FALSE)</f>
        <v>0</v>
      </c>
      <c r="K258" s="44">
        <f>VLOOKUP(A258,[2]!Rosterdetails,12,FALSE)</f>
        <v>0</v>
      </c>
      <c r="L258" s="44" t="e">
        <f>VLOOKUP(A258,[2]!Rosterdetails,13,FALSE)</f>
        <v>#N/A</v>
      </c>
      <c r="M258" s="44">
        <f>VLOOKUP(A258,[2]!Rosterdetails,14,FALSE)</f>
        <v>0</v>
      </c>
      <c r="N258" s="44">
        <f>VLOOKUP(A258,[2]!Rosterdetails,15,FALSE)</f>
        <v>0</v>
      </c>
      <c r="O258" s="44" t="str">
        <f>VLOOKUP(A258,[2]!Rosterdetails,16,FALSE)</f>
        <v>qq</v>
      </c>
      <c r="P258" s="1" t="e">
        <f>VLOOKUP(A258,[2]!Rosterdetails,25,FALSE)</f>
        <v>#N/A</v>
      </c>
      <c r="Q258" s="1" t="str">
        <f>VLOOKUP(A258,[2]!Rosterdetails,17,FALSE)</f>
        <v>qq</v>
      </c>
      <c r="R258" s="1" t="str">
        <f>VLOOKUP(A258,[2]!Rosterdetails,18,FALSE)</f>
        <v>qq</v>
      </c>
      <c r="S258" s="1" t="str">
        <f>VLOOKUP(A258,[2]!Rosterdetails,19,FALSE)</f>
        <v>qq</v>
      </c>
      <c r="T258" s="1" t="str">
        <f>VLOOKUP(A258,[2]!Rosterdetails,20,FALSE)</f>
        <v>qq</v>
      </c>
      <c r="U258" s="1" t="str">
        <f>VLOOKUP(A258,[2]!Rosterdetails,21,FALSE)</f>
        <v>QQ</v>
      </c>
      <c r="V258" s="1" t="str">
        <f>VLOOKUP(A258,[2]!Rosterdetails,22,FALSE)</f>
        <v>qq</v>
      </c>
      <c r="W258" s="1" t="str">
        <f>VLOOKUP(A258,[2]!Rosterdetails,23,FALSE)</f>
        <v>qq</v>
      </c>
      <c r="X258" s="1" t="str">
        <f>VLOOKUP(A258,[2]!Rosterdetails,24,FALSE)</f>
        <v>qq</v>
      </c>
      <c r="Y258" s="1" t="str">
        <f>VLOOKUP(A258,[2]!Rosterdetails,32,FALSE)</f>
        <v>qq</v>
      </c>
      <c r="Z258" s="1" t="str">
        <f>VLOOKUP(A258,[2]!Rosterdetails,33,FALSE)</f>
        <v>qq</v>
      </c>
      <c r="AA258" s="1" t="str">
        <f>VLOOKUP(A258,[2]!Rosterdetails,34,FALSE)</f>
        <v>qq</v>
      </c>
      <c r="AB258" s="1" t="str">
        <f>VLOOKUP(A258,[2]!Rosterdetails,35,FALSE)</f>
        <v>qq</v>
      </c>
      <c r="AC258" s="1" t="str">
        <f>VLOOKUP(A258,[2]!Rosterdetails,36,FALSE)</f>
        <v>qq</v>
      </c>
      <c r="AD258" s="1" t="str">
        <f>VLOOKUP(A258,[2]!Rosterdetails,37,FALSE)</f>
        <v>qq</v>
      </c>
      <c r="AE258" s="1" t="str">
        <f>VLOOKUP(A258,[2]!Rosterdetails,38,FALSE)</f>
        <v>qq</v>
      </c>
      <c r="AF258" s="1" t="str">
        <f>VLOOKUP(A258,[2]!Rosterdetails,39,FALSE)</f>
        <v>qq</v>
      </c>
      <c r="AG258" s="1" t="str">
        <f>VLOOKUP(A258,[2]!Rosterdetails,40,FALSE)</f>
        <v>qq</v>
      </c>
      <c r="AH258" s="1" t="str">
        <f>VLOOKUP(A258,[2]!Rosterdetails,41,FALSE)</f>
        <v>qq</v>
      </c>
      <c r="AI258" s="1" t="str">
        <f>VLOOKUP(A258,[2]!Rosterdetails,42,FALSE)</f>
        <v>qq</v>
      </c>
      <c r="AJ258" s="1" t="str">
        <f>VLOOKUP(A258,[2]!Rosterdetails,43,FALSE)</f>
        <v>qq</v>
      </c>
      <c r="AK258" s="1" t="str">
        <f>VLOOKUP(A258,[2]!Rosterdetails,44,FALSE)</f>
        <v>qq</v>
      </c>
      <c r="AL258" s="1" t="str">
        <f>VLOOKUP(A258,[2]!Rosterdetails,45,FALSE)</f>
        <v>qq</v>
      </c>
      <c r="AM258" s="1" t="str">
        <f>VLOOKUP(A258,[2]!Rosterdetails,46,FALSE)</f>
        <v>qq</v>
      </c>
      <c r="AN258" s="1" t="str">
        <f>VLOOKUP(A258,[2]!Rosterdetails,47,FALSE)</f>
        <v>qq</v>
      </c>
      <c r="AO258" s="1" t="str">
        <f>VLOOKUP(A258,[2]!Rosterdetails,48,FALSE)</f>
        <v>qq</v>
      </c>
      <c r="AP258" s="1" t="str">
        <f>VLOOKUP(A258,[2]!Rosterdetails,49,FALSE)</f>
        <v>qq</v>
      </c>
      <c r="AQ258" s="1" t="str">
        <f>VLOOKUP(A258,[2]!Rosterdetails,50,FALSE)</f>
        <v>qq</v>
      </c>
      <c r="AR258" s="1" t="str">
        <f>VLOOKUP(A258,[2]!Rosterdetails,51,FALSE)</f>
        <v>qq</v>
      </c>
      <c r="AS258" s="1" t="str">
        <f>VLOOKUP(A258,[2]!Rosterdetails,52,FALSE)</f>
        <v>qq</v>
      </c>
      <c r="AT258" s="1" t="str">
        <f>VLOOKUP(A258,[2]!Rosterdetails,53,FALSE)</f>
        <v>qq</v>
      </c>
      <c r="AU258" s="1">
        <f>VLOOKUP(A258,[2]!Rosterdetails,54,FALSE)</f>
        <v>0</v>
      </c>
      <c r="AV258" s="1">
        <f>VLOOKUP(A258,[2]!Rosterdetails,55,FALSE)</f>
        <v>0</v>
      </c>
      <c r="AW258" s="1">
        <f>VLOOKUP(A258,[2]!Rosterdetails,56,FALSE)</f>
        <v>0</v>
      </c>
      <c r="AX258" s="50"/>
      <c r="AY258" s="51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</row>
    <row r="259" spans="1:65" x14ac:dyDescent="0.3">
      <c r="A259" s="39">
        <v>43825</v>
      </c>
      <c r="B259" s="38" t="s">
        <v>4</v>
      </c>
      <c r="C259" s="44">
        <f>VLOOKUP(A259,[2]!Rosterdetails,4,FALSE)</f>
        <v>0</v>
      </c>
      <c r="D259" s="44" t="e">
        <f>VLOOKUP(A259,[2]!Rosterdetails,5,FALSE)</f>
        <v>#N/A</v>
      </c>
      <c r="E259" s="44">
        <f>VLOOKUP(A259,[2]!Rosterdetails,6,FALSE)</f>
        <v>0</v>
      </c>
      <c r="F259" s="44" t="e">
        <f>VLOOKUP(A259,[2]!Rosterdetails,7,FALSE)</f>
        <v>#N/A</v>
      </c>
      <c r="G259" s="44">
        <f>VLOOKUP(A259,[2]!Rosterdetails,8,FALSE)</f>
        <v>0</v>
      </c>
      <c r="H259" s="44" t="e">
        <f>VLOOKUP(A259,[2]!Rosterdetails,9,FALSE)</f>
        <v>#N/A</v>
      </c>
      <c r="I259" s="44" t="e">
        <f>VLOOKUP(A259,[2]!Rosterdetails,10,FALSE)</f>
        <v>#N/A</v>
      </c>
      <c r="J259" s="44">
        <f>VLOOKUP(A259,[2]!Rosterdetails,11,FALSE)</f>
        <v>0</v>
      </c>
      <c r="K259" s="44">
        <f>VLOOKUP(A259,[2]!Rosterdetails,12,FALSE)</f>
        <v>0</v>
      </c>
      <c r="L259" s="44" t="e">
        <f>VLOOKUP(A259,[2]!Rosterdetails,13,FALSE)</f>
        <v>#N/A</v>
      </c>
      <c r="M259" s="44">
        <f>VLOOKUP(A259,[2]!Rosterdetails,14,FALSE)</f>
        <v>0</v>
      </c>
      <c r="N259" s="44">
        <f>VLOOKUP(A259,[2]!Rosterdetails,15,FALSE)</f>
        <v>0</v>
      </c>
      <c r="O259" s="44">
        <f>VLOOKUP(A259,[2]!Rosterdetails,16,FALSE)</f>
        <v>0</v>
      </c>
      <c r="P259" s="1" t="e">
        <f>VLOOKUP(A259,[2]!Rosterdetails,25,FALSE)</f>
        <v>#N/A</v>
      </c>
      <c r="Q259" s="1" t="str">
        <f>VLOOKUP(A259,[2]!Rosterdetails,17,FALSE)</f>
        <v>qq</v>
      </c>
      <c r="R259" s="1" t="str">
        <f>VLOOKUP(A259,[2]!Rosterdetails,18,FALSE)</f>
        <v>qq</v>
      </c>
      <c r="S259" s="1" t="str">
        <f>VLOOKUP(A259,[2]!Rosterdetails,19,FALSE)</f>
        <v>qq</v>
      </c>
      <c r="T259" s="1" t="str">
        <f>VLOOKUP(A259,[2]!Rosterdetails,20,FALSE)</f>
        <v>qq</v>
      </c>
      <c r="U259" s="1" t="str">
        <f>VLOOKUP(A259,[2]!Rosterdetails,21,FALSE)</f>
        <v>QQ</v>
      </c>
      <c r="V259" s="1" t="str">
        <f>VLOOKUP(A259,[2]!Rosterdetails,22,FALSE)</f>
        <v>qq</v>
      </c>
      <c r="W259" s="1" t="str">
        <f>VLOOKUP(A259,[2]!Rosterdetails,23,FALSE)</f>
        <v>qq</v>
      </c>
      <c r="X259" s="1" t="str">
        <f>VLOOKUP(A259,[2]!Rosterdetails,24,FALSE)</f>
        <v>qq</v>
      </c>
      <c r="Y259" s="1" t="str">
        <f>VLOOKUP(A259,[2]!Rosterdetails,32,FALSE)</f>
        <v>qq</v>
      </c>
      <c r="Z259" s="1" t="str">
        <f>VLOOKUP(A259,[2]!Rosterdetails,33,FALSE)</f>
        <v>qq</v>
      </c>
      <c r="AA259" s="1" t="str">
        <f>VLOOKUP(A259,[2]!Rosterdetails,34,FALSE)</f>
        <v>qq</v>
      </c>
      <c r="AB259" s="1" t="str">
        <f>VLOOKUP(A259,[2]!Rosterdetails,35,FALSE)</f>
        <v>qq</v>
      </c>
      <c r="AC259" s="1" t="str">
        <f>VLOOKUP(A259,[2]!Rosterdetails,36,FALSE)</f>
        <v>qq</v>
      </c>
      <c r="AD259" s="1" t="str">
        <f>VLOOKUP(A259,[2]!Rosterdetails,37,FALSE)</f>
        <v>qq</v>
      </c>
      <c r="AE259" s="1" t="str">
        <f>VLOOKUP(A259,[2]!Rosterdetails,38,FALSE)</f>
        <v>qq</v>
      </c>
      <c r="AF259" s="1" t="str">
        <f>VLOOKUP(A259,[2]!Rosterdetails,39,FALSE)</f>
        <v>qq</v>
      </c>
      <c r="AG259" s="1" t="str">
        <f>VLOOKUP(A259,[2]!Rosterdetails,40,FALSE)</f>
        <v>qq</v>
      </c>
      <c r="AH259" s="1" t="str">
        <f>VLOOKUP(A259,[2]!Rosterdetails,41,FALSE)</f>
        <v>qq</v>
      </c>
      <c r="AI259" s="1" t="str">
        <f>VLOOKUP(A259,[2]!Rosterdetails,42,FALSE)</f>
        <v>qq</v>
      </c>
      <c r="AJ259" s="1" t="str">
        <f>VLOOKUP(A259,[2]!Rosterdetails,43,FALSE)</f>
        <v>qq</v>
      </c>
      <c r="AK259" s="1" t="str">
        <f>VLOOKUP(A259,[2]!Rosterdetails,44,FALSE)</f>
        <v>qq</v>
      </c>
      <c r="AL259" s="1" t="str">
        <f>VLOOKUP(A259,[2]!Rosterdetails,45,FALSE)</f>
        <v>qq</v>
      </c>
      <c r="AM259" s="1" t="str">
        <f>VLOOKUP(A259,[2]!Rosterdetails,46,FALSE)</f>
        <v>qq</v>
      </c>
      <c r="AN259" s="1" t="str">
        <f>VLOOKUP(A259,[2]!Rosterdetails,47,FALSE)</f>
        <v>qq</v>
      </c>
      <c r="AO259" s="1" t="str">
        <f>VLOOKUP(A259,[2]!Rosterdetails,48,FALSE)</f>
        <v>qq</v>
      </c>
      <c r="AP259" s="1" t="str">
        <f>VLOOKUP(A259,[2]!Rosterdetails,49,FALSE)</f>
        <v>qq</v>
      </c>
      <c r="AQ259" s="1" t="str">
        <f>VLOOKUP(A259,[2]!Rosterdetails,50,FALSE)</f>
        <v>qq</v>
      </c>
      <c r="AR259" s="1" t="str">
        <f>VLOOKUP(A259,[2]!Rosterdetails,51,FALSE)</f>
        <v>qq</v>
      </c>
      <c r="AS259" s="1" t="str">
        <f>VLOOKUP(A259,[2]!Rosterdetails,52,FALSE)</f>
        <v>qq</v>
      </c>
      <c r="AT259" s="1" t="str">
        <f>VLOOKUP(A259,[2]!Rosterdetails,53,FALSE)</f>
        <v>qq</v>
      </c>
      <c r="AU259" s="1">
        <f>VLOOKUP(A259,[2]!Rosterdetails,54,FALSE)</f>
        <v>0</v>
      </c>
      <c r="AV259" s="1" t="str">
        <f>VLOOKUP(A259,[2]!Rosterdetails,55,FALSE)</f>
        <v>Bernadette</v>
      </c>
      <c r="AW259" s="1">
        <f>VLOOKUP(A259,[2]!Rosterdetails,56,FALSE)</f>
        <v>0</v>
      </c>
      <c r="AX259" s="50"/>
      <c r="AY259" s="51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</row>
    <row r="260" spans="1:65" x14ac:dyDescent="0.3">
      <c r="A260" s="39">
        <v>43826</v>
      </c>
      <c r="B260" s="38" t="s">
        <v>5</v>
      </c>
      <c r="C260" s="44">
        <f>VLOOKUP(A260,[2]!Rosterdetails,4,FALSE)</f>
        <v>0</v>
      </c>
      <c r="D260" s="44" t="e">
        <f>VLOOKUP(A260,[2]!Rosterdetails,5,FALSE)</f>
        <v>#N/A</v>
      </c>
      <c r="E260" s="44">
        <f>VLOOKUP(A260,[2]!Rosterdetails,6,FALSE)</f>
        <v>0</v>
      </c>
      <c r="F260" s="44" t="e">
        <f>VLOOKUP(A260,[2]!Rosterdetails,7,FALSE)</f>
        <v>#N/A</v>
      </c>
      <c r="G260" s="44">
        <f>VLOOKUP(A260,[2]!Rosterdetails,8,FALSE)</f>
        <v>0</v>
      </c>
      <c r="H260" s="44" t="e">
        <f>VLOOKUP(A260,[2]!Rosterdetails,9,FALSE)</f>
        <v>#N/A</v>
      </c>
      <c r="I260" s="44" t="e">
        <f>VLOOKUP(A260,[2]!Rosterdetails,10,FALSE)</f>
        <v>#N/A</v>
      </c>
      <c r="J260" s="44">
        <f>VLOOKUP(A260,[2]!Rosterdetails,11,FALSE)</f>
        <v>0</v>
      </c>
      <c r="K260" s="44">
        <f>VLOOKUP(A260,[2]!Rosterdetails,12,FALSE)</f>
        <v>0</v>
      </c>
      <c r="L260" s="44" t="e">
        <f>VLOOKUP(A260,[2]!Rosterdetails,13,FALSE)</f>
        <v>#N/A</v>
      </c>
      <c r="M260" s="44">
        <f>VLOOKUP(A260,[2]!Rosterdetails,14,FALSE)</f>
        <v>0</v>
      </c>
      <c r="N260" s="44">
        <f>VLOOKUP(A260,[2]!Rosterdetails,15,FALSE)</f>
        <v>0</v>
      </c>
      <c r="O260" s="44">
        <f>VLOOKUP(A260,[2]!Rosterdetails,16,FALSE)</f>
        <v>0</v>
      </c>
      <c r="P260" s="1" t="e">
        <f>VLOOKUP(A260,[2]!Rosterdetails,25,FALSE)</f>
        <v>#N/A</v>
      </c>
      <c r="Q260" s="1">
        <f>VLOOKUP(A260,[2]!Rosterdetails,17,FALSE)</f>
        <v>0</v>
      </c>
      <c r="R260" s="1" t="str">
        <f>VLOOKUP(A260,[2]!Rosterdetails,18,FALSE)</f>
        <v>qq</v>
      </c>
      <c r="S260" s="1" t="str">
        <f>VLOOKUP(A260,[2]!Rosterdetails,19,FALSE)</f>
        <v>qq</v>
      </c>
      <c r="T260" s="1" t="str">
        <f>VLOOKUP(A260,[2]!Rosterdetails,20,FALSE)</f>
        <v>qq</v>
      </c>
      <c r="U260" s="1" t="str">
        <f>VLOOKUP(A260,[2]!Rosterdetails,21,FALSE)</f>
        <v>QQ</v>
      </c>
      <c r="V260" s="1" t="str">
        <f>VLOOKUP(A260,[2]!Rosterdetails,22,FALSE)</f>
        <v>qq</v>
      </c>
      <c r="W260" s="1" t="str">
        <f>VLOOKUP(A260,[2]!Rosterdetails,23,FALSE)</f>
        <v>qq</v>
      </c>
      <c r="X260" s="1" t="str">
        <f>VLOOKUP(A260,[2]!Rosterdetails,24,FALSE)</f>
        <v>qq</v>
      </c>
      <c r="Y260" s="1" t="str">
        <f>VLOOKUP(A260,[2]!Rosterdetails,32,FALSE)</f>
        <v>qq</v>
      </c>
      <c r="Z260" s="1" t="str">
        <f>VLOOKUP(A260,[2]!Rosterdetails,33,FALSE)</f>
        <v>qq</v>
      </c>
      <c r="AA260" s="1" t="str">
        <f>VLOOKUP(A260,[2]!Rosterdetails,34,FALSE)</f>
        <v>qq</v>
      </c>
      <c r="AB260" s="1" t="str">
        <f>VLOOKUP(A260,[2]!Rosterdetails,35,FALSE)</f>
        <v>qq</v>
      </c>
      <c r="AC260" s="1" t="str">
        <f>VLOOKUP(A260,[2]!Rosterdetails,36,FALSE)</f>
        <v>qq</v>
      </c>
      <c r="AD260" s="1" t="str">
        <f>VLOOKUP(A260,[2]!Rosterdetails,37,FALSE)</f>
        <v>qq</v>
      </c>
      <c r="AE260" s="1" t="str">
        <f>VLOOKUP(A260,[2]!Rosterdetails,38,FALSE)</f>
        <v>qq</v>
      </c>
      <c r="AF260" s="1" t="str">
        <f>VLOOKUP(A260,[2]!Rosterdetails,39,FALSE)</f>
        <v>qq</v>
      </c>
      <c r="AG260" s="1" t="str">
        <f>VLOOKUP(A260,[2]!Rosterdetails,40,FALSE)</f>
        <v>qq</v>
      </c>
      <c r="AH260" s="1" t="str">
        <f>VLOOKUP(A260,[2]!Rosterdetails,41,FALSE)</f>
        <v>qq</v>
      </c>
      <c r="AI260" s="1" t="str">
        <f>VLOOKUP(A260,[2]!Rosterdetails,42,FALSE)</f>
        <v>qq</v>
      </c>
      <c r="AJ260" s="1" t="str">
        <f>VLOOKUP(A260,[2]!Rosterdetails,43,FALSE)</f>
        <v>qq</v>
      </c>
      <c r="AK260" s="1" t="str">
        <f>VLOOKUP(A260,[2]!Rosterdetails,44,FALSE)</f>
        <v>qq</v>
      </c>
      <c r="AL260" s="1" t="str">
        <f>VLOOKUP(A260,[2]!Rosterdetails,45,FALSE)</f>
        <v>qq</v>
      </c>
      <c r="AM260" s="1" t="str">
        <f>VLOOKUP(A260,[2]!Rosterdetails,46,FALSE)</f>
        <v>qq</v>
      </c>
      <c r="AN260" s="1" t="str">
        <f>VLOOKUP(A260,[2]!Rosterdetails,47,FALSE)</f>
        <v>qq</v>
      </c>
      <c r="AO260" s="1" t="str">
        <f>VLOOKUP(A260,[2]!Rosterdetails,48,FALSE)</f>
        <v>qq</v>
      </c>
      <c r="AP260" s="1" t="str">
        <f>VLOOKUP(A260,[2]!Rosterdetails,49,FALSE)</f>
        <v>qq</v>
      </c>
      <c r="AQ260" s="1" t="str">
        <f>VLOOKUP(A260,[2]!Rosterdetails,50,FALSE)</f>
        <v>qq</v>
      </c>
      <c r="AR260" s="1" t="str">
        <f>VLOOKUP(A260,[2]!Rosterdetails,51,FALSE)</f>
        <v>qq</v>
      </c>
      <c r="AS260" s="1" t="str">
        <f>VLOOKUP(A260,[2]!Rosterdetails,52,FALSE)</f>
        <v>qq</v>
      </c>
      <c r="AT260" s="1" t="str">
        <f>VLOOKUP(A260,[2]!Rosterdetails,53,FALSE)</f>
        <v>qq</v>
      </c>
      <c r="AU260" s="1">
        <f>VLOOKUP(A260,[2]!Rosterdetails,54,FALSE)</f>
        <v>0</v>
      </c>
      <c r="AV260" s="1">
        <f>VLOOKUP(A260,[2]!Rosterdetails,55,FALSE)</f>
        <v>0</v>
      </c>
      <c r="AW260" s="1">
        <f>VLOOKUP(A260,[2]!Rosterdetails,56,FALSE)</f>
        <v>0</v>
      </c>
      <c r="AX260" s="50"/>
      <c r="AY260" s="51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</row>
    <row r="261" spans="1:65" x14ac:dyDescent="0.3">
      <c r="A261" s="39">
        <v>43829</v>
      </c>
      <c r="B261" s="38" t="s">
        <v>6</v>
      </c>
      <c r="C261" s="44">
        <f>VLOOKUP(A261,[2]!Rosterdetails,4,FALSE)</f>
        <v>0</v>
      </c>
      <c r="D261" s="44" t="e">
        <f>VLOOKUP(A261,[2]!Rosterdetails,5,FALSE)</f>
        <v>#N/A</v>
      </c>
      <c r="E261" s="44">
        <f>VLOOKUP(A261,[2]!Rosterdetails,6,FALSE)</f>
        <v>0</v>
      </c>
      <c r="F261" s="44" t="e">
        <f>VLOOKUP(A261,[2]!Rosterdetails,7,FALSE)</f>
        <v>#N/A</v>
      </c>
      <c r="G261" s="44">
        <f>VLOOKUP(A261,[2]!Rosterdetails,8,FALSE)</f>
        <v>0</v>
      </c>
      <c r="H261" s="44" t="e">
        <f>VLOOKUP(A261,[2]!Rosterdetails,9,FALSE)</f>
        <v>#N/A</v>
      </c>
      <c r="I261" s="44" t="e">
        <f>VLOOKUP(A261,[2]!Rosterdetails,10,FALSE)</f>
        <v>#N/A</v>
      </c>
      <c r="J261" s="44">
        <f>VLOOKUP(A261,[2]!Rosterdetails,11,FALSE)</f>
        <v>0</v>
      </c>
      <c r="K261" s="44">
        <f>VLOOKUP(A261,[2]!Rosterdetails,12,FALSE)</f>
        <v>0</v>
      </c>
      <c r="L261" s="44" t="e">
        <f>VLOOKUP(A261,[2]!Rosterdetails,13,FALSE)</f>
        <v>#N/A</v>
      </c>
      <c r="M261" s="44">
        <f>VLOOKUP(A261,[2]!Rosterdetails,14,FALSE)</f>
        <v>0</v>
      </c>
      <c r="N261" s="44">
        <f>VLOOKUP(A261,[2]!Rosterdetails,15,FALSE)</f>
        <v>0</v>
      </c>
      <c r="O261" s="44" t="str">
        <f>VLOOKUP(A261,[2]!Rosterdetails,16,FALSE)</f>
        <v>qq</v>
      </c>
      <c r="P261" s="1" t="e">
        <f>VLOOKUP(A261,[2]!Rosterdetails,25,FALSE)</f>
        <v>#N/A</v>
      </c>
      <c r="Q261" s="1">
        <f>VLOOKUP(A261,[2]!Rosterdetails,17,FALSE)</f>
        <v>0</v>
      </c>
      <c r="R261" s="1" t="str">
        <f>VLOOKUP(A261,[2]!Rosterdetails,18,FALSE)</f>
        <v>qq</v>
      </c>
      <c r="S261" s="1" t="str">
        <f>VLOOKUP(A261,[2]!Rosterdetails,19,FALSE)</f>
        <v>INTERN 3</v>
      </c>
      <c r="T261" s="1" t="str">
        <f>VLOOKUP(A261,[2]!Rosterdetails,20,FALSE)</f>
        <v>INTERN 4</v>
      </c>
      <c r="U261" s="1" t="str">
        <f>VLOOKUP(A261,[2]!Rosterdetails,21,FALSE)</f>
        <v>qq</v>
      </c>
      <c r="V261" s="1" t="str">
        <f>VLOOKUP(A261,[2]!Rosterdetails,22,FALSE)</f>
        <v>qq</v>
      </c>
      <c r="W261" s="1" t="str">
        <f>VLOOKUP(A261,[2]!Rosterdetails,23,FALSE)</f>
        <v>qq</v>
      </c>
      <c r="X261" s="1" t="str">
        <f>VLOOKUP(A261,[2]!Rosterdetails,24,FALSE)</f>
        <v>qq</v>
      </c>
      <c r="Y261" s="1" t="str">
        <f>VLOOKUP(A261,[2]!Rosterdetails,32,FALSE)</f>
        <v>qq</v>
      </c>
      <c r="Z261" s="1" t="str">
        <f>VLOOKUP(A261,[2]!Rosterdetails,33,FALSE)</f>
        <v>qq</v>
      </c>
      <c r="AA261" s="1" t="str">
        <f>VLOOKUP(A261,[2]!Rosterdetails,34,FALSE)</f>
        <v>qq</v>
      </c>
      <c r="AB261" s="1" t="str">
        <f>VLOOKUP(A261,[2]!Rosterdetails,35,FALSE)</f>
        <v>qq</v>
      </c>
      <c r="AC261" s="1" t="str">
        <f>VLOOKUP(A261,[2]!Rosterdetails,36,FALSE)</f>
        <v>qq</v>
      </c>
      <c r="AD261" s="1" t="str">
        <f>VLOOKUP(A261,[2]!Rosterdetails,37,FALSE)</f>
        <v>qq</v>
      </c>
      <c r="AE261" s="1" t="str">
        <f>VLOOKUP(A261,[2]!Rosterdetails,38,FALSE)</f>
        <v>qq</v>
      </c>
      <c r="AF261" s="1" t="str">
        <f>VLOOKUP(A261,[2]!Rosterdetails,39,FALSE)</f>
        <v>qq</v>
      </c>
      <c r="AG261" s="1" t="str">
        <f>VLOOKUP(A261,[2]!Rosterdetails,40,FALSE)</f>
        <v>qq</v>
      </c>
      <c r="AH261" s="1" t="str">
        <f>VLOOKUP(A261,[2]!Rosterdetails,41,FALSE)</f>
        <v>qq</v>
      </c>
      <c r="AI261" s="1" t="str">
        <f>VLOOKUP(A261,[2]!Rosterdetails,42,FALSE)</f>
        <v>qq</v>
      </c>
      <c r="AJ261" s="1" t="str">
        <f>VLOOKUP(A261,[2]!Rosterdetails,43,FALSE)</f>
        <v>qq</v>
      </c>
      <c r="AK261" s="1" t="str">
        <f>VLOOKUP(A261,[2]!Rosterdetails,44,FALSE)</f>
        <v>qq</v>
      </c>
      <c r="AL261" s="1" t="str">
        <f>VLOOKUP(A261,[2]!Rosterdetails,45,FALSE)</f>
        <v>qq</v>
      </c>
      <c r="AM261" s="1" t="str">
        <f>VLOOKUP(A261,[2]!Rosterdetails,46,FALSE)</f>
        <v>qq</v>
      </c>
      <c r="AN261" s="1" t="str">
        <f>VLOOKUP(A261,[2]!Rosterdetails,47,FALSE)</f>
        <v>qq</v>
      </c>
      <c r="AO261" s="1" t="str">
        <f>VLOOKUP(A261,[2]!Rosterdetails,48,FALSE)</f>
        <v>qq</v>
      </c>
      <c r="AP261" s="1" t="str">
        <f>VLOOKUP(A261,[2]!Rosterdetails,49,FALSE)</f>
        <v>qq</v>
      </c>
      <c r="AQ261" s="1" t="str">
        <f>VLOOKUP(A261,[2]!Rosterdetails,50,FALSE)</f>
        <v>qq</v>
      </c>
      <c r="AR261" s="1" t="str">
        <f>VLOOKUP(A261,[2]!Rosterdetails,51,FALSE)</f>
        <v>qq</v>
      </c>
      <c r="AS261" s="1" t="str">
        <f>VLOOKUP(A261,[2]!Rosterdetails,52,FALSE)</f>
        <v>qq</v>
      </c>
      <c r="AT261" s="1" t="str">
        <f>VLOOKUP(A261,[2]!Rosterdetails,53,FALSE)</f>
        <v>qq</v>
      </c>
      <c r="AU261" s="1" t="str">
        <f>VLOOKUP(A261,[2]!Rosterdetails,54,FALSE)</f>
        <v>Li-Ling</v>
      </c>
      <c r="AV261" s="1" t="str">
        <f>VLOOKUP(A261,[2]!Rosterdetails,55,FALSE)</f>
        <v>Bernadette</v>
      </c>
      <c r="AW261" s="1">
        <f>VLOOKUP(A261,[2]!Rosterdetails,56,FALSE)</f>
        <v>0</v>
      </c>
      <c r="AX261" s="50"/>
      <c r="AY261" s="51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</row>
    <row r="262" spans="1:65" x14ac:dyDescent="0.3">
      <c r="A262" s="39">
        <v>43830</v>
      </c>
      <c r="B262" s="38" t="s">
        <v>2</v>
      </c>
      <c r="C262" s="44">
        <f>VLOOKUP(A262,[2]!Rosterdetails,4,FALSE)</f>
        <v>0</v>
      </c>
      <c r="D262" s="44" t="e">
        <f>VLOOKUP(A262,[2]!Rosterdetails,5,FALSE)</f>
        <v>#N/A</v>
      </c>
      <c r="E262" s="44">
        <f>VLOOKUP(A262,[2]!Rosterdetails,6,FALSE)</f>
        <v>0</v>
      </c>
      <c r="F262" s="44" t="e">
        <f>VLOOKUP(A262,[2]!Rosterdetails,7,FALSE)</f>
        <v>#N/A</v>
      </c>
      <c r="G262" s="44">
        <f>VLOOKUP(A262,[2]!Rosterdetails,8,FALSE)</f>
        <v>0</v>
      </c>
      <c r="H262" s="44" t="e">
        <f>VLOOKUP(A262,[2]!Rosterdetails,9,FALSE)</f>
        <v>#N/A</v>
      </c>
      <c r="I262" s="44" t="e">
        <f>VLOOKUP(A262,[2]!Rosterdetails,10,FALSE)</f>
        <v>#N/A</v>
      </c>
      <c r="J262" s="44">
        <f>VLOOKUP(A262,[2]!Rosterdetails,11,FALSE)</f>
        <v>0</v>
      </c>
      <c r="K262" s="44">
        <f>VLOOKUP(A262,[2]!Rosterdetails,12,FALSE)</f>
        <v>0</v>
      </c>
      <c r="L262" s="44" t="e">
        <f>VLOOKUP(A262,[2]!Rosterdetails,13,FALSE)</f>
        <v>#N/A</v>
      </c>
      <c r="M262" s="44">
        <f>VLOOKUP(A262,[2]!Rosterdetails,14,FALSE)</f>
        <v>0</v>
      </c>
      <c r="N262" s="44">
        <f>VLOOKUP(A262,[2]!Rosterdetails,15,FALSE)</f>
        <v>0</v>
      </c>
      <c r="O262" s="44" t="str">
        <f>VLOOKUP(A262,[2]!Rosterdetails,16,FALSE)</f>
        <v>qq</v>
      </c>
      <c r="P262" s="1" t="e">
        <f>VLOOKUP(A262,[2]!Rosterdetails,25,FALSE)</f>
        <v>#N/A</v>
      </c>
      <c r="Q262" s="1">
        <f>VLOOKUP(A262,[2]!Rosterdetails,17,FALSE)</f>
        <v>0</v>
      </c>
      <c r="R262" s="1" t="str">
        <f>VLOOKUP(A262,[2]!Rosterdetails,18,FALSE)</f>
        <v>qq</v>
      </c>
      <c r="S262" s="1" t="str">
        <f>VLOOKUP(A262,[2]!Rosterdetails,19,FALSE)</f>
        <v>INTERN 5</v>
      </c>
      <c r="T262" s="1" t="str">
        <f>VLOOKUP(A262,[2]!Rosterdetails,20,FALSE)</f>
        <v>INTERN 6</v>
      </c>
      <c r="U262" s="1" t="str">
        <f>VLOOKUP(A262,[2]!Rosterdetails,21,FALSE)</f>
        <v>QQ</v>
      </c>
      <c r="V262" s="1" t="str">
        <f>VLOOKUP(A262,[2]!Rosterdetails,22,FALSE)</f>
        <v>qq</v>
      </c>
      <c r="W262" s="1" t="str">
        <f>VLOOKUP(A262,[2]!Rosterdetails,23,FALSE)</f>
        <v>qq</v>
      </c>
      <c r="X262" s="1" t="str">
        <f>VLOOKUP(A262,[2]!Rosterdetails,24,FALSE)</f>
        <v>qq</v>
      </c>
      <c r="Y262" s="1" t="str">
        <f>VLOOKUP(A262,[2]!Rosterdetails,32,FALSE)</f>
        <v>qq</v>
      </c>
      <c r="Z262" s="1" t="str">
        <f>VLOOKUP(A262,[2]!Rosterdetails,33,FALSE)</f>
        <v>qq</v>
      </c>
      <c r="AA262" s="1" t="str">
        <f>VLOOKUP(A262,[2]!Rosterdetails,34,FALSE)</f>
        <v>qq</v>
      </c>
      <c r="AB262" s="1" t="str">
        <f>VLOOKUP(A262,[2]!Rosterdetails,35,FALSE)</f>
        <v>qq</v>
      </c>
      <c r="AC262" s="1" t="str">
        <f>VLOOKUP(A262,[2]!Rosterdetails,36,FALSE)</f>
        <v>qq</v>
      </c>
      <c r="AD262" s="1" t="str">
        <f>VLOOKUP(A262,[2]!Rosterdetails,37,FALSE)</f>
        <v>qq</v>
      </c>
      <c r="AE262" s="1" t="str">
        <f>VLOOKUP(A262,[2]!Rosterdetails,38,FALSE)</f>
        <v>qq</v>
      </c>
      <c r="AF262" s="1" t="str">
        <f>VLOOKUP(A262,[2]!Rosterdetails,39,FALSE)</f>
        <v>qq</v>
      </c>
      <c r="AG262" s="1" t="str">
        <f>VLOOKUP(A262,[2]!Rosterdetails,40,FALSE)</f>
        <v>qq</v>
      </c>
      <c r="AH262" s="1" t="str">
        <f>VLOOKUP(A262,[2]!Rosterdetails,41,FALSE)</f>
        <v>qq</v>
      </c>
      <c r="AI262" s="1" t="str">
        <f>VLOOKUP(A262,[2]!Rosterdetails,42,FALSE)</f>
        <v>qq</v>
      </c>
      <c r="AJ262" s="1" t="str">
        <f>VLOOKUP(A262,[2]!Rosterdetails,43,FALSE)</f>
        <v>qq</v>
      </c>
      <c r="AK262" s="1" t="str">
        <f>VLOOKUP(A262,[2]!Rosterdetails,44,FALSE)</f>
        <v>qq</v>
      </c>
      <c r="AL262" s="1" t="str">
        <f>VLOOKUP(A262,[2]!Rosterdetails,45,FALSE)</f>
        <v>qq</v>
      </c>
      <c r="AM262" s="1" t="str">
        <f>VLOOKUP(A262,[2]!Rosterdetails,46,FALSE)</f>
        <v>qq</v>
      </c>
      <c r="AN262" s="1" t="str">
        <f>VLOOKUP(A262,[2]!Rosterdetails,47,FALSE)</f>
        <v>qq</v>
      </c>
      <c r="AO262" s="1" t="str">
        <f>VLOOKUP(A262,[2]!Rosterdetails,48,FALSE)</f>
        <v>qq</v>
      </c>
      <c r="AP262" s="1" t="str">
        <f>VLOOKUP(A262,[2]!Rosterdetails,49,FALSE)</f>
        <v>qq</v>
      </c>
      <c r="AQ262" s="1" t="str">
        <f>VLOOKUP(A262,[2]!Rosterdetails,50,FALSE)</f>
        <v>qq</v>
      </c>
      <c r="AR262" s="1" t="str">
        <f>VLOOKUP(A262,[2]!Rosterdetails,51,FALSE)</f>
        <v>qq</v>
      </c>
      <c r="AS262" s="1" t="str">
        <f>VLOOKUP(A262,[2]!Rosterdetails,52,FALSE)</f>
        <v>qq</v>
      </c>
      <c r="AT262" s="1" t="str">
        <f>VLOOKUP(A262,[2]!Rosterdetails,53,FALSE)</f>
        <v>qq</v>
      </c>
      <c r="AU262" s="1">
        <f>VLOOKUP(A262,[2]!Rosterdetails,54,FALSE)</f>
        <v>0</v>
      </c>
      <c r="AV262" s="1">
        <f>VLOOKUP(A262,[2]!Rosterdetails,55,FALSE)</f>
        <v>0</v>
      </c>
      <c r="AW262" s="1">
        <f>VLOOKUP(A262,[2]!Rosterdetails,56,FALSE)</f>
        <v>0</v>
      </c>
      <c r="AX262" s="50"/>
      <c r="AY262" s="51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</row>
    <row r="263" spans="1:65" x14ac:dyDescent="0.3">
      <c r="L263" s="46"/>
    </row>
    <row r="264" spans="1:65" x14ac:dyDescent="0.3">
      <c r="B264" s="17" t="s">
        <v>7</v>
      </c>
    </row>
    <row r="265" spans="1:65" x14ac:dyDescent="0.3">
      <c r="B265" s="17" t="s">
        <v>8</v>
      </c>
    </row>
    <row r="266" spans="1:65" x14ac:dyDescent="0.3">
      <c r="B266" s="17" t="s">
        <v>9</v>
      </c>
    </row>
    <row r="267" spans="1:65" x14ac:dyDescent="0.3">
      <c r="B267" s="17" t="s">
        <v>10</v>
      </c>
    </row>
    <row r="268" spans="1:65" x14ac:dyDescent="0.3">
      <c r="B268" s="17" t="s">
        <v>11</v>
      </c>
    </row>
    <row r="269" spans="1:65" x14ac:dyDescent="0.3">
      <c r="B269" s="17" t="s">
        <v>12</v>
      </c>
    </row>
    <row r="270" spans="1:65" x14ac:dyDescent="0.3">
      <c r="B270" s="17" t="s">
        <v>27</v>
      </c>
    </row>
    <row r="271" spans="1:65" x14ac:dyDescent="0.3">
      <c r="B271" s="17" t="s">
        <v>68</v>
      </c>
    </row>
    <row r="272" spans="1:65" x14ac:dyDescent="0.3">
      <c r="B272" s="17" t="s">
        <v>26</v>
      </c>
    </row>
    <row r="273" spans="2:2" x14ac:dyDescent="0.3">
      <c r="B273" s="17" t="s">
        <v>57</v>
      </c>
    </row>
    <row r="274" spans="2:2" x14ac:dyDescent="0.3">
      <c r="B274" s="17" t="s">
        <v>58</v>
      </c>
    </row>
  </sheetData>
  <conditionalFormatting sqref="A263:XFD1048576 A3:B240 C3:O6 C7:N240 A241:N262 O7:O262 A1:XFD2 P3:XFD262">
    <cfRule type="containsText" dxfId="1" priority="13" operator="containsText" text="qq">
      <formula>NOT(ISERROR(SEARCH("qq",A1)))</formula>
    </cfRule>
    <cfRule type="containsText" dxfId="0" priority="14" operator="containsText" text="Public Holiday">
      <formula>NOT(ISERROR(SEARCH("Public Holiday",A1)))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3"/>
  <sheetViews>
    <sheetView workbookViewId="0">
      <selection activeCell="B5" sqref="B5"/>
    </sheetView>
  </sheetViews>
  <sheetFormatPr defaultRowHeight="16.5" x14ac:dyDescent="0.3"/>
  <cols>
    <col min="1" max="1" width="10.875" bestFit="1" customWidth="1"/>
    <col min="2" max="2" width="12" bestFit="1" customWidth="1"/>
    <col min="3" max="3" width="12.375" bestFit="1" customWidth="1"/>
    <col min="4" max="10" width="12" bestFit="1" customWidth="1"/>
    <col min="11" max="12" width="13.875" bestFit="1" customWidth="1"/>
  </cols>
  <sheetData>
    <row r="2" spans="1:10" x14ac:dyDescent="0.3">
      <c r="B2" t="str">
        <f>'Daily Roster'!C1</f>
        <v>DISPENSARY</v>
      </c>
      <c r="C2" t="str">
        <f>'Daily Roster'!D1</f>
        <v>CRITICAL CARE / HOMR</v>
      </c>
      <c r="D2" t="str">
        <f>'Daily Roster'!E1</f>
        <v>DIGESTIVE / NEPHROLOGY</v>
      </c>
      <c r="E2" t="str">
        <f>'Daily Roster'!F1</f>
        <v>GENERAL MEDICINE</v>
      </c>
      <c r="F2" t="str">
        <f>'Daily Roster'!G1</f>
        <v>SPECIAL MEDICINE / JESSIE Mc</v>
      </c>
      <c r="G2" t="str">
        <f>'Daily Roster'!H1</f>
        <v>BAU</v>
      </c>
      <c r="H2" t="str">
        <f>'Daily Roster'!I1</f>
        <v>ASEPTIC / MED INFO / MHTRP / INPATS</v>
      </c>
      <c r="I2" t="str">
        <f>'Daily Roster'!J1</f>
        <v>DEPARTMENT SUPPORT</v>
      </c>
      <c r="J2" t="str">
        <f>'Daily Roster'!K1</f>
        <v>DEPARTMENT SUPPORT.</v>
      </c>
    </row>
    <row r="3" spans="1:10" x14ac:dyDescent="0.3">
      <c r="A3" s="3">
        <v>43101</v>
      </c>
      <c r="B3" t="e">
        <f t="shared" ref="B3:B34" si="0">VLOOKUP($A3,DailyRoster,3,FALSE)</f>
        <v>#N/A</v>
      </c>
      <c r="C3" t="e">
        <f t="shared" ref="C3:C34" si="1">VLOOKUP($A3,DailyRoster,4,FALSE)</f>
        <v>#N/A</v>
      </c>
      <c r="D3" t="e">
        <f t="shared" ref="D3:D34" si="2">VLOOKUP($A3,DailyRoster,5,FALSE)</f>
        <v>#N/A</v>
      </c>
      <c r="E3" t="e">
        <f t="shared" ref="E3:E34" si="3">VLOOKUP($A3,DailyRoster,6,FALSE)</f>
        <v>#N/A</v>
      </c>
      <c r="F3" t="e">
        <f t="shared" ref="F3:F34" si="4">VLOOKUP($A3,DailyRoster,7,FALSE)</f>
        <v>#N/A</v>
      </c>
      <c r="G3" t="e">
        <f t="shared" ref="G3:G34" si="5">VLOOKUP($A3,DailyRoster,8,FALSE)</f>
        <v>#N/A</v>
      </c>
      <c r="H3" t="e">
        <f t="shared" ref="H3:H34" si="6">VLOOKUP($A3,DailyRoster,9,FALSE)</f>
        <v>#N/A</v>
      </c>
      <c r="I3" t="e">
        <f t="shared" ref="I3:I34" si="7">VLOOKUP($A3,DailyRoster,10,FALSE)</f>
        <v>#N/A</v>
      </c>
      <c r="J3" t="e">
        <f t="shared" ref="J3:J34" si="8">VLOOKUP($A3,DailyRoster,11,FALSE)</f>
        <v>#N/A</v>
      </c>
    </row>
    <row r="4" spans="1:10" x14ac:dyDescent="0.3">
      <c r="A4" s="3">
        <v>43102</v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E4" t="e">
        <f t="shared" si="3"/>
        <v>#N/A</v>
      </c>
      <c r="F4" t="e">
        <f t="shared" si="4"/>
        <v>#N/A</v>
      </c>
      <c r="G4" t="e">
        <f t="shared" si="5"/>
        <v>#N/A</v>
      </c>
      <c r="H4" t="e">
        <f t="shared" si="6"/>
        <v>#N/A</v>
      </c>
      <c r="I4" t="e">
        <f t="shared" si="7"/>
        <v>#N/A</v>
      </c>
      <c r="J4" t="e">
        <f t="shared" si="8"/>
        <v>#N/A</v>
      </c>
    </row>
    <row r="5" spans="1:10" x14ac:dyDescent="0.3">
      <c r="A5" s="3">
        <v>43103</v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E5" t="e">
        <f t="shared" si="3"/>
        <v>#N/A</v>
      </c>
      <c r="F5" t="e">
        <f t="shared" si="4"/>
        <v>#N/A</v>
      </c>
      <c r="G5" t="e">
        <f t="shared" si="5"/>
        <v>#N/A</v>
      </c>
      <c r="H5" t="e">
        <f t="shared" si="6"/>
        <v>#N/A</v>
      </c>
      <c r="I5" t="e">
        <f t="shared" si="7"/>
        <v>#N/A</v>
      </c>
      <c r="J5" t="e">
        <f t="shared" si="8"/>
        <v>#N/A</v>
      </c>
    </row>
    <row r="6" spans="1:10" x14ac:dyDescent="0.3">
      <c r="A6" s="3">
        <v>43104</v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E6" t="e">
        <f t="shared" si="3"/>
        <v>#N/A</v>
      </c>
      <c r="F6" t="e">
        <f t="shared" si="4"/>
        <v>#N/A</v>
      </c>
      <c r="G6" t="e">
        <f t="shared" si="5"/>
        <v>#N/A</v>
      </c>
      <c r="H6" t="e">
        <f t="shared" si="6"/>
        <v>#N/A</v>
      </c>
      <c r="I6" t="e">
        <f t="shared" si="7"/>
        <v>#N/A</v>
      </c>
      <c r="J6" t="e">
        <f t="shared" si="8"/>
        <v>#N/A</v>
      </c>
    </row>
    <row r="7" spans="1:10" x14ac:dyDescent="0.3">
      <c r="A7" s="3">
        <v>43105</v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E7" t="e">
        <f t="shared" si="3"/>
        <v>#N/A</v>
      </c>
      <c r="F7" t="e">
        <f t="shared" si="4"/>
        <v>#N/A</v>
      </c>
      <c r="G7" t="e">
        <f t="shared" si="5"/>
        <v>#N/A</v>
      </c>
      <c r="H7" t="e">
        <f t="shared" si="6"/>
        <v>#N/A</v>
      </c>
      <c r="I7" t="e">
        <f t="shared" si="7"/>
        <v>#N/A</v>
      </c>
      <c r="J7" t="e">
        <f t="shared" si="8"/>
        <v>#N/A</v>
      </c>
    </row>
    <row r="8" spans="1:10" x14ac:dyDescent="0.3">
      <c r="A8" s="3">
        <v>43108</v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E8" t="e">
        <f t="shared" si="3"/>
        <v>#N/A</v>
      </c>
      <c r="F8" t="e">
        <f t="shared" si="4"/>
        <v>#N/A</v>
      </c>
      <c r="G8" t="e">
        <f t="shared" si="5"/>
        <v>#N/A</v>
      </c>
      <c r="H8" t="e">
        <f t="shared" si="6"/>
        <v>#N/A</v>
      </c>
      <c r="I8" t="e">
        <f t="shared" si="7"/>
        <v>#N/A</v>
      </c>
      <c r="J8" t="e">
        <f t="shared" si="8"/>
        <v>#N/A</v>
      </c>
    </row>
    <row r="9" spans="1:10" x14ac:dyDescent="0.3">
      <c r="A9" s="3">
        <v>43109</v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E9" t="e">
        <f t="shared" si="3"/>
        <v>#N/A</v>
      </c>
      <c r="F9" t="e">
        <f t="shared" si="4"/>
        <v>#N/A</v>
      </c>
      <c r="G9" t="e">
        <f t="shared" si="5"/>
        <v>#N/A</v>
      </c>
      <c r="H9" t="e">
        <f t="shared" si="6"/>
        <v>#N/A</v>
      </c>
      <c r="I9" t="e">
        <f t="shared" si="7"/>
        <v>#N/A</v>
      </c>
      <c r="J9" t="e">
        <f t="shared" si="8"/>
        <v>#N/A</v>
      </c>
    </row>
    <row r="10" spans="1:10" x14ac:dyDescent="0.3">
      <c r="A10" s="3">
        <v>43110</v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E10" t="e">
        <f t="shared" si="3"/>
        <v>#N/A</v>
      </c>
      <c r="F10" t="e">
        <f t="shared" si="4"/>
        <v>#N/A</v>
      </c>
      <c r="G10" t="e">
        <f t="shared" si="5"/>
        <v>#N/A</v>
      </c>
      <c r="H10" t="e">
        <f t="shared" si="6"/>
        <v>#N/A</v>
      </c>
      <c r="I10" t="e">
        <f t="shared" si="7"/>
        <v>#N/A</v>
      </c>
      <c r="J10" t="e">
        <f t="shared" si="8"/>
        <v>#N/A</v>
      </c>
    </row>
    <row r="11" spans="1:10" x14ac:dyDescent="0.3">
      <c r="A11" s="3">
        <v>43111</v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E11" t="e">
        <f t="shared" si="3"/>
        <v>#N/A</v>
      </c>
      <c r="F11" t="e">
        <f t="shared" si="4"/>
        <v>#N/A</v>
      </c>
      <c r="G11" t="e">
        <f t="shared" si="5"/>
        <v>#N/A</v>
      </c>
      <c r="H11" t="e">
        <f t="shared" si="6"/>
        <v>#N/A</v>
      </c>
      <c r="I11" t="e">
        <f t="shared" si="7"/>
        <v>#N/A</v>
      </c>
      <c r="J11" t="e">
        <f t="shared" si="8"/>
        <v>#N/A</v>
      </c>
    </row>
    <row r="12" spans="1:10" x14ac:dyDescent="0.3">
      <c r="A12" s="3">
        <v>43112</v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E12" t="e">
        <f t="shared" si="3"/>
        <v>#N/A</v>
      </c>
      <c r="F12" t="e">
        <f t="shared" si="4"/>
        <v>#N/A</v>
      </c>
      <c r="G12" t="e">
        <f t="shared" si="5"/>
        <v>#N/A</v>
      </c>
      <c r="H12" t="e">
        <f t="shared" si="6"/>
        <v>#N/A</v>
      </c>
      <c r="I12" t="e">
        <f t="shared" si="7"/>
        <v>#N/A</v>
      </c>
      <c r="J12" t="e">
        <f t="shared" si="8"/>
        <v>#N/A</v>
      </c>
    </row>
    <row r="13" spans="1:10" x14ac:dyDescent="0.3">
      <c r="A13" s="3">
        <v>43115</v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E13" t="e">
        <f t="shared" si="3"/>
        <v>#N/A</v>
      </c>
      <c r="F13" t="e">
        <f t="shared" si="4"/>
        <v>#N/A</v>
      </c>
      <c r="G13" t="e">
        <f t="shared" si="5"/>
        <v>#N/A</v>
      </c>
      <c r="H13" t="e">
        <f t="shared" si="6"/>
        <v>#N/A</v>
      </c>
      <c r="I13" t="e">
        <f t="shared" si="7"/>
        <v>#N/A</v>
      </c>
      <c r="J13" t="e">
        <f t="shared" si="8"/>
        <v>#N/A</v>
      </c>
    </row>
    <row r="14" spans="1:10" x14ac:dyDescent="0.3">
      <c r="A14" s="3">
        <v>43116</v>
      </c>
      <c r="B14" t="e">
        <f t="shared" si="0"/>
        <v>#N/A</v>
      </c>
      <c r="C14" t="e">
        <f t="shared" si="1"/>
        <v>#N/A</v>
      </c>
      <c r="D14" t="e">
        <f t="shared" si="2"/>
        <v>#N/A</v>
      </c>
      <c r="E14" t="e">
        <f t="shared" si="3"/>
        <v>#N/A</v>
      </c>
      <c r="F14" t="e">
        <f t="shared" si="4"/>
        <v>#N/A</v>
      </c>
      <c r="G14" t="e">
        <f t="shared" si="5"/>
        <v>#N/A</v>
      </c>
      <c r="H14" t="e">
        <f t="shared" si="6"/>
        <v>#N/A</v>
      </c>
      <c r="I14" t="e">
        <f t="shared" si="7"/>
        <v>#N/A</v>
      </c>
      <c r="J14" t="e">
        <f t="shared" si="8"/>
        <v>#N/A</v>
      </c>
    </row>
    <row r="15" spans="1:10" x14ac:dyDescent="0.3">
      <c r="A15" s="3">
        <v>43117</v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E15" t="e">
        <f t="shared" si="3"/>
        <v>#N/A</v>
      </c>
      <c r="F15" t="e">
        <f t="shared" si="4"/>
        <v>#N/A</v>
      </c>
      <c r="G15" t="e">
        <f t="shared" si="5"/>
        <v>#N/A</v>
      </c>
      <c r="H15" t="e">
        <f t="shared" si="6"/>
        <v>#N/A</v>
      </c>
      <c r="I15" t="e">
        <f t="shared" si="7"/>
        <v>#N/A</v>
      </c>
      <c r="J15" t="e">
        <f t="shared" si="8"/>
        <v>#N/A</v>
      </c>
    </row>
    <row r="16" spans="1:10" x14ac:dyDescent="0.3">
      <c r="A16" s="3">
        <v>43118</v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E16" t="e">
        <f t="shared" si="3"/>
        <v>#N/A</v>
      </c>
      <c r="F16" t="e">
        <f t="shared" si="4"/>
        <v>#N/A</v>
      </c>
      <c r="G16" t="e">
        <f t="shared" si="5"/>
        <v>#N/A</v>
      </c>
      <c r="H16" t="e">
        <f t="shared" si="6"/>
        <v>#N/A</v>
      </c>
      <c r="I16" t="e">
        <f t="shared" si="7"/>
        <v>#N/A</v>
      </c>
      <c r="J16" t="e">
        <f t="shared" si="8"/>
        <v>#N/A</v>
      </c>
    </row>
    <row r="17" spans="1:10" x14ac:dyDescent="0.3">
      <c r="A17" s="3">
        <v>43119</v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E17" t="e">
        <f t="shared" si="3"/>
        <v>#N/A</v>
      </c>
      <c r="F17" t="e">
        <f t="shared" si="4"/>
        <v>#N/A</v>
      </c>
      <c r="G17" t="e">
        <f t="shared" si="5"/>
        <v>#N/A</v>
      </c>
      <c r="H17" t="e">
        <f t="shared" si="6"/>
        <v>#N/A</v>
      </c>
      <c r="I17" t="e">
        <f t="shared" si="7"/>
        <v>#N/A</v>
      </c>
      <c r="J17" t="e">
        <f t="shared" si="8"/>
        <v>#N/A</v>
      </c>
    </row>
    <row r="18" spans="1:10" x14ac:dyDescent="0.3">
      <c r="A18" s="3">
        <v>43122</v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E18" t="e">
        <f t="shared" si="3"/>
        <v>#N/A</v>
      </c>
      <c r="F18" t="e">
        <f t="shared" si="4"/>
        <v>#N/A</v>
      </c>
      <c r="G18" t="e">
        <f t="shared" si="5"/>
        <v>#N/A</v>
      </c>
      <c r="H18" t="e">
        <f t="shared" si="6"/>
        <v>#N/A</v>
      </c>
      <c r="I18" t="e">
        <f t="shared" si="7"/>
        <v>#N/A</v>
      </c>
      <c r="J18" t="e">
        <f t="shared" si="8"/>
        <v>#N/A</v>
      </c>
    </row>
    <row r="19" spans="1:10" x14ac:dyDescent="0.3">
      <c r="A19" s="3">
        <v>43123</v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E19" t="e">
        <f t="shared" si="3"/>
        <v>#N/A</v>
      </c>
      <c r="F19" t="e">
        <f t="shared" si="4"/>
        <v>#N/A</v>
      </c>
      <c r="G19" t="e">
        <f t="shared" si="5"/>
        <v>#N/A</v>
      </c>
      <c r="H19" t="e">
        <f t="shared" si="6"/>
        <v>#N/A</v>
      </c>
      <c r="I19" t="e">
        <f t="shared" si="7"/>
        <v>#N/A</v>
      </c>
      <c r="J19" t="e">
        <f t="shared" si="8"/>
        <v>#N/A</v>
      </c>
    </row>
    <row r="20" spans="1:10" x14ac:dyDescent="0.3">
      <c r="A20" s="3">
        <v>43124</v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E20" t="e">
        <f t="shared" si="3"/>
        <v>#N/A</v>
      </c>
      <c r="F20" t="e">
        <f t="shared" si="4"/>
        <v>#N/A</v>
      </c>
      <c r="G20" t="e">
        <f t="shared" si="5"/>
        <v>#N/A</v>
      </c>
      <c r="H20" t="e">
        <f t="shared" si="6"/>
        <v>#N/A</v>
      </c>
      <c r="I20" t="e">
        <f t="shared" si="7"/>
        <v>#N/A</v>
      </c>
      <c r="J20" t="e">
        <f t="shared" si="8"/>
        <v>#N/A</v>
      </c>
    </row>
    <row r="21" spans="1:10" x14ac:dyDescent="0.3">
      <c r="A21" s="3">
        <v>43125</v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E21" t="e">
        <f t="shared" si="3"/>
        <v>#N/A</v>
      </c>
      <c r="F21" t="e">
        <f t="shared" si="4"/>
        <v>#N/A</v>
      </c>
      <c r="G21" t="e">
        <f t="shared" si="5"/>
        <v>#N/A</v>
      </c>
      <c r="H21" t="e">
        <f t="shared" si="6"/>
        <v>#N/A</v>
      </c>
      <c r="I21" t="e">
        <f t="shared" si="7"/>
        <v>#N/A</v>
      </c>
      <c r="J21" t="e">
        <f t="shared" si="8"/>
        <v>#N/A</v>
      </c>
    </row>
    <row r="22" spans="1:10" x14ac:dyDescent="0.3">
      <c r="A22" s="3">
        <v>43126</v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E22" t="e">
        <f t="shared" si="3"/>
        <v>#N/A</v>
      </c>
      <c r="F22" t="e">
        <f t="shared" si="4"/>
        <v>#N/A</v>
      </c>
      <c r="G22" t="e">
        <f t="shared" si="5"/>
        <v>#N/A</v>
      </c>
      <c r="H22" t="e">
        <f t="shared" si="6"/>
        <v>#N/A</v>
      </c>
      <c r="I22" t="e">
        <f t="shared" si="7"/>
        <v>#N/A</v>
      </c>
      <c r="J22" t="e">
        <f t="shared" si="8"/>
        <v>#N/A</v>
      </c>
    </row>
    <row r="23" spans="1:10" x14ac:dyDescent="0.3">
      <c r="A23" s="3">
        <v>43129</v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E23" t="e">
        <f t="shared" si="3"/>
        <v>#N/A</v>
      </c>
      <c r="F23" t="e">
        <f t="shared" si="4"/>
        <v>#N/A</v>
      </c>
      <c r="G23" t="e">
        <f t="shared" si="5"/>
        <v>#N/A</v>
      </c>
      <c r="H23" t="e">
        <f t="shared" si="6"/>
        <v>#N/A</v>
      </c>
      <c r="I23" t="e">
        <f t="shared" si="7"/>
        <v>#N/A</v>
      </c>
      <c r="J23" t="e">
        <f t="shared" si="8"/>
        <v>#N/A</v>
      </c>
    </row>
    <row r="24" spans="1:10" x14ac:dyDescent="0.3">
      <c r="A24" s="3">
        <v>43130</v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E24" t="e">
        <f t="shared" si="3"/>
        <v>#N/A</v>
      </c>
      <c r="F24" t="e">
        <f t="shared" si="4"/>
        <v>#N/A</v>
      </c>
      <c r="G24" t="e">
        <f t="shared" si="5"/>
        <v>#N/A</v>
      </c>
      <c r="H24" t="e">
        <f t="shared" si="6"/>
        <v>#N/A</v>
      </c>
      <c r="I24" t="e">
        <f t="shared" si="7"/>
        <v>#N/A</v>
      </c>
      <c r="J24" t="e">
        <f t="shared" si="8"/>
        <v>#N/A</v>
      </c>
    </row>
    <row r="25" spans="1:10" x14ac:dyDescent="0.3">
      <c r="A25" s="3">
        <v>43131</v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E25" t="e">
        <f t="shared" si="3"/>
        <v>#N/A</v>
      </c>
      <c r="F25" t="e">
        <f t="shared" si="4"/>
        <v>#N/A</v>
      </c>
      <c r="G25" t="e">
        <f t="shared" si="5"/>
        <v>#N/A</v>
      </c>
      <c r="H25" t="e">
        <f t="shared" si="6"/>
        <v>#N/A</v>
      </c>
      <c r="I25" t="e">
        <f t="shared" si="7"/>
        <v>#N/A</v>
      </c>
      <c r="J25" t="e">
        <f t="shared" si="8"/>
        <v>#N/A</v>
      </c>
    </row>
    <row r="26" spans="1:10" x14ac:dyDescent="0.3">
      <c r="A26" s="3">
        <v>43132</v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E26" t="e">
        <f t="shared" si="3"/>
        <v>#N/A</v>
      </c>
      <c r="F26" t="e">
        <f t="shared" si="4"/>
        <v>#N/A</v>
      </c>
      <c r="G26" t="e">
        <f t="shared" si="5"/>
        <v>#N/A</v>
      </c>
      <c r="H26" t="e">
        <f t="shared" si="6"/>
        <v>#N/A</v>
      </c>
      <c r="I26" t="e">
        <f t="shared" si="7"/>
        <v>#N/A</v>
      </c>
      <c r="J26" t="e">
        <f t="shared" si="8"/>
        <v>#N/A</v>
      </c>
    </row>
    <row r="27" spans="1:10" x14ac:dyDescent="0.3">
      <c r="A27" s="3">
        <v>43133</v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E27" t="e">
        <f t="shared" si="3"/>
        <v>#N/A</v>
      </c>
      <c r="F27" t="e">
        <f t="shared" si="4"/>
        <v>#N/A</v>
      </c>
      <c r="G27" t="e">
        <f t="shared" si="5"/>
        <v>#N/A</v>
      </c>
      <c r="H27" t="e">
        <f t="shared" si="6"/>
        <v>#N/A</v>
      </c>
      <c r="I27" t="e">
        <f t="shared" si="7"/>
        <v>#N/A</v>
      </c>
      <c r="J27" t="e">
        <f t="shared" si="8"/>
        <v>#N/A</v>
      </c>
    </row>
    <row r="28" spans="1:10" x14ac:dyDescent="0.3">
      <c r="A28" s="3">
        <v>43136</v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E28" t="e">
        <f t="shared" si="3"/>
        <v>#N/A</v>
      </c>
      <c r="F28" t="e">
        <f t="shared" si="4"/>
        <v>#N/A</v>
      </c>
      <c r="G28" t="e">
        <f t="shared" si="5"/>
        <v>#N/A</v>
      </c>
      <c r="H28" t="e">
        <f t="shared" si="6"/>
        <v>#N/A</v>
      </c>
      <c r="I28" t="e">
        <f t="shared" si="7"/>
        <v>#N/A</v>
      </c>
      <c r="J28" t="e">
        <f t="shared" si="8"/>
        <v>#N/A</v>
      </c>
    </row>
    <row r="29" spans="1:10" x14ac:dyDescent="0.3">
      <c r="A29" s="3">
        <v>43137</v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E29" t="e">
        <f t="shared" si="3"/>
        <v>#N/A</v>
      </c>
      <c r="F29" t="e">
        <f t="shared" si="4"/>
        <v>#N/A</v>
      </c>
      <c r="G29" t="e">
        <f t="shared" si="5"/>
        <v>#N/A</v>
      </c>
      <c r="H29" t="e">
        <f t="shared" si="6"/>
        <v>#N/A</v>
      </c>
      <c r="I29" t="e">
        <f t="shared" si="7"/>
        <v>#N/A</v>
      </c>
      <c r="J29" t="e">
        <f t="shared" si="8"/>
        <v>#N/A</v>
      </c>
    </row>
    <row r="30" spans="1:10" x14ac:dyDescent="0.3">
      <c r="A30" s="3">
        <v>43138</v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E30" t="e">
        <f t="shared" si="3"/>
        <v>#N/A</v>
      </c>
      <c r="F30" t="e">
        <f t="shared" si="4"/>
        <v>#N/A</v>
      </c>
      <c r="G30" t="e">
        <f t="shared" si="5"/>
        <v>#N/A</v>
      </c>
      <c r="H30" t="e">
        <f t="shared" si="6"/>
        <v>#N/A</v>
      </c>
      <c r="I30" t="e">
        <f t="shared" si="7"/>
        <v>#N/A</v>
      </c>
      <c r="J30" t="e">
        <f t="shared" si="8"/>
        <v>#N/A</v>
      </c>
    </row>
    <row r="31" spans="1:10" x14ac:dyDescent="0.3">
      <c r="A31" s="3">
        <v>43139</v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E31" t="e">
        <f t="shared" si="3"/>
        <v>#N/A</v>
      </c>
      <c r="F31" t="e">
        <f t="shared" si="4"/>
        <v>#N/A</v>
      </c>
      <c r="G31" t="e">
        <f t="shared" si="5"/>
        <v>#N/A</v>
      </c>
      <c r="H31" t="e">
        <f t="shared" si="6"/>
        <v>#N/A</v>
      </c>
      <c r="I31" t="e">
        <f t="shared" si="7"/>
        <v>#N/A</v>
      </c>
      <c r="J31" t="e">
        <f t="shared" si="8"/>
        <v>#N/A</v>
      </c>
    </row>
    <row r="32" spans="1:10" x14ac:dyDescent="0.3">
      <c r="A32" s="3">
        <v>43140</v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E32" t="e">
        <f t="shared" si="3"/>
        <v>#N/A</v>
      </c>
      <c r="F32" t="e">
        <f t="shared" si="4"/>
        <v>#N/A</v>
      </c>
      <c r="G32" t="e">
        <f t="shared" si="5"/>
        <v>#N/A</v>
      </c>
      <c r="H32" t="e">
        <f t="shared" si="6"/>
        <v>#N/A</v>
      </c>
      <c r="I32" t="e">
        <f t="shared" si="7"/>
        <v>#N/A</v>
      </c>
      <c r="J32" t="e">
        <f t="shared" si="8"/>
        <v>#N/A</v>
      </c>
    </row>
    <row r="33" spans="1:10" x14ac:dyDescent="0.3">
      <c r="A33" s="3">
        <v>43143</v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E33" t="e">
        <f t="shared" si="3"/>
        <v>#N/A</v>
      </c>
      <c r="F33" t="e">
        <f t="shared" si="4"/>
        <v>#N/A</v>
      </c>
      <c r="G33" t="e">
        <f t="shared" si="5"/>
        <v>#N/A</v>
      </c>
      <c r="H33" t="e">
        <f t="shared" si="6"/>
        <v>#N/A</v>
      </c>
      <c r="I33" t="e">
        <f t="shared" si="7"/>
        <v>#N/A</v>
      </c>
      <c r="J33" t="e">
        <f t="shared" si="8"/>
        <v>#N/A</v>
      </c>
    </row>
    <row r="34" spans="1:10" x14ac:dyDescent="0.3">
      <c r="A34" s="3">
        <v>43144</v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E34" t="e">
        <f t="shared" si="3"/>
        <v>#N/A</v>
      </c>
      <c r="F34" t="e">
        <f t="shared" si="4"/>
        <v>#N/A</v>
      </c>
      <c r="G34" t="e">
        <f t="shared" si="5"/>
        <v>#N/A</v>
      </c>
      <c r="H34" t="e">
        <f t="shared" si="6"/>
        <v>#N/A</v>
      </c>
      <c r="I34" t="e">
        <f t="shared" si="7"/>
        <v>#N/A</v>
      </c>
      <c r="J34" t="e">
        <f t="shared" si="8"/>
        <v>#N/A</v>
      </c>
    </row>
    <row r="35" spans="1:10" x14ac:dyDescent="0.3">
      <c r="A35" s="3">
        <v>43145</v>
      </c>
      <c r="B35" t="e">
        <f t="shared" ref="B35:B66" si="9">VLOOKUP($A35,DailyRoster,3,FALSE)</f>
        <v>#N/A</v>
      </c>
      <c r="C35" t="e">
        <f t="shared" ref="C35:C66" si="10">VLOOKUP($A35,DailyRoster,4,FALSE)</f>
        <v>#N/A</v>
      </c>
      <c r="D35" t="e">
        <f t="shared" ref="D35:D66" si="11">VLOOKUP($A35,DailyRoster,5,FALSE)</f>
        <v>#N/A</v>
      </c>
      <c r="E35" t="e">
        <f t="shared" ref="E35:E66" si="12">VLOOKUP($A35,DailyRoster,6,FALSE)</f>
        <v>#N/A</v>
      </c>
      <c r="F35" t="e">
        <f t="shared" ref="F35:F66" si="13">VLOOKUP($A35,DailyRoster,7,FALSE)</f>
        <v>#N/A</v>
      </c>
      <c r="G35" t="e">
        <f t="shared" ref="G35:G66" si="14">VLOOKUP($A35,DailyRoster,8,FALSE)</f>
        <v>#N/A</v>
      </c>
      <c r="H35" t="e">
        <f t="shared" ref="H35:H66" si="15">VLOOKUP($A35,DailyRoster,9,FALSE)</f>
        <v>#N/A</v>
      </c>
      <c r="I35" t="e">
        <f t="shared" ref="I35:I66" si="16">VLOOKUP($A35,DailyRoster,10,FALSE)</f>
        <v>#N/A</v>
      </c>
      <c r="J35" t="e">
        <f t="shared" ref="J35:J66" si="17">VLOOKUP($A35,DailyRoster,11,FALSE)</f>
        <v>#N/A</v>
      </c>
    </row>
    <row r="36" spans="1:10" x14ac:dyDescent="0.3">
      <c r="A36" s="3">
        <v>43146</v>
      </c>
      <c r="B36" t="e">
        <f t="shared" si="9"/>
        <v>#N/A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G36" t="e">
        <f t="shared" si="14"/>
        <v>#N/A</v>
      </c>
      <c r="H36" t="e">
        <f t="shared" si="15"/>
        <v>#N/A</v>
      </c>
      <c r="I36" t="e">
        <f t="shared" si="16"/>
        <v>#N/A</v>
      </c>
      <c r="J36" t="e">
        <f t="shared" si="17"/>
        <v>#N/A</v>
      </c>
    </row>
    <row r="37" spans="1:10" x14ac:dyDescent="0.3">
      <c r="A37" s="3">
        <v>43147</v>
      </c>
      <c r="B37" t="e">
        <f t="shared" si="9"/>
        <v>#N/A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G37" t="e">
        <f t="shared" si="14"/>
        <v>#N/A</v>
      </c>
      <c r="H37" t="e">
        <f t="shared" si="15"/>
        <v>#N/A</v>
      </c>
      <c r="I37" t="e">
        <f t="shared" si="16"/>
        <v>#N/A</v>
      </c>
      <c r="J37" t="e">
        <f t="shared" si="17"/>
        <v>#N/A</v>
      </c>
    </row>
    <row r="38" spans="1:10" x14ac:dyDescent="0.3">
      <c r="A38" s="3">
        <v>43150</v>
      </c>
      <c r="B38" t="e">
        <f t="shared" si="9"/>
        <v>#N/A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G38" t="e">
        <f t="shared" si="14"/>
        <v>#N/A</v>
      </c>
      <c r="H38" t="e">
        <f t="shared" si="15"/>
        <v>#N/A</v>
      </c>
      <c r="I38" t="e">
        <f t="shared" si="16"/>
        <v>#N/A</v>
      </c>
      <c r="J38" t="e">
        <f t="shared" si="17"/>
        <v>#N/A</v>
      </c>
    </row>
    <row r="39" spans="1:10" x14ac:dyDescent="0.3">
      <c r="A39" s="3">
        <v>43151</v>
      </c>
      <c r="B39" t="e">
        <f t="shared" si="9"/>
        <v>#N/A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G39" t="e">
        <f t="shared" si="14"/>
        <v>#N/A</v>
      </c>
      <c r="H39" t="e">
        <f t="shared" si="15"/>
        <v>#N/A</v>
      </c>
      <c r="I39" t="e">
        <f t="shared" si="16"/>
        <v>#N/A</v>
      </c>
      <c r="J39" t="e">
        <f t="shared" si="17"/>
        <v>#N/A</v>
      </c>
    </row>
    <row r="40" spans="1:10" x14ac:dyDescent="0.3">
      <c r="A40" s="3">
        <v>43152</v>
      </c>
      <c r="B40" t="e">
        <f t="shared" si="9"/>
        <v>#N/A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G40" t="e">
        <f t="shared" si="14"/>
        <v>#N/A</v>
      </c>
      <c r="H40" t="e">
        <f t="shared" si="15"/>
        <v>#N/A</v>
      </c>
      <c r="I40" t="e">
        <f t="shared" si="16"/>
        <v>#N/A</v>
      </c>
      <c r="J40" t="e">
        <f t="shared" si="17"/>
        <v>#N/A</v>
      </c>
    </row>
    <row r="41" spans="1:10" x14ac:dyDescent="0.3">
      <c r="A41" s="3">
        <v>43153</v>
      </c>
      <c r="B41" t="e">
        <f t="shared" si="9"/>
        <v>#N/A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G41" t="e">
        <f t="shared" si="14"/>
        <v>#N/A</v>
      </c>
      <c r="H41" t="e">
        <f t="shared" si="15"/>
        <v>#N/A</v>
      </c>
      <c r="I41" t="e">
        <f t="shared" si="16"/>
        <v>#N/A</v>
      </c>
      <c r="J41" t="e">
        <f t="shared" si="17"/>
        <v>#N/A</v>
      </c>
    </row>
    <row r="42" spans="1:10" x14ac:dyDescent="0.3">
      <c r="A42" s="3">
        <v>43154</v>
      </c>
      <c r="B42" t="e">
        <f t="shared" si="9"/>
        <v>#N/A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G42" t="e">
        <f t="shared" si="14"/>
        <v>#N/A</v>
      </c>
      <c r="H42" t="e">
        <f t="shared" si="15"/>
        <v>#N/A</v>
      </c>
      <c r="I42" t="e">
        <f t="shared" si="16"/>
        <v>#N/A</v>
      </c>
      <c r="J42" t="e">
        <f t="shared" si="17"/>
        <v>#N/A</v>
      </c>
    </row>
    <row r="43" spans="1:10" x14ac:dyDescent="0.3">
      <c r="A43" s="3">
        <v>43157</v>
      </c>
      <c r="B43" t="e">
        <f t="shared" si="9"/>
        <v>#N/A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G43" t="e">
        <f t="shared" si="14"/>
        <v>#N/A</v>
      </c>
      <c r="H43" t="e">
        <f t="shared" si="15"/>
        <v>#N/A</v>
      </c>
      <c r="I43" t="e">
        <f t="shared" si="16"/>
        <v>#N/A</v>
      </c>
      <c r="J43" t="e">
        <f t="shared" si="17"/>
        <v>#N/A</v>
      </c>
    </row>
    <row r="44" spans="1:10" x14ac:dyDescent="0.3">
      <c r="A44" s="3">
        <v>43158</v>
      </c>
      <c r="B44" t="e">
        <f t="shared" si="9"/>
        <v>#N/A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G44" t="e">
        <f t="shared" si="14"/>
        <v>#N/A</v>
      </c>
      <c r="H44" t="e">
        <f t="shared" si="15"/>
        <v>#N/A</v>
      </c>
      <c r="I44" t="e">
        <f t="shared" si="16"/>
        <v>#N/A</v>
      </c>
      <c r="J44" t="e">
        <f t="shared" si="17"/>
        <v>#N/A</v>
      </c>
    </row>
    <row r="45" spans="1:10" x14ac:dyDescent="0.3">
      <c r="A45" s="3">
        <v>43159</v>
      </c>
      <c r="B45" t="e">
        <f t="shared" si="9"/>
        <v>#N/A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G45" t="e">
        <f t="shared" si="14"/>
        <v>#N/A</v>
      </c>
      <c r="H45" t="e">
        <f t="shared" si="15"/>
        <v>#N/A</v>
      </c>
      <c r="I45" t="e">
        <f t="shared" si="16"/>
        <v>#N/A</v>
      </c>
      <c r="J45" t="e">
        <f t="shared" si="17"/>
        <v>#N/A</v>
      </c>
    </row>
    <row r="46" spans="1:10" x14ac:dyDescent="0.3">
      <c r="A46" s="3">
        <v>43160</v>
      </c>
      <c r="B46" t="e">
        <f t="shared" si="9"/>
        <v>#N/A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G46" t="e">
        <f t="shared" si="14"/>
        <v>#N/A</v>
      </c>
      <c r="H46" t="e">
        <f t="shared" si="15"/>
        <v>#N/A</v>
      </c>
      <c r="I46" t="e">
        <f t="shared" si="16"/>
        <v>#N/A</v>
      </c>
      <c r="J46" t="e">
        <f t="shared" si="17"/>
        <v>#N/A</v>
      </c>
    </row>
    <row r="47" spans="1:10" x14ac:dyDescent="0.3">
      <c r="A47" s="3">
        <v>43161</v>
      </c>
      <c r="B47" t="e">
        <f t="shared" si="9"/>
        <v>#N/A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  <c r="G47" t="e">
        <f t="shared" si="14"/>
        <v>#N/A</v>
      </c>
      <c r="H47" t="e">
        <f t="shared" si="15"/>
        <v>#N/A</v>
      </c>
      <c r="I47" t="e">
        <f t="shared" si="16"/>
        <v>#N/A</v>
      </c>
      <c r="J47" t="e">
        <f t="shared" si="17"/>
        <v>#N/A</v>
      </c>
    </row>
    <row r="48" spans="1:10" x14ac:dyDescent="0.3">
      <c r="A48" s="3">
        <v>43164</v>
      </c>
      <c r="B48" t="e">
        <f t="shared" si="9"/>
        <v>#N/A</v>
      </c>
      <c r="C48" t="e">
        <f t="shared" si="10"/>
        <v>#N/A</v>
      </c>
      <c r="D48" t="e">
        <f t="shared" si="11"/>
        <v>#N/A</v>
      </c>
      <c r="E48" t="e">
        <f t="shared" si="12"/>
        <v>#N/A</v>
      </c>
      <c r="F48" t="e">
        <f t="shared" si="13"/>
        <v>#N/A</v>
      </c>
      <c r="G48" t="e">
        <f t="shared" si="14"/>
        <v>#N/A</v>
      </c>
      <c r="H48" t="e">
        <f t="shared" si="15"/>
        <v>#N/A</v>
      </c>
      <c r="I48" t="e">
        <f t="shared" si="16"/>
        <v>#N/A</v>
      </c>
      <c r="J48" t="e">
        <f t="shared" si="17"/>
        <v>#N/A</v>
      </c>
    </row>
    <row r="49" spans="1:10" x14ac:dyDescent="0.3">
      <c r="A49" s="3">
        <v>43165</v>
      </c>
      <c r="B49" t="e">
        <f t="shared" si="9"/>
        <v>#N/A</v>
      </c>
      <c r="C49" t="e">
        <f t="shared" si="10"/>
        <v>#N/A</v>
      </c>
      <c r="D49" t="e">
        <f t="shared" si="11"/>
        <v>#N/A</v>
      </c>
      <c r="E49" t="e">
        <f t="shared" si="12"/>
        <v>#N/A</v>
      </c>
      <c r="F49" t="e">
        <f t="shared" si="13"/>
        <v>#N/A</v>
      </c>
      <c r="G49" t="e">
        <f t="shared" si="14"/>
        <v>#N/A</v>
      </c>
      <c r="H49" t="e">
        <f t="shared" si="15"/>
        <v>#N/A</v>
      </c>
      <c r="I49" t="e">
        <f t="shared" si="16"/>
        <v>#N/A</v>
      </c>
      <c r="J49" t="e">
        <f t="shared" si="17"/>
        <v>#N/A</v>
      </c>
    </row>
    <row r="50" spans="1:10" x14ac:dyDescent="0.3">
      <c r="A50" s="3">
        <v>43166</v>
      </c>
      <c r="B50" t="e">
        <f t="shared" si="9"/>
        <v>#N/A</v>
      </c>
      <c r="C50" t="e">
        <f t="shared" si="10"/>
        <v>#N/A</v>
      </c>
      <c r="D50" t="e">
        <f t="shared" si="11"/>
        <v>#N/A</v>
      </c>
      <c r="E50" t="e">
        <f t="shared" si="12"/>
        <v>#N/A</v>
      </c>
      <c r="F50" t="e">
        <f t="shared" si="13"/>
        <v>#N/A</v>
      </c>
      <c r="G50" t="e">
        <f t="shared" si="14"/>
        <v>#N/A</v>
      </c>
      <c r="H50" t="e">
        <f t="shared" si="15"/>
        <v>#N/A</v>
      </c>
      <c r="I50" t="e">
        <f t="shared" si="16"/>
        <v>#N/A</v>
      </c>
      <c r="J50" t="e">
        <f t="shared" si="17"/>
        <v>#N/A</v>
      </c>
    </row>
    <row r="51" spans="1:10" x14ac:dyDescent="0.3">
      <c r="A51" s="3">
        <v>43167</v>
      </c>
      <c r="B51" t="e">
        <f t="shared" si="9"/>
        <v>#N/A</v>
      </c>
      <c r="C51" t="e">
        <f t="shared" si="10"/>
        <v>#N/A</v>
      </c>
      <c r="D51" t="e">
        <f t="shared" si="11"/>
        <v>#N/A</v>
      </c>
      <c r="E51" t="e">
        <f t="shared" si="12"/>
        <v>#N/A</v>
      </c>
      <c r="F51" t="e">
        <f t="shared" si="13"/>
        <v>#N/A</v>
      </c>
      <c r="G51" t="e">
        <f t="shared" si="14"/>
        <v>#N/A</v>
      </c>
      <c r="H51" t="e">
        <f t="shared" si="15"/>
        <v>#N/A</v>
      </c>
      <c r="I51" t="e">
        <f t="shared" si="16"/>
        <v>#N/A</v>
      </c>
      <c r="J51" t="e">
        <f t="shared" si="17"/>
        <v>#N/A</v>
      </c>
    </row>
    <row r="52" spans="1:10" x14ac:dyDescent="0.3">
      <c r="A52" s="3">
        <v>43168</v>
      </c>
      <c r="B52" t="e">
        <f t="shared" si="9"/>
        <v>#N/A</v>
      </c>
      <c r="C52" t="e">
        <f t="shared" si="10"/>
        <v>#N/A</v>
      </c>
      <c r="D52" t="e">
        <f t="shared" si="11"/>
        <v>#N/A</v>
      </c>
      <c r="E52" t="e">
        <f t="shared" si="12"/>
        <v>#N/A</v>
      </c>
      <c r="F52" t="e">
        <f t="shared" si="13"/>
        <v>#N/A</v>
      </c>
      <c r="G52" t="e">
        <f t="shared" si="14"/>
        <v>#N/A</v>
      </c>
      <c r="H52" t="e">
        <f t="shared" si="15"/>
        <v>#N/A</v>
      </c>
      <c r="I52" t="e">
        <f t="shared" si="16"/>
        <v>#N/A</v>
      </c>
      <c r="J52" t="e">
        <f t="shared" si="17"/>
        <v>#N/A</v>
      </c>
    </row>
    <row r="53" spans="1:10" x14ac:dyDescent="0.3">
      <c r="A53" s="3">
        <v>43171</v>
      </c>
      <c r="B53" t="e">
        <f t="shared" si="9"/>
        <v>#N/A</v>
      </c>
      <c r="C53" t="e">
        <f t="shared" si="10"/>
        <v>#N/A</v>
      </c>
      <c r="D53" t="e">
        <f t="shared" si="11"/>
        <v>#N/A</v>
      </c>
      <c r="E53" t="e">
        <f t="shared" si="12"/>
        <v>#N/A</v>
      </c>
      <c r="F53" t="e">
        <f t="shared" si="13"/>
        <v>#N/A</v>
      </c>
      <c r="G53" t="e">
        <f t="shared" si="14"/>
        <v>#N/A</v>
      </c>
      <c r="H53" t="e">
        <f t="shared" si="15"/>
        <v>#N/A</v>
      </c>
      <c r="I53" t="e">
        <f t="shared" si="16"/>
        <v>#N/A</v>
      </c>
      <c r="J53" t="e">
        <f t="shared" si="17"/>
        <v>#N/A</v>
      </c>
    </row>
    <row r="54" spans="1:10" x14ac:dyDescent="0.3">
      <c r="A54" s="3">
        <v>43172</v>
      </c>
      <c r="B54" t="e">
        <f t="shared" si="9"/>
        <v>#N/A</v>
      </c>
      <c r="C54" t="e">
        <f t="shared" si="10"/>
        <v>#N/A</v>
      </c>
      <c r="D54" t="e">
        <f t="shared" si="11"/>
        <v>#N/A</v>
      </c>
      <c r="E54" t="e">
        <f t="shared" si="12"/>
        <v>#N/A</v>
      </c>
      <c r="F54" t="e">
        <f t="shared" si="13"/>
        <v>#N/A</v>
      </c>
      <c r="G54" t="e">
        <f t="shared" si="14"/>
        <v>#N/A</v>
      </c>
      <c r="H54" t="e">
        <f t="shared" si="15"/>
        <v>#N/A</v>
      </c>
      <c r="I54" t="e">
        <f t="shared" si="16"/>
        <v>#N/A</v>
      </c>
      <c r="J54" t="e">
        <f t="shared" si="17"/>
        <v>#N/A</v>
      </c>
    </row>
    <row r="55" spans="1:10" x14ac:dyDescent="0.3">
      <c r="A55" s="3">
        <v>43173</v>
      </c>
      <c r="B55" t="e">
        <f t="shared" si="9"/>
        <v>#N/A</v>
      </c>
      <c r="C55" t="e">
        <f t="shared" si="10"/>
        <v>#N/A</v>
      </c>
      <c r="D55" t="e">
        <f t="shared" si="11"/>
        <v>#N/A</v>
      </c>
      <c r="E55" t="e">
        <f t="shared" si="12"/>
        <v>#N/A</v>
      </c>
      <c r="F55" t="e">
        <f t="shared" si="13"/>
        <v>#N/A</v>
      </c>
      <c r="G55" t="e">
        <f t="shared" si="14"/>
        <v>#N/A</v>
      </c>
      <c r="H55" t="e">
        <f t="shared" si="15"/>
        <v>#N/A</v>
      </c>
      <c r="I55" t="e">
        <f t="shared" si="16"/>
        <v>#N/A</v>
      </c>
      <c r="J55" t="e">
        <f t="shared" si="17"/>
        <v>#N/A</v>
      </c>
    </row>
    <row r="56" spans="1:10" x14ac:dyDescent="0.3">
      <c r="A56" s="3">
        <v>43174</v>
      </c>
      <c r="B56" t="e">
        <f t="shared" si="9"/>
        <v>#N/A</v>
      </c>
      <c r="C56" t="e">
        <f t="shared" si="10"/>
        <v>#N/A</v>
      </c>
      <c r="D56" t="e">
        <f t="shared" si="11"/>
        <v>#N/A</v>
      </c>
      <c r="E56" t="e">
        <f t="shared" si="12"/>
        <v>#N/A</v>
      </c>
      <c r="F56" t="e">
        <f t="shared" si="13"/>
        <v>#N/A</v>
      </c>
      <c r="G56" t="e">
        <f t="shared" si="14"/>
        <v>#N/A</v>
      </c>
      <c r="H56" t="e">
        <f t="shared" si="15"/>
        <v>#N/A</v>
      </c>
      <c r="I56" t="e">
        <f t="shared" si="16"/>
        <v>#N/A</v>
      </c>
      <c r="J56" t="e">
        <f t="shared" si="17"/>
        <v>#N/A</v>
      </c>
    </row>
    <row r="57" spans="1:10" x14ac:dyDescent="0.3">
      <c r="A57" s="3">
        <v>43175</v>
      </c>
      <c r="B57" t="e">
        <f t="shared" si="9"/>
        <v>#N/A</v>
      </c>
      <c r="C57" t="e">
        <f t="shared" si="10"/>
        <v>#N/A</v>
      </c>
      <c r="D57" t="e">
        <f t="shared" si="11"/>
        <v>#N/A</v>
      </c>
      <c r="E57" t="e">
        <f t="shared" si="12"/>
        <v>#N/A</v>
      </c>
      <c r="F57" t="e">
        <f t="shared" si="13"/>
        <v>#N/A</v>
      </c>
      <c r="G57" t="e">
        <f t="shared" si="14"/>
        <v>#N/A</v>
      </c>
      <c r="H57" t="e">
        <f t="shared" si="15"/>
        <v>#N/A</v>
      </c>
      <c r="I57" t="e">
        <f t="shared" si="16"/>
        <v>#N/A</v>
      </c>
      <c r="J57" t="e">
        <f t="shared" si="17"/>
        <v>#N/A</v>
      </c>
    </row>
    <row r="58" spans="1:10" x14ac:dyDescent="0.3">
      <c r="A58" s="3">
        <v>43178</v>
      </c>
      <c r="B58" t="e">
        <f t="shared" si="9"/>
        <v>#N/A</v>
      </c>
      <c r="C58" t="e">
        <f t="shared" si="10"/>
        <v>#N/A</v>
      </c>
      <c r="D58" t="e">
        <f t="shared" si="11"/>
        <v>#N/A</v>
      </c>
      <c r="E58" t="e">
        <f t="shared" si="12"/>
        <v>#N/A</v>
      </c>
      <c r="F58" t="e">
        <f t="shared" si="13"/>
        <v>#N/A</v>
      </c>
      <c r="G58" t="e">
        <f t="shared" si="14"/>
        <v>#N/A</v>
      </c>
      <c r="H58" t="e">
        <f t="shared" si="15"/>
        <v>#N/A</v>
      </c>
      <c r="I58" t="e">
        <f t="shared" si="16"/>
        <v>#N/A</v>
      </c>
      <c r="J58" t="e">
        <f t="shared" si="17"/>
        <v>#N/A</v>
      </c>
    </row>
    <row r="59" spans="1:10" x14ac:dyDescent="0.3">
      <c r="A59" s="3">
        <v>43179</v>
      </c>
      <c r="B59" t="e">
        <f t="shared" si="9"/>
        <v>#N/A</v>
      </c>
      <c r="C59" t="e">
        <f t="shared" si="10"/>
        <v>#N/A</v>
      </c>
      <c r="D59" t="e">
        <f t="shared" si="11"/>
        <v>#N/A</v>
      </c>
      <c r="E59" t="e">
        <f t="shared" si="12"/>
        <v>#N/A</v>
      </c>
      <c r="F59" t="e">
        <f t="shared" si="13"/>
        <v>#N/A</v>
      </c>
      <c r="G59" t="e">
        <f t="shared" si="14"/>
        <v>#N/A</v>
      </c>
      <c r="H59" t="e">
        <f t="shared" si="15"/>
        <v>#N/A</v>
      </c>
      <c r="I59" t="e">
        <f t="shared" si="16"/>
        <v>#N/A</v>
      </c>
      <c r="J59" t="e">
        <f t="shared" si="17"/>
        <v>#N/A</v>
      </c>
    </row>
    <row r="60" spans="1:10" x14ac:dyDescent="0.3">
      <c r="A60" s="3">
        <v>43180</v>
      </c>
      <c r="B60" t="e">
        <f t="shared" si="9"/>
        <v>#N/A</v>
      </c>
      <c r="C60" t="e">
        <f t="shared" si="10"/>
        <v>#N/A</v>
      </c>
      <c r="D60" t="e">
        <f t="shared" si="11"/>
        <v>#N/A</v>
      </c>
      <c r="E60" t="e">
        <f t="shared" si="12"/>
        <v>#N/A</v>
      </c>
      <c r="F60" t="e">
        <f t="shared" si="13"/>
        <v>#N/A</v>
      </c>
      <c r="G60" t="e">
        <f t="shared" si="14"/>
        <v>#N/A</v>
      </c>
      <c r="H60" t="e">
        <f t="shared" si="15"/>
        <v>#N/A</v>
      </c>
      <c r="I60" t="e">
        <f t="shared" si="16"/>
        <v>#N/A</v>
      </c>
      <c r="J60" t="e">
        <f t="shared" si="17"/>
        <v>#N/A</v>
      </c>
    </row>
    <row r="61" spans="1:10" x14ac:dyDescent="0.3">
      <c r="A61" s="3">
        <v>43181</v>
      </c>
      <c r="B61" t="e">
        <f t="shared" si="9"/>
        <v>#N/A</v>
      </c>
      <c r="C61" t="e">
        <f t="shared" si="10"/>
        <v>#N/A</v>
      </c>
      <c r="D61" t="e">
        <f t="shared" si="11"/>
        <v>#N/A</v>
      </c>
      <c r="E61" t="e">
        <f t="shared" si="12"/>
        <v>#N/A</v>
      </c>
      <c r="F61" t="e">
        <f t="shared" si="13"/>
        <v>#N/A</v>
      </c>
      <c r="G61" t="e">
        <f t="shared" si="14"/>
        <v>#N/A</v>
      </c>
      <c r="H61" t="e">
        <f t="shared" si="15"/>
        <v>#N/A</v>
      </c>
      <c r="I61" t="e">
        <f t="shared" si="16"/>
        <v>#N/A</v>
      </c>
      <c r="J61" t="e">
        <f t="shared" si="17"/>
        <v>#N/A</v>
      </c>
    </row>
    <row r="62" spans="1:10" x14ac:dyDescent="0.3">
      <c r="A62" s="3">
        <v>43182</v>
      </c>
      <c r="B62" t="e">
        <f t="shared" si="9"/>
        <v>#N/A</v>
      </c>
      <c r="C62" t="e">
        <f t="shared" si="10"/>
        <v>#N/A</v>
      </c>
      <c r="D62" t="e">
        <f t="shared" si="11"/>
        <v>#N/A</v>
      </c>
      <c r="E62" t="e">
        <f t="shared" si="12"/>
        <v>#N/A</v>
      </c>
      <c r="F62" t="e">
        <f t="shared" si="13"/>
        <v>#N/A</v>
      </c>
      <c r="G62" t="e">
        <f t="shared" si="14"/>
        <v>#N/A</v>
      </c>
      <c r="H62" t="e">
        <f t="shared" si="15"/>
        <v>#N/A</v>
      </c>
      <c r="I62" t="e">
        <f t="shared" si="16"/>
        <v>#N/A</v>
      </c>
      <c r="J62" t="e">
        <f t="shared" si="17"/>
        <v>#N/A</v>
      </c>
    </row>
    <row r="63" spans="1:10" x14ac:dyDescent="0.3">
      <c r="A63" s="3">
        <v>43185</v>
      </c>
      <c r="B63" t="e">
        <f t="shared" si="9"/>
        <v>#N/A</v>
      </c>
      <c r="C63" t="e">
        <f t="shared" si="10"/>
        <v>#N/A</v>
      </c>
      <c r="D63" t="e">
        <f t="shared" si="11"/>
        <v>#N/A</v>
      </c>
      <c r="E63" t="e">
        <f t="shared" si="12"/>
        <v>#N/A</v>
      </c>
      <c r="F63" t="e">
        <f t="shared" si="13"/>
        <v>#N/A</v>
      </c>
      <c r="G63" t="e">
        <f t="shared" si="14"/>
        <v>#N/A</v>
      </c>
      <c r="H63" t="e">
        <f t="shared" si="15"/>
        <v>#N/A</v>
      </c>
      <c r="I63" t="e">
        <f t="shared" si="16"/>
        <v>#N/A</v>
      </c>
      <c r="J63" t="e">
        <f t="shared" si="17"/>
        <v>#N/A</v>
      </c>
    </row>
    <row r="64" spans="1:10" x14ac:dyDescent="0.3">
      <c r="A64" s="3">
        <v>43186</v>
      </c>
      <c r="B64" t="e">
        <f t="shared" si="9"/>
        <v>#N/A</v>
      </c>
      <c r="C64" t="e">
        <f t="shared" si="10"/>
        <v>#N/A</v>
      </c>
      <c r="D64" t="e">
        <f t="shared" si="11"/>
        <v>#N/A</v>
      </c>
      <c r="E64" t="e">
        <f t="shared" si="12"/>
        <v>#N/A</v>
      </c>
      <c r="F64" t="e">
        <f t="shared" si="13"/>
        <v>#N/A</v>
      </c>
      <c r="G64" t="e">
        <f t="shared" si="14"/>
        <v>#N/A</v>
      </c>
      <c r="H64" t="e">
        <f t="shared" si="15"/>
        <v>#N/A</v>
      </c>
      <c r="I64" t="e">
        <f t="shared" si="16"/>
        <v>#N/A</v>
      </c>
      <c r="J64" t="e">
        <f t="shared" si="17"/>
        <v>#N/A</v>
      </c>
    </row>
    <row r="65" spans="1:10" x14ac:dyDescent="0.3">
      <c r="A65" s="3">
        <v>43187</v>
      </c>
      <c r="B65" t="e">
        <f t="shared" si="9"/>
        <v>#N/A</v>
      </c>
      <c r="C65" t="e">
        <f t="shared" si="10"/>
        <v>#N/A</v>
      </c>
      <c r="D65" t="e">
        <f t="shared" si="11"/>
        <v>#N/A</v>
      </c>
      <c r="E65" t="e">
        <f t="shared" si="12"/>
        <v>#N/A</v>
      </c>
      <c r="F65" t="e">
        <f t="shared" si="13"/>
        <v>#N/A</v>
      </c>
      <c r="G65" t="e">
        <f t="shared" si="14"/>
        <v>#N/A</v>
      </c>
      <c r="H65" t="e">
        <f t="shared" si="15"/>
        <v>#N/A</v>
      </c>
      <c r="I65" t="e">
        <f t="shared" si="16"/>
        <v>#N/A</v>
      </c>
      <c r="J65" t="e">
        <f t="shared" si="17"/>
        <v>#N/A</v>
      </c>
    </row>
    <row r="66" spans="1:10" x14ac:dyDescent="0.3">
      <c r="A66" s="3">
        <v>43188</v>
      </c>
      <c r="B66" t="e">
        <f t="shared" si="9"/>
        <v>#N/A</v>
      </c>
      <c r="C66" t="e">
        <f t="shared" si="10"/>
        <v>#N/A</v>
      </c>
      <c r="D66" t="e">
        <f t="shared" si="11"/>
        <v>#N/A</v>
      </c>
      <c r="E66" t="e">
        <f t="shared" si="12"/>
        <v>#N/A</v>
      </c>
      <c r="F66" t="e">
        <f t="shared" si="13"/>
        <v>#N/A</v>
      </c>
      <c r="G66" t="e">
        <f t="shared" si="14"/>
        <v>#N/A</v>
      </c>
      <c r="H66" t="e">
        <f t="shared" si="15"/>
        <v>#N/A</v>
      </c>
      <c r="I66" t="e">
        <f t="shared" si="16"/>
        <v>#N/A</v>
      </c>
      <c r="J66" t="e">
        <f t="shared" si="17"/>
        <v>#N/A</v>
      </c>
    </row>
    <row r="67" spans="1:10" x14ac:dyDescent="0.3">
      <c r="A67" s="3">
        <v>43189</v>
      </c>
      <c r="B67" t="e">
        <f t="shared" ref="B67:B98" si="18">VLOOKUP($A67,DailyRoster,3,FALSE)</f>
        <v>#N/A</v>
      </c>
      <c r="C67" t="e">
        <f t="shared" ref="C67:C98" si="19">VLOOKUP($A67,DailyRoster,4,FALSE)</f>
        <v>#N/A</v>
      </c>
      <c r="D67" t="e">
        <f t="shared" ref="D67:D98" si="20">VLOOKUP($A67,DailyRoster,5,FALSE)</f>
        <v>#N/A</v>
      </c>
      <c r="E67" t="e">
        <f t="shared" ref="E67:E98" si="21">VLOOKUP($A67,DailyRoster,6,FALSE)</f>
        <v>#N/A</v>
      </c>
      <c r="F67" t="e">
        <f t="shared" ref="F67:F98" si="22">VLOOKUP($A67,DailyRoster,7,FALSE)</f>
        <v>#N/A</v>
      </c>
      <c r="G67" t="e">
        <f t="shared" ref="G67:G98" si="23">VLOOKUP($A67,DailyRoster,8,FALSE)</f>
        <v>#N/A</v>
      </c>
      <c r="H67" t="e">
        <f t="shared" ref="H67:H98" si="24">VLOOKUP($A67,DailyRoster,9,FALSE)</f>
        <v>#N/A</v>
      </c>
      <c r="I67" t="e">
        <f t="shared" ref="I67:I98" si="25">VLOOKUP($A67,DailyRoster,10,FALSE)</f>
        <v>#N/A</v>
      </c>
      <c r="J67" t="e">
        <f t="shared" ref="J67:J98" si="26">VLOOKUP($A67,DailyRoster,11,FALSE)</f>
        <v>#N/A</v>
      </c>
    </row>
    <row r="68" spans="1:10" x14ac:dyDescent="0.3">
      <c r="A68" s="3">
        <v>43192</v>
      </c>
      <c r="B68" t="e">
        <f t="shared" si="18"/>
        <v>#N/A</v>
      </c>
      <c r="C68" t="e">
        <f t="shared" si="19"/>
        <v>#N/A</v>
      </c>
      <c r="D68" t="e">
        <f t="shared" si="20"/>
        <v>#N/A</v>
      </c>
      <c r="E68" t="e">
        <f t="shared" si="21"/>
        <v>#N/A</v>
      </c>
      <c r="F68" t="e">
        <f t="shared" si="22"/>
        <v>#N/A</v>
      </c>
      <c r="G68" t="e">
        <f t="shared" si="23"/>
        <v>#N/A</v>
      </c>
      <c r="H68" t="e">
        <f t="shared" si="24"/>
        <v>#N/A</v>
      </c>
      <c r="I68" t="e">
        <f t="shared" si="25"/>
        <v>#N/A</v>
      </c>
      <c r="J68" t="e">
        <f t="shared" si="26"/>
        <v>#N/A</v>
      </c>
    </row>
    <row r="69" spans="1:10" x14ac:dyDescent="0.3">
      <c r="A69" s="3">
        <v>43193</v>
      </c>
      <c r="B69" t="e">
        <f t="shared" si="18"/>
        <v>#N/A</v>
      </c>
      <c r="C69" t="e">
        <f t="shared" si="19"/>
        <v>#N/A</v>
      </c>
      <c r="D69" t="e">
        <f t="shared" si="20"/>
        <v>#N/A</v>
      </c>
      <c r="E69" t="e">
        <f t="shared" si="21"/>
        <v>#N/A</v>
      </c>
      <c r="F69" t="e">
        <f t="shared" si="22"/>
        <v>#N/A</v>
      </c>
      <c r="G69" t="e">
        <f t="shared" si="23"/>
        <v>#N/A</v>
      </c>
      <c r="H69" t="e">
        <f t="shared" si="24"/>
        <v>#N/A</v>
      </c>
      <c r="I69" t="e">
        <f t="shared" si="25"/>
        <v>#N/A</v>
      </c>
      <c r="J69" t="e">
        <f t="shared" si="26"/>
        <v>#N/A</v>
      </c>
    </row>
    <row r="70" spans="1:10" x14ac:dyDescent="0.3">
      <c r="A70" s="3">
        <v>43194</v>
      </c>
      <c r="B70" t="e">
        <f t="shared" si="18"/>
        <v>#N/A</v>
      </c>
      <c r="C70" t="e">
        <f t="shared" si="19"/>
        <v>#N/A</v>
      </c>
      <c r="D70" t="e">
        <f t="shared" si="20"/>
        <v>#N/A</v>
      </c>
      <c r="E70" t="e">
        <f t="shared" si="21"/>
        <v>#N/A</v>
      </c>
      <c r="F70" t="e">
        <f t="shared" si="22"/>
        <v>#N/A</v>
      </c>
      <c r="G70" t="e">
        <f t="shared" si="23"/>
        <v>#N/A</v>
      </c>
      <c r="H70" t="e">
        <f t="shared" si="24"/>
        <v>#N/A</v>
      </c>
      <c r="I70" t="e">
        <f t="shared" si="25"/>
        <v>#N/A</v>
      </c>
      <c r="J70" t="e">
        <f t="shared" si="26"/>
        <v>#N/A</v>
      </c>
    </row>
    <row r="71" spans="1:10" x14ac:dyDescent="0.3">
      <c r="A71" s="3">
        <v>43195</v>
      </c>
      <c r="B71" t="e">
        <f t="shared" si="18"/>
        <v>#N/A</v>
      </c>
      <c r="C71" t="e">
        <f t="shared" si="19"/>
        <v>#N/A</v>
      </c>
      <c r="D71" t="e">
        <f t="shared" si="20"/>
        <v>#N/A</v>
      </c>
      <c r="E71" t="e">
        <f t="shared" si="21"/>
        <v>#N/A</v>
      </c>
      <c r="F71" t="e">
        <f t="shared" si="22"/>
        <v>#N/A</v>
      </c>
      <c r="G71" t="e">
        <f t="shared" si="23"/>
        <v>#N/A</v>
      </c>
      <c r="H71" t="e">
        <f t="shared" si="24"/>
        <v>#N/A</v>
      </c>
      <c r="I71" t="e">
        <f t="shared" si="25"/>
        <v>#N/A</v>
      </c>
      <c r="J71" t="e">
        <f t="shared" si="26"/>
        <v>#N/A</v>
      </c>
    </row>
    <row r="72" spans="1:10" x14ac:dyDescent="0.3">
      <c r="A72" s="3">
        <v>43196</v>
      </c>
      <c r="B72" t="e">
        <f t="shared" si="18"/>
        <v>#N/A</v>
      </c>
      <c r="C72" t="e">
        <f t="shared" si="19"/>
        <v>#N/A</v>
      </c>
      <c r="D72" t="e">
        <f t="shared" si="20"/>
        <v>#N/A</v>
      </c>
      <c r="E72" t="e">
        <f t="shared" si="21"/>
        <v>#N/A</v>
      </c>
      <c r="F72" t="e">
        <f t="shared" si="22"/>
        <v>#N/A</v>
      </c>
      <c r="G72" t="e">
        <f t="shared" si="23"/>
        <v>#N/A</v>
      </c>
      <c r="H72" t="e">
        <f t="shared" si="24"/>
        <v>#N/A</v>
      </c>
      <c r="I72" t="e">
        <f t="shared" si="25"/>
        <v>#N/A</v>
      </c>
      <c r="J72" t="e">
        <f t="shared" si="26"/>
        <v>#N/A</v>
      </c>
    </row>
    <row r="73" spans="1:10" x14ac:dyDescent="0.3">
      <c r="A73" s="3">
        <v>43199</v>
      </c>
      <c r="B73" t="e">
        <f t="shared" si="18"/>
        <v>#N/A</v>
      </c>
      <c r="C73" t="e">
        <f t="shared" si="19"/>
        <v>#N/A</v>
      </c>
      <c r="D73" t="e">
        <f t="shared" si="20"/>
        <v>#N/A</v>
      </c>
      <c r="E73" t="e">
        <f t="shared" si="21"/>
        <v>#N/A</v>
      </c>
      <c r="F73" t="e">
        <f t="shared" si="22"/>
        <v>#N/A</v>
      </c>
      <c r="G73" t="e">
        <f t="shared" si="23"/>
        <v>#N/A</v>
      </c>
      <c r="H73" t="e">
        <f t="shared" si="24"/>
        <v>#N/A</v>
      </c>
      <c r="I73" t="e">
        <f t="shared" si="25"/>
        <v>#N/A</v>
      </c>
      <c r="J73" t="e">
        <f t="shared" si="26"/>
        <v>#N/A</v>
      </c>
    </row>
    <row r="74" spans="1:10" x14ac:dyDescent="0.3">
      <c r="A74" s="3">
        <v>43200</v>
      </c>
      <c r="B74" t="e">
        <f t="shared" si="18"/>
        <v>#N/A</v>
      </c>
      <c r="C74" t="e">
        <f t="shared" si="19"/>
        <v>#N/A</v>
      </c>
      <c r="D74" t="e">
        <f t="shared" si="20"/>
        <v>#N/A</v>
      </c>
      <c r="E74" t="e">
        <f t="shared" si="21"/>
        <v>#N/A</v>
      </c>
      <c r="F74" t="e">
        <f t="shared" si="22"/>
        <v>#N/A</v>
      </c>
      <c r="G74" t="e">
        <f t="shared" si="23"/>
        <v>#N/A</v>
      </c>
      <c r="H74" t="e">
        <f t="shared" si="24"/>
        <v>#N/A</v>
      </c>
      <c r="I74" t="e">
        <f t="shared" si="25"/>
        <v>#N/A</v>
      </c>
      <c r="J74" t="e">
        <f t="shared" si="26"/>
        <v>#N/A</v>
      </c>
    </row>
    <row r="75" spans="1:10" x14ac:dyDescent="0.3">
      <c r="A75" s="3">
        <v>43201</v>
      </c>
      <c r="B75" t="e">
        <f t="shared" si="18"/>
        <v>#N/A</v>
      </c>
      <c r="C75" t="e">
        <f t="shared" si="19"/>
        <v>#N/A</v>
      </c>
      <c r="D75" t="e">
        <f t="shared" si="20"/>
        <v>#N/A</v>
      </c>
      <c r="E75" t="e">
        <f t="shared" si="21"/>
        <v>#N/A</v>
      </c>
      <c r="F75" t="e">
        <f t="shared" si="22"/>
        <v>#N/A</v>
      </c>
      <c r="G75" t="e">
        <f t="shared" si="23"/>
        <v>#N/A</v>
      </c>
      <c r="H75" t="e">
        <f t="shared" si="24"/>
        <v>#N/A</v>
      </c>
      <c r="I75" t="e">
        <f t="shared" si="25"/>
        <v>#N/A</v>
      </c>
      <c r="J75" t="e">
        <f t="shared" si="26"/>
        <v>#N/A</v>
      </c>
    </row>
    <row r="76" spans="1:10" x14ac:dyDescent="0.3">
      <c r="A76" s="3">
        <v>43202</v>
      </c>
      <c r="B76" t="e">
        <f t="shared" si="18"/>
        <v>#N/A</v>
      </c>
      <c r="C76" t="e">
        <f t="shared" si="19"/>
        <v>#N/A</v>
      </c>
      <c r="D76" t="e">
        <f t="shared" si="20"/>
        <v>#N/A</v>
      </c>
      <c r="E76" t="e">
        <f t="shared" si="21"/>
        <v>#N/A</v>
      </c>
      <c r="F76" t="e">
        <f t="shared" si="22"/>
        <v>#N/A</v>
      </c>
      <c r="G76" t="e">
        <f t="shared" si="23"/>
        <v>#N/A</v>
      </c>
      <c r="H76" t="e">
        <f t="shared" si="24"/>
        <v>#N/A</v>
      </c>
      <c r="I76" t="e">
        <f t="shared" si="25"/>
        <v>#N/A</v>
      </c>
      <c r="J76" t="e">
        <f t="shared" si="26"/>
        <v>#N/A</v>
      </c>
    </row>
    <row r="77" spans="1:10" x14ac:dyDescent="0.3">
      <c r="A77" s="3">
        <v>43203</v>
      </c>
      <c r="B77" t="e">
        <f t="shared" si="18"/>
        <v>#N/A</v>
      </c>
      <c r="C77" t="e">
        <f t="shared" si="19"/>
        <v>#N/A</v>
      </c>
      <c r="D77" t="e">
        <f t="shared" si="20"/>
        <v>#N/A</v>
      </c>
      <c r="E77" t="e">
        <f t="shared" si="21"/>
        <v>#N/A</v>
      </c>
      <c r="F77" t="e">
        <f t="shared" si="22"/>
        <v>#N/A</v>
      </c>
      <c r="G77" t="e">
        <f t="shared" si="23"/>
        <v>#N/A</v>
      </c>
      <c r="H77" t="e">
        <f t="shared" si="24"/>
        <v>#N/A</v>
      </c>
      <c r="I77" t="e">
        <f t="shared" si="25"/>
        <v>#N/A</v>
      </c>
      <c r="J77" t="e">
        <f t="shared" si="26"/>
        <v>#N/A</v>
      </c>
    </row>
    <row r="78" spans="1:10" x14ac:dyDescent="0.3">
      <c r="A78" s="3">
        <v>43206</v>
      </c>
      <c r="B78" t="e">
        <f t="shared" si="18"/>
        <v>#N/A</v>
      </c>
      <c r="C78" t="e">
        <f t="shared" si="19"/>
        <v>#N/A</v>
      </c>
      <c r="D78" t="e">
        <f t="shared" si="20"/>
        <v>#N/A</v>
      </c>
      <c r="E78" t="e">
        <f t="shared" si="21"/>
        <v>#N/A</v>
      </c>
      <c r="F78" t="e">
        <f t="shared" si="22"/>
        <v>#N/A</v>
      </c>
      <c r="G78" t="e">
        <f t="shared" si="23"/>
        <v>#N/A</v>
      </c>
      <c r="H78" t="e">
        <f t="shared" si="24"/>
        <v>#N/A</v>
      </c>
      <c r="I78" t="e">
        <f t="shared" si="25"/>
        <v>#N/A</v>
      </c>
      <c r="J78" t="e">
        <f t="shared" si="26"/>
        <v>#N/A</v>
      </c>
    </row>
    <row r="79" spans="1:10" x14ac:dyDescent="0.3">
      <c r="A79" s="3">
        <v>43207</v>
      </c>
      <c r="B79" t="e">
        <f t="shared" si="18"/>
        <v>#N/A</v>
      </c>
      <c r="C79" t="e">
        <f t="shared" si="19"/>
        <v>#N/A</v>
      </c>
      <c r="D79" t="e">
        <f t="shared" si="20"/>
        <v>#N/A</v>
      </c>
      <c r="E79" t="e">
        <f t="shared" si="21"/>
        <v>#N/A</v>
      </c>
      <c r="F79" t="e">
        <f t="shared" si="22"/>
        <v>#N/A</v>
      </c>
      <c r="G79" t="e">
        <f t="shared" si="23"/>
        <v>#N/A</v>
      </c>
      <c r="H79" t="e">
        <f t="shared" si="24"/>
        <v>#N/A</v>
      </c>
      <c r="I79" t="e">
        <f t="shared" si="25"/>
        <v>#N/A</v>
      </c>
      <c r="J79" t="e">
        <f t="shared" si="26"/>
        <v>#N/A</v>
      </c>
    </row>
    <row r="80" spans="1:10" x14ac:dyDescent="0.3">
      <c r="A80" s="3">
        <v>43208</v>
      </c>
      <c r="B80" t="e">
        <f t="shared" si="18"/>
        <v>#N/A</v>
      </c>
      <c r="C80" t="e">
        <f t="shared" si="19"/>
        <v>#N/A</v>
      </c>
      <c r="D80" t="e">
        <f t="shared" si="20"/>
        <v>#N/A</v>
      </c>
      <c r="E80" t="e">
        <f t="shared" si="21"/>
        <v>#N/A</v>
      </c>
      <c r="F80" t="e">
        <f t="shared" si="22"/>
        <v>#N/A</v>
      </c>
      <c r="G80" t="e">
        <f t="shared" si="23"/>
        <v>#N/A</v>
      </c>
      <c r="H80" t="e">
        <f t="shared" si="24"/>
        <v>#N/A</v>
      </c>
      <c r="I80" t="e">
        <f t="shared" si="25"/>
        <v>#N/A</v>
      </c>
      <c r="J80" t="e">
        <f t="shared" si="26"/>
        <v>#N/A</v>
      </c>
    </row>
    <row r="81" spans="1:10" x14ac:dyDescent="0.3">
      <c r="A81" s="3">
        <v>43209</v>
      </c>
      <c r="B81" t="e">
        <f t="shared" si="18"/>
        <v>#N/A</v>
      </c>
      <c r="C81" t="e">
        <f t="shared" si="19"/>
        <v>#N/A</v>
      </c>
      <c r="D81" t="e">
        <f t="shared" si="20"/>
        <v>#N/A</v>
      </c>
      <c r="E81" t="e">
        <f t="shared" si="21"/>
        <v>#N/A</v>
      </c>
      <c r="F81" t="e">
        <f t="shared" si="22"/>
        <v>#N/A</v>
      </c>
      <c r="G81" t="e">
        <f t="shared" si="23"/>
        <v>#N/A</v>
      </c>
      <c r="H81" t="e">
        <f t="shared" si="24"/>
        <v>#N/A</v>
      </c>
      <c r="I81" t="e">
        <f t="shared" si="25"/>
        <v>#N/A</v>
      </c>
      <c r="J81" t="e">
        <f t="shared" si="26"/>
        <v>#N/A</v>
      </c>
    </row>
    <row r="82" spans="1:10" x14ac:dyDescent="0.3">
      <c r="A82" s="3">
        <v>43210</v>
      </c>
      <c r="B82" t="e">
        <f t="shared" si="18"/>
        <v>#N/A</v>
      </c>
      <c r="C82" t="e">
        <f t="shared" si="19"/>
        <v>#N/A</v>
      </c>
      <c r="D82" t="e">
        <f t="shared" si="20"/>
        <v>#N/A</v>
      </c>
      <c r="E82" t="e">
        <f t="shared" si="21"/>
        <v>#N/A</v>
      </c>
      <c r="F82" t="e">
        <f t="shared" si="22"/>
        <v>#N/A</v>
      </c>
      <c r="G82" t="e">
        <f t="shared" si="23"/>
        <v>#N/A</v>
      </c>
      <c r="H82" t="e">
        <f t="shared" si="24"/>
        <v>#N/A</v>
      </c>
      <c r="I82" t="e">
        <f t="shared" si="25"/>
        <v>#N/A</v>
      </c>
      <c r="J82" t="e">
        <f t="shared" si="26"/>
        <v>#N/A</v>
      </c>
    </row>
    <row r="83" spans="1:10" x14ac:dyDescent="0.3">
      <c r="A83" s="3">
        <v>43213</v>
      </c>
      <c r="B83" t="e">
        <f t="shared" si="18"/>
        <v>#N/A</v>
      </c>
      <c r="C83" t="e">
        <f t="shared" si="19"/>
        <v>#N/A</v>
      </c>
      <c r="D83" t="e">
        <f t="shared" si="20"/>
        <v>#N/A</v>
      </c>
      <c r="E83" t="e">
        <f t="shared" si="21"/>
        <v>#N/A</v>
      </c>
      <c r="F83" t="e">
        <f t="shared" si="22"/>
        <v>#N/A</v>
      </c>
      <c r="G83" t="e">
        <f t="shared" si="23"/>
        <v>#N/A</v>
      </c>
      <c r="H83" t="e">
        <f t="shared" si="24"/>
        <v>#N/A</v>
      </c>
      <c r="I83" t="e">
        <f t="shared" si="25"/>
        <v>#N/A</v>
      </c>
      <c r="J83" t="e">
        <f t="shared" si="26"/>
        <v>#N/A</v>
      </c>
    </row>
    <row r="84" spans="1:10" x14ac:dyDescent="0.3">
      <c r="A84" s="3">
        <v>43214</v>
      </c>
      <c r="B84" t="e">
        <f t="shared" si="18"/>
        <v>#N/A</v>
      </c>
      <c r="C84" t="e">
        <f t="shared" si="19"/>
        <v>#N/A</v>
      </c>
      <c r="D84" t="e">
        <f t="shared" si="20"/>
        <v>#N/A</v>
      </c>
      <c r="E84" t="e">
        <f t="shared" si="21"/>
        <v>#N/A</v>
      </c>
      <c r="F84" t="e">
        <f t="shared" si="22"/>
        <v>#N/A</v>
      </c>
      <c r="G84" t="e">
        <f t="shared" si="23"/>
        <v>#N/A</v>
      </c>
      <c r="H84" t="e">
        <f t="shared" si="24"/>
        <v>#N/A</v>
      </c>
      <c r="I84" t="e">
        <f t="shared" si="25"/>
        <v>#N/A</v>
      </c>
      <c r="J84" t="e">
        <f t="shared" si="26"/>
        <v>#N/A</v>
      </c>
    </row>
    <row r="85" spans="1:10" x14ac:dyDescent="0.3">
      <c r="A85" s="3">
        <v>43215</v>
      </c>
      <c r="B85" t="e">
        <f t="shared" si="18"/>
        <v>#N/A</v>
      </c>
      <c r="C85" t="e">
        <f t="shared" si="19"/>
        <v>#N/A</v>
      </c>
      <c r="D85" t="e">
        <f t="shared" si="20"/>
        <v>#N/A</v>
      </c>
      <c r="E85" t="e">
        <f t="shared" si="21"/>
        <v>#N/A</v>
      </c>
      <c r="F85" t="e">
        <f t="shared" si="22"/>
        <v>#N/A</v>
      </c>
      <c r="G85" t="e">
        <f t="shared" si="23"/>
        <v>#N/A</v>
      </c>
      <c r="H85" t="e">
        <f t="shared" si="24"/>
        <v>#N/A</v>
      </c>
      <c r="I85" t="e">
        <f t="shared" si="25"/>
        <v>#N/A</v>
      </c>
      <c r="J85" t="e">
        <f t="shared" si="26"/>
        <v>#N/A</v>
      </c>
    </row>
    <row r="86" spans="1:10" x14ac:dyDescent="0.3">
      <c r="A86" s="3">
        <v>43216</v>
      </c>
      <c r="B86" t="e">
        <f t="shared" si="18"/>
        <v>#N/A</v>
      </c>
      <c r="C86" t="e">
        <f t="shared" si="19"/>
        <v>#N/A</v>
      </c>
      <c r="D86" t="e">
        <f t="shared" si="20"/>
        <v>#N/A</v>
      </c>
      <c r="E86" t="e">
        <f t="shared" si="21"/>
        <v>#N/A</v>
      </c>
      <c r="F86" t="e">
        <f t="shared" si="22"/>
        <v>#N/A</v>
      </c>
      <c r="G86" t="e">
        <f t="shared" si="23"/>
        <v>#N/A</v>
      </c>
      <c r="H86" t="e">
        <f t="shared" si="24"/>
        <v>#N/A</v>
      </c>
      <c r="I86" t="e">
        <f t="shared" si="25"/>
        <v>#N/A</v>
      </c>
      <c r="J86" t="e">
        <f t="shared" si="26"/>
        <v>#N/A</v>
      </c>
    </row>
    <row r="87" spans="1:10" x14ac:dyDescent="0.3">
      <c r="A87" s="3">
        <v>43217</v>
      </c>
      <c r="B87" t="e">
        <f t="shared" si="18"/>
        <v>#N/A</v>
      </c>
      <c r="C87" t="e">
        <f t="shared" si="19"/>
        <v>#N/A</v>
      </c>
      <c r="D87" t="e">
        <f t="shared" si="20"/>
        <v>#N/A</v>
      </c>
      <c r="E87" t="e">
        <f t="shared" si="21"/>
        <v>#N/A</v>
      </c>
      <c r="F87" t="e">
        <f t="shared" si="22"/>
        <v>#N/A</v>
      </c>
      <c r="G87" t="e">
        <f t="shared" si="23"/>
        <v>#N/A</v>
      </c>
      <c r="H87" t="e">
        <f t="shared" si="24"/>
        <v>#N/A</v>
      </c>
      <c r="I87" t="e">
        <f t="shared" si="25"/>
        <v>#N/A</v>
      </c>
      <c r="J87" t="e">
        <f t="shared" si="26"/>
        <v>#N/A</v>
      </c>
    </row>
    <row r="88" spans="1:10" x14ac:dyDescent="0.3">
      <c r="A88" s="3">
        <v>43220</v>
      </c>
      <c r="B88" t="e">
        <f t="shared" si="18"/>
        <v>#N/A</v>
      </c>
      <c r="C88" t="e">
        <f t="shared" si="19"/>
        <v>#N/A</v>
      </c>
      <c r="D88" t="e">
        <f t="shared" si="20"/>
        <v>#N/A</v>
      </c>
      <c r="E88" t="e">
        <f t="shared" si="21"/>
        <v>#N/A</v>
      </c>
      <c r="F88" t="e">
        <f t="shared" si="22"/>
        <v>#N/A</v>
      </c>
      <c r="G88" t="e">
        <f t="shared" si="23"/>
        <v>#N/A</v>
      </c>
      <c r="H88" t="e">
        <f t="shared" si="24"/>
        <v>#N/A</v>
      </c>
      <c r="I88" t="e">
        <f t="shared" si="25"/>
        <v>#N/A</v>
      </c>
      <c r="J88" t="e">
        <f t="shared" si="26"/>
        <v>#N/A</v>
      </c>
    </row>
    <row r="89" spans="1:10" x14ac:dyDescent="0.3">
      <c r="A89" s="3">
        <v>43221</v>
      </c>
      <c r="B89" t="e">
        <f t="shared" si="18"/>
        <v>#N/A</v>
      </c>
      <c r="C89" t="e">
        <f t="shared" si="19"/>
        <v>#N/A</v>
      </c>
      <c r="D89" t="e">
        <f t="shared" si="20"/>
        <v>#N/A</v>
      </c>
      <c r="E89" t="e">
        <f t="shared" si="21"/>
        <v>#N/A</v>
      </c>
      <c r="F89" t="e">
        <f t="shared" si="22"/>
        <v>#N/A</v>
      </c>
      <c r="G89" t="e">
        <f t="shared" si="23"/>
        <v>#N/A</v>
      </c>
      <c r="H89" t="e">
        <f t="shared" si="24"/>
        <v>#N/A</v>
      </c>
      <c r="I89" t="e">
        <f t="shared" si="25"/>
        <v>#N/A</v>
      </c>
      <c r="J89" t="e">
        <f t="shared" si="26"/>
        <v>#N/A</v>
      </c>
    </row>
    <row r="90" spans="1:10" x14ac:dyDescent="0.3">
      <c r="A90" s="3">
        <v>43222</v>
      </c>
      <c r="B90" t="e">
        <f t="shared" si="18"/>
        <v>#N/A</v>
      </c>
      <c r="C90" t="e">
        <f t="shared" si="19"/>
        <v>#N/A</v>
      </c>
      <c r="D90" t="e">
        <f t="shared" si="20"/>
        <v>#N/A</v>
      </c>
      <c r="E90" t="e">
        <f t="shared" si="21"/>
        <v>#N/A</v>
      </c>
      <c r="F90" t="e">
        <f t="shared" si="22"/>
        <v>#N/A</v>
      </c>
      <c r="G90" t="e">
        <f t="shared" si="23"/>
        <v>#N/A</v>
      </c>
      <c r="H90" t="e">
        <f t="shared" si="24"/>
        <v>#N/A</v>
      </c>
      <c r="I90" t="e">
        <f t="shared" si="25"/>
        <v>#N/A</v>
      </c>
      <c r="J90" t="e">
        <f t="shared" si="26"/>
        <v>#N/A</v>
      </c>
    </row>
    <row r="91" spans="1:10" x14ac:dyDescent="0.3">
      <c r="A91" s="3">
        <v>43223</v>
      </c>
      <c r="B91" t="e">
        <f t="shared" si="18"/>
        <v>#N/A</v>
      </c>
      <c r="C91" t="e">
        <f t="shared" si="19"/>
        <v>#N/A</v>
      </c>
      <c r="D91" t="e">
        <f t="shared" si="20"/>
        <v>#N/A</v>
      </c>
      <c r="E91" t="e">
        <f t="shared" si="21"/>
        <v>#N/A</v>
      </c>
      <c r="F91" t="e">
        <f t="shared" si="22"/>
        <v>#N/A</v>
      </c>
      <c r="G91" t="e">
        <f t="shared" si="23"/>
        <v>#N/A</v>
      </c>
      <c r="H91" t="e">
        <f t="shared" si="24"/>
        <v>#N/A</v>
      </c>
      <c r="I91" t="e">
        <f t="shared" si="25"/>
        <v>#N/A</v>
      </c>
      <c r="J91" t="e">
        <f t="shared" si="26"/>
        <v>#N/A</v>
      </c>
    </row>
    <row r="92" spans="1:10" x14ac:dyDescent="0.3">
      <c r="A92" s="3">
        <v>43224</v>
      </c>
      <c r="B92" t="e">
        <f t="shared" si="18"/>
        <v>#N/A</v>
      </c>
      <c r="C92" t="e">
        <f t="shared" si="19"/>
        <v>#N/A</v>
      </c>
      <c r="D92" t="e">
        <f t="shared" si="20"/>
        <v>#N/A</v>
      </c>
      <c r="E92" t="e">
        <f t="shared" si="21"/>
        <v>#N/A</v>
      </c>
      <c r="F92" t="e">
        <f t="shared" si="22"/>
        <v>#N/A</v>
      </c>
      <c r="G92" t="e">
        <f t="shared" si="23"/>
        <v>#N/A</v>
      </c>
      <c r="H92" t="e">
        <f t="shared" si="24"/>
        <v>#N/A</v>
      </c>
      <c r="I92" t="e">
        <f t="shared" si="25"/>
        <v>#N/A</v>
      </c>
      <c r="J92" t="e">
        <f t="shared" si="26"/>
        <v>#N/A</v>
      </c>
    </row>
    <row r="93" spans="1:10" x14ac:dyDescent="0.3">
      <c r="A93" s="3">
        <v>43227</v>
      </c>
      <c r="B93" t="e">
        <f t="shared" si="18"/>
        <v>#N/A</v>
      </c>
      <c r="C93" t="e">
        <f t="shared" si="19"/>
        <v>#N/A</v>
      </c>
      <c r="D93" t="e">
        <f t="shared" si="20"/>
        <v>#N/A</v>
      </c>
      <c r="E93" t="e">
        <f t="shared" si="21"/>
        <v>#N/A</v>
      </c>
      <c r="F93" t="e">
        <f t="shared" si="22"/>
        <v>#N/A</v>
      </c>
      <c r="G93" t="e">
        <f t="shared" si="23"/>
        <v>#N/A</v>
      </c>
      <c r="H93" t="e">
        <f t="shared" si="24"/>
        <v>#N/A</v>
      </c>
      <c r="I93" t="e">
        <f t="shared" si="25"/>
        <v>#N/A</v>
      </c>
      <c r="J93" t="e">
        <f t="shared" si="26"/>
        <v>#N/A</v>
      </c>
    </row>
    <row r="94" spans="1:10" x14ac:dyDescent="0.3">
      <c r="A94" s="3">
        <v>43228</v>
      </c>
      <c r="B94" t="e">
        <f t="shared" si="18"/>
        <v>#N/A</v>
      </c>
      <c r="C94" t="e">
        <f t="shared" si="19"/>
        <v>#N/A</v>
      </c>
      <c r="D94" t="e">
        <f t="shared" si="20"/>
        <v>#N/A</v>
      </c>
      <c r="E94" t="e">
        <f t="shared" si="21"/>
        <v>#N/A</v>
      </c>
      <c r="F94" t="e">
        <f t="shared" si="22"/>
        <v>#N/A</v>
      </c>
      <c r="G94" t="e">
        <f t="shared" si="23"/>
        <v>#N/A</v>
      </c>
      <c r="H94" t="e">
        <f t="shared" si="24"/>
        <v>#N/A</v>
      </c>
      <c r="I94" t="e">
        <f t="shared" si="25"/>
        <v>#N/A</v>
      </c>
      <c r="J94" t="e">
        <f t="shared" si="26"/>
        <v>#N/A</v>
      </c>
    </row>
    <row r="95" spans="1:10" x14ac:dyDescent="0.3">
      <c r="A95" s="3">
        <v>43229</v>
      </c>
      <c r="B95" t="e">
        <f t="shared" si="18"/>
        <v>#N/A</v>
      </c>
      <c r="C95" t="e">
        <f t="shared" si="19"/>
        <v>#N/A</v>
      </c>
      <c r="D95" t="e">
        <f t="shared" si="20"/>
        <v>#N/A</v>
      </c>
      <c r="E95" t="e">
        <f t="shared" si="21"/>
        <v>#N/A</v>
      </c>
      <c r="F95" t="e">
        <f t="shared" si="22"/>
        <v>#N/A</v>
      </c>
      <c r="G95" t="e">
        <f t="shared" si="23"/>
        <v>#N/A</v>
      </c>
      <c r="H95" t="e">
        <f t="shared" si="24"/>
        <v>#N/A</v>
      </c>
      <c r="I95" t="e">
        <f t="shared" si="25"/>
        <v>#N/A</v>
      </c>
      <c r="J95" t="e">
        <f t="shared" si="26"/>
        <v>#N/A</v>
      </c>
    </row>
    <row r="96" spans="1:10" x14ac:dyDescent="0.3">
      <c r="A96" s="3">
        <v>43230</v>
      </c>
      <c r="B96" t="e">
        <f t="shared" si="18"/>
        <v>#N/A</v>
      </c>
      <c r="C96" t="e">
        <f t="shared" si="19"/>
        <v>#N/A</v>
      </c>
      <c r="D96" t="e">
        <f t="shared" si="20"/>
        <v>#N/A</v>
      </c>
      <c r="E96" t="e">
        <f t="shared" si="21"/>
        <v>#N/A</v>
      </c>
      <c r="F96" t="e">
        <f t="shared" si="22"/>
        <v>#N/A</v>
      </c>
      <c r="G96" t="e">
        <f t="shared" si="23"/>
        <v>#N/A</v>
      </c>
      <c r="H96" t="e">
        <f t="shared" si="24"/>
        <v>#N/A</v>
      </c>
      <c r="I96" t="e">
        <f t="shared" si="25"/>
        <v>#N/A</v>
      </c>
      <c r="J96" t="e">
        <f t="shared" si="26"/>
        <v>#N/A</v>
      </c>
    </row>
    <row r="97" spans="1:10" x14ac:dyDescent="0.3">
      <c r="A97" s="3">
        <v>43231</v>
      </c>
      <c r="B97" t="e">
        <f t="shared" si="18"/>
        <v>#N/A</v>
      </c>
      <c r="C97" t="e">
        <f t="shared" si="19"/>
        <v>#N/A</v>
      </c>
      <c r="D97" t="e">
        <f t="shared" si="20"/>
        <v>#N/A</v>
      </c>
      <c r="E97" t="e">
        <f t="shared" si="21"/>
        <v>#N/A</v>
      </c>
      <c r="F97" t="e">
        <f t="shared" si="22"/>
        <v>#N/A</v>
      </c>
      <c r="G97" t="e">
        <f t="shared" si="23"/>
        <v>#N/A</v>
      </c>
      <c r="H97" t="e">
        <f t="shared" si="24"/>
        <v>#N/A</v>
      </c>
      <c r="I97" t="e">
        <f t="shared" si="25"/>
        <v>#N/A</v>
      </c>
      <c r="J97" t="e">
        <f t="shared" si="26"/>
        <v>#N/A</v>
      </c>
    </row>
    <row r="98" spans="1:10" x14ac:dyDescent="0.3">
      <c r="A98" s="3">
        <v>43234</v>
      </c>
      <c r="B98" t="e">
        <f t="shared" si="18"/>
        <v>#N/A</v>
      </c>
      <c r="C98" t="e">
        <f t="shared" si="19"/>
        <v>#N/A</v>
      </c>
      <c r="D98" t="e">
        <f t="shared" si="20"/>
        <v>#N/A</v>
      </c>
      <c r="E98" t="e">
        <f t="shared" si="21"/>
        <v>#N/A</v>
      </c>
      <c r="F98" t="e">
        <f t="shared" si="22"/>
        <v>#N/A</v>
      </c>
      <c r="G98" t="e">
        <f t="shared" si="23"/>
        <v>#N/A</v>
      </c>
      <c r="H98" t="e">
        <f t="shared" si="24"/>
        <v>#N/A</v>
      </c>
      <c r="I98" t="e">
        <f t="shared" si="25"/>
        <v>#N/A</v>
      </c>
      <c r="J98" t="e">
        <f t="shared" si="26"/>
        <v>#N/A</v>
      </c>
    </row>
    <row r="99" spans="1:10" x14ac:dyDescent="0.3">
      <c r="A99" s="3">
        <v>43235</v>
      </c>
      <c r="B99" t="e">
        <f t="shared" ref="B99:B130" si="27">VLOOKUP($A99,DailyRoster,3,FALSE)</f>
        <v>#N/A</v>
      </c>
      <c r="C99" t="e">
        <f t="shared" ref="C99:C130" si="28">VLOOKUP($A99,DailyRoster,4,FALSE)</f>
        <v>#N/A</v>
      </c>
      <c r="D99" t="e">
        <f t="shared" ref="D99:D130" si="29">VLOOKUP($A99,DailyRoster,5,FALSE)</f>
        <v>#N/A</v>
      </c>
      <c r="E99" t="e">
        <f t="shared" ref="E99:E130" si="30">VLOOKUP($A99,DailyRoster,6,FALSE)</f>
        <v>#N/A</v>
      </c>
      <c r="F99" t="e">
        <f t="shared" ref="F99:F130" si="31">VLOOKUP($A99,DailyRoster,7,FALSE)</f>
        <v>#N/A</v>
      </c>
      <c r="G99" t="e">
        <f t="shared" ref="G99:G130" si="32">VLOOKUP($A99,DailyRoster,8,FALSE)</f>
        <v>#N/A</v>
      </c>
      <c r="H99" t="e">
        <f t="shared" ref="H99:H130" si="33">VLOOKUP($A99,DailyRoster,9,FALSE)</f>
        <v>#N/A</v>
      </c>
      <c r="I99" t="e">
        <f t="shared" ref="I99:I130" si="34">VLOOKUP($A99,DailyRoster,10,FALSE)</f>
        <v>#N/A</v>
      </c>
      <c r="J99" t="e">
        <f t="shared" ref="J99:J130" si="35">VLOOKUP($A99,DailyRoster,11,FALSE)</f>
        <v>#N/A</v>
      </c>
    </row>
    <row r="100" spans="1:10" x14ac:dyDescent="0.3">
      <c r="A100" s="3">
        <v>43236</v>
      </c>
      <c r="B100" t="e">
        <f t="shared" si="27"/>
        <v>#N/A</v>
      </c>
      <c r="C100" t="e">
        <f t="shared" si="28"/>
        <v>#N/A</v>
      </c>
      <c r="D100" t="e">
        <f t="shared" si="29"/>
        <v>#N/A</v>
      </c>
      <c r="E100" t="e">
        <f t="shared" si="30"/>
        <v>#N/A</v>
      </c>
      <c r="F100" t="e">
        <f t="shared" si="31"/>
        <v>#N/A</v>
      </c>
      <c r="G100" t="e">
        <f t="shared" si="32"/>
        <v>#N/A</v>
      </c>
      <c r="H100" t="e">
        <f t="shared" si="33"/>
        <v>#N/A</v>
      </c>
      <c r="I100" t="e">
        <f t="shared" si="34"/>
        <v>#N/A</v>
      </c>
      <c r="J100" t="e">
        <f t="shared" si="35"/>
        <v>#N/A</v>
      </c>
    </row>
    <row r="101" spans="1:10" x14ac:dyDescent="0.3">
      <c r="A101" s="3">
        <v>43237</v>
      </c>
      <c r="B101" t="e">
        <f t="shared" si="27"/>
        <v>#N/A</v>
      </c>
      <c r="C101" t="e">
        <f t="shared" si="28"/>
        <v>#N/A</v>
      </c>
      <c r="D101" t="e">
        <f t="shared" si="29"/>
        <v>#N/A</v>
      </c>
      <c r="E101" t="e">
        <f t="shared" si="30"/>
        <v>#N/A</v>
      </c>
      <c r="F101" t="e">
        <f t="shared" si="31"/>
        <v>#N/A</v>
      </c>
      <c r="G101" t="e">
        <f t="shared" si="32"/>
        <v>#N/A</v>
      </c>
      <c r="H101" t="e">
        <f t="shared" si="33"/>
        <v>#N/A</v>
      </c>
      <c r="I101" t="e">
        <f t="shared" si="34"/>
        <v>#N/A</v>
      </c>
      <c r="J101" t="e">
        <f t="shared" si="35"/>
        <v>#N/A</v>
      </c>
    </row>
    <row r="102" spans="1:10" x14ac:dyDescent="0.3">
      <c r="A102" s="3">
        <v>43238</v>
      </c>
      <c r="B102" t="e">
        <f t="shared" si="27"/>
        <v>#N/A</v>
      </c>
      <c r="C102" t="e">
        <f t="shared" si="28"/>
        <v>#N/A</v>
      </c>
      <c r="D102" t="e">
        <f t="shared" si="29"/>
        <v>#N/A</v>
      </c>
      <c r="E102" t="e">
        <f t="shared" si="30"/>
        <v>#N/A</v>
      </c>
      <c r="F102" t="e">
        <f t="shared" si="31"/>
        <v>#N/A</v>
      </c>
      <c r="G102" t="e">
        <f t="shared" si="32"/>
        <v>#N/A</v>
      </c>
      <c r="H102" t="e">
        <f t="shared" si="33"/>
        <v>#N/A</v>
      </c>
      <c r="I102" t="e">
        <f t="shared" si="34"/>
        <v>#N/A</v>
      </c>
      <c r="J102" t="e">
        <f t="shared" si="35"/>
        <v>#N/A</v>
      </c>
    </row>
    <row r="103" spans="1:10" x14ac:dyDescent="0.3">
      <c r="A103" s="3">
        <v>43241</v>
      </c>
      <c r="B103" t="e">
        <f t="shared" si="27"/>
        <v>#N/A</v>
      </c>
      <c r="C103" t="e">
        <f t="shared" si="28"/>
        <v>#N/A</v>
      </c>
      <c r="D103" t="e">
        <f t="shared" si="29"/>
        <v>#N/A</v>
      </c>
      <c r="E103" t="e">
        <f t="shared" si="30"/>
        <v>#N/A</v>
      </c>
      <c r="F103" t="e">
        <f t="shared" si="31"/>
        <v>#N/A</v>
      </c>
      <c r="G103" t="e">
        <f t="shared" si="32"/>
        <v>#N/A</v>
      </c>
      <c r="H103" t="e">
        <f t="shared" si="33"/>
        <v>#N/A</v>
      </c>
      <c r="I103" t="e">
        <f t="shared" si="34"/>
        <v>#N/A</v>
      </c>
      <c r="J103" t="e">
        <f t="shared" si="35"/>
        <v>#N/A</v>
      </c>
    </row>
    <row r="104" spans="1:10" x14ac:dyDescent="0.3">
      <c r="A104" s="3">
        <v>43242</v>
      </c>
      <c r="B104" t="e">
        <f t="shared" si="27"/>
        <v>#N/A</v>
      </c>
      <c r="C104" t="e">
        <f t="shared" si="28"/>
        <v>#N/A</v>
      </c>
      <c r="D104" t="e">
        <f t="shared" si="29"/>
        <v>#N/A</v>
      </c>
      <c r="E104" t="e">
        <f t="shared" si="30"/>
        <v>#N/A</v>
      </c>
      <c r="F104" t="e">
        <f t="shared" si="31"/>
        <v>#N/A</v>
      </c>
      <c r="G104" t="e">
        <f t="shared" si="32"/>
        <v>#N/A</v>
      </c>
      <c r="H104" t="e">
        <f t="shared" si="33"/>
        <v>#N/A</v>
      </c>
      <c r="I104" t="e">
        <f t="shared" si="34"/>
        <v>#N/A</v>
      </c>
      <c r="J104" t="e">
        <f t="shared" si="35"/>
        <v>#N/A</v>
      </c>
    </row>
    <row r="105" spans="1:10" x14ac:dyDescent="0.3">
      <c r="A105" s="3">
        <v>43243</v>
      </c>
      <c r="B105" t="e">
        <f t="shared" si="27"/>
        <v>#N/A</v>
      </c>
      <c r="C105" t="e">
        <f t="shared" si="28"/>
        <v>#N/A</v>
      </c>
      <c r="D105" t="e">
        <f t="shared" si="29"/>
        <v>#N/A</v>
      </c>
      <c r="E105" t="e">
        <f t="shared" si="30"/>
        <v>#N/A</v>
      </c>
      <c r="F105" t="e">
        <f t="shared" si="31"/>
        <v>#N/A</v>
      </c>
      <c r="G105" t="e">
        <f t="shared" si="32"/>
        <v>#N/A</v>
      </c>
      <c r="H105" t="e">
        <f t="shared" si="33"/>
        <v>#N/A</v>
      </c>
      <c r="I105" t="e">
        <f t="shared" si="34"/>
        <v>#N/A</v>
      </c>
      <c r="J105" t="e">
        <f t="shared" si="35"/>
        <v>#N/A</v>
      </c>
    </row>
    <row r="106" spans="1:10" x14ac:dyDescent="0.3">
      <c r="A106" s="3">
        <v>43244</v>
      </c>
      <c r="B106" t="e">
        <f t="shared" si="27"/>
        <v>#N/A</v>
      </c>
      <c r="C106" t="e">
        <f t="shared" si="28"/>
        <v>#N/A</v>
      </c>
      <c r="D106" t="e">
        <f t="shared" si="29"/>
        <v>#N/A</v>
      </c>
      <c r="E106" t="e">
        <f t="shared" si="30"/>
        <v>#N/A</v>
      </c>
      <c r="F106" t="e">
        <f t="shared" si="31"/>
        <v>#N/A</v>
      </c>
      <c r="G106" t="e">
        <f t="shared" si="32"/>
        <v>#N/A</v>
      </c>
      <c r="H106" t="e">
        <f t="shared" si="33"/>
        <v>#N/A</v>
      </c>
      <c r="I106" t="e">
        <f t="shared" si="34"/>
        <v>#N/A</v>
      </c>
      <c r="J106" t="e">
        <f t="shared" si="35"/>
        <v>#N/A</v>
      </c>
    </row>
    <row r="107" spans="1:10" x14ac:dyDescent="0.3">
      <c r="A107" s="3">
        <v>43245</v>
      </c>
      <c r="B107" t="e">
        <f t="shared" si="27"/>
        <v>#N/A</v>
      </c>
      <c r="C107" t="e">
        <f t="shared" si="28"/>
        <v>#N/A</v>
      </c>
      <c r="D107" t="e">
        <f t="shared" si="29"/>
        <v>#N/A</v>
      </c>
      <c r="E107" t="e">
        <f t="shared" si="30"/>
        <v>#N/A</v>
      </c>
      <c r="F107" t="e">
        <f t="shared" si="31"/>
        <v>#N/A</v>
      </c>
      <c r="G107" t="e">
        <f t="shared" si="32"/>
        <v>#N/A</v>
      </c>
      <c r="H107" t="e">
        <f t="shared" si="33"/>
        <v>#N/A</v>
      </c>
      <c r="I107" t="e">
        <f t="shared" si="34"/>
        <v>#N/A</v>
      </c>
      <c r="J107" t="e">
        <f t="shared" si="35"/>
        <v>#N/A</v>
      </c>
    </row>
    <row r="108" spans="1:10" x14ac:dyDescent="0.3">
      <c r="A108" s="3">
        <v>43248</v>
      </c>
      <c r="B108" t="e">
        <f t="shared" si="27"/>
        <v>#N/A</v>
      </c>
      <c r="C108" t="e">
        <f t="shared" si="28"/>
        <v>#N/A</v>
      </c>
      <c r="D108" t="e">
        <f t="shared" si="29"/>
        <v>#N/A</v>
      </c>
      <c r="E108" t="e">
        <f t="shared" si="30"/>
        <v>#N/A</v>
      </c>
      <c r="F108" t="e">
        <f t="shared" si="31"/>
        <v>#N/A</v>
      </c>
      <c r="G108" t="e">
        <f t="shared" si="32"/>
        <v>#N/A</v>
      </c>
      <c r="H108" t="e">
        <f t="shared" si="33"/>
        <v>#N/A</v>
      </c>
      <c r="I108" t="e">
        <f t="shared" si="34"/>
        <v>#N/A</v>
      </c>
      <c r="J108" t="e">
        <f t="shared" si="35"/>
        <v>#N/A</v>
      </c>
    </row>
    <row r="109" spans="1:10" x14ac:dyDescent="0.3">
      <c r="A109" s="3">
        <v>43249</v>
      </c>
      <c r="B109" t="e">
        <f t="shared" si="27"/>
        <v>#N/A</v>
      </c>
      <c r="C109" t="e">
        <f t="shared" si="28"/>
        <v>#N/A</v>
      </c>
      <c r="D109" t="e">
        <f t="shared" si="29"/>
        <v>#N/A</v>
      </c>
      <c r="E109" t="e">
        <f t="shared" si="30"/>
        <v>#N/A</v>
      </c>
      <c r="F109" t="e">
        <f t="shared" si="31"/>
        <v>#N/A</v>
      </c>
      <c r="G109" t="e">
        <f t="shared" si="32"/>
        <v>#N/A</v>
      </c>
      <c r="H109" t="e">
        <f t="shared" si="33"/>
        <v>#N/A</v>
      </c>
      <c r="I109" t="e">
        <f t="shared" si="34"/>
        <v>#N/A</v>
      </c>
      <c r="J109" t="e">
        <f t="shared" si="35"/>
        <v>#N/A</v>
      </c>
    </row>
    <row r="110" spans="1:10" x14ac:dyDescent="0.3">
      <c r="A110" s="3">
        <v>43250</v>
      </c>
      <c r="B110" t="e">
        <f t="shared" si="27"/>
        <v>#N/A</v>
      </c>
      <c r="C110" t="e">
        <f t="shared" si="28"/>
        <v>#N/A</v>
      </c>
      <c r="D110" t="e">
        <f t="shared" si="29"/>
        <v>#N/A</v>
      </c>
      <c r="E110" t="e">
        <f t="shared" si="30"/>
        <v>#N/A</v>
      </c>
      <c r="F110" t="e">
        <f t="shared" si="31"/>
        <v>#N/A</v>
      </c>
      <c r="G110" t="e">
        <f t="shared" si="32"/>
        <v>#N/A</v>
      </c>
      <c r="H110" t="e">
        <f t="shared" si="33"/>
        <v>#N/A</v>
      </c>
      <c r="I110" t="e">
        <f t="shared" si="34"/>
        <v>#N/A</v>
      </c>
      <c r="J110" t="e">
        <f t="shared" si="35"/>
        <v>#N/A</v>
      </c>
    </row>
    <row r="111" spans="1:10" x14ac:dyDescent="0.3">
      <c r="A111" s="3">
        <v>43251</v>
      </c>
      <c r="B111" t="e">
        <f t="shared" si="27"/>
        <v>#N/A</v>
      </c>
      <c r="C111" t="e">
        <f t="shared" si="28"/>
        <v>#N/A</v>
      </c>
      <c r="D111" t="e">
        <f t="shared" si="29"/>
        <v>#N/A</v>
      </c>
      <c r="E111" t="e">
        <f t="shared" si="30"/>
        <v>#N/A</v>
      </c>
      <c r="F111" t="e">
        <f t="shared" si="31"/>
        <v>#N/A</v>
      </c>
      <c r="G111" t="e">
        <f t="shared" si="32"/>
        <v>#N/A</v>
      </c>
      <c r="H111" t="e">
        <f t="shared" si="33"/>
        <v>#N/A</v>
      </c>
      <c r="I111" t="e">
        <f t="shared" si="34"/>
        <v>#N/A</v>
      </c>
      <c r="J111" t="e">
        <f t="shared" si="35"/>
        <v>#N/A</v>
      </c>
    </row>
    <row r="112" spans="1:10" x14ac:dyDescent="0.3">
      <c r="A112" s="3">
        <v>43252</v>
      </c>
      <c r="B112" t="e">
        <f t="shared" si="27"/>
        <v>#N/A</v>
      </c>
      <c r="C112" t="e">
        <f t="shared" si="28"/>
        <v>#N/A</v>
      </c>
      <c r="D112" t="e">
        <f t="shared" si="29"/>
        <v>#N/A</v>
      </c>
      <c r="E112" t="e">
        <f t="shared" si="30"/>
        <v>#N/A</v>
      </c>
      <c r="F112" t="e">
        <f t="shared" si="31"/>
        <v>#N/A</v>
      </c>
      <c r="G112" t="e">
        <f t="shared" si="32"/>
        <v>#N/A</v>
      </c>
      <c r="H112" t="e">
        <f t="shared" si="33"/>
        <v>#N/A</v>
      </c>
      <c r="I112" t="e">
        <f t="shared" si="34"/>
        <v>#N/A</v>
      </c>
      <c r="J112" t="e">
        <f t="shared" si="35"/>
        <v>#N/A</v>
      </c>
    </row>
    <row r="113" spans="1:10" x14ac:dyDescent="0.3">
      <c r="A113" s="3">
        <v>43255</v>
      </c>
      <c r="B113" t="e">
        <f t="shared" si="27"/>
        <v>#N/A</v>
      </c>
      <c r="C113" t="e">
        <f t="shared" si="28"/>
        <v>#N/A</v>
      </c>
      <c r="D113" t="e">
        <f t="shared" si="29"/>
        <v>#N/A</v>
      </c>
      <c r="E113" t="e">
        <f t="shared" si="30"/>
        <v>#N/A</v>
      </c>
      <c r="F113" t="e">
        <f t="shared" si="31"/>
        <v>#N/A</v>
      </c>
      <c r="G113" t="e">
        <f t="shared" si="32"/>
        <v>#N/A</v>
      </c>
      <c r="H113" t="e">
        <f t="shared" si="33"/>
        <v>#N/A</v>
      </c>
      <c r="I113" t="e">
        <f t="shared" si="34"/>
        <v>#N/A</v>
      </c>
      <c r="J113" t="e">
        <f t="shared" si="35"/>
        <v>#N/A</v>
      </c>
    </row>
    <row r="114" spans="1:10" x14ac:dyDescent="0.3">
      <c r="A114" s="3">
        <v>43256</v>
      </c>
      <c r="B114" t="e">
        <f t="shared" si="27"/>
        <v>#N/A</v>
      </c>
      <c r="C114" t="e">
        <f t="shared" si="28"/>
        <v>#N/A</v>
      </c>
      <c r="D114" t="e">
        <f t="shared" si="29"/>
        <v>#N/A</v>
      </c>
      <c r="E114" t="e">
        <f t="shared" si="30"/>
        <v>#N/A</v>
      </c>
      <c r="F114" t="e">
        <f t="shared" si="31"/>
        <v>#N/A</v>
      </c>
      <c r="G114" t="e">
        <f t="shared" si="32"/>
        <v>#N/A</v>
      </c>
      <c r="H114" t="e">
        <f t="shared" si="33"/>
        <v>#N/A</v>
      </c>
      <c r="I114" t="e">
        <f t="shared" si="34"/>
        <v>#N/A</v>
      </c>
      <c r="J114" t="e">
        <f t="shared" si="35"/>
        <v>#N/A</v>
      </c>
    </row>
    <row r="115" spans="1:10" x14ac:dyDescent="0.3">
      <c r="A115" s="3">
        <v>43257</v>
      </c>
      <c r="B115" t="e">
        <f t="shared" si="27"/>
        <v>#N/A</v>
      </c>
      <c r="C115" t="e">
        <f t="shared" si="28"/>
        <v>#N/A</v>
      </c>
      <c r="D115" t="e">
        <f t="shared" si="29"/>
        <v>#N/A</v>
      </c>
      <c r="E115" t="e">
        <f t="shared" si="30"/>
        <v>#N/A</v>
      </c>
      <c r="F115" t="e">
        <f t="shared" si="31"/>
        <v>#N/A</v>
      </c>
      <c r="G115" t="e">
        <f t="shared" si="32"/>
        <v>#N/A</v>
      </c>
      <c r="H115" t="e">
        <f t="shared" si="33"/>
        <v>#N/A</v>
      </c>
      <c r="I115" t="e">
        <f t="shared" si="34"/>
        <v>#N/A</v>
      </c>
      <c r="J115" t="e">
        <f t="shared" si="35"/>
        <v>#N/A</v>
      </c>
    </row>
    <row r="116" spans="1:10" x14ac:dyDescent="0.3">
      <c r="A116" s="3">
        <v>43258</v>
      </c>
      <c r="B116" t="e">
        <f t="shared" si="27"/>
        <v>#N/A</v>
      </c>
      <c r="C116" t="e">
        <f t="shared" si="28"/>
        <v>#N/A</v>
      </c>
      <c r="D116" t="e">
        <f t="shared" si="29"/>
        <v>#N/A</v>
      </c>
      <c r="E116" t="e">
        <f t="shared" si="30"/>
        <v>#N/A</v>
      </c>
      <c r="F116" t="e">
        <f t="shared" si="31"/>
        <v>#N/A</v>
      </c>
      <c r="G116" t="e">
        <f t="shared" si="32"/>
        <v>#N/A</v>
      </c>
      <c r="H116" t="e">
        <f t="shared" si="33"/>
        <v>#N/A</v>
      </c>
      <c r="I116" t="e">
        <f t="shared" si="34"/>
        <v>#N/A</v>
      </c>
      <c r="J116" t="e">
        <f t="shared" si="35"/>
        <v>#N/A</v>
      </c>
    </row>
    <row r="117" spans="1:10" x14ac:dyDescent="0.3">
      <c r="A117" s="3">
        <v>43259</v>
      </c>
      <c r="B117" t="e">
        <f t="shared" si="27"/>
        <v>#N/A</v>
      </c>
      <c r="C117" t="e">
        <f t="shared" si="28"/>
        <v>#N/A</v>
      </c>
      <c r="D117" t="e">
        <f t="shared" si="29"/>
        <v>#N/A</v>
      </c>
      <c r="E117" t="e">
        <f t="shared" si="30"/>
        <v>#N/A</v>
      </c>
      <c r="F117" t="e">
        <f t="shared" si="31"/>
        <v>#N/A</v>
      </c>
      <c r="G117" t="e">
        <f t="shared" si="32"/>
        <v>#N/A</v>
      </c>
      <c r="H117" t="e">
        <f t="shared" si="33"/>
        <v>#N/A</v>
      </c>
      <c r="I117" t="e">
        <f t="shared" si="34"/>
        <v>#N/A</v>
      </c>
      <c r="J117" t="e">
        <f t="shared" si="35"/>
        <v>#N/A</v>
      </c>
    </row>
    <row r="118" spans="1:10" x14ac:dyDescent="0.3">
      <c r="A118" s="3">
        <v>43262</v>
      </c>
      <c r="B118" t="e">
        <f t="shared" si="27"/>
        <v>#N/A</v>
      </c>
      <c r="C118" t="e">
        <f t="shared" si="28"/>
        <v>#N/A</v>
      </c>
      <c r="D118" t="e">
        <f t="shared" si="29"/>
        <v>#N/A</v>
      </c>
      <c r="E118" t="e">
        <f t="shared" si="30"/>
        <v>#N/A</v>
      </c>
      <c r="F118" t="e">
        <f t="shared" si="31"/>
        <v>#N/A</v>
      </c>
      <c r="G118" t="e">
        <f t="shared" si="32"/>
        <v>#N/A</v>
      </c>
      <c r="H118" t="e">
        <f t="shared" si="33"/>
        <v>#N/A</v>
      </c>
      <c r="I118" t="e">
        <f t="shared" si="34"/>
        <v>#N/A</v>
      </c>
      <c r="J118" t="e">
        <f t="shared" si="35"/>
        <v>#N/A</v>
      </c>
    </row>
    <row r="119" spans="1:10" x14ac:dyDescent="0.3">
      <c r="A119" s="3">
        <v>43263</v>
      </c>
      <c r="B119" t="e">
        <f t="shared" si="27"/>
        <v>#N/A</v>
      </c>
      <c r="C119" t="e">
        <f t="shared" si="28"/>
        <v>#N/A</v>
      </c>
      <c r="D119" t="e">
        <f t="shared" si="29"/>
        <v>#N/A</v>
      </c>
      <c r="E119" t="e">
        <f t="shared" si="30"/>
        <v>#N/A</v>
      </c>
      <c r="F119" t="e">
        <f t="shared" si="31"/>
        <v>#N/A</v>
      </c>
      <c r="G119" t="e">
        <f t="shared" si="32"/>
        <v>#N/A</v>
      </c>
      <c r="H119" t="e">
        <f t="shared" si="33"/>
        <v>#N/A</v>
      </c>
      <c r="I119" t="e">
        <f t="shared" si="34"/>
        <v>#N/A</v>
      </c>
      <c r="J119" t="e">
        <f t="shared" si="35"/>
        <v>#N/A</v>
      </c>
    </row>
    <row r="120" spans="1:10" x14ac:dyDescent="0.3">
      <c r="A120" s="3">
        <v>43264</v>
      </c>
      <c r="B120" t="e">
        <f t="shared" si="27"/>
        <v>#N/A</v>
      </c>
      <c r="C120" t="e">
        <f t="shared" si="28"/>
        <v>#N/A</v>
      </c>
      <c r="D120" t="e">
        <f t="shared" si="29"/>
        <v>#N/A</v>
      </c>
      <c r="E120" t="e">
        <f t="shared" si="30"/>
        <v>#N/A</v>
      </c>
      <c r="F120" t="e">
        <f t="shared" si="31"/>
        <v>#N/A</v>
      </c>
      <c r="G120" t="e">
        <f t="shared" si="32"/>
        <v>#N/A</v>
      </c>
      <c r="H120" t="e">
        <f t="shared" si="33"/>
        <v>#N/A</v>
      </c>
      <c r="I120" t="e">
        <f t="shared" si="34"/>
        <v>#N/A</v>
      </c>
      <c r="J120" t="e">
        <f t="shared" si="35"/>
        <v>#N/A</v>
      </c>
    </row>
    <row r="121" spans="1:10" x14ac:dyDescent="0.3">
      <c r="A121" s="3">
        <v>43265</v>
      </c>
      <c r="B121" t="e">
        <f t="shared" si="27"/>
        <v>#N/A</v>
      </c>
      <c r="C121" t="e">
        <f t="shared" si="28"/>
        <v>#N/A</v>
      </c>
      <c r="D121" t="e">
        <f t="shared" si="29"/>
        <v>#N/A</v>
      </c>
      <c r="E121" t="e">
        <f t="shared" si="30"/>
        <v>#N/A</v>
      </c>
      <c r="F121" t="e">
        <f t="shared" si="31"/>
        <v>#N/A</v>
      </c>
      <c r="G121" t="e">
        <f t="shared" si="32"/>
        <v>#N/A</v>
      </c>
      <c r="H121" t="e">
        <f t="shared" si="33"/>
        <v>#N/A</v>
      </c>
      <c r="I121" t="e">
        <f t="shared" si="34"/>
        <v>#N/A</v>
      </c>
      <c r="J121" t="e">
        <f t="shared" si="35"/>
        <v>#N/A</v>
      </c>
    </row>
    <row r="122" spans="1:10" x14ac:dyDescent="0.3">
      <c r="A122" s="3">
        <v>43266</v>
      </c>
      <c r="B122" t="e">
        <f t="shared" si="27"/>
        <v>#N/A</v>
      </c>
      <c r="C122" t="e">
        <f t="shared" si="28"/>
        <v>#N/A</v>
      </c>
      <c r="D122" t="e">
        <f t="shared" si="29"/>
        <v>#N/A</v>
      </c>
      <c r="E122" t="e">
        <f t="shared" si="30"/>
        <v>#N/A</v>
      </c>
      <c r="F122" t="e">
        <f t="shared" si="31"/>
        <v>#N/A</v>
      </c>
      <c r="G122" t="e">
        <f t="shared" si="32"/>
        <v>#N/A</v>
      </c>
      <c r="H122" t="e">
        <f t="shared" si="33"/>
        <v>#N/A</v>
      </c>
      <c r="I122" t="e">
        <f t="shared" si="34"/>
        <v>#N/A</v>
      </c>
      <c r="J122" t="e">
        <f t="shared" si="35"/>
        <v>#N/A</v>
      </c>
    </row>
    <row r="123" spans="1:10" x14ac:dyDescent="0.3">
      <c r="A123" s="3">
        <v>43269</v>
      </c>
      <c r="B123" t="e">
        <f t="shared" si="27"/>
        <v>#N/A</v>
      </c>
      <c r="C123" t="e">
        <f t="shared" si="28"/>
        <v>#N/A</v>
      </c>
      <c r="D123" t="e">
        <f t="shared" si="29"/>
        <v>#N/A</v>
      </c>
      <c r="E123" t="e">
        <f t="shared" si="30"/>
        <v>#N/A</v>
      </c>
      <c r="F123" t="e">
        <f t="shared" si="31"/>
        <v>#N/A</v>
      </c>
      <c r="G123" t="e">
        <f t="shared" si="32"/>
        <v>#N/A</v>
      </c>
      <c r="H123" t="e">
        <f t="shared" si="33"/>
        <v>#N/A</v>
      </c>
      <c r="I123" t="e">
        <f t="shared" si="34"/>
        <v>#N/A</v>
      </c>
      <c r="J123" t="e">
        <f t="shared" si="35"/>
        <v>#N/A</v>
      </c>
    </row>
    <row r="124" spans="1:10" x14ac:dyDescent="0.3">
      <c r="A124" s="3">
        <v>43270</v>
      </c>
      <c r="B124" t="e">
        <f t="shared" si="27"/>
        <v>#N/A</v>
      </c>
      <c r="C124" t="e">
        <f t="shared" si="28"/>
        <v>#N/A</v>
      </c>
      <c r="D124" t="e">
        <f t="shared" si="29"/>
        <v>#N/A</v>
      </c>
      <c r="E124" t="e">
        <f t="shared" si="30"/>
        <v>#N/A</v>
      </c>
      <c r="F124" t="e">
        <f t="shared" si="31"/>
        <v>#N/A</v>
      </c>
      <c r="G124" t="e">
        <f t="shared" si="32"/>
        <v>#N/A</v>
      </c>
      <c r="H124" t="e">
        <f t="shared" si="33"/>
        <v>#N/A</v>
      </c>
      <c r="I124" t="e">
        <f t="shared" si="34"/>
        <v>#N/A</v>
      </c>
      <c r="J124" t="e">
        <f t="shared" si="35"/>
        <v>#N/A</v>
      </c>
    </row>
    <row r="125" spans="1:10" x14ac:dyDescent="0.3">
      <c r="A125" s="3">
        <v>43271</v>
      </c>
      <c r="B125" t="e">
        <f t="shared" si="27"/>
        <v>#N/A</v>
      </c>
      <c r="C125" t="e">
        <f t="shared" si="28"/>
        <v>#N/A</v>
      </c>
      <c r="D125" t="e">
        <f t="shared" si="29"/>
        <v>#N/A</v>
      </c>
      <c r="E125" t="e">
        <f t="shared" si="30"/>
        <v>#N/A</v>
      </c>
      <c r="F125" t="e">
        <f t="shared" si="31"/>
        <v>#N/A</v>
      </c>
      <c r="G125" t="e">
        <f t="shared" si="32"/>
        <v>#N/A</v>
      </c>
      <c r="H125" t="e">
        <f t="shared" si="33"/>
        <v>#N/A</v>
      </c>
      <c r="I125" t="e">
        <f t="shared" si="34"/>
        <v>#N/A</v>
      </c>
      <c r="J125" t="e">
        <f t="shared" si="35"/>
        <v>#N/A</v>
      </c>
    </row>
    <row r="126" spans="1:10" x14ac:dyDescent="0.3">
      <c r="A126" s="3">
        <v>43272</v>
      </c>
      <c r="B126" t="e">
        <f t="shared" si="27"/>
        <v>#N/A</v>
      </c>
      <c r="C126" t="e">
        <f t="shared" si="28"/>
        <v>#N/A</v>
      </c>
      <c r="D126" t="e">
        <f t="shared" si="29"/>
        <v>#N/A</v>
      </c>
      <c r="E126" t="e">
        <f t="shared" si="30"/>
        <v>#N/A</v>
      </c>
      <c r="F126" t="e">
        <f t="shared" si="31"/>
        <v>#N/A</v>
      </c>
      <c r="G126" t="e">
        <f t="shared" si="32"/>
        <v>#N/A</v>
      </c>
      <c r="H126" t="e">
        <f t="shared" si="33"/>
        <v>#N/A</v>
      </c>
      <c r="I126" t="e">
        <f t="shared" si="34"/>
        <v>#N/A</v>
      </c>
      <c r="J126" t="e">
        <f t="shared" si="35"/>
        <v>#N/A</v>
      </c>
    </row>
    <row r="127" spans="1:10" x14ac:dyDescent="0.3">
      <c r="A127" s="3">
        <v>43273</v>
      </c>
      <c r="B127" t="e">
        <f t="shared" si="27"/>
        <v>#N/A</v>
      </c>
      <c r="C127" t="e">
        <f t="shared" si="28"/>
        <v>#N/A</v>
      </c>
      <c r="D127" t="e">
        <f t="shared" si="29"/>
        <v>#N/A</v>
      </c>
      <c r="E127" t="e">
        <f t="shared" si="30"/>
        <v>#N/A</v>
      </c>
      <c r="F127" t="e">
        <f t="shared" si="31"/>
        <v>#N/A</v>
      </c>
      <c r="G127" t="e">
        <f t="shared" si="32"/>
        <v>#N/A</v>
      </c>
      <c r="H127" t="e">
        <f t="shared" si="33"/>
        <v>#N/A</v>
      </c>
      <c r="I127" t="e">
        <f t="shared" si="34"/>
        <v>#N/A</v>
      </c>
      <c r="J127" t="e">
        <f t="shared" si="35"/>
        <v>#N/A</v>
      </c>
    </row>
    <row r="128" spans="1:10" x14ac:dyDescent="0.3">
      <c r="A128" s="3">
        <v>43276</v>
      </c>
      <c r="B128" t="e">
        <f t="shared" si="27"/>
        <v>#N/A</v>
      </c>
      <c r="C128" t="e">
        <f t="shared" si="28"/>
        <v>#N/A</v>
      </c>
      <c r="D128" t="e">
        <f t="shared" si="29"/>
        <v>#N/A</v>
      </c>
      <c r="E128" t="e">
        <f t="shared" si="30"/>
        <v>#N/A</v>
      </c>
      <c r="F128" t="e">
        <f t="shared" si="31"/>
        <v>#N/A</v>
      </c>
      <c r="G128" t="e">
        <f t="shared" si="32"/>
        <v>#N/A</v>
      </c>
      <c r="H128" t="e">
        <f t="shared" si="33"/>
        <v>#N/A</v>
      </c>
      <c r="I128" t="e">
        <f t="shared" si="34"/>
        <v>#N/A</v>
      </c>
      <c r="J128" t="e">
        <f t="shared" si="35"/>
        <v>#N/A</v>
      </c>
    </row>
    <row r="129" spans="1:10" x14ac:dyDescent="0.3">
      <c r="A129" s="3">
        <v>43277</v>
      </c>
      <c r="B129" t="e">
        <f t="shared" si="27"/>
        <v>#N/A</v>
      </c>
      <c r="C129" t="e">
        <f t="shared" si="28"/>
        <v>#N/A</v>
      </c>
      <c r="D129" t="e">
        <f t="shared" si="29"/>
        <v>#N/A</v>
      </c>
      <c r="E129" t="e">
        <f t="shared" si="30"/>
        <v>#N/A</v>
      </c>
      <c r="F129" t="e">
        <f t="shared" si="31"/>
        <v>#N/A</v>
      </c>
      <c r="G129" t="e">
        <f t="shared" si="32"/>
        <v>#N/A</v>
      </c>
      <c r="H129" t="e">
        <f t="shared" si="33"/>
        <v>#N/A</v>
      </c>
      <c r="I129" t="e">
        <f t="shared" si="34"/>
        <v>#N/A</v>
      </c>
      <c r="J129" t="e">
        <f t="shared" si="35"/>
        <v>#N/A</v>
      </c>
    </row>
    <row r="130" spans="1:10" x14ac:dyDescent="0.3">
      <c r="A130" s="3">
        <v>43278</v>
      </c>
      <c r="B130" t="e">
        <f t="shared" si="27"/>
        <v>#N/A</v>
      </c>
      <c r="C130" t="e">
        <f t="shared" si="28"/>
        <v>#N/A</v>
      </c>
      <c r="D130" t="e">
        <f t="shared" si="29"/>
        <v>#N/A</v>
      </c>
      <c r="E130" t="e">
        <f t="shared" si="30"/>
        <v>#N/A</v>
      </c>
      <c r="F130" t="e">
        <f t="shared" si="31"/>
        <v>#N/A</v>
      </c>
      <c r="G130" t="e">
        <f t="shared" si="32"/>
        <v>#N/A</v>
      </c>
      <c r="H130" t="e">
        <f t="shared" si="33"/>
        <v>#N/A</v>
      </c>
      <c r="I130" t="e">
        <f t="shared" si="34"/>
        <v>#N/A</v>
      </c>
      <c r="J130" t="e">
        <f t="shared" si="35"/>
        <v>#N/A</v>
      </c>
    </row>
    <row r="131" spans="1:10" x14ac:dyDescent="0.3">
      <c r="A131" s="3">
        <v>43279</v>
      </c>
      <c r="B131" t="e">
        <f t="shared" ref="B131:B162" si="36">VLOOKUP($A131,DailyRoster,3,FALSE)</f>
        <v>#N/A</v>
      </c>
      <c r="C131" t="e">
        <f t="shared" ref="C131:C162" si="37">VLOOKUP($A131,DailyRoster,4,FALSE)</f>
        <v>#N/A</v>
      </c>
      <c r="D131" t="e">
        <f t="shared" ref="D131:D162" si="38">VLOOKUP($A131,DailyRoster,5,FALSE)</f>
        <v>#N/A</v>
      </c>
      <c r="E131" t="e">
        <f t="shared" ref="E131:E162" si="39">VLOOKUP($A131,DailyRoster,6,FALSE)</f>
        <v>#N/A</v>
      </c>
      <c r="F131" t="e">
        <f t="shared" ref="F131:F162" si="40">VLOOKUP($A131,DailyRoster,7,FALSE)</f>
        <v>#N/A</v>
      </c>
      <c r="G131" t="e">
        <f t="shared" ref="G131:G162" si="41">VLOOKUP($A131,DailyRoster,8,FALSE)</f>
        <v>#N/A</v>
      </c>
      <c r="H131" t="e">
        <f t="shared" ref="H131:H162" si="42">VLOOKUP($A131,DailyRoster,9,FALSE)</f>
        <v>#N/A</v>
      </c>
      <c r="I131" t="e">
        <f t="shared" ref="I131:I162" si="43">VLOOKUP($A131,DailyRoster,10,FALSE)</f>
        <v>#N/A</v>
      </c>
      <c r="J131" t="e">
        <f t="shared" ref="J131:J162" si="44">VLOOKUP($A131,DailyRoster,11,FALSE)</f>
        <v>#N/A</v>
      </c>
    </row>
    <row r="132" spans="1:10" x14ac:dyDescent="0.3">
      <c r="A132" s="3">
        <v>43280</v>
      </c>
      <c r="B132" t="e">
        <f t="shared" si="36"/>
        <v>#N/A</v>
      </c>
      <c r="C132" t="e">
        <f t="shared" si="37"/>
        <v>#N/A</v>
      </c>
      <c r="D132" t="e">
        <f t="shared" si="38"/>
        <v>#N/A</v>
      </c>
      <c r="E132" t="e">
        <f t="shared" si="39"/>
        <v>#N/A</v>
      </c>
      <c r="F132" t="e">
        <f t="shared" si="40"/>
        <v>#N/A</v>
      </c>
      <c r="G132" t="e">
        <f t="shared" si="41"/>
        <v>#N/A</v>
      </c>
      <c r="H132" t="e">
        <f t="shared" si="42"/>
        <v>#N/A</v>
      </c>
      <c r="I132" t="e">
        <f t="shared" si="43"/>
        <v>#N/A</v>
      </c>
      <c r="J132" t="e">
        <f t="shared" si="44"/>
        <v>#N/A</v>
      </c>
    </row>
    <row r="133" spans="1:10" x14ac:dyDescent="0.3">
      <c r="A133" s="3">
        <v>43283</v>
      </c>
      <c r="B133" t="e">
        <f t="shared" si="36"/>
        <v>#N/A</v>
      </c>
      <c r="C133" t="e">
        <f t="shared" si="37"/>
        <v>#N/A</v>
      </c>
      <c r="D133" t="e">
        <f t="shared" si="38"/>
        <v>#N/A</v>
      </c>
      <c r="E133" t="e">
        <f t="shared" si="39"/>
        <v>#N/A</v>
      </c>
      <c r="F133" t="e">
        <f t="shared" si="40"/>
        <v>#N/A</v>
      </c>
      <c r="G133" t="e">
        <f t="shared" si="41"/>
        <v>#N/A</v>
      </c>
      <c r="H133" t="e">
        <f t="shared" si="42"/>
        <v>#N/A</v>
      </c>
      <c r="I133" t="e">
        <f t="shared" si="43"/>
        <v>#N/A</v>
      </c>
      <c r="J133" t="e">
        <f t="shared" si="44"/>
        <v>#N/A</v>
      </c>
    </row>
    <row r="134" spans="1:10" x14ac:dyDescent="0.3">
      <c r="A134" s="3">
        <v>43284</v>
      </c>
      <c r="B134" t="e">
        <f t="shared" si="36"/>
        <v>#N/A</v>
      </c>
      <c r="C134" t="e">
        <f t="shared" si="37"/>
        <v>#N/A</v>
      </c>
      <c r="D134" t="e">
        <f t="shared" si="38"/>
        <v>#N/A</v>
      </c>
      <c r="E134" t="e">
        <f t="shared" si="39"/>
        <v>#N/A</v>
      </c>
      <c r="F134" t="e">
        <f t="shared" si="40"/>
        <v>#N/A</v>
      </c>
      <c r="G134" t="e">
        <f t="shared" si="41"/>
        <v>#N/A</v>
      </c>
      <c r="H134" t="e">
        <f t="shared" si="42"/>
        <v>#N/A</v>
      </c>
      <c r="I134" t="e">
        <f t="shared" si="43"/>
        <v>#N/A</v>
      </c>
      <c r="J134" t="e">
        <f t="shared" si="44"/>
        <v>#N/A</v>
      </c>
    </row>
    <row r="135" spans="1:10" x14ac:dyDescent="0.3">
      <c r="A135" s="3">
        <v>43285</v>
      </c>
      <c r="B135" t="e">
        <f t="shared" si="36"/>
        <v>#N/A</v>
      </c>
      <c r="C135" t="e">
        <f t="shared" si="37"/>
        <v>#N/A</v>
      </c>
      <c r="D135" t="e">
        <f t="shared" si="38"/>
        <v>#N/A</v>
      </c>
      <c r="E135" t="e">
        <f t="shared" si="39"/>
        <v>#N/A</v>
      </c>
      <c r="F135" t="e">
        <f t="shared" si="40"/>
        <v>#N/A</v>
      </c>
      <c r="G135" t="e">
        <f t="shared" si="41"/>
        <v>#N/A</v>
      </c>
      <c r="H135" t="e">
        <f t="shared" si="42"/>
        <v>#N/A</v>
      </c>
      <c r="I135" t="e">
        <f t="shared" si="43"/>
        <v>#N/A</v>
      </c>
      <c r="J135" t="e">
        <f t="shared" si="44"/>
        <v>#N/A</v>
      </c>
    </row>
    <row r="136" spans="1:10" x14ac:dyDescent="0.3">
      <c r="A136" s="3">
        <v>43286</v>
      </c>
      <c r="B136" t="e">
        <f t="shared" si="36"/>
        <v>#N/A</v>
      </c>
      <c r="C136" t="e">
        <f t="shared" si="37"/>
        <v>#N/A</v>
      </c>
      <c r="D136" t="e">
        <f t="shared" si="38"/>
        <v>#N/A</v>
      </c>
      <c r="E136" t="e">
        <f t="shared" si="39"/>
        <v>#N/A</v>
      </c>
      <c r="F136" t="e">
        <f t="shared" si="40"/>
        <v>#N/A</v>
      </c>
      <c r="G136" t="e">
        <f t="shared" si="41"/>
        <v>#N/A</v>
      </c>
      <c r="H136" t="e">
        <f t="shared" si="42"/>
        <v>#N/A</v>
      </c>
      <c r="I136" t="e">
        <f t="shared" si="43"/>
        <v>#N/A</v>
      </c>
      <c r="J136" t="e">
        <f t="shared" si="44"/>
        <v>#N/A</v>
      </c>
    </row>
    <row r="137" spans="1:10" x14ac:dyDescent="0.3">
      <c r="A137" s="3">
        <v>43287</v>
      </c>
      <c r="B137" t="e">
        <f t="shared" si="36"/>
        <v>#N/A</v>
      </c>
      <c r="C137" t="e">
        <f t="shared" si="37"/>
        <v>#N/A</v>
      </c>
      <c r="D137" t="e">
        <f t="shared" si="38"/>
        <v>#N/A</v>
      </c>
      <c r="E137" t="e">
        <f t="shared" si="39"/>
        <v>#N/A</v>
      </c>
      <c r="F137" t="e">
        <f t="shared" si="40"/>
        <v>#N/A</v>
      </c>
      <c r="G137" t="e">
        <f t="shared" si="41"/>
        <v>#N/A</v>
      </c>
      <c r="H137" t="e">
        <f t="shared" si="42"/>
        <v>#N/A</v>
      </c>
      <c r="I137" t="e">
        <f t="shared" si="43"/>
        <v>#N/A</v>
      </c>
      <c r="J137" t="e">
        <f t="shared" si="44"/>
        <v>#N/A</v>
      </c>
    </row>
    <row r="138" spans="1:10" x14ac:dyDescent="0.3">
      <c r="A138" s="3">
        <v>43290</v>
      </c>
      <c r="B138" t="e">
        <f t="shared" si="36"/>
        <v>#N/A</v>
      </c>
      <c r="C138" t="e">
        <f t="shared" si="37"/>
        <v>#N/A</v>
      </c>
      <c r="D138" t="e">
        <f t="shared" si="38"/>
        <v>#N/A</v>
      </c>
      <c r="E138" t="e">
        <f t="shared" si="39"/>
        <v>#N/A</v>
      </c>
      <c r="F138" t="e">
        <f t="shared" si="40"/>
        <v>#N/A</v>
      </c>
      <c r="G138" t="e">
        <f t="shared" si="41"/>
        <v>#N/A</v>
      </c>
      <c r="H138" t="e">
        <f t="shared" si="42"/>
        <v>#N/A</v>
      </c>
      <c r="I138" t="e">
        <f t="shared" si="43"/>
        <v>#N/A</v>
      </c>
      <c r="J138" t="e">
        <f t="shared" si="44"/>
        <v>#N/A</v>
      </c>
    </row>
    <row r="139" spans="1:10" x14ac:dyDescent="0.3">
      <c r="A139" s="3">
        <v>43291</v>
      </c>
      <c r="B139" t="e">
        <f t="shared" si="36"/>
        <v>#N/A</v>
      </c>
      <c r="C139" t="e">
        <f t="shared" si="37"/>
        <v>#N/A</v>
      </c>
      <c r="D139" t="e">
        <f t="shared" si="38"/>
        <v>#N/A</v>
      </c>
      <c r="E139" t="e">
        <f t="shared" si="39"/>
        <v>#N/A</v>
      </c>
      <c r="F139" t="e">
        <f t="shared" si="40"/>
        <v>#N/A</v>
      </c>
      <c r="G139" t="e">
        <f t="shared" si="41"/>
        <v>#N/A</v>
      </c>
      <c r="H139" t="e">
        <f t="shared" si="42"/>
        <v>#N/A</v>
      </c>
      <c r="I139" t="e">
        <f t="shared" si="43"/>
        <v>#N/A</v>
      </c>
      <c r="J139" t="e">
        <f t="shared" si="44"/>
        <v>#N/A</v>
      </c>
    </row>
    <row r="140" spans="1:10" x14ac:dyDescent="0.3">
      <c r="A140" s="3">
        <v>43292</v>
      </c>
      <c r="B140" t="e">
        <f t="shared" si="36"/>
        <v>#N/A</v>
      </c>
      <c r="C140" t="e">
        <f t="shared" si="37"/>
        <v>#N/A</v>
      </c>
      <c r="D140" t="e">
        <f t="shared" si="38"/>
        <v>#N/A</v>
      </c>
      <c r="E140" t="e">
        <f t="shared" si="39"/>
        <v>#N/A</v>
      </c>
      <c r="F140" t="e">
        <f t="shared" si="40"/>
        <v>#N/A</v>
      </c>
      <c r="G140" t="e">
        <f t="shared" si="41"/>
        <v>#N/A</v>
      </c>
      <c r="H140" t="e">
        <f t="shared" si="42"/>
        <v>#N/A</v>
      </c>
      <c r="I140" t="e">
        <f t="shared" si="43"/>
        <v>#N/A</v>
      </c>
      <c r="J140" t="e">
        <f t="shared" si="44"/>
        <v>#N/A</v>
      </c>
    </row>
    <row r="141" spans="1:10" x14ac:dyDescent="0.3">
      <c r="A141" s="3">
        <v>43293</v>
      </c>
      <c r="B141" t="e">
        <f t="shared" si="36"/>
        <v>#N/A</v>
      </c>
      <c r="C141" t="e">
        <f t="shared" si="37"/>
        <v>#N/A</v>
      </c>
      <c r="D141" t="e">
        <f t="shared" si="38"/>
        <v>#N/A</v>
      </c>
      <c r="E141" t="e">
        <f t="shared" si="39"/>
        <v>#N/A</v>
      </c>
      <c r="F141" t="e">
        <f t="shared" si="40"/>
        <v>#N/A</v>
      </c>
      <c r="G141" t="e">
        <f t="shared" si="41"/>
        <v>#N/A</v>
      </c>
      <c r="H141" t="e">
        <f t="shared" si="42"/>
        <v>#N/A</v>
      </c>
      <c r="I141" t="e">
        <f t="shared" si="43"/>
        <v>#N/A</v>
      </c>
      <c r="J141" t="e">
        <f t="shared" si="44"/>
        <v>#N/A</v>
      </c>
    </row>
    <row r="142" spans="1:10" x14ac:dyDescent="0.3">
      <c r="A142" s="3">
        <v>43294</v>
      </c>
      <c r="B142" t="e">
        <f t="shared" si="36"/>
        <v>#N/A</v>
      </c>
      <c r="C142" t="e">
        <f t="shared" si="37"/>
        <v>#N/A</v>
      </c>
      <c r="D142" t="e">
        <f t="shared" si="38"/>
        <v>#N/A</v>
      </c>
      <c r="E142" t="e">
        <f t="shared" si="39"/>
        <v>#N/A</v>
      </c>
      <c r="F142" t="e">
        <f t="shared" si="40"/>
        <v>#N/A</v>
      </c>
      <c r="G142" t="e">
        <f t="shared" si="41"/>
        <v>#N/A</v>
      </c>
      <c r="H142" t="e">
        <f t="shared" si="42"/>
        <v>#N/A</v>
      </c>
      <c r="I142" t="e">
        <f t="shared" si="43"/>
        <v>#N/A</v>
      </c>
      <c r="J142" t="e">
        <f t="shared" si="44"/>
        <v>#N/A</v>
      </c>
    </row>
    <row r="143" spans="1:10" x14ac:dyDescent="0.3">
      <c r="A143" s="3">
        <v>43297</v>
      </c>
      <c r="B143" t="e">
        <f t="shared" si="36"/>
        <v>#N/A</v>
      </c>
      <c r="C143" t="e">
        <f t="shared" si="37"/>
        <v>#N/A</v>
      </c>
      <c r="D143" t="e">
        <f t="shared" si="38"/>
        <v>#N/A</v>
      </c>
      <c r="E143" t="e">
        <f t="shared" si="39"/>
        <v>#N/A</v>
      </c>
      <c r="F143" t="e">
        <f t="shared" si="40"/>
        <v>#N/A</v>
      </c>
      <c r="G143" t="e">
        <f t="shared" si="41"/>
        <v>#N/A</v>
      </c>
      <c r="H143" t="e">
        <f t="shared" si="42"/>
        <v>#N/A</v>
      </c>
      <c r="I143" t="e">
        <f t="shared" si="43"/>
        <v>#N/A</v>
      </c>
      <c r="J143" t="e">
        <f t="shared" si="44"/>
        <v>#N/A</v>
      </c>
    </row>
    <row r="144" spans="1:10" x14ac:dyDescent="0.3">
      <c r="A144" s="3">
        <v>43298</v>
      </c>
      <c r="B144" t="e">
        <f t="shared" si="36"/>
        <v>#N/A</v>
      </c>
      <c r="C144" t="e">
        <f t="shared" si="37"/>
        <v>#N/A</v>
      </c>
      <c r="D144" t="e">
        <f t="shared" si="38"/>
        <v>#N/A</v>
      </c>
      <c r="E144" t="e">
        <f t="shared" si="39"/>
        <v>#N/A</v>
      </c>
      <c r="F144" t="e">
        <f t="shared" si="40"/>
        <v>#N/A</v>
      </c>
      <c r="G144" t="e">
        <f t="shared" si="41"/>
        <v>#N/A</v>
      </c>
      <c r="H144" t="e">
        <f t="shared" si="42"/>
        <v>#N/A</v>
      </c>
      <c r="I144" t="e">
        <f t="shared" si="43"/>
        <v>#N/A</v>
      </c>
      <c r="J144" t="e">
        <f t="shared" si="44"/>
        <v>#N/A</v>
      </c>
    </row>
    <row r="145" spans="1:10" x14ac:dyDescent="0.3">
      <c r="A145" s="3">
        <v>43299</v>
      </c>
      <c r="B145" t="e">
        <f t="shared" si="36"/>
        <v>#N/A</v>
      </c>
      <c r="C145" t="e">
        <f t="shared" si="37"/>
        <v>#N/A</v>
      </c>
      <c r="D145" t="e">
        <f t="shared" si="38"/>
        <v>#N/A</v>
      </c>
      <c r="E145" t="e">
        <f t="shared" si="39"/>
        <v>#N/A</v>
      </c>
      <c r="F145" t="e">
        <f t="shared" si="40"/>
        <v>#N/A</v>
      </c>
      <c r="G145" t="e">
        <f t="shared" si="41"/>
        <v>#N/A</v>
      </c>
      <c r="H145" t="e">
        <f t="shared" si="42"/>
        <v>#N/A</v>
      </c>
      <c r="I145" t="e">
        <f t="shared" si="43"/>
        <v>#N/A</v>
      </c>
      <c r="J145" t="e">
        <f t="shared" si="44"/>
        <v>#N/A</v>
      </c>
    </row>
    <row r="146" spans="1:10" x14ac:dyDescent="0.3">
      <c r="A146" s="3">
        <v>43300</v>
      </c>
      <c r="B146" t="e">
        <f t="shared" si="36"/>
        <v>#N/A</v>
      </c>
      <c r="C146" t="e">
        <f t="shared" si="37"/>
        <v>#N/A</v>
      </c>
      <c r="D146" t="e">
        <f t="shared" si="38"/>
        <v>#N/A</v>
      </c>
      <c r="E146" t="e">
        <f t="shared" si="39"/>
        <v>#N/A</v>
      </c>
      <c r="F146" t="e">
        <f t="shared" si="40"/>
        <v>#N/A</v>
      </c>
      <c r="G146" t="e">
        <f t="shared" si="41"/>
        <v>#N/A</v>
      </c>
      <c r="H146" t="e">
        <f t="shared" si="42"/>
        <v>#N/A</v>
      </c>
      <c r="I146" t="e">
        <f t="shared" si="43"/>
        <v>#N/A</v>
      </c>
      <c r="J146" t="e">
        <f t="shared" si="44"/>
        <v>#N/A</v>
      </c>
    </row>
    <row r="147" spans="1:10" x14ac:dyDescent="0.3">
      <c r="A147" s="3">
        <v>43301</v>
      </c>
      <c r="B147" t="e">
        <f t="shared" si="36"/>
        <v>#N/A</v>
      </c>
      <c r="C147" t="e">
        <f t="shared" si="37"/>
        <v>#N/A</v>
      </c>
      <c r="D147" t="e">
        <f t="shared" si="38"/>
        <v>#N/A</v>
      </c>
      <c r="E147" t="e">
        <f t="shared" si="39"/>
        <v>#N/A</v>
      </c>
      <c r="F147" t="e">
        <f t="shared" si="40"/>
        <v>#N/A</v>
      </c>
      <c r="G147" t="e">
        <f t="shared" si="41"/>
        <v>#N/A</v>
      </c>
      <c r="H147" t="e">
        <f t="shared" si="42"/>
        <v>#N/A</v>
      </c>
      <c r="I147" t="e">
        <f t="shared" si="43"/>
        <v>#N/A</v>
      </c>
      <c r="J147" t="e">
        <f t="shared" si="44"/>
        <v>#N/A</v>
      </c>
    </row>
    <row r="148" spans="1:10" x14ac:dyDescent="0.3">
      <c r="A148" s="3">
        <v>43304</v>
      </c>
      <c r="B148" t="e">
        <f t="shared" si="36"/>
        <v>#N/A</v>
      </c>
      <c r="C148" t="e">
        <f t="shared" si="37"/>
        <v>#N/A</v>
      </c>
      <c r="D148" t="e">
        <f t="shared" si="38"/>
        <v>#N/A</v>
      </c>
      <c r="E148" t="e">
        <f t="shared" si="39"/>
        <v>#N/A</v>
      </c>
      <c r="F148" t="e">
        <f t="shared" si="40"/>
        <v>#N/A</v>
      </c>
      <c r="G148" t="e">
        <f t="shared" si="41"/>
        <v>#N/A</v>
      </c>
      <c r="H148" t="e">
        <f t="shared" si="42"/>
        <v>#N/A</v>
      </c>
      <c r="I148" t="e">
        <f t="shared" si="43"/>
        <v>#N/A</v>
      </c>
      <c r="J148" t="e">
        <f t="shared" si="44"/>
        <v>#N/A</v>
      </c>
    </row>
    <row r="149" spans="1:10" x14ac:dyDescent="0.3">
      <c r="A149" s="3">
        <v>43305</v>
      </c>
      <c r="B149" t="e">
        <f t="shared" si="36"/>
        <v>#N/A</v>
      </c>
      <c r="C149" t="e">
        <f t="shared" si="37"/>
        <v>#N/A</v>
      </c>
      <c r="D149" t="e">
        <f t="shared" si="38"/>
        <v>#N/A</v>
      </c>
      <c r="E149" t="e">
        <f t="shared" si="39"/>
        <v>#N/A</v>
      </c>
      <c r="F149" t="e">
        <f t="shared" si="40"/>
        <v>#N/A</v>
      </c>
      <c r="G149" t="e">
        <f t="shared" si="41"/>
        <v>#N/A</v>
      </c>
      <c r="H149" t="e">
        <f t="shared" si="42"/>
        <v>#N/A</v>
      </c>
      <c r="I149" t="e">
        <f t="shared" si="43"/>
        <v>#N/A</v>
      </c>
      <c r="J149" t="e">
        <f t="shared" si="44"/>
        <v>#N/A</v>
      </c>
    </row>
    <row r="150" spans="1:10" x14ac:dyDescent="0.3">
      <c r="A150" s="3">
        <v>43306</v>
      </c>
      <c r="B150" t="e">
        <f t="shared" si="36"/>
        <v>#N/A</v>
      </c>
      <c r="C150" t="e">
        <f t="shared" si="37"/>
        <v>#N/A</v>
      </c>
      <c r="D150" t="e">
        <f t="shared" si="38"/>
        <v>#N/A</v>
      </c>
      <c r="E150" t="e">
        <f t="shared" si="39"/>
        <v>#N/A</v>
      </c>
      <c r="F150" t="e">
        <f t="shared" si="40"/>
        <v>#N/A</v>
      </c>
      <c r="G150" t="e">
        <f t="shared" si="41"/>
        <v>#N/A</v>
      </c>
      <c r="H150" t="e">
        <f t="shared" si="42"/>
        <v>#N/A</v>
      </c>
      <c r="I150" t="e">
        <f t="shared" si="43"/>
        <v>#N/A</v>
      </c>
      <c r="J150" t="e">
        <f t="shared" si="44"/>
        <v>#N/A</v>
      </c>
    </row>
    <row r="151" spans="1:10" x14ac:dyDescent="0.3">
      <c r="A151" s="3">
        <v>43307</v>
      </c>
      <c r="B151" t="e">
        <f t="shared" si="36"/>
        <v>#N/A</v>
      </c>
      <c r="C151" t="e">
        <f t="shared" si="37"/>
        <v>#N/A</v>
      </c>
      <c r="D151" t="e">
        <f t="shared" si="38"/>
        <v>#N/A</v>
      </c>
      <c r="E151" t="e">
        <f t="shared" si="39"/>
        <v>#N/A</v>
      </c>
      <c r="F151" t="e">
        <f t="shared" si="40"/>
        <v>#N/A</v>
      </c>
      <c r="G151" t="e">
        <f t="shared" si="41"/>
        <v>#N/A</v>
      </c>
      <c r="H151" t="e">
        <f t="shared" si="42"/>
        <v>#N/A</v>
      </c>
      <c r="I151" t="e">
        <f t="shared" si="43"/>
        <v>#N/A</v>
      </c>
      <c r="J151" t="e">
        <f t="shared" si="44"/>
        <v>#N/A</v>
      </c>
    </row>
    <row r="152" spans="1:10" x14ac:dyDescent="0.3">
      <c r="A152" s="3">
        <v>43308</v>
      </c>
      <c r="B152" t="e">
        <f t="shared" si="36"/>
        <v>#N/A</v>
      </c>
      <c r="C152" t="e">
        <f t="shared" si="37"/>
        <v>#N/A</v>
      </c>
      <c r="D152" t="e">
        <f t="shared" si="38"/>
        <v>#N/A</v>
      </c>
      <c r="E152" t="e">
        <f t="shared" si="39"/>
        <v>#N/A</v>
      </c>
      <c r="F152" t="e">
        <f t="shared" si="40"/>
        <v>#N/A</v>
      </c>
      <c r="G152" t="e">
        <f t="shared" si="41"/>
        <v>#N/A</v>
      </c>
      <c r="H152" t="e">
        <f t="shared" si="42"/>
        <v>#N/A</v>
      </c>
      <c r="I152" t="e">
        <f t="shared" si="43"/>
        <v>#N/A</v>
      </c>
      <c r="J152" t="e">
        <f t="shared" si="44"/>
        <v>#N/A</v>
      </c>
    </row>
    <row r="153" spans="1:10" x14ac:dyDescent="0.3">
      <c r="A153" s="3">
        <v>43311</v>
      </c>
      <c r="B153" t="e">
        <f t="shared" si="36"/>
        <v>#N/A</v>
      </c>
      <c r="C153" t="e">
        <f t="shared" si="37"/>
        <v>#N/A</v>
      </c>
      <c r="D153" t="e">
        <f t="shared" si="38"/>
        <v>#N/A</v>
      </c>
      <c r="E153" t="e">
        <f t="shared" si="39"/>
        <v>#N/A</v>
      </c>
      <c r="F153" t="e">
        <f t="shared" si="40"/>
        <v>#N/A</v>
      </c>
      <c r="G153" t="e">
        <f t="shared" si="41"/>
        <v>#N/A</v>
      </c>
      <c r="H153" t="e">
        <f t="shared" si="42"/>
        <v>#N/A</v>
      </c>
      <c r="I153" t="e">
        <f t="shared" si="43"/>
        <v>#N/A</v>
      </c>
      <c r="J153" t="e">
        <f t="shared" si="44"/>
        <v>#N/A</v>
      </c>
    </row>
    <row r="154" spans="1:10" x14ac:dyDescent="0.3">
      <c r="A154" s="3">
        <v>43312</v>
      </c>
      <c r="B154" t="e">
        <f t="shared" si="36"/>
        <v>#N/A</v>
      </c>
      <c r="C154" t="e">
        <f t="shared" si="37"/>
        <v>#N/A</v>
      </c>
      <c r="D154" t="e">
        <f t="shared" si="38"/>
        <v>#N/A</v>
      </c>
      <c r="E154" t="e">
        <f t="shared" si="39"/>
        <v>#N/A</v>
      </c>
      <c r="F154" t="e">
        <f t="shared" si="40"/>
        <v>#N/A</v>
      </c>
      <c r="G154" t="e">
        <f t="shared" si="41"/>
        <v>#N/A</v>
      </c>
      <c r="H154" t="e">
        <f t="shared" si="42"/>
        <v>#N/A</v>
      </c>
      <c r="I154" t="e">
        <f t="shared" si="43"/>
        <v>#N/A</v>
      </c>
      <c r="J154" t="e">
        <f t="shared" si="44"/>
        <v>#N/A</v>
      </c>
    </row>
    <row r="155" spans="1:10" x14ac:dyDescent="0.3">
      <c r="A155" s="3">
        <v>43313</v>
      </c>
      <c r="B155" t="e">
        <f t="shared" si="36"/>
        <v>#N/A</v>
      </c>
      <c r="C155" t="e">
        <f t="shared" si="37"/>
        <v>#N/A</v>
      </c>
      <c r="D155" t="e">
        <f t="shared" si="38"/>
        <v>#N/A</v>
      </c>
      <c r="E155" t="e">
        <f t="shared" si="39"/>
        <v>#N/A</v>
      </c>
      <c r="F155" t="e">
        <f t="shared" si="40"/>
        <v>#N/A</v>
      </c>
      <c r="G155" t="e">
        <f t="shared" si="41"/>
        <v>#N/A</v>
      </c>
      <c r="H155" t="e">
        <f t="shared" si="42"/>
        <v>#N/A</v>
      </c>
      <c r="I155" t="e">
        <f t="shared" si="43"/>
        <v>#N/A</v>
      </c>
      <c r="J155" t="e">
        <f t="shared" si="44"/>
        <v>#N/A</v>
      </c>
    </row>
    <row r="156" spans="1:10" x14ac:dyDescent="0.3">
      <c r="A156" s="3">
        <v>43314</v>
      </c>
      <c r="B156" t="e">
        <f t="shared" si="36"/>
        <v>#N/A</v>
      </c>
      <c r="C156" t="e">
        <f t="shared" si="37"/>
        <v>#N/A</v>
      </c>
      <c r="D156" t="e">
        <f t="shared" si="38"/>
        <v>#N/A</v>
      </c>
      <c r="E156" t="e">
        <f t="shared" si="39"/>
        <v>#N/A</v>
      </c>
      <c r="F156" t="e">
        <f t="shared" si="40"/>
        <v>#N/A</v>
      </c>
      <c r="G156" t="e">
        <f t="shared" si="41"/>
        <v>#N/A</v>
      </c>
      <c r="H156" t="e">
        <f t="shared" si="42"/>
        <v>#N/A</v>
      </c>
      <c r="I156" t="e">
        <f t="shared" si="43"/>
        <v>#N/A</v>
      </c>
      <c r="J156" t="e">
        <f t="shared" si="44"/>
        <v>#N/A</v>
      </c>
    </row>
    <row r="157" spans="1:10" x14ac:dyDescent="0.3">
      <c r="A157" s="3">
        <v>43315</v>
      </c>
      <c r="B157" t="e">
        <f t="shared" si="36"/>
        <v>#N/A</v>
      </c>
      <c r="C157" t="e">
        <f t="shared" si="37"/>
        <v>#N/A</v>
      </c>
      <c r="D157" t="e">
        <f t="shared" si="38"/>
        <v>#N/A</v>
      </c>
      <c r="E157" t="e">
        <f t="shared" si="39"/>
        <v>#N/A</v>
      </c>
      <c r="F157" t="e">
        <f t="shared" si="40"/>
        <v>#N/A</v>
      </c>
      <c r="G157" t="e">
        <f t="shared" si="41"/>
        <v>#N/A</v>
      </c>
      <c r="H157" t="e">
        <f t="shared" si="42"/>
        <v>#N/A</v>
      </c>
      <c r="I157" t="e">
        <f t="shared" si="43"/>
        <v>#N/A</v>
      </c>
      <c r="J157" t="e">
        <f t="shared" si="44"/>
        <v>#N/A</v>
      </c>
    </row>
    <row r="158" spans="1:10" x14ac:dyDescent="0.3">
      <c r="A158" s="3">
        <v>43318</v>
      </c>
      <c r="B158" t="e">
        <f t="shared" si="36"/>
        <v>#N/A</v>
      </c>
      <c r="C158" t="e">
        <f t="shared" si="37"/>
        <v>#N/A</v>
      </c>
      <c r="D158" t="e">
        <f t="shared" si="38"/>
        <v>#N/A</v>
      </c>
      <c r="E158" t="e">
        <f t="shared" si="39"/>
        <v>#N/A</v>
      </c>
      <c r="F158" t="e">
        <f t="shared" si="40"/>
        <v>#N/A</v>
      </c>
      <c r="G158" t="e">
        <f t="shared" si="41"/>
        <v>#N/A</v>
      </c>
      <c r="H158" t="e">
        <f t="shared" si="42"/>
        <v>#N/A</v>
      </c>
      <c r="I158" t="e">
        <f t="shared" si="43"/>
        <v>#N/A</v>
      </c>
      <c r="J158" t="e">
        <f t="shared" si="44"/>
        <v>#N/A</v>
      </c>
    </row>
    <row r="159" spans="1:10" x14ac:dyDescent="0.3">
      <c r="A159" s="3">
        <v>43319</v>
      </c>
      <c r="B159" t="e">
        <f t="shared" si="36"/>
        <v>#N/A</v>
      </c>
      <c r="C159" t="e">
        <f t="shared" si="37"/>
        <v>#N/A</v>
      </c>
      <c r="D159" t="e">
        <f t="shared" si="38"/>
        <v>#N/A</v>
      </c>
      <c r="E159" t="e">
        <f t="shared" si="39"/>
        <v>#N/A</v>
      </c>
      <c r="F159" t="e">
        <f t="shared" si="40"/>
        <v>#N/A</v>
      </c>
      <c r="G159" t="e">
        <f t="shared" si="41"/>
        <v>#N/A</v>
      </c>
      <c r="H159" t="e">
        <f t="shared" si="42"/>
        <v>#N/A</v>
      </c>
      <c r="I159" t="e">
        <f t="shared" si="43"/>
        <v>#N/A</v>
      </c>
      <c r="J159" t="e">
        <f t="shared" si="44"/>
        <v>#N/A</v>
      </c>
    </row>
    <row r="160" spans="1:10" x14ac:dyDescent="0.3">
      <c r="A160" s="3">
        <v>43320</v>
      </c>
      <c r="B160" t="e">
        <f t="shared" si="36"/>
        <v>#N/A</v>
      </c>
      <c r="C160" t="e">
        <f t="shared" si="37"/>
        <v>#N/A</v>
      </c>
      <c r="D160" t="e">
        <f t="shared" si="38"/>
        <v>#N/A</v>
      </c>
      <c r="E160" t="e">
        <f t="shared" si="39"/>
        <v>#N/A</v>
      </c>
      <c r="F160" t="e">
        <f t="shared" si="40"/>
        <v>#N/A</v>
      </c>
      <c r="G160" t="e">
        <f t="shared" si="41"/>
        <v>#N/A</v>
      </c>
      <c r="H160" t="e">
        <f t="shared" si="42"/>
        <v>#N/A</v>
      </c>
      <c r="I160" t="e">
        <f t="shared" si="43"/>
        <v>#N/A</v>
      </c>
      <c r="J160" t="e">
        <f t="shared" si="44"/>
        <v>#N/A</v>
      </c>
    </row>
    <row r="161" spans="1:10" x14ac:dyDescent="0.3">
      <c r="A161" s="3">
        <v>43321</v>
      </c>
      <c r="B161" t="e">
        <f t="shared" si="36"/>
        <v>#N/A</v>
      </c>
      <c r="C161" t="e">
        <f t="shared" si="37"/>
        <v>#N/A</v>
      </c>
      <c r="D161" t="e">
        <f t="shared" si="38"/>
        <v>#N/A</v>
      </c>
      <c r="E161" t="e">
        <f t="shared" si="39"/>
        <v>#N/A</v>
      </c>
      <c r="F161" t="e">
        <f t="shared" si="40"/>
        <v>#N/A</v>
      </c>
      <c r="G161" t="e">
        <f t="shared" si="41"/>
        <v>#N/A</v>
      </c>
      <c r="H161" t="e">
        <f t="shared" si="42"/>
        <v>#N/A</v>
      </c>
      <c r="I161" t="e">
        <f t="shared" si="43"/>
        <v>#N/A</v>
      </c>
      <c r="J161" t="e">
        <f t="shared" si="44"/>
        <v>#N/A</v>
      </c>
    </row>
    <row r="162" spans="1:10" x14ac:dyDescent="0.3">
      <c r="A162" s="3">
        <v>43322</v>
      </c>
      <c r="B162" t="e">
        <f t="shared" si="36"/>
        <v>#N/A</v>
      </c>
      <c r="C162" t="e">
        <f t="shared" si="37"/>
        <v>#N/A</v>
      </c>
      <c r="D162" t="e">
        <f t="shared" si="38"/>
        <v>#N/A</v>
      </c>
      <c r="E162" t="e">
        <f t="shared" si="39"/>
        <v>#N/A</v>
      </c>
      <c r="F162" t="e">
        <f t="shared" si="40"/>
        <v>#N/A</v>
      </c>
      <c r="G162" t="e">
        <f t="shared" si="41"/>
        <v>#N/A</v>
      </c>
      <c r="H162" t="e">
        <f t="shared" si="42"/>
        <v>#N/A</v>
      </c>
      <c r="I162" t="e">
        <f t="shared" si="43"/>
        <v>#N/A</v>
      </c>
      <c r="J162" t="e">
        <f t="shared" si="44"/>
        <v>#N/A</v>
      </c>
    </row>
    <row r="163" spans="1:10" x14ac:dyDescent="0.3">
      <c r="A163" s="3">
        <v>43325</v>
      </c>
      <c r="B163" t="e">
        <f t="shared" ref="B163:B183" si="45">VLOOKUP($A163,DailyRoster,3,FALSE)</f>
        <v>#N/A</v>
      </c>
      <c r="C163" t="e">
        <f t="shared" ref="C163:C183" si="46">VLOOKUP($A163,DailyRoster,4,FALSE)</f>
        <v>#N/A</v>
      </c>
      <c r="D163" t="e">
        <f t="shared" ref="D163:D183" si="47">VLOOKUP($A163,DailyRoster,5,FALSE)</f>
        <v>#N/A</v>
      </c>
      <c r="E163" t="e">
        <f t="shared" ref="E163:E183" si="48">VLOOKUP($A163,DailyRoster,6,FALSE)</f>
        <v>#N/A</v>
      </c>
      <c r="F163" t="e">
        <f t="shared" ref="F163:F183" si="49">VLOOKUP($A163,DailyRoster,7,FALSE)</f>
        <v>#N/A</v>
      </c>
      <c r="G163" t="e">
        <f t="shared" ref="G163:G183" si="50">VLOOKUP($A163,DailyRoster,8,FALSE)</f>
        <v>#N/A</v>
      </c>
      <c r="H163" t="e">
        <f t="shared" ref="H163:H183" si="51">VLOOKUP($A163,DailyRoster,9,FALSE)</f>
        <v>#N/A</v>
      </c>
      <c r="I163" t="e">
        <f t="shared" ref="I163:I183" si="52">VLOOKUP($A163,DailyRoster,10,FALSE)</f>
        <v>#N/A</v>
      </c>
      <c r="J163" t="e">
        <f t="shared" ref="J163:J183" si="53">VLOOKUP($A163,DailyRoster,11,FALSE)</f>
        <v>#N/A</v>
      </c>
    </row>
    <row r="164" spans="1:10" x14ac:dyDescent="0.3">
      <c r="A164" s="3">
        <v>43326</v>
      </c>
      <c r="B164" t="e">
        <f t="shared" si="45"/>
        <v>#N/A</v>
      </c>
      <c r="C164" t="e">
        <f t="shared" si="46"/>
        <v>#N/A</v>
      </c>
      <c r="D164" t="e">
        <f t="shared" si="47"/>
        <v>#N/A</v>
      </c>
      <c r="E164" t="e">
        <f t="shared" si="48"/>
        <v>#N/A</v>
      </c>
      <c r="F164" t="e">
        <f t="shared" si="49"/>
        <v>#N/A</v>
      </c>
      <c r="G164" t="e">
        <f t="shared" si="50"/>
        <v>#N/A</v>
      </c>
      <c r="H164" t="e">
        <f t="shared" si="51"/>
        <v>#N/A</v>
      </c>
      <c r="I164" t="e">
        <f t="shared" si="52"/>
        <v>#N/A</v>
      </c>
      <c r="J164" t="e">
        <f t="shared" si="53"/>
        <v>#N/A</v>
      </c>
    </row>
    <row r="165" spans="1:10" x14ac:dyDescent="0.3">
      <c r="A165" s="3">
        <v>43327</v>
      </c>
      <c r="B165" t="e">
        <f t="shared" si="45"/>
        <v>#N/A</v>
      </c>
      <c r="C165" t="e">
        <f t="shared" si="46"/>
        <v>#N/A</v>
      </c>
      <c r="D165" t="e">
        <f t="shared" si="47"/>
        <v>#N/A</v>
      </c>
      <c r="E165" t="e">
        <f t="shared" si="48"/>
        <v>#N/A</v>
      </c>
      <c r="F165" t="e">
        <f t="shared" si="49"/>
        <v>#N/A</v>
      </c>
      <c r="G165" t="e">
        <f t="shared" si="50"/>
        <v>#N/A</v>
      </c>
      <c r="H165" t="e">
        <f t="shared" si="51"/>
        <v>#N/A</v>
      </c>
      <c r="I165" t="e">
        <f t="shared" si="52"/>
        <v>#N/A</v>
      </c>
      <c r="J165" t="e">
        <f t="shared" si="53"/>
        <v>#N/A</v>
      </c>
    </row>
    <row r="166" spans="1:10" x14ac:dyDescent="0.3">
      <c r="A166" s="3">
        <v>43328</v>
      </c>
      <c r="B166" t="e">
        <f t="shared" si="45"/>
        <v>#N/A</v>
      </c>
      <c r="C166" t="e">
        <f t="shared" si="46"/>
        <v>#N/A</v>
      </c>
      <c r="D166" t="e">
        <f t="shared" si="47"/>
        <v>#N/A</v>
      </c>
      <c r="E166" t="e">
        <f t="shared" si="48"/>
        <v>#N/A</v>
      </c>
      <c r="F166" t="e">
        <f t="shared" si="49"/>
        <v>#N/A</v>
      </c>
      <c r="G166" t="e">
        <f t="shared" si="50"/>
        <v>#N/A</v>
      </c>
      <c r="H166" t="e">
        <f t="shared" si="51"/>
        <v>#N/A</v>
      </c>
      <c r="I166" t="e">
        <f t="shared" si="52"/>
        <v>#N/A</v>
      </c>
      <c r="J166" t="e">
        <f t="shared" si="53"/>
        <v>#N/A</v>
      </c>
    </row>
    <row r="167" spans="1:10" x14ac:dyDescent="0.3">
      <c r="A167" s="3">
        <v>43329</v>
      </c>
      <c r="B167" t="e">
        <f t="shared" si="45"/>
        <v>#N/A</v>
      </c>
      <c r="C167" t="e">
        <f t="shared" si="46"/>
        <v>#N/A</v>
      </c>
      <c r="D167" t="e">
        <f t="shared" si="47"/>
        <v>#N/A</v>
      </c>
      <c r="E167" t="e">
        <f t="shared" si="48"/>
        <v>#N/A</v>
      </c>
      <c r="F167" t="e">
        <f t="shared" si="49"/>
        <v>#N/A</v>
      </c>
      <c r="G167" t="e">
        <f t="shared" si="50"/>
        <v>#N/A</v>
      </c>
      <c r="H167" t="e">
        <f t="shared" si="51"/>
        <v>#N/A</v>
      </c>
      <c r="I167" t="e">
        <f t="shared" si="52"/>
        <v>#N/A</v>
      </c>
      <c r="J167" t="e">
        <f t="shared" si="53"/>
        <v>#N/A</v>
      </c>
    </row>
    <row r="168" spans="1:10" x14ac:dyDescent="0.3">
      <c r="A168" s="3">
        <v>43332</v>
      </c>
      <c r="B168" t="e">
        <f t="shared" si="45"/>
        <v>#N/A</v>
      </c>
      <c r="C168" t="e">
        <f t="shared" si="46"/>
        <v>#N/A</v>
      </c>
      <c r="D168" t="e">
        <f t="shared" si="47"/>
        <v>#N/A</v>
      </c>
      <c r="E168" t="e">
        <f t="shared" si="48"/>
        <v>#N/A</v>
      </c>
      <c r="F168" t="e">
        <f t="shared" si="49"/>
        <v>#N/A</v>
      </c>
      <c r="G168" t="e">
        <f t="shared" si="50"/>
        <v>#N/A</v>
      </c>
      <c r="H168" t="e">
        <f t="shared" si="51"/>
        <v>#N/A</v>
      </c>
      <c r="I168" t="e">
        <f t="shared" si="52"/>
        <v>#N/A</v>
      </c>
      <c r="J168" t="e">
        <f t="shared" si="53"/>
        <v>#N/A</v>
      </c>
    </row>
    <row r="169" spans="1:10" x14ac:dyDescent="0.3">
      <c r="A169" s="3">
        <v>43333</v>
      </c>
      <c r="B169" t="e">
        <f t="shared" si="45"/>
        <v>#N/A</v>
      </c>
      <c r="C169" t="e">
        <f t="shared" si="46"/>
        <v>#N/A</v>
      </c>
      <c r="D169" t="e">
        <f t="shared" si="47"/>
        <v>#N/A</v>
      </c>
      <c r="E169" t="e">
        <f t="shared" si="48"/>
        <v>#N/A</v>
      </c>
      <c r="F169" t="e">
        <f t="shared" si="49"/>
        <v>#N/A</v>
      </c>
      <c r="G169" t="e">
        <f t="shared" si="50"/>
        <v>#N/A</v>
      </c>
      <c r="H169" t="e">
        <f t="shared" si="51"/>
        <v>#N/A</v>
      </c>
      <c r="I169" t="e">
        <f t="shared" si="52"/>
        <v>#N/A</v>
      </c>
      <c r="J169" t="e">
        <f t="shared" si="53"/>
        <v>#N/A</v>
      </c>
    </row>
    <row r="170" spans="1:10" x14ac:dyDescent="0.3">
      <c r="A170" s="3">
        <v>43334</v>
      </c>
      <c r="B170" t="e">
        <f t="shared" si="45"/>
        <v>#N/A</v>
      </c>
      <c r="C170" t="e">
        <f t="shared" si="46"/>
        <v>#N/A</v>
      </c>
      <c r="D170" t="e">
        <f t="shared" si="47"/>
        <v>#N/A</v>
      </c>
      <c r="E170" t="e">
        <f t="shared" si="48"/>
        <v>#N/A</v>
      </c>
      <c r="F170" t="e">
        <f t="shared" si="49"/>
        <v>#N/A</v>
      </c>
      <c r="G170" t="e">
        <f t="shared" si="50"/>
        <v>#N/A</v>
      </c>
      <c r="H170" t="e">
        <f t="shared" si="51"/>
        <v>#N/A</v>
      </c>
      <c r="I170" t="e">
        <f t="shared" si="52"/>
        <v>#N/A</v>
      </c>
      <c r="J170" t="e">
        <f t="shared" si="53"/>
        <v>#N/A</v>
      </c>
    </row>
    <row r="171" spans="1:10" x14ac:dyDescent="0.3">
      <c r="A171" s="3">
        <v>43335</v>
      </c>
      <c r="B171" t="e">
        <f t="shared" si="45"/>
        <v>#N/A</v>
      </c>
      <c r="C171" t="e">
        <f t="shared" si="46"/>
        <v>#N/A</v>
      </c>
      <c r="D171" t="e">
        <f t="shared" si="47"/>
        <v>#N/A</v>
      </c>
      <c r="E171" t="e">
        <f t="shared" si="48"/>
        <v>#N/A</v>
      </c>
      <c r="F171" t="e">
        <f t="shared" si="49"/>
        <v>#N/A</v>
      </c>
      <c r="G171" t="e">
        <f t="shared" si="50"/>
        <v>#N/A</v>
      </c>
      <c r="H171" t="e">
        <f t="shared" si="51"/>
        <v>#N/A</v>
      </c>
      <c r="I171" t="e">
        <f t="shared" si="52"/>
        <v>#N/A</v>
      </c>
      <c r="J171" t="e">
        <f t="shared" si="53"/>
        <v>#N/A</v>
      </c>
    </row>
    <row r="172" spans="1:10" x14ac:dyDescent="0.3">
      <c r="A172" s="3">
        <v>43336</v>
      </c>
      <c r="B172" t="e">
        <f t="shared" si="45"/>
        <v>#N/A</v>
      </c>
      <c r="C172" t="e">
        <f t="shared" si="46"/>
        <v>#N/A</v>
      </c>
      <c r="D172" t="e">
        <f t="shared" si="47"/>
        <v>#N/A</v>
      </c>
      <c r="E172" t="e">
        <f t="shared" si="48"/>
        <v>#N/A</v>
      </c>
      <c r="F172" t="e">
        <f t="shared" si="49"/>
        <v>#N/A</v>
      </c>
      <c r="G172" t="e">
        <f t="shared" si="50"/>
        <v>#N/A</v>
      </c>
      <c r="H172" t="e">
        <f t="shared" si="51"/>
        <v>#N/A</v>
      </c>
      <c r="I172" t="e">
        <f t="shared" si="52"/>
        <v>#N/A</v>
      </c>
      <c r="J172" t="e">
        <f t="shared" si="53"/>
        <v>#N/A</v>
      </c>
    </row>
    <row r="173" spans="1:10" x14ac:dyDescent="0.3">
      <c r="A173" s="3">
        <v>43339</v>
      </c>
      <c r="B173" t="e">
        <f t="shared" si="45"/>
        <v>#N/A</v>
      </c>
      <c r="C173" t="e">
        <f t="shared" si="46"/>
        <v>#N/A</v>
      </c>
      <c r="D173" t="e">
        <f t="shared" si="47"/>
        <v>#N/A</v>
      </c>
      <c r="E173" t="e">
        <f t="shared" si="48"/>
        <v>#N/A</v>
      </c>
      <c r="F173" t="e">
        <f t="shared" si="49"/>
        <v>#N/A</v>
      </c>
      <c r="G173" t="e">
        <f t="shared" si="50"/>
        <v>#N/A</v>
      </c>
      <c r="H173" t="e">
        <f t="shared" si="51"/>
        <v>#N/A</v>
      </c>
      <c r="I173" t="e">
        <f t="shared" si="52"/>
        <v>#N/A</v>
      </c>
      <c r="J173" t="e">
        <f t="shared" si="53"/>
        <v>#N/A</v>
      </c>
    </row>
    <row r="174" spans="1:10" x14ac:dyDescent="0.3">
      <c r="A174" s="3">
        <v>43340</v>
      </c>
      <c r="B174" t="e">
        <f t="shared" si="45"/>
        <v>#N/A</v>
      </c>
      <c r="C174" t="e">
        <f t="shared" si="46"/>
        <v>#N/A</v>
      </c>
      <c r="D174" t="e">
        <f t="shared" si="47"/>
        <v>#N/A</v>
      </c>
      <c r="E174" t="e">
        <f t="shared" si="48"/>
        <v>#N/A</v>
      </c>
      <c r="F174" t="e">
        <f t="shared" si="49"/>
        <v>#N/A</v>
      </c>
      <c r="G174" t="e">
        <f t="shared" si="50"/>
        <v>#N/A</v>
      </c>
      <c r="H174" t="e">
        <f t="shared" si="51"/>
        <v>#N/A</v>
      </c>
      <c r="I174" t="e">
        <f t="shared" si="52"/>
        <v>#N/A</v>
      </c>
      <c r="J174" t="e">
        <f t="shared" si="53"/>
        <v>#N/A</v>
      </c>
    </row>
    <row r="175" spans="1:10" x14ac:dyDescent="0.3">
      <c r="A175" s="3">
        <v>43341</v>
      </c>
      <c r="B175" t="e">
        <f t="shared" si="45"/>
        <v>#N/A</v>
      </c>
      <c r="C175" t="e">
        <f t="shared" si="46"/>
        <v>#N/A</v>
      </c>
      <c r="D175" t="e">
        <f t="shared" si="47"/>
        <v>#N/A</v>
      </c>
      <c r="E175" t="e">
        <f t="shared" si="48"/>
        <v>#N/A</v>
      </c>
      <c r="F175" t="e">
        <f t="shared" si="49"/>
        <v>#N/A</v>
      </c>
      <c r="G175" t="e">
        <f t="shared" si="50"/>
        <v>#N/A</v>
      </c>
      <c r="H175" t="e">
        <f t="shared" si="51"/>
        <v>#N/A</v>
      </c>
      <c r="I175" t="e">
        <f t="shared" si="52"/>
        <v>#N/A</v>
      </c>
      <c r="J175" t="e">
        <f t="shared" si="53"/>
        <v>#N/A</v>
      </c>
    </row>
    <row r="176" spans="1:10" x14ac:dyDescent="0.3">
      <c r="A176" s="3">
        <v>43342</v>
      </c>
      <c r="B176" t="e">
        <f t="shared" si="45"/>
        <v>#N/A</v>
      </c>
      <c r="C176" t="e">
        <f t="shared" si="46"/>
        <v>#N/A</v>
      </c>
      <c r="D176" t="e">
        <f t="shared" si="47"/>
        <v>#N/A</v>
      </c>
      <c r="E176" t="e">
        <f t="shared" si="48"/>
        <v>#N/A</v>
      </c>
      <c r="F176" t="e">
        <f t="shared" si="49"/>
        <v>#N/A</v>
      </c>
      <c r="G176" t="e">
        <f t="shared" si="50"/>
        <v>#N/A</v>
      </c>
      <c r="H176" t="e">
        <f t="shared" si="51"/>
        <v>#N/A</v>
      </c>
      <c r="I176" t="e">
        <f t="shared" si="52"/>
        <v>#N/A</v>
      </c>
      <c r="J176" t="e">
        <f t="shared" si="53"/>
        <v>#N/A</v>
      </c>
    </row>
    <row r="177" spans="1:10" x14ac:dyDescent="0.3">
      <c r="A177" s="3">
        <v>43343</v>
      </c>
      <c r="B177" t="e">
        <f t="shared" si="45"/>
        <v>#N/A</v>
      </c>
      <c r="C177" t="e">
        <f t="shared" si="46"/>
        <v>#N/A</v>
      </c>
      <c r="D177" t="e">
        <f t="shared" si="47"/>
        <v>#N/A</v>
      </c>
      <c r="E177" t="e">
        <f t="shared" si="48"/>
        <v>#N/A</v>
      </c>
      <c r="F177" t="e">
        <f t="shared" si="49"/>
        <v>#N/A</v>
      </c>
      <c r="G177" t="e">
        <f t="shared" si="50"/>
        <v>#N/A</v>
      </c>
      <c r="H177" t="e">
        <f t="shared" si="51"/>
        <v>#N/A</v>
      </c>
      <c r="I177" t="e">
        <f t="shared" si="52"/>
        <v>#N/A</v>
      </c>
      <c r="J177" t="e">
        <f t="shared" si="53"/>
        <v>#N/A</v>
      </c>
    </row>
    <row r="178" spans="1:10" x14ac:dyDescent="0.3">
      <c r="A178" s="3">
        <v>43346</v>
      </c>
      <c r="B178" t="e">
        <f t="shared" si="45"/>
        <v>#N/A</v>
      </c>
      <c r="C178" t="e">
        <f t="shared" si="46"/>
        <v>#N/A</v>
      </c>
      <c r="D178" t="e">
        <f t="shared" si="47"/>
        <v>#N/A</v>
      </c>
      <c r="E178" t="e">
        <f t="shared" si="48"/>
        <v>#N/A</v>
      </c>
      <c r="F178" t="e">
        <f t="shared" si="49"/>
        <v>#N/A</v>
      </c>
      <c r="G178" t="e">
        <f t="shared" si="50"/>
        <v>#N/A</v>
      </c>
      <c r="H178" t="e">
        <f t="shared" si="51"/>
        <v>#N/A</v>
      </c>
      <c r="I178" t="e">
        <f t="shared" si="52"/>
        <v>#N/A</v>
      </c>
      <c r="J178" t="e">
        <f t="shared" si="53"/>
        <v>#N/A</v>
      </c>
    </row>
    <row r="179" spans="1:10" x14ac:dyDescent="0.3">
      <c r="A179" s="3">
        <v>43347</v>
      </c>
      <c r="B179" t="e">
        <f t="shared" si="45"/>
        <v>#N/A</v>
      </c>
      <c r="C179" t="e">
        <f t="shared" si="46"/>
        <v>#N/A</v>
      </c>
      <c r="D179" t="e">
        <f t="shared" si="47"/>
        <v>#N/A</v>
      </c>
      <c r="E179" t="e">
        <f t="shared" si="48"/>
        <v>#N/A</v>
      </c>
      <c r="F179" t="e">
        <f t="shared" si="49"/>
        <v>#N/A</v>
      </c>
      <c r="G179" t="e">
        <f t="shared" si="50"/>
        <v>#N/A</v>
      </c>
      <c r="H179" t="e">
        <f t="shared" si="51"/>
        <v>#N/A</v>
      </c>
      <c r="I179" t="e">
        <f t="shared" si="52"/>
        <v>#N/A</v>
      </c>
      <c r="J179" t="e">
        <f t="shared" si="53"/>
        <v>#N/A</v>
      </c>
    </row>
    <row r="180" spans="1:10" x14ac:dyDescent="0.3">
      <c r="A180" s="3">
        <v>43348</v>
      </c>
      <c r="B180" t="e">
        <f t="shared" si="45"/>
        <v>#N/A</v>
      </c>
      <c r="C180" t="e">
        <f t="shared" si="46"/>
        <v>#N/A</v>
      </c>
      <c r="D180" t="e">
        <f t="shared" si="47"/>
        <v>#N/A</v>
      </c>
      <c r="E180" t="e">
        <f t="shared" si="48"/>
        <v>#N/A</v>
      </c>
      <c r="F180" t="e">
        <f t="shared" si="49"/>
        <v>#N/A</v>
      </c>
      <c r="G180" t="e">
        <f t="shared" si="50"/>
        <v>#N/A</v>
      </c>
      <c r="H180" t="e">
        <f t="shared" si="51"/>
        <v>#N/A</v>
      </c>
      <c r="I180" t="e">
        <f t="shared" si="52"/>
        <v>#N/A</v>
      </c>
      <c r="J180" t="e">
        <f t="shared" si="53"/>
        <v>#N/A</v>
      </c>
    </row>
    <row r="181" spans="1:10" x14ac:dyDescent="0.3">
      <c r="A181" s="3">
        <v>43349</v>
      </c>
      <c r="B181" t="e">
        <f t="shared" si="45"/>
        <v>#N/A</v>
      </c>
      <c r="C181" t="e">
        <f t="shared" si="46"/>
        <v>#N/A</v>
      </c>
      <c r="D181" t="e">
        <f t="shared" si="47"/>
        <v>#N/A</v>
      </c>
      <c r="E181" t="e">
        <f t="shared" si="48"/>
        <v>#N/A</v>
      </c>
      <c r="F181" t="e">
        <f t="shared" si="49"/>
        <v>#N/A</v>
      </c>
      <c r="G181" t="e">
        <f t="shared" si="50"/>
        <v>#N/A</v>
      </c>
      <c r="H181" t="e">
        <f t="shared" si="51"/>
        <v>#N/A</v>
      </c>
      <c r="I181" t="e">
        <f t="shared" si="52"/>
        <v>#N/A</v>
      </c>
      <c r="J181" t="e">
        <f t="shared" si="53"/>
        <v>#N/A</v>
      </c>
    </row>
    <row r="182" spans="1:10" x14ac:dyDescent="0.3">
      <c r="A182" s="3">
        <v>43350</v>
      </c>
      <c r="B182" t="e">
        <f t="shared" si="45"/>
        <v>#N/A</v>
      </c>
      <c r="C182" t="e">
        <f t="shared" si="46"/>
        <v>#N/A</v>
      </c>
      <c r="D182" t="e">
        <f t="shared" si="47"/>
        <v>#N/A</v>
      </c>
      <c r="E182" t="e">
        <f t="shared" si="48"/>
        <v>#N/A</v>
      </c>
      <c r="F182" t="e">
        <f t="shared" si="49"/>
        <v>#N/A</v>
      </c>
      <c r="G182" t="e">
        <f t="shared" si="50"/>
        <v>#N/A</v>
      </c>
      <c r="H182" t="e">
        <f t="shared" si="51"/>
        <v>#N/A</v>
      </c>
      <c r="I182" t="e">
        <f t="shared" si="52"/>
        <v>#N/A</v>
      </c>
      <c r="J182" t="e">
        <f t="shared" si="53"/>
        <v>#N/A</v>
      </c>
    </row>
    <row r="183" spans="1:10" x14ac:dyDescent="0.3">
      <c r="A183" s="3">
        <v>43353</v>
      </c>
      <c r="B183" t="e">
        <f t="shared" si="45"/>
        <v>#N/A</v>
      </c>
      <c r="C183" t="e">
        <f t="shared" si="46"/>
        <v>#N/A</v>
      </c>
      <c r="D183" t="e">
        <f t="shared" si="47"/>
        <v>#N/A</v>
      </c>
      <c r="E183" t="e">
        <f t="shared" si="48"/>
        <v>#N/A</v>
      </c>
      <c r="F183" t="e">
        <f t="shared" si="49"/>
        <v>#N/A</v>
      </c>
      <c r="G183" t="e">
        <f t="shared" si="50"/>
        <v>#N/A</v>
      </c>
      <c r="H183" t="e">
        <f t="shared" si="51"/>
        <v>#N/A</v>
      </c>
      <c r="I183" t="e">
        <f t="shared" si="52"/>
        <v>#N/A</v>
      </c>
      <c r="J183" t="e">
        <f t="shared" si="5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2017_xx Calendar</vt:lpstr>
      <vt:lpstr>Daily Roster</vt:lpstr>
      <vt:lpstr>Sheet1</vt:lpstr>
      <vt:lpstr>Calendar1Month</vt:lpstr>
      <vt:lpstr>Calendar1Year</vt:lpstr>
      <vt:lpstr>DailyRoster</vt:lpstr>
      <vt:lpstr>'2017_xx Calendar'!Print_Area</vt:lpstr>
      <vt:lpstr>SpecialMedicine2017</vt:lpstr>
      <vt:lpstr>WeekStart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user1</dc:creator>
  <cp:lastModifiedBy>Silvana Pignataro</cp:lastModifiedBy>
  <cp:lastPrinted>2017-12-27T22:06:32Z</cp:lastPrinted>
  <dcterms:created xsi:type="dcterms:W3CDTF">2016-07-26T15:53:57Z</dcterms:created>
  <dcterms:modified xsi:type="dcterms:W3CDTF">2019-02-28T02:33:39Z</dcterms:modified>
</cp:coreProperties>
</file>