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<sst xmlns="http://schemas.openxmlformats.org/spreadsheetml/2006/main" count="10730" uniqueCount="2647">
  <si>
    <t>Rank</t>
  </si>
  <si>
    <t>University</t>
  </si>
  <si>
    <t>Country</t>
  </si>
  <si>
    <t>Region</t>
  </si>
  <si>
    <t>Overall Score</t>
  </si>
  <si>
    <t>Indicator 0</t>
  </si>
  <si>
    <t>Indicator 1</t>
  </si>
  <si>
    <t>Indicator 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</si>
  <si>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</si>
  <si>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</si>
  <si>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</si>
  <si>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</si>
  <si>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</si>
  <si>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</si>
  <si>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</si>
  <si>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</si>
  <si>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</si>
  <si>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</si>
  <si>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</si>
  <si>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</si>
  <si>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</si>
  <si>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</si>
  <si>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</si>
  <si>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</si>
  <si>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</si>
  <si>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</si>
  <si>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</si>
  <si>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</si>
  <si>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</si>
  <si>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</si>
  <si>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</si>
  <si>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</si>
  <si>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</si>
  <si>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</si>
  <si>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</si>
  <si>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</si>
  <si>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</si>
  <si>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</si>
  <si>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</si>
  <si>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36</t>
  </si>
  <si>
    <t>37</t>
  </si>
  <si>
    <t>38</t>
  </si>
  <si>
    <t>39</t>
  </si>
  <si>
    <t>42</t>
  </si>
  <si>
    <t>43</t>
  </si>
  <si>
    <t>44</t>
  </si>
  <si>
    <t>45</t>
  </si>
  <si>
    <t>46</t>
  </si>
  <si>
    <t>49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</si>
  <si>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</si>
  <si>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</si>
  <si>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</si>
  <si>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</si>
  <si>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</si>
  <si>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</si>
  <si>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</si>
  <si>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</si>
  <si>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</si>
  <si>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</si>
  <si>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65</t>
  </si>
  <si>
    <t>66</t>
  </si>
  <si>
    <t>67</t>
  </si>
  <si>
    <t>68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</si>
  <si>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</si>
  <si>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</si>
  <si>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</si>
  <si>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</si>
  <si>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</si>
  <si>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</si>
  <si>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</si>
  <si>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</si>
  <si>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</si>
  <si>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86</t>
  </si>
  <si>
    <t>87</t>
  </si>
  <si>
    <t>88</t>
  </si>
  <si>
    <t>92</t>
  </si>
  <si>
    <t>93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</si>
  <si>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</si>
  <si>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</si>
  <si>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</si>
  <si>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</si>
  <si>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</si>
  <si>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</si>
  <si>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</si>
  <si>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</si>
  <si>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</si>
  <si>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107</t>
  </si>
  <si>
    <t>108</t>
  </si>
  <si>
    <t>111</t>
  </si>
  <si>
    <t>113</t>
  </si>
  <si>
    <t>114</t>
  </si>
  <si>
    <t>115</t>
  </si>
  <si>
    <t>116</t>
  </si>
  <si>
    <t>117</t>
  </si>
  <si>
    <t>118</t>
  </si>
  <si>
    <t>119</t>
  </si>
  <si>
    <t>122</t>
  </si>
  <si>
    <t>125</t>
  </si>
  <si>
    <t>128</t>
  </si>
  <si>
    <t>129</t>
  </si>
  <si>
    <t>130</t>
  </si>
  <si>
    <t>131</t>
  </si>
  <si>
    <t>132</t>
  </si>
  <si>
    <t>136</t>
  </si>
  <si>
    <t>137</t>
  </si>
  <si>
    <t>138</t>
  </si>
  <si>
    <t>144</t>
  </si>
  <si>
    <t>145</t>
  </si>
  <si>
    <t>146</t>
  </si>
  <si>
    <t>147</t>
  </si>
  <si>
    <t>148</t>
  </si>
  <si>
    <t>149</t>
  </si>
  <si>
    <t>154</t>
  </si>
  <si>
    <t>158</t>
  </si>
  <si>
    <t>161</t>
  </si>
  <si>
    <t>162</t>
  </si>
  <si>
    <t>163</t>
  </si>
  <si>
    <t>164</t>
  </si>
  <si>
    <t>171</t>
  </si>
  <si>
    <t>172</t>
  </si>
  <si>
    <t>173</t>
  </si>
  <si>
    <t>174</t>
  </si>
  <si>
    <t>175</t>
  </si>
  <si>
    <t>178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</si>
  <si>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</si>
  <si>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</si>
  <si>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</si>
  <si>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</si>
  <si>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</si>
  <si>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</si>
  <si>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</si>
  <si>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</si>
  <si>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</si>
  <si>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</si>
  <si>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</si>
  <si>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196</t>
  </si>
  <si>
    <t>197</t>
  </si>
  <si>
    <t>202</t>
  </si>
  <si>
    <t>205</t>
  </si>
  <si>
    <t>208</t>
  </si>
  <si>
    <t>209</t>
  </si>
  <si>
    <t>210</t>
  </si>
  <si>
    <t>211</t>
  </si>
  <si>
    <t>212</t>
  </si>
  <si>
    <t>213</t>
  </si>
  <si>
    <t>214</t>
  </si>
  <si>
    <t>217</t>
  </si>
  <si>
    <t>218</t>
  </si>
  <si>
    <t>221</t>
  </si>
  <si>
    <t>229</t>
  </si>
  <si>
    <t>232</t>
  </si>
  <si>
    <t>233</t>
  </si>
  <si>
    <t>234</t>
  </si>
  <si>
    <t>235</t>
  </si>
  <si>
    <t>243</t>
  </si>
  <si>
    <t>244</t>
  </si>
  <si>
    <t>245</t>
  </si>
  <si>
    <t>248</t>
  </si>
  <si>
    <t>249</t>
  </si>
  <si>
    <t>250</t>
  </si>
  <si>
    <t>251</t>
  </si>
  <si>
    <t>255</t>
  </si>
  <si>
    <t>258</t>
  </si>
  <si>
    <t>259</t>
  </si>
  <si>
    <t>260</t>
  </si>
  <si>
    <t>263</t>
  </si>
  <si>
    <t>264</t>
  </si>
  <si>
    <t>271</t>
  </si>
  <si>
    <t>272</t>
  </si>
  <si>
    <t>280</t>
  </si>
  <si>
    <t>283</t>
  </si>
  <si>
    <t>284</t>
  </si>
  <si>
    <t>295</t>
  </si>
  <si>
    <t>296</t>
  </si>
  <si>
    <t>297</t>
  </si>
  <si>
    <t>300</t>
  </si>
  <si>
    <t>301</t>
  </si>
  <si>
    <t>306</t>
  </si>
  <si>
    <t>307</t>
  </si>
  <si>
    <t>308</t>
  </si>
  <si>
    <t>311</t>
  </si>
  <si>
    <t>314</t>
  </si>
  <si>
    <t>315</t>
  </si>
  <si>
    <t>319</t>
  </si>
  <si>
    <t>320</t>
  </si>
  <si>
    <t>331</t>
  </si>
  <si>
    <t>334</t>
  </si>
  <si>
    <t>335</t>
  </si>
  <si>
    <t>349</t>
  </si>
  <si>
    <t>352</t>
  </si>
  <si>
    <t>353</t>
  </si>
  <si>
    <t>354</t>
  </si>
  <si>
    <t>358</t>
  </si>
  <si>
    <t>367</t>
  </si>
  <si>
    <t>382</t>
  </si>
  <si>
    <t>383</t>
  </si>
  <si>
    <t>384</t>
  </si>
  <si>
    <t>387</t>
  </si>
  <si>
    <t>388</t>
  </si>
  <si>
    <t>392</t>
  </si>
  <si>
    <t>412</t>
  </si>
  <si>
    <t>415</t>
  </si>
  <si>
    <t>420</t>
  </si>
  <si>
    <t>425</t>
  </si>
  <si>
    <t>430</t>
  </si>
  <si>
    <t>434</t>
  </si>
  <si>
    <t>435</t>
  </si>
  <si>
    <t>439</t>
  </si>
  <si>
    <t>451</t>
  </si>
  <si>
    <t>460</t>
  </si>
  <si>
    <t>461</t>
  </si>
  <si>
    <t>464</t>
  </si>
  <si>
    <t>465</t>
  </si>
  <si>
    <t>470</t>
  </si>
  <si>
    <t>471</t>
  </si>
  <si>
    <t>484</t>
  </si>
  <si>
    <t>487</t>
  </si>
  <si>
    <t>488</t>
  </si>
  <si>
    <t>523</t>
  </si>
  <si>
    <t>526</t>
  </si>
  <si>
    <t>534</t>
  </si>
  <si>
    <t>564</t>
  </si>
  <si>
    <t>573</t>
  </si>
  <si>
    <t>595</t>
  </si>
  <si>
    <t>601-610</t>
  </si>
  <si>
    <t>611-620</t>
  </si>
  <si>
    <t>621-630</t>
  </si>
  <si>
    <t>631-640</t>
  </si>
  <si>
    <t>641-650</t>
  </si>
  <si>
    <t>651-660</t>
  </si>
  <si>
    <t>661-670</t>
  </si>
  <si>
    <t>671-680</t>
  </si>
  <si>
    <t>681-690</t>
  </si>
  <si>
    <t>691-700</t>
  </si>
  <si>
    <t>701-710</t>
  </si>
  <si>
    <t>711-720</t>
  </si>
  <si>
    <t>721-730</t>
  </si>
  <si>
    <t>731-740</t>
  </si>
  <si>
    <t>741-750</t>
  </si>
  <si>
    <t>751-760</t>
  </si>
  <si>
    <t>761-770</t>
  </si>
  <si>
    <t>771-780</t>
  </si>
  <si>
    <t>781-790</t>
  </si>
  <si>
    <t>791-800</t>
  </si>
  <si>
    <t>801-850</t>
  </si>
  <si>
    <t>851-900</t>
  </si>
  <si>
    <t>901-950</t>
  </si>
  <si>
    <t>951-1000</t>
  </si>
  <si>
    <t>1001-1200</t>
  </si>
  <si>
    <t>1201-1400</t>
  </si>
  <si>
    <t>1401+</t>
  </si>
  <si>
    <t>麻省理工学院</t>
  </si>
  <si>
    <t>帝国理工学院</t>
  </si>
  <si>
    <t>牛津大学</t>
  </si>
  <si>
    <t>哈佛大学</t>
  </si>
  <si>
    <t>剑桥大学</t>
  </si>
  <si>
    <t>斯坦福大学</t>
  </si>
  <si>
    <t>苏黎世联邦理工大学（瑞士联邦理工学院）</t>
  </si>
  <si>
    <t>新加坡国立大学</t>
  </si>
  <si>
    <t>伦敦大学学院</t>
  </si>
  <si>
    <t>加州理工大学（Caltech)</t>
  </si>
  <si>
    <t>宾夕法尼亚大学</t>
  </si>
  <si>
    <t>加州大学伯克利分校</t>
  </si>
  <si>
    <t>墨尔本大学</t>
  </si>
  <si>
    <t>北京大学</t>
  </si>
  <si>
    <t>南洋理工大学</t>
  </si>
  <si>
    <t>康奈尔大学</t>
  </si>
  <si>
    <t>香港大学（HKU）</t>
  </si>
  <si>
    <t>悉尼大学</t>
  </si>
  <si>
    <t>新南威尔士大学（UNSW）</t>
  </si>
  <si>
    <t>清华大学</t>
  </si>
  <si>
    <t>芝加哥大学</t>
  </si>
  <si>
    <t>普林斯顿大学</t>
  </si>
  <si>
    <t>耶鲁大学</t>
  </si>
  <si>
    <t>巴黎科学艺术人文大学</t>
  </si>
  <si>
    <t>多伦多大学</t>
  </si>
  <si>
    <t>洛桑联邦理工学院（EPFL)</t>
  </si>
  <si>
    <t>爱丁堡大学</t>
  </si>
  <si>
    <t>慕尼黑工业大学</t>
  </si>
  <si>
    <t>麦吉尔大学</t>
  </si>
  <si>
    <t>澳大利亚国立大学（ANU)</t>
  </si>
  <si>
    <t>首尔国立大学</t>
  </si>
  <si>
    <t>约翰霍普金斯大学</t>
  </si>
  <si>
    <t>东京大学</t>
  </si>
  <si>
    <t>哥伦比亚大学</t>
  </si>
  <si>
    <t>曼彻斯特大学</t>
  </si>
  <si>
    <t>香港中文大学</t>
  </si>
  <si>
    <t>蒙纳士大学</t>
  </si>
  <si>
    <t>不列颠哥伦比亚大学</t>
  </si>
  <si>
    <t>复旦大学</t>
  </si>
  <si>
    <t>伦敦国王学院</t>
  </si>
  <si>
    <t>昆士兰大学（UQ）</t>
  </si>
  <si>
    <t>加州大学洛杉矶分校</t>
  </si>
  <si>
    <t>纽约大学（NYU）</t>
  </si>
  <si>
    <t>密歇根大学</t>
  </si>
  <si>
    <t>上海交通大学</t>
  </si>
  <si>
    <t>巴黎理工学院</t>
  </si>
  <si>
    <t>香港科技大学（HKUST)</t>
  </si>
  <si>
    <t>浙江大学</t>
  </si>
  <si>
    <t>代尔夫特理工大学</t>
  </si>
  <si>
    <t>京都大学</t>
  </si>
  <si>
    <t>西北大学</t>
  </si>
  <si>
    <t>伦敦经济政治学院</t>
  </si>
  <si>
    <t>韩国科学技术研究所</t>
  </si>
  <si>
    <t>布里斯托大学</t>
  </si>
  <si>
    <t>阿姆斯特丹大学</t>
  </si>
  <si>
    <t>延世大学</t>
  </si>
  <si>
    <t>香港理工大学</t>
  </si>
  <si>
    <t>卡内基梅隆大学</t>
  </si>
  <si>
    <t>路德维希 - 马克西米利安 - 慕尼黑大学</t>
  </si>
  <si>
    <t>马来亚大学（UM）</t>
  </si>
  <si>
    <t>杜克大学</t>
  </si>
  <si>
    <t>香港城市大学</t>
  </si>
  <si>
    <t>鲁汶大学</t>
  </si>
  <si>
    <t>索邦大学</t>
  </si>
  <si>
    <t>奥克兰大学</t>
  </si>
  <si>
    <t>德克萨斯大学奥斯汀分校</t>
  </si>
  <si>
    <t>高丽大学</t>
  </si>
  <si>
    <t>台湾大学</t>
  </si>
  <si>
    <t>华威大学</t>
  </si>
  <si>
    <t>伊利诺伊大学香槟分校</t>
  </si>
  <si>
    <t>布宜诺斯艾利斯大学</t>
  </si>
  <si>
    <t>加州大学圣地亚哥分校</t>
  </si>
  <si>
    <t>巴黎萨克雷大学</t>
  </si>
  <si>
    <t>皇家理工学院</t>
  </si>
  <si>
    <t>隆德大学</t>
  </si>
  <si>
    <t>华盛顿大学</t>
  </si>
  <si>
    <t>西澳大学（UWA）</t>
  </si>
  <si>
    <t>格拉斯哥大学</t>
  </si>
  <si>
    <t>布朗大学</t>
  </si>
  <si>
    <t>伯明翰大学</t>
  </si>
  <si>
    <t>南安普敦大学</t>
  </si>
  <si>
    <t>阿德莱德大学</t>
  </si>
  <si>
    <t>利兹大学</t>
  </si>
  <si>
    <t>鲁普莱希特-卡尔斯-海德堡大学</t>
  </si>
  <si>
    <t>东京工业大学</t>
  </si>
  <si>
    <t>大阪大学</t>
  </si>
  <si>
    <t>都柏林三一学院</t>
  </si>
  <si>
    <t>悉尼科技大学（UTS）</t>
  </si>
  <si>
    <t>杜伦大学</t>
  </si>
  <si>
    <t>宾夕法尼亚州立大学</t>
  </si>
  <si>
    <t>普渡大学</t>
  </si>
  <si>
    <t>圣保罗大学</t>
  </si>
  <si>
    <t>智利天主教大学</t>
  </si>
  <si>
    <t>罗蒙诺索夫莫斯科国立大学</t>
  </si>
  <si>
    <t>墨西哥国立自治大学</t>
  </si>
  <si>
    <t>阿尔伯塔大学</t>
  </si>
  <si>
    <t>柏林自由大学</t>
  </si>
  <si>
    <t>浦项科技大学</t>
  </si>
  <si>
    <t>亚琛工业大学</t>
  </si>
  <si>
    <t>哥本哈根大学</t>
  </si>
  <si>
    <t>法赫德法国石油和矿物大学（KFUPM）</t>
  </si>
  <si>
    <t>卡尔斯鲁厄理工学院</t>
  </si>
  <si>
    <t>乌普萨拉大学</t>
  </si>
  <si>
    <t>圣安德鲁斯大学</t>
  </si>
  <si>
    <t>谢菲尔德大学</t>
  </si>
  <si>
    <t>乌得勒支大学</t>
  </si>
  <si>
    <t>东北大学</t>
  </si>
  <si>
    <t>波士顿大学</t>
  </si>
  <si>
    <t>诺丁汉大学</t>
  </si>
  <si>
    <t>丹麦技术大学</t>
  </si>
  <si>
    <t>苏黎世大学</t>
  </si>
  <si>
    <t>米兰理工大学</t>
  </si>
  <si>
    <t>阿尔托大学</t>
  </si>
  <si>
    <t>乔治亚理工学院(Georgia Tech)</t>
  </si>
  <si>
    <t>滑铁卢大学</t>
  </si>
  <si>
    <t>威斯康星大学麦迪逊分校</t>
  </si>
  <si>
    <t>赫尔辛基大学</t>
  </si>
  <si>
    <t>印度理工学院孟买分校</t>
  </si>
  <si>
    <t>奥斯陆大学</t>
  </si>
  <si>
    <t>伦敦大学皇后玛丽学院（QMUL）</t>
  </si>
  <si>
    <t>韦仕敦大学（西安大略大学）</t>
  </si>
  <si>
    <t>卡塔尔大学</t>
  </si>
  <si>
    <t>皇家墨尔本理工大学</t>
  </si>
  <si>
    <t>成均馆大学</t>
  </si>
  <si>
    <t>南加州大学</t>
  </si>
  <si>
    <t>柏林洪堡大学</t>
  </si>
  <si>
    <t>都柏林大学</t>
  </si>
  <si>
    <t>斯德哥尔摩大学</t>
  </si>
  <si>
    <t>纽卡斯尔大学</t>
  </si>
  <si>
    <t>加州大学戴维斯分校</t>
  </si>
  <si>
    <t>巴塞尔大学</t>
  </si>
  <si>
    <t>萨皮恩扎 - 罗马大学</t>
  </si>
  <si>
    <t>博洛尼亚大学</t>
  </si>
  <si>
    <t>麦考瑞大学</t>
  </si>
  <si>
    <t>中国科学技术大学</t>
  </si>
  <si>
    <t>埃因霍芬理工大学</t>
  </si>
  <si>
    <t>维也纳大学</t>
  </si>
  <si>
    <t>马来西亚国立大学（UKM）</t>
  </si>
  <si>
    <t>查尔姆斯理工大学</t>
  </si>
  <si>
    <t>智利大学</t>
  </si>
  <si>
    <t>兰卡斯特大学</t>
  </si>
  <si>
    <t>莱顿大学</t>
  </si>
  <si>
    <t>赖斯大学</t>
  </si>
  <si>
    <t>奥胡斯大学</t>
  </si>
  <si>
    <t>南京大学</t>
  </si>
  <si>
    <t>马来西亚理科大学（USM）</t>
  </si>
  <si>
    <t>柏林工业大学</t>
  </si>
  <si>
    <t>马来西亚博特拉大学（UPM）</t>
  </si>
  <si>
    <t>阿卜杜勒·阿齐兹国王大学（KAU）</t>
  </si>
  <si>
    <t>印度理工学院德里分校</t>
  </si>
  <si>
    <t>巴斯大学</t>
  </si>
  <si>
    <t>密歇根州立大学</t>
  </si>
  <si>
    <t>名古屋大学</t>
  </si>
  <si>
    <t>德州农工大学</t>
  </si>
  <si>
    <t>日内瓦大学</t>
  </si>
  <si>
    <t>北卡罗来纳大学教堂山</t>
  </si>
  <si>
    <t>瓦赫宁根大学</t>
  </si>
  <si>
    <t>鹿特丹伊拉斯谟大学</t>
  </si>
  <si>
    <t>格罗宁根大学</t>
  </si>
  <si>
    <t>蒙特利尔大学</t>
  </si>
  <si>
    <t>伯尔尼大学</t>
  </si>
  <si>
    <t>汉阳大学</t>
  </si>
  <si>
    <t>哈拉克国立大学</t>
  </si>
  <si>
    <t>马德里康普顿斯大学（UCM）</t>
  </si>
  <si>
    <t>巴塞罗那大学</t>
  </si>
  <si>
    <t>利物浦大学</t>
  </si>
  <si>
    <t>九州大学</t>
  </si>
  <si>
    <t>伍伦贡大学</t>
  </si>
  <si>
    <t>根特大学</t>
  </si>
  <si>
    <t>埃克塞特大学</t>
  </si>
  <si>
    <t>开普敦大学</t>
  </si>
  <si>
    <t>华盛顿大学在圣路易斯</t>
  </si>
  <si>
    <t>雷丁大学</t>
  </si>
  <si>
    <t>北海道大学</t>
  </si>
  <si>
    <t>科廷大学</t>
  </si>
  <si>
    <t>巴塞罗那自治大学</t>
  </si>
  <si>
    <t>麦克马斯特大学</t>
  </si>
  <si>
    <t>加州大学圣芭芭拉分校</t>
  </si>
  <si>
    <t>洛斯安第斯哥伦比亚大学</t>
  </si>
  <si>
    <t>马来西亚工艺大学（UTM）</t>
  </si>
  <si>
    <t>早稻田大学</t>
  </si>
  <si>
    <t>Hamad bin Khalifa University</t>
  </si>
  <si>
    <t>约克大学</t>
  </si>
  <si>
    <t>蒙特雷科技大学</t>
  </si>
  <si>
    <t>卡迪夫大学</t>
  </si>
  <si>
    <t>里昂高等师范学院</t>
  </si>
  <si>
    <t>庆应义塾大学</t>
  </si>
  <si>
    <t>渥太华大学</t>
  </si>
  <si>
    <t>维也纳技术大学</t>
  </si>
  <si>
    <t>汉堡大学</t>
  </si>
  <si>
    <t>同济大学</t>
  </si>
  <si>
    <t>女王大学</t>
  </si>
  <si>
    <t>哥德堡大学</t>
  </si>
  <si>
    <t>武汉大学</t>
  </si>
  <si>
    <t>埃默里大学</t>
  </si>
  <si>
    <t>迪肯大学</t>
  </si>
  <si>
    <t>马德里自治大学</t>
  </si>
  <si>
    <t>卡尔加里大学</t>
  </si>
  <si>
    <t>亚利桑那州立大学</t>
  </si>
  <si>
    <t>沙特国王大学（KSU）</t>
  </si>
  <si>
    <t>哈利法大学</t>
  </si>
  <si>
    <t>明尼苏达大学</t>
  </si>
  <si>
    <t>法语天主教鲁汶大学</t>
  </si>
  <si>
    <t>国立路桥学校</t>
  </si>
  <si>
    <t>贝尔法斯特女王大学</t>
  </si>
  <si>
    <t>印度尼西亚大学</t>
  </si>
  <si>
    <t>俄亥俄州立大学</t>
  </si>
  <si>
    <t>特拉维夫大学</t>
  </si>
  <si>
    <t>国立清华大学</t>
  </si>
  <si>
    <t>印度科学研究所班加罗尔</t>
  </si>
  <si>
    <t>弗莱堡大学</t>
  </si>
  <si>
    <t>昆士兰科技大学（QUT）</t>
  </si>
  <si>
    <t>奥塔哥大学</t>
  </si>
  <si>
    <t>国立成功大学</t>
  </si>
  <si>
    <t>佛罗里达大学</t>
  </si>
  <si>
    <t>乐卓博大学</t>
  </si>
  <si>
    <t>马里兰大学，学院公园</t>
  </si>
  <si>
    <t>国立阳明交通大学</t>
  </si>
  <si>
    <t>哥伦比亚国立大学</t>
  </si>
  <si>
    <t>阿姆斯特丹自由大学</t>
  </si>
  <si>
    <t>蒂宾根大学</t>
  </si>
  <si>
    <t>印度理工学院克勒格布尔分校</t>
  </si>
  <si>
    <t>埃尔朗根-纽伦堡大学</t>
  </si>
  <si>
    <t>拉夫堡大学</t>
  </si>
  <si>
    <t>洛桑大学</t>
  </si>
  <si>
    <t>印度理工学院马德拉斯分校</t>
  </si>
  <si>
    <t>波恩大学</t>
  </si>
  <si>
    <t>朱拉隆功大学</t>
  </si>
  <si>
    <t>马斯特里赫特大学</t>
  </si>
  <si>
    <t>布鲁塞尔自由大学</t>
  </si>
  <si>
    <t>金边大学</t>
  </si>
  <si>
    <t>特温特大学</t>
  </si>
  <si>
    <t>德累斯顿工业大学</t>
  </si>
  <si>
    <t>怀卡托大学</t>
  </si>
  <si>
    <t>阿伯丁大学</t>
  </si>
  <si>
    <t>罗切斯特大学</t>
  </si>
  <si>
    <t>帕多瓦大学（UNIPD）</t>
  </si>
  <si>
    <t>加札马达大学</t>
  </si>
  <si>
    <t>梅西大学</t>
  </si>
  <si>
    <t>都灵理工大学</t>
  </si>
  <si>
    <t>达姆施塔特技术大学</t>
  </si>
  <si>
    <t>达特茅斯学院</t>
  </si>
  <si>
    <t>惠灵顿维多利亚大学</t>
  </si>
  <si>
    <t>澳门大学</t>
  </si>
  <si>
    <t>布拉格查理大学</t>
  </si>
  <si>
    <t>苏塞克斯大学</t>
  </si>
  <si>
    <t>范德比尔特大学</t>
  </si>
  <si>
    <t>纳瓦拉大学</t>
  </si>
  <si>
    <t>贝鲁特美国大学（AUB）</t>
  </si>
  <si>
    <t>泰莱大学</t>
  </si>
  <si>
    <t>哈尔滨工业大学</t>
  </si>
  <si>
    <t>香港浸会大学</t>
  </si>
  <si>
    <t>乔治奥古斯特哥廷根大学</t>
  </si>
  <si>
    <t>格里菲斯大学</t>
  </si>
  <si>
    <t>万隆理工学院</t>
  </si>
  <si>
    <t>赫里瓦特大学</t>
  </si>
  <si>
    <t>华沙大学</t>
  </si>
  <si>
    <t>凯斯西储大学</t>
  </si>
  <si>
    <t>里斯本大学</t>
  </si>
  <si>
    <t>阿联酋大学</t>
  </si>
  <si>
    <t>坎特伯雷大学</t>
  </si>
  <si>
    <t>印度理工学院坎普尔分校</t>
  </si>
  <si>
    <t>挪威科技大学</t>
  </si>
  <si>
    <t>UCSI大学</t>
  </si>
  <si>
    <t>庞培法布拉大学</t>
  </si>
  <si>
    <t>安特卫普大学</t>
  </si>
  <si>
    <t>威特沃特斯兰德大学</t>
  </si>
  <si>
    <t>天津大学</t>
  </si>
  <si>
    <t>国油大学（Petronas）</t>
  </si>
  <si>
    <t>北京师范大学</t>
  </si>
  <si>
    <t>雷德布德大学奈梅亨</t>
  </si>
  <si>
    <t>考克大学</t>
  </si>
  <si>
    <t>爱尔兰国立高威大学</t>
  </si>
  <si>
    <t>戴尔豪斯大学</t>
  </si>
  <si>
    <t>马萨诸塞大学，阿默斯特</t>
  </si>
  <si>
    <t>匹兹堡大学</t>
  </si>
  <si>
    <t>波尔图大学</t>
  </si>
  <si>
    <t>布鲁塞尔大学</t>
  </si>
  <si>
    <t>蔚山国立科学技术院</t>
  </si>
  <si>
    <t>希伯来大学</t>
  </si>
  <si>
    <t>思克莱德大学</t>
  </si>
  <si>
    <t>巴黎第一大学</t>
  </si>
  <si>
    <t>南方科技大学</t>
  </si>
  <si>
    <t>中东技术大学</t>
  </si>
  <si>
    <t>马德里大学卡洛斯三世大学</t>
  </si>
  <si>
    <t>科隆大学</t>
  </si>
  <si>
    <t>莱斯特大学</t>
  </si>
  <si>
    <t>米兰大学</t>
  </si>
  <si>
    <t>萨里大学</t>
  </si>
  <si>
    <t>斯温本科技大学</t>
  </si>
  <si>
    <t>卑尔根大学</t>
  </si>
  <si>
    <t>亚利桑那大学</t>
  </si>
  <si>
    <t>斯马尼亚大学</t>
  </si>
  <si>
    <t>西安交通大学</t>
  </si>
  <si>
    <t>斯泰伦博斯大学</t>
  </si>
  <si>
    <t>弗吉尼亚大学</t>
  </si>
  <si>
    <t>鲍曼莫斯科国立技术大学</t>
  </si>
  <si>
    <t>斯旺西大学</t>
  </si>
  <si>
    <t>华中科技大学</t>
  </si>
  <si>
    <t>乔治城大学</t>
  </si>
  <si>
    <t>北京理工大学</t>
  </si>
  <si>
    <t>巴黎大学</t>
  </si>
  <si>
    <t>林雪平大学</t>
  </si>
  <si>
    <t>里约热内卢联邦大学</t>
  </si>
  <si>
    <t>奥尔堡大学</t>
  </si>
  <si>
    <t>加州大学欧文分校</t>
  </si>
  <si>
    <t>艾尔朗加大学</t>
  </si>
  <si>
    <t>法兰克福大学</t>
  </si>
  <si>
    <t>因斯布鲁克大学</t>
  </si>
  <si>
    <t>北卡罗来纳州立大学</t>
  </si>
  <si>
    <t>雅盖隆大学</t>
  </si>
  <si>
    <t>约翰内斯堡大学</t>
  </si>
  <si>
    <t>斯图加特大学</t>
  </si>
  <si>
    <t>奎德阿萨姆大学</t>
  </si>
  <si>
    <t>俄罗斯人民友谊大学</t>
  </si>
  <si>
    <t>山东大学</t>
  </si>
  <si>
    <t>圣母大学</t>
  </si>
  <si>
    <t>西蒙弗雷泽大学</t>
  </si>
  <si>
    <t>科罗拉多大学博尔德分校</t>
  </si>
  <si>
    <t>国立欧亚大学 (ENU)</t>
  </si>
  <si>
    <t>雅典国立科技大学</t>
  </si>
  <si>
    <t>马德里理工大学</t>
  </si>
  <si>
    <t>迈阿密大学</t>
  </si>
  <si>
    <t>丹麦南部大学</t>
  </si>
  <si>
    <t>大邱庆北科学技术院 (DGIST)</t>
  </si>
  <si>
    <t>伊斯坦布尔理工大学</t>
  </si>
  <si>
    <t>庆熙大学</t>
  </si>
  <si>
    <t>罗格斯大学 - 新泽西州立大学新不伦瑞克分校</t>
  </si>
  <si>
    <t>德里大学</t>
  </si>
  <si>
    <t>中山大学</t>
  </si>
  <si>
    <t>美国沙迦大学</t>
  </si>
  <si>
    <t>东安格利亚大学（UEA）</t>
  </si>
  <si>
    <t>格勒诺布尔阿尔卑斯大学（UGA）</t>
  </si>
  <si>
    <t>印度理工学院鲁尔基分校</t>
  </si>
  <si>
    <t>佛林德斯大学</t>
  </si>
  <si>
    <t>拉彭兰塔理工大学</t>
  </si>
  <si>
    <t>四川大学</t>
  </si>
  <si>
    <t>菲律宾大学</t>
  </si>
  <si>
    <t>萨斯喀彻温大学</t>
  </si>
  <si>
    <t>南澳大学（UniSA）</t>
  </si>
  <si>
    <t>布鲁内尔大学</t>
  </si>
  <si>
    <t>谢里夫理工大学</t>
  </si>
  <si>
    <t>印度理工学院古瓦哈提分校</t>
  </si>
  <si>
    <t>塔夫茨大学</t>
  </si>
  <si>
    <t>奥卢大学</t>
  </si>
  <si>
    <t>蒂尔堡大学</t>
  </si>
  <si>
    <t>那不勒斯腓特烈二世大学</t>
  </si>
  <si>
    <t>维多利亚大学</t>
  </si>
  <si>
    <t>开罗大学</t>
  </si>
  <si>
    <t>巴黎政治学院</t>
  </si>
  <si>
    <t>伦敦大学城市学院</t>
  </si>
  <si>
    <t>国立科技大学（NUST）伊斯兰堡</t>
  </si>
  <si>
    <t>比勒陀利亚大学</t>
  </si>
  <si>
    <t>印第安纳大学伯明顿分校</t>
  </si>
  <si>
    <t>科英布拉大学</t>
  </si>
  <si>
    <t>卢森堡大学</t>
  </si>
  <si>
    <t>塔尔图大学</t>
  </si>
  <si>
    <t>光州科技学院（GIST）</t>
  </si>
  <si>
    <t>秘鲁天主大学</t>
  </si>
  <si>
    <t>阿威罗大学</t>
  </si>
  <si>
    <t>苏丹卡布斯大学</t>
  </si>
  <si>
    <t>厦门大学</t>
  </si>
  <si>
    <t>圣彼得堡国立大学</t>
  </si>
  <si>
    <t>伊利诺伊大学芝加哥分校</t>
  </si>
  <si>
    <t>威廉姆斯大学明斯特</t>
  </si>
  <si>
    <t>玛希隆大学</t>
  </si>
  <si>
    <t>约旦大学</t>
  </si>
  <si>
    <t>德黑兰大学</t>
  </si>
  <si>
    <t>乔治华盛顿大学</t>
  </si>
  <si>
    <t>林肯大学</t>
  </si>
  <si>
    <t>加泰罗尼亚理工大学</t>
  </si>
  <si>
    <t>都灵大学（UNITO）</t>
  </si>
  <si>
    <t>佛罗伦萨大学</t>
  </si>
  <si>
    <t>图尔库大学</t>
  </si>
  <si>
    <t>南开大学</t>
  </si>
  <si>
    <t>哈韦里亚纳主教大学</t>
  </si>
  <si>
    <t>筑波大学</t>
  </si>
  <si>
    <t>弗雷伯格大学技术大学</t>
  </si>
  <si>
    <t>肯特大学</t>
  </si>
  <si>
    <t>比萨大学</t>
  </si>
  <si>
    <t>安娜大学</t>
  </si>
  <si>
    <t>西悉尼大学</t>
  </si>
  <si>
    <t>华南理工大学</t>
  </si>
  <si>
    <t>文莱达鲁萨兰国大学</t>
  </si>
  <si>
    <t>白俄罗斯国立大学</t>
  </si>
  <si>
    <t>新里斯本大学</t>
  </si>
  <si>
    <t>塞浦路斯大学</t>
  </si>
  <si>
    <t>维多利亚大学圣拉斐尔大学</t>
  </si>
  <si>
    <t>弗吉尼亚理工学院（Virginia Tech）</t>
  </si>
  <si>
    <t>台湾科技大学</t>
  </si>
  <si>
    <t>雅典大学</t>
  </si>
  <si>
    <t>加州大学圣克鲁兹分校</t>
  </si>
  <si>
    <t>罗马第二大学</t>
  </si>
  <si>
    <t>鲁尔大学波鸿</t>
  </si>
  <si>
    <t>世宗大学</t>
  </si>
  <si>
    <t>南昆士兰大学</t>
  </si>
  <si>
    <t>列日大学</t>
  </si>
  <si>
    <t>喀山联邦大学</t>
  </si>
  <si>
    <t>科什大学</t>
  </si>
  <si>
    <t>阿米尔卡比尔技术大学</t>
  </si>
  <si>
    <t>堪培拉大学</t>
  </si>
  <si>
    <t>国立科学院院校里昂（INSA）</t>
  </si>
  <si>
    <t>哈萨克斯坦国家技术大学</t>
  </si>
  <si>
    <t>提契诺大学</t>
  </si>
  <si>
    <t>伦敦的伯克贝克学院，大学</t>
  </si>
  <si>
    <t>马萨里克大学</t>
  </si>
  <si>
    <t>俄罗斯国家研究型高等经济大学（HSE）</t>
  </si>
  <si>
    <t>开罗美国大学</t>
  </si>
  <si>
    <t>奥克兰理工大学</t>
  </si>
  <si>
    <t>格拉茨大学</t>
  </si>
  <si>
    <t>耶什华大学</t>
  </si>
  <si>
    <t>康考迪亚大学</t>
  </si>
  <si>
    <t>牛津布鲁克斯大学</t>
  </si>
  <si>
    <t>以色列理工学院</t>
  </si>
  <si>
    <t>Bogaziçi大学</t>
  </si>
  <si>
    <t>邓迪大学</t>
  </si>
  <si>
    <t>捷克技术大学在布拉格</t>
  </si>
  <si>
    <t>都柏林城市大学</t>
  </si>
  <si>
    <t>利默里克大学</t>
  </si>
  <si>
    <t>阿斯顿大学</t>
  </si>
  <si>
    <t>拉瓦尔大学</t>
  </si>
  <si>
    <t>国立台北理工大学</t>
  </si>
  <si>
    <t>茂物农业大学</t>
  </si>
  <si>
    <t>汉诺威大学</t>
  </si>
  <si>
    <t>维多利亚州立大学</t>
  </si>
  <si>
    <t>东南大学</t>
  </si>
  <si>
    <t>北京科技大学</t>
  </si>
  <si>
    <t>中南大学</t>
  </si>
  <si>
    <t>托木斯克州立大学</t>
  </si>
  <si>
    <t>格拉纳达大学</t>
  </si>
  <si>
    <t>沙迦大学</t>
  </si>
  <si>
    <t>IE大学</t>
  </si>
  <si>
    <t>科学技术大学伊朗</t>
  </si>
  <si>
    <t>默多克大学</t>
  </si>
  <si>
    <t>瓦伦西亚政治大学</t>
  </si>
  <si>
    <t>维尔纽斯大学</t>
  </si>
  <si>
    <t>Singapore University of Technology and Design</t>
  </si>
  <si>
    <t>帕维亚大学</t>
  </si>
  <si>
    <t>科罗拉多州立大学</t>
  </si>
  <si>
    <t>新西伯利亚州立大学</t>
  </si>
  <si>
    <t>意大利天主教圣心大学</t>
  </si>
  <si>
    <t>詹姆斯库克大学（JCU）</t>
  </si>
  <si>
    <t>吉森大学</t>
  </si>
  <si>
    <t>瓦伦西亚大学</t>
  </si>
  <si>
    <t>大连理工大学</t>
  </si>
  <si>
    <t>湖南大学</t>
  </si>
  <si>
    <t>蒙彼利埃大学</t>
  </si>
  <si>
    <t>电子科技大学</t>
  </si>
  <si>
    <t>北京航空航天大学</t>
  </si>
  <si>
    <t>台湾师范大学</t>
  </si>
  <si>
    <t>堪萨斯大学</t>
  </si>
  <si>
    <t>斯特灵大学</t>
  </si>
  <si>
    <t>物理莫斯科与技术研究所州立大学</t>
  </si>
  <si>
    <t>乌梅大学</t>
  </si>
  <si>
    <t>圭尔夫大学</t>
  </si>
  <si>
    <t>斯特拉斯堡大学</t>
  </si>
  <si>
    <t>石溪大学</t>
  </si>
  <si>
    <t>智利圣地亚哥大学</t>
  </si>
  <si>
    <t>坦佩雷大学</t>
  </si>
  <si>
    <t>塞维利亚大学</t>
  </si>
  <si>
    <t>澳门科技大学</t>
  </si>
  <si>
    <t>神户大学</t>
  </si>
  <si>
    <t>拉曼·鲁尔大学</t>
  </si>
  <si>
    <t>纽约州立大学布法罗分校</t>
  </si>
  <si>
    <t>康斯坦茨大学</t>
  </si>
  <si>
    <t>华盛顿州立大学</t>
  </si>
  <si>
    <t>爱荷华州立大学</t>
  </si>
  <si>
    <t>本·古里安大学</t>
  </si>
  <si>
    <t>埃克塞斯大学</t>
  </si>
  <si>
    <t>林茨大学</t>
  </si>
  <si>
    <t>班戈大学</t>
  </si>
  <si>
    <t>广岛大学</t>
  </si>
  <si>
    <t>波茨坦大学</t>
  </si>
  <si>
    <t>阿治曼科技大学</t>
  </si>
  <si>
    <t>毕尔坎特大学</t>
  </si>
  <si>
    <t>印度理工学院印多尔校区</t>
  </si>
  <si>
    <t>伦敦皇家霍洛威大学</t>
  </si>
  <si>
    <t>马赛大学</t>
  </si>
  <si>
    <t>阿根廷天主教大学（UCA）</t>
  </si>
  <si>
    <t>田纳西大学</t>
  </si>
  <si>
    <t>中国农业大学</t>
  </si>
  <si>
    <t>美国哈马大学（AURAK）</t>
  </si>
  <si>
    <t>国立中山大学</t>
  </si>
  <si>
    <t>曼海姆大学</t>
  </si>
  <si>
    <t>夏威夷大学马诺亚分校</t>
  </si>
  <si>
    <t>重庆大学</t>
  </si>
  <si>
    <t>中央大学</t>
  </si>
  <si>
    <t>Isfahan University of Technology</t>
  </si>
  <si>
    <t>上海大学</t>
  </si>
  <si>
    <t>圣保罗州立大学</t>
  </si>
  <si>
    <t>于韦斯屈莱大学</t>
  </si>
  <si>
    <t>中央昆士兰大学</t>
  </si>
  <si>
    <t>维新大学</t>
  </si>
  <si>
    <t>吉林大学</t>
  </si>
  <si>
    <t>国立核研究院“MEPhI”</t>
  </si>
  <si>
    <t>哥斯达黎加大学</t>
  </si>
  <si>
    <t>加州大学河滨分校</t>
  </si>
  <si>
    <t>阿布扎比大学</t>
  </si>
  <si>
    <t>科罗拉多矿业学院</t>
  </si>
  <si>
    <t>华东师范大学</t>
  </si>
  <si>
    <t>美因茨大学</t>
  </si>
  <si>
    <t>哈德斯菲尔德大学</t>
  </si>
  <si>
    <t>特拉华大学</t>
  </si>
  <si>
    <t>特伦托大学</t>
  </si>
  <si>
    <t>亚里士多德大学</t>
  </si>
  <si>
    <t>SOAS伦敦大学东方与非洲研究学院</t>
  </si>
  <si>
    <t>深圳大学</t>
  </si>
  <si>
    <t>梨花女子大学</t>
  </si>
  <si>
    <t>郑州大学</t>
  </si>
  <si>
    <t>达曼大学</t>
  </si>
  <si>
    <t>王子穆罕默德本法赫德大学</t>
  </si>
  <si>
    <t>米兰 - 比卡卡大学</t>
  </si>
  <si>
    <t>马尼拉雅典耀大学</t>
  </si>
  <si>
    <t>埃迪斯科文大学</t>
  </si>
  <si>
    <t>英迪国际大学</t>
  </si>
  <si>
    <t>庆北国立大学</t>
  </si>
  <si>
    <t>萨班斯大学</t>
  </si>
  <si>
    <t>赫尔大学</t>
  </si>
  <si>
    <t>乌拉尔联邦大学</t>
  </si>
  <si>
    <t>迪拜的加拿大大学</t>
  </si>
  <si>
    <t>釜山国立大学</t>
  </si>
  <si>
    <t>奥斯特拉尔大学</t>
  </si>
  <si>
    <t>考文垂大学</t>
  </si>
  <si>
    <t>耶拿大学</t>
  </si>
  <si>
    <t>密苏里科技大学</t>
  </si>
  <si>
    <t>拜罗伊特大学</t>
  </si>
  <si>
    <t>莱比锡大学</t>
  </si>
  <si>
    <t>华沙工业大学</t>
  </si>
  <si>
    <t>技术学院（BHU）- 瓦拉纳西</t>
  </si>
  <si>
    <t>布拉德福德大学</t>
  </si>
  <si>
    <t>犹他大学</t>
  </si>
  <si>
    <t>拉普拉塔国立大学</t>
  </si>
  <si>
    <t>拉合尔管理科学大学（LUMS）</t>
  </si>
  <si>
    <t>诺森比亚大学</t>
  </si>
  <si>
    <t>波尔多大学</t>
  </si>
  <si>
    <t>东芬兰大学</t>
  </si>
  <si>
    <t>巴林应用科学大学</t>
  </si>
  <si>
    <t>一桥大学</t>
  </si>
  <si>
    <t>双威大学</t>
  </si>
  <si>
    <t>萨拉曼卡大学</t>
  </si>
  <si>
    <t>弗里堡大学</t>
  </si>
  <si>
    <t>科米利亚斯主教大学</t>
  </si>
  <si>
    <t>萨拉戈萨大学</t>
  </si>
  <si>
    <t>西北工业大学</t>
  </si>
  <si>
    <t>塔什干灌溉和农业机械化工程师学院(TIIAME)</t>
  </si>
  <si>
    <t>热那亚大学</t>
  </si>
  <si>
    <t>University of Iceland</t>
  </si>
  <si>
    <t>温莎大学</t>
  </si>
  <si>
    <t>艾因科技大学</t>
  </si>
  <si>
    <t>University of Tabriz</t>
  </si>
  <si>
    <t>哈瑟尔特大学</t>
  </si>
  <si>
    <t>约旦科技大学</t>
  </si>
  <si>
    <t>马来西亚北方大学</t>
  </si>
  <si>
    <t>乌尔姆大学</t>
  </si>
  <si>
    <t>达卡大学</t>
  </si>
  <si>
    <t>圣彼得堡国立政治大学</t>
  </si>
  <si>
    <t>阿尔斯特大学</t>
  </si>
  <si>
    <t>乌尔库拉大学（UQU）</t>
  </si>
  <si>
    <t>文莱理工大学</t>
  </si>
  <si>
    <t>里昂第一大学</t>
  </si>
  <si>
    <t>匈牙利罗兰大学</t>
  </si>
  <si>
    <t>南京理工大学</t>
  </si>
  <si>
    <t>康涅狄格大学</t>
  </si>
  <si>
    <t>清迈大学</t>
  </si>
  <si>
    <t>黎巴嫩大学</t>
  </si>
  <si>
    <t>莫斯科国际关系研究所</t>
  </si>
  <si>
    <t>布拉格化学技术研究所</t>
  </si>
  <si>
    <t>塞格德大学</t>
  </si>
  <si>
    <t>旁遮普大学</t>
  </si>
  <si>
    <t>佛罗里达州立大学</t>
  </si>
  <si>
    <t>佛罗里达国际大学</t>
  </si>
  <si>
    <t>德布勒森大学</t>
  </si>
  <si>
    <t>托木斯克理工大学</t>
  </si>
  <si>
    <t>西江大学</t>
  </si>
  <si>
    <t>南十字大学</t>
  </si>
  <si>
    <t>阿道夫·伊瓦涅斯大学</t>
  </si>
  <si>
    <t>尼赫鲁大学</t>
  </si>
  <si>
    <t>暨南大学</t>
  </si>
  <si>
    <t>管理与科学大学</t>
  </si>
  <si>
    <t>巴里理工大学</t>
  </si>
  <si>
    <t>图卢兹第三大学</t>
  </si>
  <si>
    <t>泗水理工学院</t>
  </si>
  <si>
    <t>新加坡管理大学</t>
  </si>
  <si>
    <t>邦德大学</t>
  </si>
  <si>
    <t>舒利尼生物技术和管理大学</t>
  </si>
  <si>
    <t>佐治亚大学</t>
  </si>
  <si>
    <t>玛拉工艺大学</t>
  </si>
  <si>
    <t>夸祖鲁-纳塔尔大学</t>
  </si>
  <si>
    <t>艾因·沙姆斯大学</t>
  </si>
  <si>
    <t>诺丁汉特伦特大学</t>
  </si>
  <si>
    <t>不来梅大学</t>
  </si>
  <si>
    <t>ITMO大学</t>
  </si>
  <si>
    <t>泰国法政大学</t>
  </si>
  <si>
    <t>巴查查兰大学</t>
  </si>
  <si>
    <t>University of Iowa</t>
  </si>
  <si>
    <t>卢布尔雅那大学</t>
  </si>
  <si>
    <t>德克萨斯大学达拉斯分校</t>
  </si>
  <si>
    <t>威尼斯大学</t>
  </si>
  <si>
    <t>伊利诺伊理工大学</t>
  </si>
  <si>
    <t>哈立德国王大学</t>
  </si>
  <si>
    <t>金斯顿大学</t>
  </si>
  <si>
    <t>曼彻斯特城市大学</t>
  </si>
  <si>
    <t>国立政治大学</t>
  </si>
  <si>
    <t>帕丽斯·洛德伦萨尔茨堡大学</t>
  </si>
  <si>
    <t>伦斯勒理工学院</t>
  </si>
  <si>
    <t>克里特大学</t>
  </si>
  <si>
    <t>霍恩海姆大学</t>
  </si>
  <si>
    <t>南卡罗来纳大学</t>
  </si>
  <si>
    <t>萨尔大学</t>
  </si>
  <si>
    <t>中东美国大学</t>
  </si>
  <si>
    <t>亚太科技大学 (APU)</t>
  </si>
  <si>
    <t>布尔诺工业大学</t>
  </si>
  <si>
    <t>基尔大学（德国）</t>
  </si>
  <si>
    <t>东地中海大学</t>
  </si>
  <si>
    <t>里约热内卢天主大学</t>
  </si>
  <si>
    <t>台北医科大学</t>
  </si>
  <si>
    <t>阿尔卑斯 - 亚德里亚安大学克拉根福</t>
  </si>
  <si>
    <t>米尼奥大学</t>
  </si>
  <si>
    <t>阿科美大学</t>
  </si>
  <si>
    <t>迪拜美国大学</t>
  </si>
  <si>
    <t>南哈萨克斯坦国立大学（SKSU）</t>
  </si>
  <si>
    <t>查尔斯达尔文大学</t>
  </si>
  <si>
    <t>伊斯坦布尔大学</t>
  </si>
  <si>
    <t>中国人民大学</t>
  </si>
  <si>
    <t>塔林理工大学</t>
  </si>
  <si>
    <t>阿尔卡拉大学</t>
  </si>
  <si>
    <t>巴勒莫大学</t>
  </si>
  <si>
    <t>南佛罗里达大学</t>
  </si>
  <si>
    <t>特罗姆瑟大学</t>
  </si>
  <si>
    <t>扎耶德大学</t>
  </si>
  <si>
    <t>亚洲大学</t>
  </si>
  <si>
    <t>波士顿学院</t>
  </si>
  <si>
    <t>长庚大学</t>
  </si>
  <si>
    <t>中国石油大学（北京）</t>
  </si>
  <si>
    <t>远东联邦大学</t>
  </si>
  <si>
    <t>仁荷大学</t>
  </si>
  <si>
    <t>浦那大学</t>
  </si>
  <si>
    <t>杜兰大学</t>
  </si>
  <si>
    <t>德翁大学</t>
  </si>
  <si>
    <t>朴茨茅斯大学</t>
  </si>
  <si>
    <t>贝鲁特阿拉伯大学</t>
  </si>
  <si>
    <t>德拉萨大学</t>
  </si>
  <si>
    <t>华东理工大学</t>
  </si>
  <si>
    <t>哈西德佩大学</t>
  </si>
  <si>
    <t>理海大学</t>
  </si>
  <si>
    <t>国立中央大学</t>
  </si>
  <si>
    <t>俄勒冈州立大学</t>
  </si>
  <si>
    <t>立命馆大学</t>
  </si>
  <si>
    <t>苏州大学</t>
  </si>
  <si>
    <t>共生博雅学校</t>
  </si>
  <si>
    <t>国家能源大学</t>
  </si>
  <si>
    <t>密苏里大学</t>
  </si>
  <si>
    <t>维斯大学大学</t>
  </si>
  <si>
    <t>韩国外国语大学</t>
  </si>
  <si>
    <t>帕拉茨基大学奥洛穆茨</t>
  </si>
  <si>
    <t>孔波斯特拉大学</t>
  </si>
  <si>
    <t>休斯敦大学</t>
  </si>
  <si>
    <t>萨格勒布大学</t>
  </si>
  <si>
    <t>阿伯斯威大学</t>
  </si>
  <si>
    <t>纽约市立大学</t>
  </si>
  <si>
    <t>科米诺斯大学在布拉迪斯拉发</t>
  </si>
  <si>
    <t>博尔扎诺自由大学</t>
  </si>
  <si>
    <t>ISCTE-IUL</t>
  </si>
  <si>
    <t>马来西亚国际伊斯兰大学（IIUM）</t>
  </si>
  <si>
    <t>纽芬兰纪念大学</t>
  </si>
  <si>
    <t>国立中兴大学</t>
  </si>
  <si>
    <t>索非亚大学“圣克拉门特奥尔希斯基”</t>
  </si>
  <si>
    <t>东京医科齿科大学</t>
  </si>
  <si>
    <t>德拉共和大学（UdelaR）</t>
  </si>
  <si>
    <t>曼尼托巴大学</t>
  </si>
  <si>
    <t>普利茅斯大学</t>
  </si>
  <si>
    <t>哈萨克斯坦国家教育大学</t>
  </si>
  <si>
    <t>巴伊兰大学</t>
  </si>
  <si>
    <t>哈萨克斯坦国家农业大学</t>
  </si>
  <si>
    <t>哈勒-维滕贝格大学</t>
  </si>
  <si>
    <t>米纳斯吉拉斯联邦大学</t>
  </si>
  <si>
    <t>海法大学</t>
  </si>
  <si>
    <t>中国矿业大学</t>
  </si>
  <si>
    <t>伦敦大学金史密斯学院</t>
  </si>
  <si>
    <t>印度理工学院海得拉巴</t>
  </si>
  <si>
    <t>全北国立大学</t>
  </si>
  <si>
    <t>苏丹大学</t>
  </si>
  <si>
    <t>诺拉·宾特·阿卜杜勒拉曼公主大学</t>
  </si>
  <si>
    <t>天普大学</t>
  </si>
  <si>
    <t>费萨拉巴德农业大学</t>
  </si>
  <si>
    <t>新不伦瑞克大学</t>
  </si>
  <si>
    <t>昌迪加尔大学</t>
  </si>
  <si>
    <t>挪威生命科学大学（UMB）</t>
  </si>
  <si>
    <t>巴基斯坦工程与应用科学研究所（PIEAS）</t>
  </si>
  <si>
    <t>设拉子大学</t>
  </si>
  <si>
    <t>委内瑞拉中央大学（UCV）</t>
  </si>
  <si>
    <t>泛美大学（UP）</t>
  </si>
  <si>
    <t>哈瓦那大学</t>
  </si>
  <si>
    <t>圣保罗联邦大学（UNIFESP）</t>
  </si>
  <si>
    <t>联邦大学里约热内卢大学</t>
  </si>
  <si>
    <t>布雷西亚大学</t>
  </si>
  <si>
    <t>格林威治大学</t>
  </si>
  <si>
    <t>锡耶纳大学</t>
  </si>
  <si>
    <t>北京化工大学</t>
  </si>
  <si>
    <t>东国大学</t>
  </si>
  <si>
    <t>黎巴嫩美国大学</t>
  </si>
  <si>
    <t>国立理工学院Tiruchirappalli</t>
  </si>
  <si>
    <t>史蒂文生理工学院</t>
  </si>
  <si>
    <t>基辅舍夫琴科基辅共和国国立大学</t>
  </si>
  <si>
    <t>内布拉斯加大学</t>
  </si>
  <si>
    <t>俄克拉荷马大学</t>
  </si>
  <si>
    <t>阿利亚大学</t>
  </si>
  <si>
    <t>美利坚大学</t>
  </si>
  <si>
    <t>COMSATS信息技术研究所</t>
  </si>
  <si>
    <t>捷克生命科学大学</t>
  </si>
  <si>
    <t>德蒙福特大学</t>
  </si>
  <si>
    <t>岭南大学（香港）</t>
  </si>
  <si>
    <t>南京农业大学</t>
  </si>
  <si>
    <t>普列汉诺夫俄罗斯经济大学</t>
  </si>
  <si>
    <t>圣约瑟夫德贝鲁特大学</t>
  </si>
  <si>
    <t>国立科技大学“MISIS”</t>
  </si>
  <si>
    <t>孙德胜大学</t>
  </si>
  <si>
    <t>孟买大学</t>
  </si>
  <si>
    <t>Université de Franche-Comté</t>
  </si>
  <si>
    <t>布兰迪斯大学</t>
  </si>
  <si>
    <t>布达佩斯理工大学</t>
  </si>
  <si>
    <t>蒂波尼格罗大学</t>
  </si>
  <si>
    <t>德雷塞尔大学</t>
  </si>
  <si>
    <t>Effat大学</t>
  </si>
  <si>
    <t>贾达福布尔大学</t>
  </si>
  <si>
    <t>建国大学</t>
  </si>
  <si>
    <t>兰州大学</t>
  </si>
  <si>
    <t>米德塞斯大学</t>
  </si>
  <si>
    <t>里加技术大学</t>
  </si>
  <si>
    <t>艾米利亚大学</t>
  </si>
  <si>
    <t>的里雅斯特大学</t>
  </si>
  <si>
    <t>里尔大学</t>
  </si>
  <si>
    <t>雷恩第一大学</t>
  </si>
  <si>
    <t>罗维拉-威尔吉利大学</t>
  </si>
  <si>
    <t>贝尔格莱德大学</t>
  </si>
  <si>
    <t>蔚蓝海岸大学</t>
  </si>
  <si>
    <t>阿尔泰州立大学</t>
  </si>
  <si>
    <t>卡尔顿大学</t>
  </si>
  <si>
    <t>安德鲁贝罗天主大学</t>
  </si>
  <si>
    <t>蒙得维的亚大学</t>
  </si>
  <si>
    <t>马来西亚彭亨大学</t>
  </si>
  <si>
    <t>中佛罗里达大学</t>
  </si>
  <si>
    <t>威斯敏斯特大学</t>
  </si>
  <si>
    <t>英国西部大学</t>
  </si>
  <si>
    <t>雷根斯堡大学</t>
  </si>
  <si>
    <t>V.N.卡拉津哈尔科夫国立大学</t>
  </si>
  <si>
    <t>维陶塔斯·马格纳斯大学</t>
  </si>
  <si>
    <t>维克森林大学</t>
  </si>
  <si>
    <t>墨西哥自治大学（ITAM）</t>
  </si>
  <si>
    <t>考纳斯理工大学</t>
  </si>
  <si>
    <t>布伦瑞克工业大学</t>
  </si>
  <si>
    <t>东京科技大学</t>
  </si>
  <si>
    <t>德巴西利亚大学</t>
  </si>
  <si>
    <t>马尔凯理工大学</t>
  </si>
  <si>
    <t>加尔各答大学</t>
  </si>
  <si>
    <t>拉合尔工程技术大学</t>
  </si>
  <si>
    <t>马耳他大学</t>
  </si>
  <si>
    <t>墨西拿大学</t>
  </si>
  <si>
    <t>波兹南密茨凯维奇大学</t>
  </si>
  <si>
    <t>孟加拉国工程技术大学</t>
  </si>
  <si>
    <t>费萨尔国王大学</t>
  </si>
  <si>
    <t>南京航空航天大学</t>
  </si>
  <si>
    <t>辛辛那提大学</t>
  </si>
  <si>
    <t>科罗拉多大学丹佛分校</t>
  </si>
  <si>
    <t>帕特雷大学</t>
  </si>
  <si>
    <t>Addis Ababa University</t>
  </si>
  <si>
    <t>伯恩茅斯大学</t>
  </si>
  <si>
    <t>千叶大学</t>
  </si>
  <si>
    <t>中国地质大学</t>
  </si>
  <si>
    <t>墨西哥学院</t>
  </si>
  <si>
    <t>卡斯里克的圣灵大学</t>
  </si>
  <si>
    <t>罗萨里奥大学</t>
  </si>
  <si>
    <t>马里兰大学，巴尔的摩县</t>
  </si>
  <si>
    <t>佩奇大学</t>
  </si>
  <si>
    <t>突尼斯萨尔瓦多马纳尔大学</t>
  </si>
  <si>
    <t>维罗纳大学</t>
  </si>
  <si>
    <t>宝贝博爱大学</t>
  </si>
  <si>
    <t>泰国农业大学</t>
  </si>
  <si>
    <t>乌兹别克斯坦国立大学</t>
  </si>
  <si>
    <t>卡西姆大学</t>
  </si>
  <si>
    <t>德克萨斯理工大学</t>
  </si>
  <si>
    <t>新学院大学</t>
  </si>
  <si>
    <t>贝尔格拉诺大学</t>
  </si>
  <si>
    <t>圣卡塔琳娜州联邦大学</t>
  </si>
  <si>
    <t>拉脱维亚大学</t>
  </si>
  <si>
    <t>蒙斯大学</t>
  </si>
  <si>
    <t>Zürcher Hochschule Winterthur</t>
  </si>
  <si>
    <t>阿尔法萨尔大学</t>
  </si>
  <si>
    <t>伊瓜恩Javakhishvili第比利斯州立大学</t>
  </si>
  <si>
    <t>基尔大学</t>
  </si>
  <si>
    <t>新泽西理工学院（NJIT）</t>
  </si>
  <si>
    <t>塞维诺夫第一莫斯科国立医科大学</t>
  </si>
  <si>
    <t>德安蒂奥基亚大学</t>
  </si>
  <si>
    <t>肯塔基大学</t>
  </si>
  <si>
    <t>新墨西哥大学</t>
  </si>
  <si>
    <t>韦恩州立大学</t>
  </si>
  <si>
    <t>阿尔阿里亚安曼大学</t>
  </si>
  <si>
    <t>亚历山大大学</t>
  </si>
  <si>
    <t>安卡拉大学</t>
  </si>
  <si>
    <t>亚洲台湾大学</t>
  </si>
  <si>
    <t>北京工业大学</t>
  </si>
  <si>
    <t>白俄罗斯国立技术大学</t>
  </si>
  <si>
    <t>伯拉科技学院</t>
  </si>
  <si>
    <t>爱丁堡纳皮尔大学</t>
  </si>
  <si>
    <t>格但斯克理工大学</t>
  </si>
  <si>
    <t>华中农业大学</t>
  </si>
  <si>
    <t>伊曼纽埃尔·卡特波罗的海联邦大学</t>
  </si>
  <si>
    <t>民族工业学院(IPN)</t>
  </si>
  <si>
    <t>贾佛大学</t>
  </si>
  <si>
    <t>艾哈迈德亚萨威大学</t>
  </si>
  <si>
    <t>科威特大学</t>
  </si>
  <si>
    <t>利物浦约翰·穆尔斯大学</t>
  </si>
  <si>
    <t>伦敦南岸大学</t>
  </si>
  <si>
    <t>梅努斯大学</t>
  </si>
  <si>
    <t>乌克兰国立技术大学“基辅理工学院”</t>
  </si>
  <si>
    <t>中国海洋大学</t>
  </si>
  <si>
    <t>菲利普斯大学马堡</t>
  </si>
  <si>
    <t>瓦尔帕莱索天主教大学</t>
  </si>
  <si>
    <t>罗格斯堡 - 新泽西州立大学纽瓦克</t>
  </si>
  <si>
    <t>雪城大学</t>
  </si>
  <si>
    <t>多特蒙德工业大学</t>
  </si>
  <si>
    <t>韩国加图立大学</t>
  </si>
  <si>
    <t>多伦多都会大学</t>
  </si>
  <si>
    <t>阿纳瓦克大学</t>
  </si>
  <si>
    <t>伊比利亚美洲大学</t>
  </si>
  <si>
    <t>旧金山基多大学</t>
  </si>
  <si>
    <t>布拉维亚大学</t>
  </si>
  <si>
    <t>马来西亚拉曼大学</t>
  </si>
  <si>
    <t>阿拉斯加大学费尔班克斯分校</t>
  </si>
  <si>
    <t>阿利坎特大学</t>
  </si>
  <si>
    <t>巴格达大学</t>
  </si>
  <si>
    <t>巴里大学</t>
  </si>
  <si>
    <t>布莱顿大学</t>
  </si>
  <si>
    <t>布加勒斯特大学</t>
  </si>
  <si>
    <t>海得拉巴大学</t>
  </si>
  <si>
    <t>俄勒冈大学</t>
  </si>
  <si>
    <t>石油与能源研究大学 (UPES)</t>
  </si>
  <si>
    <t>萨莱诺大学</t>
  </si>
  <si>
    <t>University of Stavanger</t>
  </si>
  <si>
    <t>蔚山大学</t>
  </si>
  <si>
    <t>佩鲁贾大学</t>
  </si>
  <si>
    <t>杜伊斯堡-埃森大学</t>
  </si>
  <si>
    <t>罗斯托克大学</t>
  </si>
  <si>
    <t>洛林大学</t>
  </si>
  <si>
    <t>武汉理工大学</t>
  </si>
  <si>
    <t>波兰克拉科夫AGH科技大学</t>
  </si>
  <si>
    <t>圣城大学耶路撒冷的阿拉伯大学</t>
  </si>
  <si>
    <t>应用科学大学</t>
  </si>
  <si>
    <t>CY塞尔吉-巴黎大学</t>
  </si>
  <si>
    <t>查尔斯·斯坦特大学</t>
  </si>
  <si>
    <t>全南国立大学</t>
  </si>
  <si>
    <t>忠南国立大学</t>
  </si>
  <si>
    <t>克拉克森大学</t>
  </si>
  <si>
    <t>东华大学</t>
  </si>
  <si>
    <t>佐治亚州立大学</t>
  </si>
  <si>
    <t>海湾大学科技（GUST）</t>
  </si>
  <si>
    <t>印度国立伊斯兰大学</t>
  </si>
  <si>
    <t>堪萨斯州立大学</t>
  </si>
  <si>
    <t>卡拉甘达国立技术大学</t>
  </si>
  <si>
    <t>吉尔吉斯-俄罗斯斯拉夫大学</t>
  </si>
  <si>
    <t>孟德尔大学</t>
  </si>
  <si>
    <t>长崎大学</t>
  </si>
  <si>
    <t>西北农林科技大学</t>
  </si>
  <si>
    <t>冈山大学</t>
  </si>
  <si>
    <t>俄克拉荷马州立大学</t>
  </si>
  <si>
    <t>Pavol Josef Safarik大学</t>
  </si>
  <si>
    <t>波兹南生命科学大学</t>
  </si>
  <si>
    <t>德黑兰沙希德·贝什蒂大学</t>
  </si>
  <si>
    <t>Swarthmore College</t>
  </si>
  <si>
    <t>都柏林理工学院</t>
  </si>
  <si>
    <t>塔帕尔大学</t>
  </si>
  <si>
    <t>东京农工大学</t>
  </si>
  <si>
    <t>格但斯克大学</t>
  </si>
  <si>
    <t>乌拉圭大学</t>
  </si>
  <si>
    <t>巴利亚多利德大学</t>
  </si>
  <si>
    <t>费拉拉大学大学</t>
  </si>
  <si>
    <t>杜塞尔多夫大学</t>
  </si>
  <si>
    <t>奥尔巴尼纽约州立大学</t>
  </si>
  <si>
    <t>迪拜大学</t>
  </si>
  <si>
    <t>加纳大学</t>
  </si>
  <si>
    <t>赫特福德大学</t>
  </si>
  <si>
    <t>密西西比大学</t>
  </si>
  <si>
    <t>圣托马斯大学（菲律宾）</t>
  </si>
  <si>
    <t>University of South Africa</t>
  </si>
  <si>
    <t>弗罗茨瓦夫大学</t>
  </si>
  <si>
    <t>南特大学</t>
  </si>
  <si>
    <t>舍布鲁克大学</t>
  </si>
  <si>
    <t>魁北克大学</t>
  </si>
  <si>
    <t>越南河内国家大学</t>
  </si>
  <si>
    <t>维尔纽斯Gediminas技术大学</t>
  </si>
  <si>
    <t>弗吉尼亚联邦大学</t>
  </si>
  <si>
    <t>伊尔第兹技术大学</t>
  </si>
  <si>
    <t>澳洲天主大学</t>
  </si>
  <si>
    <t>北京交通大学</t>
  </si>
  <si>
    <t>北京邮电大学</t>
  </si>
  <si>
    <t>卡塔尼亚大学</t>
  </si>
  <si>
    <t>未来大学 - 埃及</t>
  </si>
  <si>
    <t>加兹大学</t>
  </si>
  <si>
    <t>格鲁吉亚技术大学</t>
  </si>
  <si>
    <t>德国约旦大学</t>
  </si>
  <si>
    <t>伊玛目穆罕默德·本·沙特伊斯兰大学</t>
  </si>
  <si>
    <t>金泽大学</t>
  </si>
  <si>
    <t>卡拉甘达州立大学E.Buketov</t>
  </si>
  <si>
    <t>吉尔吉斯-土耳其玛纳斯大学</t>
  </si>
  <si>
    <t>路易斯安那州立大学</t>
  </si>
  <si>
    <t>马克雷雷大学</t>
  </si>
  <si>
    <t>马尼拉大学</t>
  </si>
  <si>
    <t>密歇根理工大学</t>
  </si>
  <si>
    <t>车尔尼雪夫斯基的萨拉托夫州立大学</t>
  </si>
  <si>
    <t>尼古拉哥白尼大学</t>
  </si>
  <si>
    <t>南北大学</t>
  </si>
  <si>
    <t>Osaka Metropolitan University</t>
  </si>
  <si>
    <t>苏马亚公学技术大学</t>
  </si>
  <si>
    <t>立命馆亚洲太平洋大学</t>
  </si>
  <si>
    <t>罗伯特戈顿大学</t>
  </si>
  <si>
    <t>南乌拉尔国立大学</t>
  </si>
  <si>
    <t>乌拉圭天主教大学</t>
  </si>
  <si>
    <t>拉斯维亚斯马尔塔·阿布瑞尤中央大学</t>
  </si>
  <si>
    <t>EAFIT大学</t>
  </si>
  <si>
    <t>圣马科斯国立大学</t>
  </si>
  <si>
    <t>科尔多瓦国立大学</t>
  </si>
  <si>
    <t>宗座大学玻利瓦尔</t>
  </si>
  <si>
    <t>葡萄牙天主大学</t>
  </si>
  <si>
    <t>维戈大学</t>
  </si>
  <si>
    <t>巴黎第二大学</t>
  </si>
  <si>
    <t>阿拉巴马大学，伯明翰大学</t>
  </si>
  <si>
    <t>卡拉布里亚大学</t>
  </si>
  <si>
    <t>东伦敦大学</t>
  </si>
  <si>
    <t>冰雹大学</t>
  </si>
  <si>
    <t>罗兹大学</t>
  </si>
  <si>
    <t>马里博尔大学</t>
  </si>
  <si>
    <t>穆尔西亚大学</t>
  </si>
  <si>
    <t>内罗毕大学</t>
  </si>
  <si>
    <t>巴基斯坦白沙瓦大学</t>
  </si>
  <si>
    <t>索尔福德大学</t>
  </si>
  <si>
    <t>图西亚大学</t>
  </si>
  <si>
    <t>罗马帝国大学</t>
  </si>
  <si>
    <t>胡志明市国家大学</t>
  </si>
  <si>
    <t>伍斯特理工学院</t>
  </si>
  <si>
    <t>弗罗茨瓦夫理工大学</t>
  </si>
  <si>
    <t>埃里温州立大学</t>
  </si>
  <si>
    <t>横滨市立大学</t>
  </si>
  <si>
    <t>阿拉木图理工大学</t>
  </si>
  <si>
    <t>雅典经商大学</t>
  </si>
  <si>
    <t>奥本大学</t>
  </si>
  <si>
    <t>巴库州立大学</t>
  </si>
  <si>
    <t>建国大学（BINUS）</t>
  </si>
  <si>
    <t>克拉克大学</t>
  </si>
  <si>
    <t>克莱蒙森大学</t>
  </si>
  <si>
    <t>D. Serikbayev东哈萨克斯坦技术大学</t>
  </si>
  <si>
    <t>马什哈德菲尔多西大学</t>
  </si>
  <si>
    <t>俄罗斯联邦政府金融大学</t>
  </si>
  <si>
    <t>翰林大学</t>
  </si>
  <si>
    <t>印度理工学院布巴内斯瓦尔分校</t>
  </si>
  <si>
    <t>布宜诺斯艾利斯理工学院</t>
  </si>
  <si>
    <t>孔敬大学</t>
  </si>
  <si>
    <t>蒙古特国王理工大学</t>
  </si>
  <si>
    <t>熊本大学</t>
  </si>
  <si>
    <t>曼苏拉大学</t>
  </si>
  <si>
    <t>新泻大学</t>
  </si>
  <si>
    <t>北部边界大学</t>
  </si>
  <si>
    <t>厄瓜多尔天主教大学</t>
  </si>
  <si>
    <t>宋卡王子大学</t>
  </si>
  <si>
    <t>玛格丽特皇后大学</t>
  </si>
  <si>
    <t>罗德斯大学</t>
  </si>
  <si>
    <t>里加斯特拉斯大学</t>
  </si>
  <si>
    <t>哈萨克斯坦国立医科大学</t>
  </si>
  <si>
    <t>SAVEETHA INSTITUTE OF MEDICAL AND TECHNICAL SCIENCES (SIMATS)</t>
  </si>
  <si>
    <t>上智大学</t>
  </si>
  <si>
    <t>南联邦大学</t>
  </si>
  <si>
    <t>圣路易斯大学</t>
  </si>
  <si>
    <t>阿拉巴马大学</t>
  </si>
  <si>
    <t>拉合尔大学</t>
  </si>
  <si>
    <t>自治城市大学（UAM）</t>
  </si>
  <si>
    <t>罗萨里奥国立大学</t>
  </si>
  <si>
    <t>托尔夸托迪特利亚大学</t>
  </si>
  <si>
    <t>大西洋学院费德里科圣玛丽亚大学</t>
  </si>
  <si>
    <t>科多瓦大学 - 西班牙大学</t>
  </si>
  <si>
    <t>拉萨瓦纳大学</t>
  </si>
  <si>
    <t>Universidad de León</t>
  </si>
  <si>
    <t>圣安德烈斯大学</t>
  </si>
  <si>
    <t>洛斯安第斯大学智利</t>
  </si>
  <si>
    <t>Pendidikan苏丹伊德里斯大学（UPSI）</t>
  </si>
  <si>
    <t>巴林大学</t>
  </si>
  <si>
    <t>中央兰开夏大学</t>
  </si>
  <si>
    <t>科伦坡大学</t>
  </si>
  <si>
    <t>丹佛大学</t>
  </si>
  <si>
    <t>帕尔马大学</t>
  </si>
  <si>
    <t>University of Regina</t>
  </si>
  <si>
    <t>南波希米亚大学</t>
  </si>
  <si>
    <t>西开普大学</t>
  </si>
  <si>
    <t>巴黎第十三北大学</t>
  </si>
  <si>
    <t>图卢兹第一大学</t>
  </si>
  <si>
    <t>耶尔穆克大学</t>
  </si>
  <si>
    <t>岭南大学</t>
  </si>
  <si>
    <t>阿兹哈尔大学</t>
  </si>
  <si>
    <t>阿里格尔穆斯林大学</t>
  </si>
  <si>
    <t>爱美大学</t>
  </si>
  <si>
    <t>阿米里大学</t>
  </si>
  <si>
    <t>安纳哈大学</t>
  </si>
  <si>
    <t>阿拉伯科学技术和海运学院</t>
  </si>
  <si>
    <t>艾斯尤特大学</t>
  </si>
  <si>
    <t>Azerbaijan State Oil and Industry University</t>
  </si>
  <si>
    <t>阿塞拜疆国立经济大学</t>
  </si>
  <si>
    <t>布拉克大学</t>
  </si>
  <si>
    <t>班纳拉斯印度大学</t>
  </si>
  <si>
    <t>贝勒大学</t>
  </si>
  <si>
    <t>比勒费尔德大学</t>
  </si>
  <si>
    <t>纽约州立大学宾厄姆顿大学</t>
  </si>
  <si>
    <t>伯明翰城市大学</t>
  </si>
  <si>
    <t>杨百翰大学</t>
  </si>
  <si>
    <t>坎特伯雷基督教大学</t>
  </si>
  <si>
    <t>长荣大学</t>
  </si>
  <si>
    <t>中原基督教大学</t>
  </si>
  <si>
    <t>忠北国立大学</t>
  </si>
  <si>
    <t>威廉玛丽学院</t>
  </si>
  <si>
    <t>布达佩斯科维纳斯大学</t>
  </si>
  <si>
    <t>理工大学，克拉科夫</t>
  </si>
  <si>
    <t>檀国大学</t>
  </si>
  <si>
    <t>爱琴海大学</t>
  </si>
  <si>
    <t>高等政治学院（ESPOL）</t>
  </si>
  <si>
    <t>福坦莫大学</t>
  </si>
  <si>
    <t>GebzeYüksekTeknolojiEnstitüsü（GYTE）</t>
  </si>
  <si>
    <t>乔治·梅森大学</t>
  </si>
  <si>
    <t>岐阜大学</t>
  </si>
  <si>
    <t>格拉斯哥卡利多尼安大学</t>
  </si>
  <si>
    <t>群马大学</t>
  </si>
  <si>
    <t>因陀罗补罗湿多大学</t>
  </si>
  <si>
    <t>哈尔滨工程大学</t>
  </si>
  <si>
    <t>河海大学</t>
  </si>
  <si>
    <t>霍华德大学</t>
  </si>
  <si>
    <t>匈牙利农业与生命科学大学</t>
  </si>
  <si>
    <t>瓜达拉哈拉耶稣会大学 ITESO</t>
  </si>
  <si>
    <t>印第安纳大学与普渡大学印第安纳波利斯联合分校</t>
  </si>
  <si>
    <t>国际基督教大学</t>
  </si>
  <si>
    <t>伊斯兰玛巴德国际伊斯兰大学(IIU)</t>
  </si>
  <si>
    <t>麦地那伊斯兰大学</t>
  </si>
  <si>
    <t>江南大学</t>
  </si>
  <si>
    <t>鹿儿岛大学</t>
  </si>
  <si>
    <t>江原大学</t>
  </si>
  <si>
    <t>哈萨克斯坦英国技术大学</t>
  </si>
  <si>
    <t>肯特州立大学</t>
  </si>
  <si>
    <t>九州工业大学</t>
  </si>
  <si>
    <t>利兹贝克特大学</t>
  </si>
  <si>
    <t>下诺夫哥罗德国立大学</t>
  </si>
  <si>
    <t>罗兹技术大学</t>
  </si>
  <si>
    <t>伦敦都会大学</t>
  </si>
  <si>
    <t>芝加哥洛约拉大学</t>
  </si>
  <si>
    <t>利沃夫理工大学</t>
  </si>
  <si>
    <t>马尔马拉大学</t>
  </si>
  <si>
    <t>密西西比州立大学</t>
  </si>
  <si>
    <t>多媒体大学（MMU）</t>
  </si>
  <si>
    <t>穆斯林西里大学</t>
  </si>
  <si>
    <t>慕达大学</t>
  </si>
  <si>
    <t>米科罗斯罗美斯大学</t>
  </si>
  <si>
    <t>KIMEP大学</t>
  </si>
  <si>
    <t>南京师范大学</t>
  </si>
  <si>
    <t>纳尔索兹大学</t>
  </si>
  <si>
    <t>国立中正大学</t>
  </si>
  <si>
    <t>国立技术大学“哈尔科夫理工学院”</t>
  </si>
  <si>
    <t>基辅-莫伊拉学院国立大学</t>
  </si>
  <si>
    <t>北亚利桑那大学</t>
  </si>
  <si>
    <t>西北大学（中国）</t>
  </si>
  <si>
    <t>金达尔环球大学</t>
  </si>
  <si>
    <t>俄亥俄大学</t>
  </si>
  <si>
    <t>班贾布大学</t>
  </si>
  <si>
    <t>蒙彼利埃第三大学</t>
  </si>
  <si>
    <t>圣保罗天主教大学（PUC-SP）</t>
  </si>
  <si>
    <t>波兹南理工大学</t>
  </si>
  <si>
    <t>罗切斯特理工学院 (RIT)</t>
  </si>
  <si>
    <t>俄罗斯国家经济和公共行政学院院长</t>
  </si>
  <si>
    <t>SRM大学</t>
  </si>
  <si>
    <t>圣彼得堡电工大学</t>
  </si>
  <si>
    <t>圣彼得堡矿业大学</t>
  </si>
  <si>
    <t>萨马拉国立航空航天大学</t>
  </si>
  <si>
    <t>圣地亚哥州立大学</t>
  </si>
  <si>
    <t>谢菲尔德哈勒姆大学</t>
  </si>
  <si>
    <t>信州大学</t>
  </si>
  <si>
    <t>西伯利亚联邦大学</t>
  </si>
  <si>
    <t>Gliwice西里西亚理工大学</t>
  </si>
  <si>
    <t>斯洛伐克农业大学，尼特拉</t>
  </si>
  <si>
    <t>斯洛伐克理工大学布拉迪斯拉发</t>
  </si>
  <si>
    <t>索哈尔大学</t>
  </si>
  <si>
    <t>顺天乡大学</t>
  </si>
  <si>
    <t>南卫理公会大学</t>
  </si>
  <si>
    <t>西南大学</t>
  </si>
  <si>
    <t>苏梅州立大学</t>
  </si>
  <si>
    <t>诚信女子大学</t>
  </si>
  <si>
    <t>塞切尼·伊什特万大学</t>
  </si>
  <si>
    <t>泰拜大学</t>
  </si>
  <si>
    <t>塔林大学</t>
  </si>
  <si>
    <t>科希策技术大学</t>
  </si>
  <si>
    <t>哥斯达黎加技术学院</t>
  </si>
  <si>
    <t>工程电信学院</t>
  </si>
  <si>
    <t>哈希姆大学</t>
  </si>
  <si>
    <t>北安普顿大学</t>
  </si>
  <si>
    <t>德克萨斯大学阿灵顿大学</t>
  </si>
  <si>
    <t>德岛大学</t>
  </si>
  <si>
    <t>东京都大学</t>
  </si>
  <si>
    <t>安德烈斯·贝洛大学 - UNAB</t>
  </si>
  <si>
    <t>智利南方大学</t>
  </si>
  <si>
    <t>查平戈大学</t>
  </si>
  <si>
    <t>新莱昂自治大学（UANL）</t>
  </si>
  <si>
    <t>墨西哥州立自治大学</t>
  </si>
  <si>
    <t>迭戈波塔利斯大学</t>
  </si>
  <si>
    <t>ICEI大学</t>
  </si>
  <si>
    <t>库约国立大学</t>
  </si>
  <si>
    <t>圣路易斯国立大学</t>
  </si>
  <si>
    <t>亚松森国立大学</t>
  </si>
  <si>
    <t>布宜诺斯艾利斯大学国家中心</t>
  </si>
  <si>
    <t>卡耶塔诺·埃雷迪亚大学</t>
  </si>
  <si>
    <t>胡安卡洛斯国王大学</t>
  </si>
  <si>
    <t>委内瑞拉西蒙·博利瓦尔大学</t>
  </si>
  <si>
    <t>国立理工大学（UTN）</t>
  </si>
  <si>
    <t>巴拿马大学（UTP）</t>
  </si>
  <si>
    <t>卡斯蒂利亚 - 拉曼恰大学</t>
  </si>
  <si>
    <t>瓜达拉哈拉大学（UDG）</t>
  </si>
  <si>
    <t>拉弗龙特拉大学(UFRO)</t>
  </si>
  <si>
    <t>利马大学</t>
  </si>
  <si>
    <t>洛斯安第斯大学梅里达</t>
  </si>
  <si>
    <t>奥维耶多大学</t>
  </si>
  <si>
    <t>波多黎各大学</t>
  </si>
  <si>
    <t>塔尔卡大学</t>
  </si>
  <si>
    <t>拉斯美洲普埃布拉大学（UDLAP）</t>
  </si>
  <si>
    <t>城北大学</t>
  </si>
  <si>
    <t>太平洋大学</t>
  </si>
  <si>
    <t>山谷大学</t>
  </si>
  <si>
    <t>弗鲁米嫩塞联邦大学</t>
  </si>
  <si>
    <t>伯南布哥联邦大学</t>
  </si>
  <si>
    <t>圣卡洛斯联邦大学</t>
  </si>
  <si>
    <t>巴拉那联邦大学（UFP的）</t>
  </si>
  <si>
    <t>大学科鲁尼亚大学</t>
  </si>
  <si>
    <t>加布里埃莱·达嫩齐奥大学</t>
  </si>
  <si>
    <t>哈桑丁大学</t>
  </si>
  <si>
    <t>马凯特大学</t>
  </si>
  <si>
    <t>莱里达大学</t>
  </si>
  <si>
    <t>马来西亚沙巴大学（UMS）</t>
  </si>
  <si>
    <t>马来西亚沙捞越大学（UNIMAS）</t>
  </si>
  <si>
    <t>马来西亚登嘉楼大学</t>
  </si>
  <si>
    <t>马来西亚大学侯赛因大学（UTHM）</t>
  </si>
  <si>
    <t>阿肯色大学</t>
  </si>
  <si>
    <t>德比大学</t>
  </si>
  <si>
    <t>University of Deusto</t>
  </si>
  <si>
    <t>哈拉德茨克拉洛夫大学</t>
  </si>
  <si>
    <t>伊巴丹大学</t>
  </si>
  <si>
    <t>University of Idaho</t>
  </si>
  <si>
    <t>University of Ioannina</t>
  </si>
  <si>
    <t>卡拉奇大学</t>
  </si>
  <si>
    <t>喀土穆大学</t>
  </si>
  <si>
    <t>University of Lagos</t>
  </si>
  <si>
    <t>路易斯维尔大学</t>
  </si>
  <si>
    <t>马萨诸塞大学，波士顿</t>
  </si>
  <si>
    <t>密苏里大学堪萨斯城分校</t>
  </si>
  <si>
    <t>帕尔特诺佩大学</t>
  </si>
  <si>
    <t>新英格兰大学</t>
  </si>
  <si>
    <t>新罕布什尔大学</t>
  </si>
  <si>
    <t>北卡罗来纳大学夏洛特分校</t>
  </si>
  <si>
    <t>北德克萨斯大学</t>
  </si>
  <si>
    <t>诺维萨德大学</t>
  </si>
  <si>
    <t>罗德岛大学</t>
  </si>
  <si>
    <t>萨拉热窝大学</t>
  </si>
  <si>
    <t>首尔市立大学</t>
  </si>
  <si>
    <t>塔布克大学</t>
  </si>
  <si>
    <t>德克萨斯大学艾尔帕索分校</t>
  </si>
  <si>
    <t>德克萨斯大学圣安东尼奥分校</t>
  </si>
  <si>
    <t>University of Toledo</t>
  </si>
  <si>
    <t>塔尔萨大学</t>
  </si>
  <si>
    <t>佛蒙特大学</t>
  </si>
  <si>
    <t>University of Warmia and Mazury in Olsztyn</t>
  </si>
  <si>
    <t>伍尔弗汉普顿大学</t>
  </si>
  <si>
    <t>怀俄明大学</t>
  </si>
  <si>
    <t>自由州大学</t>
  </si>
  <si>
    <t>University of Sunshine Coast</t>
  </si>
  <si>
    <t>日利纳大学</t>
  </si>
  <si>
    <t>乌迪内大学</t>
  </si>
  <si>
    <t>University of Salento</t>
  </si>
  <si>
    <t>锡根大学</t>
  </si>
  <si>
    <t>里昂第二大学</t>
  </si>
  <si>
    <t>穆罕默德大学 - 阿格达尔大学</t>
  </si>
  <si>
    <t>巴黎楠泰尔大学</t>
  </si>
  <si>
    <t>卡昂大学</t>
  </si>
  <si>
    <t>普瓦捷大学</t>
  </si>
  <si>
    <t>斯法克斯大学</t>
  </si>
  <si>
    <t>苏塞大学</t>
  </si>
  <si>
    <t>图卢兹第二大学</t>
  </si>
  <si>
    <t>突尼斯大学</t>
  </si>
  <si>
    <t>犹他州立大学</t>
  </si>
  <si>
    <t>俄斯特拉发技术大学</t>
  </si>
  <si>
    <t>华沙生命科学大学</t>
  </si>
  <si>
    <t>西弗吉尼亚大学</t>
  </si>
  <si>
    <t>西交利物浦大学</t>
  </si>
  <si>
    <t>横滨国立大学</t>
  </si>
  <si>
    <t>阿尔巴尔卡应用大学</t>
  </si>
  <si>
    <t>亚历山德鲁伊万库扎大学</t>
  </si>
  <si>
    <t>阿纳多卢大学</t>
  </si>
  <si>
    <t>青山学院大学</t>
  </si>
  <si>
    <t>Ataturk University</t>
  </si>
  <si>
    <t>雅加达雅典雅加达天主教大学</t>
  </si>
  <si>
    <t>巴哈德丁扎卡里亚大学</t>
  </si>
  <si>
    <t>北京外国语大学</t>
  </si>
  <si>
    <t>北京中医药大学</t>
  </si>
  <si>
    <t>白俄罗斯国立信息大学和放射性电子学系</t>
  </si>
  <si>
    <t>普埃布拉自治大学</t>
  </si>
  <si>
    <t>比尔泽特大学</t>
  </si>
  <si>
    <t>埃及不列颠大学</t>
  </si>
  <si>
    <t>Brock University</t>
  </si>
  <si>
    <t>CUNY The City College of New York</t>
  </si>
  <si>
    <t>Central Michigan University</t>
  </si>
  <si>
    <t>朝阳科技大学</t>
  </si>
  <si>
    <t>中国政法大学</t>
  </si>
  <si>
    <t>Chitkara University</t>
  </si>
  <si>
    <t>吉大港工程与技术大学</t>
  </si>
  <si>
    <t>Cleveland State University</t>
  </si>
  <si>
    <t>切库罗瓦大学</t>
  </si>
  <si>
    <t>水仙花国际大学</t>
  </si>
  <si>
    <t>大马士革大学</t>
  </si>
  <si>
    <t>杜库斯埃勒大学</t>
  </si>
  <si>
    <t>同志社大学</t>
  </si>
  <si>
    <t>Erciyes大学</t>
  </si>
  <si>
    <t>国立理工学院</t>
  </si>
  <si>
    <t>逢甲大学</t>
  </si>
  <si>
    <t>佛罗里达大西洋大学</t>
  </si>
  <si>
    <t>辅仁大学</t>
  </si>
  <si>
    <t>Universidad CEU San Pablo</t>
  </si>
  <si>
    <t>德国大学，开罗</t>
  </si>
  <si>
    <t>河内科技大学</t>
  </si>
  <si>
    <t>哈珀亚当斯大学学院</t>
  </si>
  <si>
    <t>赫尔湾大学</t>
  </si>
  <si>
    <t>弘益大学</t>
  </si>
  <si>
    <t>顺化大学</t>
  </si>
  <si>
    <t>INTEC大学</t>
  </si>
  <si>
    <t>伊斯坦布尔艾登大学</t>
  </si>
  <si>
    <t>伊斯坦布尔Bilgi大学</t>
  </si>
  <si>
    <t>伊凡弗兰柯利沃夫国立大学</t>
  </si>
  <si>
    <t>伊兹密尔技术学院（IYTE）</t>
  </si>
  <si>
    <t>Jahangirnagar University</t>
  </si>
  <si>
    <t>贾米亚·哈姆达德，新德里</t>
  </si>
  <si>
    <t>济州国立大学</t>
  </si>
  <si>
    <t>哈萨克斯坦Ablai汗国际关系与世界语言大学</t>
  </si>
  <si>
    <t>喀山国立研究理工大学</t>
  </si>
  <si>
    <t>Kenyatta University</t>
  </si>
  <si>
    <t>Kharkiv National University Of Radio Electronics</t>
  </si>
  <si>
    <t>Khulna University</t>
  </si>
  <si>
    <t>库尔纳工程技术大学</t>
  </si>
  <si>
    <t>近畿大学</t>
  </si>
  <si>
    <t>科技曼谷北部蒙古特国王大学</t>
  </si>
  <si>
    <t>先皇技术学院</t>
  </si>
  <si>
    <t>国民大学</t>
  </si>
  <si>
    <t>Kwame Nkrumah University of Science and Technology</t>
  </si>
  <si>
    <t>京都工艺纤维大学</t>
  </si>
  <si>
    <t>Kyrgyz State Technical University named after I. Razzakov</t>
  </si>
  <si>
    <t>明治大学</t>
  </si>
  <si>
    <t>俄罗斯化工大学门捷列夫</t>
  </si>
  <si>
    <t>迈阿密大学（俄亥俄）</t>
  </si>
  <si>
    <t>莫斯科国立师范大学</t>
  </si>
  <si>
    <t>名古屋工业大学 (NIT)</t>
  </si>
  <si>
    <t>国立东华大学</t>
  </si>
  <si>
    <t>国家研究型大学“莫斯科动力学院”</t>
  </si>
  <si>
    <t>国立台北大学</t>
  </si>
  <si>
    <t>台湾海洋大学</t>
  </si>
  <si>
    <t>新西伯利亚州立技术大学</t>
  </si>
  <si>
    <t>海得拉巴奥斯曼尼亚大学</t>
  </si>
  <si>
    <t>Odessa I.I.Mechnikov National University</t>
  </si>
  <si>
    <t>彼尔姆州立大学</t>
  </si>
  <si>
    <t>本地治里大学</t>
  </si>
  <si>
    <t>Madre y Maestra天主教主教大学</t>
  </si>
  <si>
    <t>里奥格兰德天主教大学</t>
  </si>
  <si>
    <t>波特兰州立大学</t>
  </si>
  <si>
    <t>釜庆大学</t>
  </si>
  <si>
    <t>立教大学</t>
  </si>
  <si>
    <t>埼玉大学</t>
  </si>
  <si>
    <t>哈萨克农业大学</t>
  </si>
  <si>
    <t>San Francisco State University</t>
  </si>
  <si>
    <t>萨蒂亚巴马科技学院</t>
  </si>
  <si>
    <t>西雅图大学</t>
  </si>
  <si>
    <t>国立首尔科学技术大学</t>
  </si>
  <si>
    <t>Shahjalal University of Science and Technology</t>
  </si>
  <si>
    <t>上海外国语大学</t>
  </si>
  <si>
    <t>上海财经大学</t>
  </si>
  <si>
    <t>Siksha 'O' Anusandhan 大学</t>
  </si>
  <si>
    <t>淑明女子大学</t>
  </si>
  <si>
    <t>苏伊士运河大学</t>
  </si>
  <si>
    <t>Süleyman Demirel University, Turkey</t>
  </si>
  <si>
    <t>Suleyman Demirel University</t>
  </si>
  <si>
    <t>泰国苏兰拉工业大学</t>
  </si>
  <si>
    <t>台湾淡江大学</t>
  </si>
  <si>
    <t>坦达大学</t>
  </si>
  <si>
    <t>克卢日纳波卡技术大学</t>
  </si>
  <si>
    <t>利伯雷茨技术大学</t>
  </si>
  <si>
    <t>卢布林技术大学</t>
  </si>
  <si>
    <t>Technische Universität Kaiserslautern</t>
  </si>
  <si>
    <t>格奥尔基·阿萨卡技术大学</t>
  </si>
  <si>
    <t>俄罗斯赫尔辛国立教育大学</t>
  </si>
  <si>
    <t>奥西耶克大学</t>
  </si>
  <si>
    <t>别尔哥罗德国立大学</t>
  </si>
  <si>
    <t>东海大学（日本）</t>
  </si>
  <si>
    <t>托马斯拔佳大学，兹林</t>
  </si>
  <si>
    <t>巴甫洛达尔国立大学</t>
  </si>
  <si>
    <t>罗马尼亚布拉索夫特兰西瓦大学</t>
  </si>
  <si>
    <t>东海大学</t>
  </si>
  <si>
    <t>瓜达拉哈拉自治大学（UAG）</t>
  </si>
  <si>
    <t>伊达尔戈州自治大学</t>
  </si>
  <si>
    <t>城北天主教大学</t>
  </si>
  <si>
    <t>厄瓜多尔中央大学</t>
  </si>
  <si>
    <t>桑坦德工业大学</t>
  </si>
  <si>
    <t>拉萨尔大学（ULSA）</t>
  </si>
  <si>
    <t>拉美理工大学</t>
  </si>
  <si>
    <t>圣安德烈市长大学</t>
  </si>
  <si>
    <t>委内瑞拉都会大学</t>
  </si>
  <si>
    <t>国立农业大学</t>
  </si>
  <si>
    <t>洪都拉斯国立自治大学（UNAH）</t>
  </si>
  <si>
    <t>国立国立大学</t>
  </si>
  <si>
    <t>马德普拉塔国立大学</t>
  </si>
  <si>
    <t>里奥夸尔托国立大学</t>
  </si>
  <si>
    <t>圣马丁全国大学（UNSAM）</t>
  </si>
  <si>
    <t>德尔滨海国立大学</t>
  </si>
  <si>
    <t>国立大学戴尔苏尔</t>
  </si>
  <si>
    <t>哥斯达黎加国立大学</t>
  </si>
  <si>
    <t>秘鲁应用科技大学</t>
  </si>
  <si>
    <t>美洲大学（UDLA）厄瓜多尔大学</t>
  </si>
  <si>
    <t>蒙特雷大学</t>
  </si>
  <si>
    <t>东方古巴圣地亚哥大学</t>
  </si>
  <si>
    <t>巴拿马大学（UP）</t>
  </si>
  <si>
    <t>德皮乌拉大学</t>
  </si>
  <si>
    <t>大学德圣卡洛斯危地马拉 - USAC</t>
  </si>
  <si>
    <t>德塔拉帕卡大学</t>
  </si>
  <si>
    <t>瓦尔帕莱索大学</t>
  </si>
  <si>
    <t>比奥比奥大学</t>
  </si>
  <si>
    <t>德拉斯洛罗大学</t>
  </si>
  <si>
    <t>萨尔瓦多大学</t>
  </si>
  <si>
    <t>祖利亚大学</t>
  </si>
  <si>
    <t>巴伊亚联邦大学</t>
  </si>
  <si>
    <t>茹伊斯迪福拉联邦大学</t>
  </si>
  <si>
    <t>佩洛塔斯联邦大学</t>
  </si>
  <si>
    <t>圣玛丽亚联邦大学</t>
  </si>
  <si>
    <t>维索萨联邦大学</t>
  </si>
  <si>
    <t>塞阿拉联邦大学（UFC）</t>
  </si>
  <si>
    <t>联邦大学北约里奥格兰德北大学</t>
  </si>
  <si>
    <t>麦肯齐长老会大学</t>
  </si>
  <si>
    <t>里约热内卢州立大学 (UERJ)</t>
  </si>
  <si>
    <t>印度尼西亚伊斯兰大学</t>
  </si>
  <si>
    <t>穆罕默迪亚大学</t>
  </si>
  <si>
    <t>印度尼西亚教育大学</t>
  </si>
  <si>
    <t>北苏门答腊大学</t>
  </si>
  <si>
    <t>蒂米什瓦拉西部大学</t>
  </si>
  <si>
    <t>吉隆坡大学（UniKL）</t>
  </si>
  <si>
    <t>玻璃市马来西亚大学</t>
  </si>
  <si>
    <t>马六甲国民技术大学马六甲国民技术大学</t>
  </si>
  <si>
    <t>布加勒斯特理工大学</t>
  </si>
  <si>
    <t>巴比伦大学</t>
  </si>
  <si>
    <t>巴士拉大学</t>
  </si>
  <si>
    <t>比亚韦斯托克大学</t>
  </si>
  <si>
    <t>对外经济贸易大学</t>
  </si>
  <si>
    <t>克拉古耶瓦茨大学</t>
  </si>
  <si>
    <t>库法大学</t>
  </si>
  <si>
    <t>University of Memphis</t>
  </si>
  <si>
    <t>米什科尔茨大学</t>
  </si>
  <si>
    <t>University of Missouri Saint Louis</t>
  </si>
  <si>
    <t>尼斯大学</t>
  </si>
  <si>
    <t>University of North Carolina at Greensboro</t>
  </si>
  <si>
    <t>俄斯特拉发大学</t>
  </si>
  <si>
    <t>潘诺尼亚大学</t>
  </si>
  <si>
    <t>帕尔杜比采大学</t>
  </si>
  <si>
    <t>佩拉德尼亚大学</t>
  </si>
  <si>
    <t>Primorska大学</t>
  </si>
  <si>
    <t>Rajshahi University</t>
  </si>
  <si>
    <t>里耶卡大学</t>
  </si>
  <si>
    <t>热罗姆大学</t>
  </si>
  <si>
    <t>圣地亚哥大学</t>
  </si>
  <si>
    <t>旧金山大学</t>
  </si>
  <si>
    <t>西里西亚大学</t>
  </si>
  <si>
    <t>南阿拉巴马大学</t>
  </si>
  <si>
    <t>斯普利特大学</t>
  </si>
  <si>
    <t>斯里贾瓦德纳普拉大学</t>
  </si>
  <si>
    <t>秋明州立大学</t>
  </si>
  <si>
    <t>西波希米亚大学</t>
  </si>
  <si>
    <t>威斯康星大学密尔沃基分校</t>
  </si>
  <si>
    <t>太平洋大学（加利福尼亚）</t>
  </si>
  <si>
    <t>贝尔加莫大学</t>
  </si>
  <si>
    <t>里昂第三大学</t>
  </si>
  <si>
    <t>Université de Limoges</t>
  </si>
  <si>
    <t>Vancouver Island University</t>
  </si>
  <si>
    <t>沃罗涅日州立大学</t>
  </si>
  <si>
    <t>西密歇根大学</t>
  </si>
  <si>
    <t>山口大学</t>
  </si>
  <si>
    <t>日惹州立大学</t>
  </si>
  <si>
    <t>灵山大学</t>
  </si>
  <si>
    <t>元智大学</t>
  </si>
  <si>
    <t>萨格吉奇大学</t>
  </si>
  <si>
    <t>Óbuda University</t>
  </si>
  <si>
    <t>阿克登尼兹大学</t>
  </si>
  <si>
    <t>California Polytechnic State University</t>
  </si>
  <si>
    <t>California State University - Los Angeles</t>
  </si>
  <si>
    <t>California State University - Long Beach</t>
  </si>
  <si>
    <t>唐州技术大学</t>
  </si>
  <si>
    <t>东西大学</t>
  </si>
  <si>
    <t>波哥大 - 豪尔赫大学塔尔多洛扎诺大学</t>
  </si>
  <si>
    <t>Humboldt State University</t>
  </si>
  <si>
    <t>Illinois State University</t>
  </si>
  <si>
    <t>印度信息技术研究所（IIIT） - 安拉哈巴德省</t>
  </si>
  <si>
    <t>印第安纳州立大学</t>
  </si>
  <si>
    <t>国际商业农业和技术大学</t>
  </si>
  <si>
    <t>伊尔库茨克州立大学</t>
  </si>
  <si>
    <t>Kyzylorda州立大学</t>
  </si>
  <si>
    <t>关西学院大学</t>
  </si>
  <si>
    <t>锡比乌大学</t>
  </si>
  <si>
    <t>塔拉斯州立大学命名？ Dulaty</t>
  </si>
  <si>
    <t>俄罗斯技术大学（MIREA）</t>
  </si>
  <si>
    <t>莫斯科城市大学</t>
  </si>
  <si>
    <t>那黎宣大学</t>
  </si>
  <si>
    <t>乌克兰国立生命与环境科学大学</t>
  </si>
  <si>
    <t>National University of Modern Languages (NUML)</t>
  </si>
  <si>
    <t>Nova Southeastern University</t>
  </si>
  <si>
    <t>坎皮纳斯天主教大学</t>
  </si>
  <si>
    <t>米纳斯吉拉斯州天主教大学</t>
  </si>
  <si>
    <t>巴拉那天主教大学</t>
  </si>
  <si>
    <t>俄罗斯国立农业大学</t>
  </si>
  <si>
    <t>俄罗斯国立人文大学RGGU</t>
  </si>
  <si>
    <t>萨卡里亚大学</t>
  </si>
  <si>
    <t>上海师范大学</t>
  </si>
  <si>
    <t>芝浦工业大学</t>
  </si>
  <si>
    <t>泰国艺术大学</t>
  </si>
  <si>
    <t>东吴大学（台湾）</t>
  </si>
  <si>
    <t>崇实大学</t>
  </si>
  <si>
    <t>Stamford University Bangladesh</t>
  </si>
  <si>
    <t>玛琅国立大学</t>
  </si>
  <si>
    <t>苏恰瓦大学</t>
  </si>
  <si>
    <t>澳洲圣母大学</t>
  </si>
  <si>
    <t>莎士比亚理工学院</t>
  </si>
  <si>
    <t>乌达亚那大学</t>
  </si>
  <si>
    <t>联合国际大学</t>
  </si>
  <si>
    <t>阿尔贝托·赫塔多大学</t>
  </si>
  <si>
    <t>尤卡坦自治大学</t>
  </si>
  <si>
    <t>阿瓜斯卡连特斯自治大学</t>
  </si>
  <si>
    <t>南下加利福尼亚州自治大学</t>
  </si>
  <si>
    <t>克雷塔罗自治大学</t>
  </si>
  <si>
    <t>圣路易斯波托西自治大学</t>
  </si>
  <si>
    <t>自治大学德尔斯卡德莫雷洛斯</t>
  </si>
  <si>
    <t>贝纳多奥希金斯大学</t>
  </si>
  <si>
    <t>玻利维亚大学</t>
  </si>
  <si>
    <t>哥伦比亚天主教大学</t>
  </si>
  <si>
    <t>科尔多瓦天主教大学</t>
  </si>
  <si>
    <t>至圣理念的天主教大学 - 加州大学圣克鲁兹分校</t>
  </si>
  <si>
    <t>圣地亚哥瓜亚基尔天主教大学</t>
  </si>
  <si>
    <t>特木科天主教大学</t>
  </si>
  <si>
    <t>智利中央大学</t>
  </si>
  <si>
    <t>米却肯大学的圣尼古拉斯-德伊达尔戈分校</t>
  </si>
  <si>
    <t>基尔梅斯国立大学</t>
  </si>
  <si>
    <t>图库曼国立大学</t>
  </si>
  <si>
    <t>国立大学</t>
  </si>
  <si>
    <t>普埃布拉大学</t>
  </si>
  <si>
    <t>洛约拉大学 (USIL)</t>
  </si>
  <si>
    <t>洛哈技术大学</t>
  </si>
  <si>
    <t>玻利瓦尔技术学院</t>
  </si>
  <si>
    <t>佩雷拉科技大学</t>
  </si>
  <si>
    <t>哈瓦那科技大学</t>
  </si>
  <si>
    <t>委内瑞拉大学</t>
  </si>
  <si>
    <t>大学德卡尔达斯</t>
  </si>
  <si>
    <t>卡拉沃沃大学</t>
  </si>
  <si>
    <t>卡塔赫纳大学</t>
  </si>
  <si>
    <t>昆卡大学</t>
  </si>
  <si>
    <t>科尔多瓦大学</t>
  </si>
  <si>
    <t>瓜纳华托大学</t>
  </si>
  <si>
    <t>拉萨尔大学</t>
  </si>
  <si>
    <t>德拉塞雷纳大学</t>
  </si>
  <si>
    <t>麦德林大学</t>
  </si>
  <si>
    <t>桑坦德大学 - UDES</t>
  </si>
  <si>
    <t>索诺拉大学</t>
  </si>
  <si>
    <t>厄瓜多尔军事理工学院</t>
  </si>
  <si>
    <t>考卡大学</t>
  </si>
  <si>
    <t>山谷大学墨西哥（UVM）</t>
  </si>
  <si>
    <t>隆德里纳州立大学</t>
  </si>
  <si>
    <t>帕拉伊巴州联邦大学</t>
  </si>
  <si>
    <t>戈亚斯州联邦大学</t>
  </si>
  <si>
    <t>乌贝兰迪亚联邦大学</t>
  </si>
  <si>
    <t>里约热内卢州联邦大学 - UNIRIO</t>
  </si>
  <si>
    <t>帕拉州联邦大学 - 非制冷焦平面</t>
  </si>
  <si>
    <t>圣卡塔琳娜州立大学</t>
  </si>
  <si>
    <t>安达拉斯大学</t>
  </si>
  <si>
    <t>Petra Christian University</t>
  </si>
  <si>
    <t>梭罗大学</t>
  </si>
  <si>
    <t>马来西亚伊斯兰理科大学</t>
  </si>
  <si>
    <t>蒂米什瓦拉理工大学</t>
  </si>
  <si>
    <t>University of Central Oklahoma</t>
  </si>
  <si>
    <t>克拉约瓦大学</t>
  </si>
  <si>
    <t>University of Lampung</t>
  </si>
  <si>
    <t>马塔兰大学</t>
  </si>
  <si>
    <t>蒙大拿大学</t>
  </si>
  <si>
    <t>奥拉迪亚大学</t>
  </si>
  <si>
    <t>圣卡洛斯大学</t>
  </si>
  <si>
    <t>Western Washington University</t>
  </si>
  <si>
    <t>United States</t>
  </si>
  <si>
    <t>United Kingdom</t>
  </si>
  <si>
    <t>Switzerland</t>
  </si>
  <si>
    <t>Singapore</t>
  </si>
  <si>
    <t>Australia</t>
  </si>
  <si>
    <t>China (Mainland)</t>
  </si>
  <si>
    <t>Hong Kong SAR</t>
  </si>
  <si>
    <t>France</t>
  </si>
  <si>
    <t>Canada</t>
  </si>
  <si>
    <t>Germany</t>
  </si>
  <si>
    <t>South Korea</t>
  </si>
  <si>
    <t>Japan</t>
  </si>
  <si>
    <t>Netherlands</t>
  </si>
  <si>
    <t>Malaysia</t>
  </si>
  <si>
    <t>Belgium</t>
  </si>
  <si>
    <t>New Zealand</t>
  </si>
  <si>
    <t>Taiwan</t>
  </si>
  <si>
    <t>Argentina</t>
  </si>
  <si>
    <t>Sweden</t>
  </si>
  <si>
    <t>Ireland</t>
  </si>
  <si>
    <t>Brazil</t>
  </si>
  <si>
    <t>Chile</t>
  </si>
  <si>
    <t>Russia</t>
  </si>
  <si>
    <t>Mexico</t>
  </si>
  <si>
    <t>Denmark</t>
  </si>
  <si>
    <t>Saudi Arabia</t>
  </si>
  <si>
    <t>Italy</t>
  </si>
  <si>
    <t>Finland</t>
  </si>
  <si>
    <t>India</t>
  </si>
  <si>
    <t>Norway</t>
  </si>
  <si>
    <t>Qatar</t>
  </si>
  <si>
    <t>Austria</t>
  </si>
  <si>
    <t>Kazakhstan</t>
  </si>
  <si>
    <t>Spain</t>
  </si>
  <si>
    <t>South Africa</t>
  </si>
  <si>
    <t>Colombia</t>
  </si>
  <si>
    <t>United Arab Emirates</t>
  </si>
  <si>
    <t>Indonesia</t>
  </si>
  <si>
    <t>Israel</t>
  </si>
  <si>
    <t>Thailand</t>
  </si>
  <si>
    <t>Macau SAR</t>
  </si>
  <si>
    <t>Czech Republic</t>
  </si>
  <si>
    <t>Lebanon</t>
  </si>
  <si>
    <t>Poland</t>
  </si>
  <si>
    <t>Portugal</t>
  </si>
  <si>
    <t>Turkey</t>
  </si>
  <si>
    <t>Pakistan</t>
  </si>
  <si>
    <t>Greece</t>
  </si>
  <si>
    <t>Philippines</t>
  </si>
  <si>
    <t>Iran, Islamic Republic of</t>
  </si>
  <si>
    <t>Egypt</t>
  </si>
  <si>
    <t>Luxembourg</t>
  </si>
  <si>
    <t>Estonia</t>
  </si>
  <si>
    <t>Peru</t>
  </si>
  <si>
    <t>Oman</t>
  </si>
  <si>
    <t>Jordan</t>
  </si>
  <si>
    <t>Brunei</t>
  </si>
  <si>
    <t>Belarus</t>
  </si>
  <si>
    <t>Cyprus</t>
  </si>
  <si>
    <t>Lithuania</t>
  </si>
  <si>
    <t>Vietnam</t>
  </si>
  <si>
    <t>Costa Rica</t>
  </si>
  <si>
    <t>Bahrain</t>
  </si>
  <si>
    <t>Uzbekistan</t>
  </si>
  <si>
    <t>Iceland</t>
  </si>
  <si>
    <t>Bangladesh</t>
  </si>
  <si>
    <t>Hungary</t>
  </si>
  <si>
    <t>Slovenia</t>
  </si>
  <si>
    <t>Kuwait</t>
  </si>
  <si>
    <t>Croatia</t>
  </si>
  <si>
    <t>Slovakia</t>
  </si>
  <si>
    <t>Bulgaria</t>
  </si>
  <si>
    <t>Uruguay</t>
  </si>
  <si>
    <t>Venezuela</t>
  </si>
  <si>
    <t>Cuba</t>
  </si>
  <si>
    <t>Ukraine</t>
  </si>
  <si>
    <t>Latvia</t>
  </si>
  <si>
    <t>Serbia</t>
  </si>
  <si>
    <t>Malta</t>
  </si>
  <si>
    <t>Ethiopia</t>
  </si>
  <si>
    <t>Tunisia</t>
  </si>
  <si>
    <t>Romania</t>
  </si>
  <si>
    <t>Georgia</t>
  </si>
  <si>
    <t>Ecuador</t>
  </si>
  <si>
    <t>Iraq</t>
  </si>
  <si>
    <t>Palestine</t>
  </si>
  <si>
    <t>Kyrgyzstan</t>
  </si>
  <si>
    <t>Ghana</t>
  </si>
  <si>
    <t>Uganda</t>
  </si>
  <si>
    <t>Kenya</t>
  </si>
  <si>
    <t>Armenia</t>
  </si>
  <si>
    <t>Azerbaijan</t>
  </si>
  <si>
    <t>Sri Lanka</t>
  </si>
  <si>
    <t>Paraguay</t>
  </si>
  <si>
    <t>Panama</t>
  </si>
  <si>
    <t>Puerto Rico</t>
  </si>
  <si>
    <t>Nigeria</t>
  </si>
  <si>
    <t>Sudan</t>
  </si>
  <si>
    <t>Bosnia and Herzegovina</t>
  </si>
  <si>
    <t>Morocco</t>
  </si>
  <si>
    <t>Syrian Arab Republic</t>
  </si>
  <si>
    <t>Dominican Republic</t>
  </si>
  <si>
    <t>Bolivia</t>
  </si>
  <si>
    <t>Honduras</t>
  </si>
  <si>
    <t>Guatemala</t>
  </si>
  <si>
    <t>North America</t>
  </si>
  <si>
    <t>Europe</t>
  </si>
  <si>
    <t>Asia</t>
  </si>
  <si>
    <t>Oceania</t>
  </si>
  <si>
    <t>Latin America</t>
  </si>
  <si>
    <t>Africa</t>
  </si>
  <si>
    <t>98.5</t>
  </si>
  <si>
    <t>96.9</t>
  </si>
  <si>
    <t>96.8</t>
  </si>
  <si>
    <t>96.7</t>
  </si>
  <si>
    <t>96.1</t>
  </si>
  <si>
    <t>93.9</t>
  </si>
  <si>
    <t>93.7</t>
  </si>
  <si>
    <t>91.6</t>
  </si>
  <si>
    <t>90.9</t>
  </si>
  <si>
    <t>90.3</t>
  </si>
  <si>
    <t>90.1</t>
  </si>
  <si>
    <t>88.9</t>
  </si>
  <si>
    <t>88.5</t>
  </si>
  <si>
    <t>88.4</t>
  </si>
  <si>
    <t>87.9</t>
  </si>
  <si>
    <t>87.6</t>
  </si>
  <si>
    <t>87.3</t>
  </si>
  <si>
    <t>87.1</t>
  </si>
  <si>
    <t>86.5</t>
  </si>
  <si>
    <t>86.2</t>
  </si>
  <si>
    <t>85.5</t>
  </si>
  <si>
    <t>85.2</t>
  </si>
  <si>
    <t>84.7</t>
  </si>
  <si>
    <t>84.1</t>
  </si>
  <si>
    <t>83.5</t>
  </si>
  <si>
    <t>83.3</t>
  </si>
  <si>
    <t>83.2</t>
  </si>
  <si>
    <t>83</t>
  </si>
  <si>
    <t>82.4</t>
  </si>
  <si>
    <t>82.3</t>
  </si>
  <si>
    <t>82.1</t>
  </si>
  <si>
    <t>82</t>
  </si>
  <si>
    <t>81.3</t>
  </si>
  <si>
    <t>81.2</t>
  </si>
  <si>
    <t>81</t>
  </si>
  <si>
    <t>80.3</t>
  </si>
  <si>
    <t>80.2</t>
  </si>
  <si>
    <t>79.8</t>
  </si>
  <si>
    <t>79.6</t>
  </si>
  <si>
    <t>77.8</t>
  </si>
  <si>
    <t>77.5</t>
  </si>
  <si>
    <t>77.1</t>
  </si>
  <si>
    <t>75.7</t>
  </si>
  <si>
    <t>75.4</t>
  </si>
  <si>
    <t>73.7</t>
  </si>
  <si>
    <t>72.9</t>
  </si>
  <si>
    <t>72.1</t>
  </si>
  <si>
    <t>71.6</t>
  </si>
  <si>
    <t>71.2</t>
  </si>
  <si>
    <t>70.8</t>
  </si>
  <si>
    <t>70.7</t>
  </si>
  <si>
    <t>70.3</t>
  </si>
  <si>
    <t>69.7</t>
  </si>
  <si>
    <t>69.5</t>
  </si>
  <si>
    <t>69</t>
  </si>
  <si>
    <t>68.7</t>
  </si>
  <si>
    <t>68.2</t>
  </si>
  <si>
    <t>67.6</t>
  </si>
  <si>
    <t>67.1</t>
  </si>
  <si>
    <t>65.7</t>
  </si>
  <si>
    <t>65.6</t>
  </si>
  <si>
    <t>65.3</t>
  </si>
  <si>
    <t>65.2</t>
  </si>
  <si>
    <t>64.7</t>
  </si>
  <si>
    <t>64.1</t>
  </si>
  <si>
    <t>63.8</t>
  </si>
  <si>
    <t>63.7</t>
  </si>
  <si>
    <t>63.5</t>
  </si>
  <si>
    <t>62.9</t>
  </si>
  <si>
    <t>62.4</t>
  </si>
  <si>
    <t>61.7</t>
  </si>
  <si>
    <t>61.6</t>
  </si>
  <si>
    <t>61.5</t>
  </si>
  <si>
    <t>61.4</t>
  </si>
  <si>
    <t>61.2</t>
  </si>
  <si>
    <t>60.6</t>
  </si>
  <si>
    <t>60.3</t>
  </si>
  <si>
    <t>59.9</t>
  </si>
  <si>
    <t>59.6</t>
  </si>
  <si>
    <t>59.5</t>
  </si>
  <si>
    <t>59.4</t>
  </si>
  <si>
    <t>59.3</t>
  </si>
  <si>
    <t>59.2</t>
  </si>
  <si>
    <t>59.1</t>
  </si>
  <si>
    <t>58.8</t>
  </si>
  <si>
    <t>58.6</t>
  </si>
  <si>
    <t>58.5</t>
  </si>
  <si>
    <t>58.3</t>
  </si>
  <si>
    <t>58.2</t>
  </si>
  <si>
    <t>57.9</t>
  </si>
  <si>
    <t>57.3</t>
  </si>
  <si>
    <t>57.2</t>
  </si>
  <si>
    <t>57.1</t>
  </si>
  <si>
    <t>56.8</t>
  </si>
  <si>
    <t>56.3</t>
  </si>
  <si>
    <t>56.1</t>
  </si>
  <si>
    <t>55.8</t>
  </si>
  <si>
    <t>55.7</t>
  </si>
  <si>
    <t>55.5</t>
  </si>
  <si>
    <t>55.2</t>
  </si>
  <si>
    <t>54.8</t>
  </si>
  <si>
    <t>54.5</t>
  </si>
  <si>
    <t>54.4</t>
  </si>
  <si>
    <t>54.3</t>
  </si>
  <si>
    <t>54.2</t>
  </si>
  <si>
    <t>54.1</t>
  </si>
  <si>
    <t>53.9</t>
  </si>
  <si>
    <t>53.8</t>
  </si>
  <si>
    <t>53.7</t>
  </si>
  <si>
    <t>53.6</t>
  </si>
  <si>
    <t>53.3</t>
  </si>
  <si>
    <t>52.7</t>
  </si>
  <si>
    <t>52.5</t>
  </si>
  <si>
    <t>52.3</t>
  </si>
  <si>
    <t>52.2</t>
  </si>
  <si>
    <t>52.1</t>
  </si>
  <si>
    <t>51.9</t>
  </si>
  <si>
    <t>51.8</t>
  </si>
  <si>
    <t>51.6</t>
  </si>
  <si>
    <t>51.5</t>
  </si>
  <si>
    <t>51.3</t>
  </si>
  <si>
    <t>51.2</t>
  </si>
  <si>
    <t>51.1</t>
  </si>
  <si>
    <t>51</t>
  </si>
  <si>
    <t>50.9</t>
  </si>
  <si>
    <t>50.7</t>
  </si>
  <si>
    <t>50.3</t>
  </si>
  <si>
    <t>50.1</t>
  </si>
  <si>
    <t>50</t>
  </si>
  <si>
    <t>49.9</t>
  </si>
  <si>
    <t>49.8</t>
  </si>
  <si>
    <t>49.3</t>
  </si>
  <si>
    <t>49.2</t>
  </si>
  <si>
    <t>48.9</t>
  </si>
  <si>
    <t>48.7</t>
  </si>
  <si>
    <t>48.5</t>
  </si>
  <si>
    <t>48.3</t>
  </si>
  <si>
    <t>48.2</t>
  </si>
  <si>
    <t>48.1</t>
  </si>
  <si>
    <t>47.6</t>
  </si>
  <si>
    <t>47.5</t>
  </si>
  <si>
    <t>47.4</t>
  </si>
  <si>
    <t>47.3</t>
  </si>
  <si>
    <t>47.2</t>
  </si>
  <si>
    <t>47.1</t>
  </si>
  <si>
    <t>46.9</t>
  </si>
  <si>
    <t>46.8</t>
  </si>
  <si>
    <t>46.7</t>
  </si>
  <si>
    <t>46.6</t>
  </si>
  <si>
    <t>46.4</t>
  </si>
  <si>
    <t>46.3</t>
  </si>
  <si>
    <t>46.2</t>
  </si>
  <si>
    <t>46.1</t>
  </si>
  <si>
    <t>45.8</t>
  </si>
  <si>
    <t>45.7</t>
  </si>
  <si>
    <t>45.6</t>
  </si>
  <si>
    <t>45.2</t>
  </si>
  <si>
    <t>45.1</t>
  </si>
  <si>
    <t>44.8</t>
  </si>
  <si>
    <t>44.7</t>
  </si>
  <si>
    <t>44.4</t>
  </si>
  <si>
    <t>44.2</t>
  </si>
  <si>
    <t>44.1</t>
  </si>
  <si>
    <t>43.9</t>
  </si>
  <si>
    <t>43.8</t>
  </si>
  <si>
    <t>43.7</t>
  </si>
  <si>
    <t>43.6</t>
  </si>
  <si>
    <t>43.5</t>
  </si>
  <si>
    <t>43.4</t>
  </si>
  <si>
    <t>42.9</t>
  </si>
  <si>
    <t>42.7</t>
  </si>
  <si>
    <t>42.6</t>
  </si>
  <si>
    <t>42.5</t>
  </si>
  <si>
    <t>42.3</t>
  </si>
  <si>
    <t>41.8</t>
  </si>
  <si>
    <t>41.7</t>
  </si>
  <si>
    <t>41.3</t>
  </si>
  <si>
    <t>41.2</t>
  </si>
  <si>
    <t>41.1</t>
  </si>
  <si>
    <t>41</t>
  </si>
  <si>
    <t>40.8</t>
  </si>
  <si>
    <t>40.7</t>
  </si>
  <si>
    <t>40.6</t>
  </si>
  <si>
    <t>40.5</t>
  </si>
  <si>
    <t>40.3</t>
  </si>
  <si>
    <t>40.1</t>
  </si>
  <si>
    <t>39.9</t>
  </si>
  <si>
    <t>39.8</t>
  </si>
  <si>
    <t>39.7</t>
  </si>
  <si>
    <t>39.6</t>
  </si>
  <si>
    <t>39.4</t>
  </si>
  <si>
    <t>39.3</t>
  </si>
  <si>
    <t>39.1</t>
  </si>
  <si>
    <t>38.8</t>
  </si>
  <si>
    <t>38.7</t>
  </si>
  <si>
    <t>38.6</t>
  </si>
  <si>
    <t>38.5</t>
  </si>
  <si>
    <t>38.4</t>
  </si>
  <si>
    <t>38.3</t>
  </si>
  <si>
    <t>38.2</t>
  </si>
  <si>
    <t>38.1</t>
  </si>
  <si>
    <t>37.9</t>
  </si>
  <si>
    <t>37.5</t>
  </si>
  <si>
    <t>37.3</t>
  </si>
  <si>
    <t>37.2</t>
  </si>
  <si>
    <t>37.1</t>
  </si>
  <si>
    <t>36.9</t>
  </si>
  <si>
    <t>36.7</t>
  </si>
  <si>
    <t>36.6</t>
  </si>
  <si>
    <t>36.5</t>
  </si>
  <si>
    <t>36.4</t>
  </si>
  <si>
    <t>36.3</t>
  </si>
  <si>
    <t>35.9</t>
  </si>
  <si>
    <t>35.8</t>
  </si>
  <si>
    <t>35.7</t>
  </si>
  <si>
    <t>35.5</t>
  </si>
  <si>
    <t>35.3</t>
  </si>
  <si>
    <t>35.2</t>
  </si>
  <si>
    <t>35.1</t>
  </si>
  <si>
    <t>35</t>
  </si>
  <si>
    <t>34.9</t>
  </si>
  <si>
    <t>34.8</t>
  </si>
  <si>
    <t>34.7</t>
  </si>
  <si>
    <t>34.6</t>
  </si>
  <si>
    <t>34.4</t>
  </si>
  <si>
    <t>34.2</t>
  </si>
  <si>
    <t>34.1</t>
  </si>
  <si>
    <t>34</t>
  </si>
  <si>
    <t>33.8</t>
  </si>
  <si>
    <t>33.7</t>
  </si>
  <si>
    <t>33.6</t>
  </si>
  <si>
    <t>33.5</t>
  </si>
  <si>
    <t>33.4</t>
  </si>
  <si>
    <t>33.3</t>
  </si>
  <si>
    <t>33.2</t>
  </si>
  <si>
    <t>33</t>
  </si>
  <si>
    <t>32.9</t>
  </si>
  <si>
    <t>32.8</t>
  </si>
  <si>
    <t>32.6</t>
  </si>
  <si>
    <t>32.5</t>
  </si>
  <si>
    <t>32.4</t>
  </si>
  <si>
    <t>32.3</t>
  </si>
  <si>
    <t>32.2</t>
  </si>
  <si>
    <t>32.1</t>
  </si>
  <si>
    <t>32</t>
  </si>
  <si>
    <t>31.9</t>
  </si>
  <si>
    <t>31.7</t>
  </si>
  <si>
    <t>31.6</t>
  </si>
  <si>
    <t>31.5</t>
  </si>
  <si>
    <t>31.4</t>
  </si>
  <si>
    <t>31.3</t>
  </si>
  <si>
    <t>31.2</t>
  </si>
  <si>
    <t>31.1</t>
  </si>
  <si>
    <t>30.8</t>
  </si>
  <si>
    <t>30.7</t>
  </si>
  <si>
    <t>30.6</t>
  </si>
  <si>
    <t>30.5</t>
  </si>
  <si>
    <t>30.4</t>
  </si>
  <si>
    <t>30.3</t>
  </si>
  <si>
    <t>30.2</t>
  </si>
  <si>
    <t>30.1</t>
  </si>
  <si>
    <t>29.9</t>
  </si>
  <si>
    <t>29.7</t>
  </si>
  <si>
    <t>29.6</t>
  </si>
  <si>
    <t>29.5</t>
  </si>
  <si>
    <t>29.3</t>
  </si>
  <si>
    <t>29.1</t>
  </si>
  <si>
    <t>28.9</t>
  </si>
  <si>
    <t>28.8</t>
  </si>
  <si>
    <t>28.7</t>
  </si>
  <si>
    <t>28.6</t>
  </si>
  <si>
    <t>28.5</t>
  </si>
  <si>
    <t>28.4</t>
  </si>
  <si>
    <t>28.3</t>
  </si>
  <si>
    <t>28.1</t>
  </si>
  <si>
    <t>27.9</t>
  </si>
  <si>
    <t>27.8</t>
  </si>
  <si>
    <t>27.7</t>
  </si>
  <si>
    <t>27.6</t>
  </si>
  <si>
    <t>27.5</t>
  </si>
  <si>
    <t>27.4</t>
  </si>
  <si>
    <t>27.2</t>
  </si>
  <si>
    <t>27.1</t>
  </si>
  <si>
    <t>26.8</t>
  </si>
  <si>
    <t>26.7</t>
  </si>
  <si>
    <t>26.6</t>
  </si>
  <si>
    <t>26.5</t>
  </si>
  <si>
    <t>26.4</t>
  </si>
  <si>
    <t>26.3</t>
  </si>
  <si>
    <t>26.2</t>
  </si>
  <si>
    <t>26.1</t>
  </si>
  <si>
    <t>25.9</t>
  </si>
  <si>
    <t>25.8</t>
  </si>
  <si>
    <t>25.7</t>
  </si>
  <si>
    <t>25.6</t>
  </si>
  <si>
    <t>25.5</t>
  </si>
  <si>
    <t>25.3</t>
  </si>
  <si>
    <t>25.2</t>
  </si>
  <si>
    <t>25.1</t>
  </si>
  <si>
    <t>24.9</t>
  </si>
  <si>
    <t>24.8</t>
  </si>
  <si>
    <t>24.7</t>
  </si>
  <si>
    <t>24.6</t>
  </si>
  <si>
    <t>24.5</t>
  </si>
  <si>
    <t>24.4</t>
  </si>
  <si>
    <t>24.2</t>
  </si>
  <si>
    <t>24.1</t>
  </si>
  <si>
    <t>23.9</t>
  </si>
  <si>
    <t>23.8</t>
  </si>
  <si>
    <t>23.7</t>
  </si>
  <si>
    <t>23.6</t>
  </si>
  <si>
    <t>23.5</t>
  </si>
  <si>
    <t>23.4</t>
  </si>
  <si>
    <t>23.3</t>
  </si>
  <si>
    <t>23.2</t>
  </si>
  <si>
    <t>23.1</t>
  </si>
  <si>
    <t>22.9</t>
  </si>
  <si>
    <t>22.8</t>
  </si>
  <si>
    <t>22.7</t>
  </si>
  <si>
    <t>22.6</t>
  </si>
  <si>
    <t>22.5</t>
  </si>
  <si>
    <t>22.4</t>
  </si>
  <si>
    <t>22.3</t>
  </si>
  <si>
    <t>22.2</t>
  </si>
  <si>
    <t>22.1</t>
  </si>
  <si>
    <t>21.9</t>
  </si>
  <si>
    <t>21.8</t>
  </si>
  <si>
    <t>21.6</t>
  </si>
  <si>
    <t>21.5</t>
  </si>
  <si>
    <t>21.4</t>
  </si>
  <si>
    <t>21.3</t>
  </si>
  <si>
    <t>21.2</t>
  </si>
  <si>
    <t>21.1</t>
  </si>
  <si>
    <t>20.9</t>
  </si>
  <si>
    <t>20.8</t>
  </si>
  <si>
    <t>98.8</t>
  </si>
  <si>
    <t>99.5</t>
  </si>
  <si>
    <t>96.5</t>
  </si>
  <si>
    <t>96.3</t>
  </si>
  <si>
    <t>91.9</t>
  </si>
  <si>
    <t>98.3</t>
  </si>
  <si>
    <t>97.4</t>
  </si>
  <si>
    <t>96.4</t>
  </si>
  <si>
    <t>90.5</t>
  </si>
  <si>
    <t>99.2</t>
  </si>
  <si>
    <t>99.1</t>
  </si>
  <si>
    <t>99.8</t>
  </si>
  <si>
    <t>99.9</t>
  </si>
  <si>
    <t>74.4</t>
  </si>
  <si>
    <t>99.7</t>
  </si>
  <si>
    <t>84.2</t>
  </si>
  <si>
    <t>94.3</t>
  </si>
  <si>
    <t>93.8</t>
  </si>
  <si>
    <t>99.6</t>
  </si>
  <si>
    <t>95.6</t>
  </si>
  <si>
    <t>86.7</t>
  </si>
  <si>
    <t>89.2</t>
  </si>
  <si>
    <t>85.7</t>
  </si>
  <si>
    <t>97.9</t>
  </si>
  <si>
    <t>84</t>
  </si>
  <si>
    <t>81.1</t>
  </si>
  <si>
    <t>75.3</t>
  </si>
  <si>
    <t>67.2</t>
  </si>
  <si>
    <t>87.7</t>
  </si>
  <si>
    <t>75.8</t>
  </si>
  <si>
    <t>83.8</t>
  </si>
  <si>
    <t>81.5</t>
  </si>
  <si>
    <t>69.8</t>
  </si>
  <si>
    <t>92.2</t>
  </si>
  <si>
    <t>82.9</t>
  </si>
  <si>
    <t>60.9</t>
  </si>
  <si>
    <t>84.6</t>
  </si>
  <si>
    <t>87.2</t>
  </si>
  <si>
    <t>82.2</t>
  </si>
  <si>
    <t>93.5</t>
  </si>
  <si>
    <t>78.2</t>
  </si>
  <si>
    <t>93.4</t>
  </si>
  <si>
    <t>72.2</t>
  </si>
  <si>
    <t>83.9</t>
  </si>
  <si>
    <t>94.1</t>
  </si>
  <si>
    <t>89.3</t>
  </si>
  <si>
    <t>60.7</t>
  </si>
  <si>
    <t>68.3</t>
  </si>
  <si>
    <t>81.9</t>
  </si>
  <si>
    <t>77.4</t>
  </si>
  <si>
    <t>68.9</t>
  </si>
  <si>
    <t>70.5</t>
  </si>
  <si>
    <t>76.9</t>
  </si>
  <si>
    <t>75.1</t>
  </si>
  <si>
    <t>76.6</t>
  </si>
  <si>
    <t>63.3</t>
  </si>
  <si>
    <t>92.8</t>
  </si>
  <si>
    <t>45.9</t>
  </si>
  <si>
    <t>44.9</t>
  </si>
  <si>
    <t>46.5</t>
  </si>
  <si>
    <t>66.5</t>
  </si>
  <si>
    <t>73.8</t>
  </si>
  <si>
    <t>61.9</t>
  </si>
  <si>
    <t>61.1</t>
  </si>
  <si>
    <t>40.4</t>
  </si>
  <si>
    <t>77.7</t>
  </si>
  <si>
    <t>62.3</t>
  </si>
  <si>
    <t>55.6</t>
  </si>
  <si>
    <t>29.8</t>
  </si>
  <si>
    <t>50.4</t>
  </si>
  <si>
    <t>51.4</t>
  </si>
  <si>
    <t>63</t>
  </si>
  <si>
    <t>80.7</t>
  </si>
  <si>
    <t>80.8</t>
  </si>
  <si>
    <t>70.9</t>
  </si>
  <si>
    <t>82.8</t>
  </si>
  <si>
    <t>38.9</t>
  </si>
  <si>
    <t>68.4</t>
  </si>
  <si>
    <t>54.7</t>
  </si>
  <si>
    <t>55.3</t>
  </si>
  <si>
    <t>59.8</t>
  </si>
  <si>
    <t>63.2</t>
  </si>
  <si>
    <t>45.5</t>
  </si>
  <si>
    <t>42.1</t>
  </si>
  <si>
    <t>68.1</t>
  </si>
  <si>
    <t>53.2</t>
  </si>
  <si>
    <t>33.1</t>
  </si>
  <si>
    <t>64</t>
  </si>
  <si>
    <t>39.5</t>
  </si>
  <si>
    <t>52.6</t>
  </si>
  <si>
    <t>67.7</t>
  </si>
  <si>
    <t>48.6</t>
  </si>
  <si>
    <t>12.9</t>
  </si>
  <si>
    <t>33.9</t>
  </si>
  <si>
    <t>31.8</t>
  </si>
  <si>
    <t>35.4</t>
  </si>
  <si>
    <t>39.2</t>
  </si>
  <si>
    <t>48.4</t>
  </si>
  <si>
    <t>8.9</t>
  </si>
  <si>
    <t>43.1</t>
  </si>
  <si>
    <t>42.4</t>
  </si>
  <si>
    <t>52.8</t>
  </si>
  <si>
    <t>71.8</t>
  </si>
  <si>
    <t>20.7</t>
  </si>
  <si>
    <t>19.1</t>
  </si>
  <si>
    <t>58.9</t>
  </si>
  <si>
    <t>40.2</t>
  </si>
  <si>
    <t>42.8</t>
  </si>
  <si>
    <t>11.9</t>
  </si>
  <si>
    <t>18.2</t>
  </si>
  <si>
    <t>43.2</t>
  </si>
  <si>
    <t>17.8</t>
  </si>
  <si>
    <t>17.2</t>
  </si>
  <si>
    <t>19.5</t>
  </si>
  <si>
    <t>19.4</t>
  </si>
  <si>
    <t>13.6</t>
  </si>
  <si>
    <t>9.3</t>
  </si>
  <si>
    <t>19.8</t>
  </si>
  <si>
    <t>19.7</t>
  </si>
  <si>
    <t>13.9</t>
  </si>
  <si>
    <t>36.2</t>
  </si>
  <si>
    <t>20.4</t>
  </si>
  <si>
    <t>18.5</t>
  </si>
  <si>
    <t>19.9</t>
  </si>
  <si>
    <t>20.3</t>
  </si>
  <si>
    <t>37.8</t>
  </si>
  <si>
    <t>17.7</t>
  </si>
  <si>
    <t>17.3</t>
  </si>
  <si>
    <t>16.6</t>
  </si>
  <si>
    <t>36.1</t>
  </si>
  <si>
    <t>20.2</t>
  </si>
  <si>
    <t>10.5</t>
  </si>
  <si>
    <t>13.5</t>
  </si>
  <si>
    <t>6.4</t>
  </si>
  <si>
    <t>11.1</t>
  </si>
  <si>
    <t>11.5</t>
  </si>
  <si>
    <t>18.8</t>
  </si>
  <si>
    <t>16.9</t>
  </si>
  <si>
    <t>15.1</t>
  </si>
  <si>
    <t>14.7</t>
  </si>
  <si>
    <t>16.8</t>
  </si>
  <si>
    <t>29.4</t>
  </si>
  <si>
    <t>9.2</t>
  </si>
  <si>
    <t>13.8</t>
  </si>
  <si>
    <t>18.6</t>
  </si>
  <si>
    <t>20.6</t>
  </si>
  <si>
    <t>8.2</t>
  </si>
  <si>
    <t>41.5</t>
  </si>
  <si>
    <t>45.3</t>
  </si>
  <si>
    <t>4.9</t>
  </si>
  <si>
    <t>15.4</t>
  </si>
  <si>
    <t>12.1</t>
  </si>
  <si>
    <t>3.3</t>
  </si>
  <si>
    <t>19.2</t>
  </si>
  <si>
    <t>10.8</t>
  </si>
  <si>
    <t>8.8</t>
  </si>
  <si>
    <t>24.3</t>
  </si>
  <si>
    <t>5.2</t>
  </si>
  <si>
    <t>14.3</t>
  </si>
  <si>
    <t>7.4</t>
  </si>
  <si>
    <t>6.1</t>
  </si>
  <si>
    <t>19.3</t>
  </si>
  <si>
    <t>3.1</t>
  </si>
  <si>
    <t>15.8</t>
  </si>
  <si>
    <t>18.4</t>
  </si>
  <si>
    <t>20.1</t>
  </si>
  <si>
    <t>18.3</t>
  </si>
  <si>
    <t>12.5</t>
  </si>
  <si>
    <t>11.8</t>
  </si>
  <si>
    <t>8.6</t>
  </si>
  <si>
    <t>18.1</t>
  </si>
  <si>
    <t>8.1</t>
  </si>
  <si>
    <t>7.8</t>
  </si>
  <si>
    <t>21.7</t>
  </si>
  <si>
    <t>14.4</t>
  </si>
  <si>
    <t>12.7</t>
  </si>
  <si>
    <t>35.6</t>
  </si>
  <si>
    <t>9.6</t>
  </si>
  <si>
    <t>7.9</t>
  </si>
  <si>
    <t>5.3</t>
  </si>
  <si>
    <t>11.2</t>
  </si>
  <si>
    <t>12.8</t>
  </si>
  <si>
    <t>4.4</t>
  </si>
  <si>
    <t>15.5</t>
  </si>
  <si>
    <t>14.9</t>
  </si>
  <si>
    <t>10.1</t>
  </si>
  <si>
    <t>8.4</t>
  </si>
  <si>
    <t>4.6</t>
  </si>
  <si>
    <t>15.3</t>
  </si>
  <si>
    <t>15.2</t>
  </si>
  <si>
    <t>7.6</t>
  </si>
  <si>
    <t>16.2</t>
  </si>
  <si>
    <t>16.3</t>
  </si>
  <si>
    <t>15.9</t>
  </si>
  <si>
    <t>6.8</t>
  </si>
  <si>
    <t>13.3</t>
  </si>
  <si>
    <t>9.4</t>
  </si>
  <si>
    <t>28.2</t>
  </si>
  <si>
    <t>17.1</t>
  </si>
  <si>
    <t>7.7</t>
  </si>
  <si>
    <t>5.4</t>
  </si>
  <si>
    <t>8.5</t>
  </si>
  <si>
    <t>19.6</t>
  </si>
  <si>
    <t>18.7</t>
  </si>
  <si>
    <t>9.9</t>
  </si>
  <si>
    <t>10.2</t>
  </si>
  <si>
    <t>5.5</t>
  </si>
  <si>
    <t>9.1</t>
  </si>
  <si>
    <t>15.7</t>
  </si>
  <si>
    <t>10.9</t>
  </si>
  <si>
    <t>26.9</t>
  </si>
  <si>
    <t>10.3</t>
  </si>
  <si>
    <t>8.3</t>
  </si>
  <si>
    <t>5.8</t>
  </si>
  <si>
    <t>3.9</t>
  </si>
  <si>
    <t>5.9</t>
  </si>
  <si>
    <t>5.7</t>
  </si>
  <si>
    <t>9.8</t>
  </si>
  <si>
    <t>5.6</t>
  </si>
  <si>
    <t>15.6</t>
  </si>
  <si>
    <t>17.9</t>
  </si>
  <si>
    <t>17.5</t>
  </si>
  <si>
    <t>6.9</t>
  </si>
  <si>
    <t>12.3</t>
  </si>
  <si>
    <t>4.3</t>
  </si>
  <si>
    <t>12.6</t>
  </si>
  <si>
    <t>10.6</t>
  </si>
  <si>
    <t>13.1</t>
  </si>
  <si>
    <t>9.7</t>
  </si>
  <si>
    <t>7.5</t>
  </si>
  <si>
    <t>17.6</t>
  </si>
  <si>
    <t>13.7</t>
  </si>
  <si>
    <t>6.3</t>
  </si>
  <si>
    <t>3.4</t>
  </si>
  <si>
    <t>12.2</t>
  </si>
  <si>
    <t>14.6</t>
  </si>
  <si>
    <t>6.6</t>
  </si>
  <si>
    <t>7.2</t>
  </si>
  <si>
    <t>14.2</t>
  </si>
  <si>
    <t>3.5</t>
  </si>
  <si>
    <t>6.2</t>
  </si>
  <si>
    <t>6.5</t>
  </si>
  <si>
    <t>14.1</t>
  </si>
  <si>
    <t>4.7</t>
  </si>
  <si>
    <t>4.5</t>
  </si>
  <si>
    <t>4.1</t>
  </si>
  <si>
    <t>2.6</t>
  </si>
  <si>
    <t>18.9</t>
  </si>
  <si>
    <t>16.7</t>
  </si>
  <si>
    <t>11.7</t>
  </si>
  <si>
    <t>10.4</t>
  </si>
  <si>
    <t>3.8</t>
  </si>
  <si>
    <t>5.1</t>
  </si>
  <si>
    <t>16.4</t>
  </si>
  <si>
    <t>6.7</t>
  </si>
  <si>
    <t>7.1</t>
  </si>
  <si>
    <t>4.8</t>
  </si>
  <si>
    <t>14.8</t>
  </si>
  <si>
    <t>4.2</t>
  </si>
  <si>
    <t>2.7</t>
  </si>
  <si>
    <t>12.4</t>
  </si>
  <si>
    <t>13.2</t>
  </si>
  <si>
    <t>11.3</t>
  </si>
  <si>
    <t>7.3</t>
  </si>
  <si>
    <t>3.7</t>
  </si>
  <si>
    <t>1.3</t>
  </si>
  <si>
    <t>8.7</t>
  </si>
  <si>
    <t>3.2</t>
  </si>
  <si>
    <t>11.6</t>
  </si>
  <si>
    <t>9.5</t>
  </si>
  <si>
    <t>3.6</t>
  </si>
  <si>
    <t>17.4</t>
  </si>
  <si>
    <t>2.8</t>
  </si>
  <si>
    <t>13.4</t>
  </si>
  <si>
    <t>11.4</t>
  </si>
  <si>
    <t>14.5</t>
  </si>
  <si>
    <t>10.7</t>
  </si>
  <si>
    <t>1.6</t>
  </si>
  <si>
    <t>2.2</t>
  </si>
  <si>
    <t>2.9</t>
  </si>
  <si>
    <t>91.1</t>
  </si>
  <si>
    <t>95.3</t>
  </si>
  <si>
    <t>96.6</t>
  </si>
  <si>
    <t>73.3</t>
  </si>
  <si>
    <t>93.1</t>
  </si>
  <si>
    <t>90</t>
  </si>
  <si>
    <t>90.4</t>
  </si>
  <si>
    <t>97.7</t>
  </si>
  <si>
    <t>97.6</t>
  </si>
  <si>
    <t>97.2</t>
  </si>
  <si>
    <t>98.6</t>
  </si>
  <si>
    <t>62.6</t>
  </si>
  <si>
    <t>98.1</t>
  </si>
  <si>
    <t>87.8</t>
  </si>
  <si>
    <t>92.1</t>
  </si>
  <si>
    <t>86.3</t>
  </si>
  <si>
    <t>95.4</t>
  </si>
  <si>
    <t>91</t>
  </si>
  <si>
    <t>82.5</t>
  </si>
  <si>
    <t>80.1</t>
  </si>
  <si>
    <t>86.6</t>
  </si>
  <si>
    <t>95.1</t>
  </si>
  <si>
    <t>74.7</t>
  </si>
  <si>
    <t>49.6</t>
  </si>
  <si>
    <t>52</t>
  </si>
  <si>
    <t>86.4</t>
  </si>
  <si>
    <t>57.8</t>
  </si>
  <si>
    <t>44.3</t>
  </si>
  <si>
    <t>75.9</t>
  </si>
  <si>
    <t>64.5</t>
  </si>
  <si>
    <t>74.6</t>
  </si>
  <si>
    <t>94.4</t>
  </si>
  <si>
    <t>42.2</t>
  </si>
  <si>
    <t>56.9</t>
  </si>
  <si>
    <t>80</t>
  </si>
  <si>
    <t>80.9</t>
  </si>
  <si>
    <t>69.1</t>
  </si>
  <si>
    <t>65.8</t>
  </si>
  <si>
    <t>82.6</t>
  </si>
  <si>
    <t>64.2</t>
  </si>
  <si>
    <t>47.8</t>
  </si>
  <si>
    <t>50.6</t>
  </si>
  <si>
    <t>48</t>
  </si>
  <si>
    <t>69.9</t>
  </si>
  <si>
    <t>66.4</t>
  </si>
  <si>
    <t>27.3</t>
  </si>
  <si>
    <t>74.3</t>
  </si>
  <si>
    <t>67.9</t>
  </si>
  <si>
    <t>16.1</t>
  </si>
  <si>
    <t>91.4</t>
  </si>
  <si>
    <t>56.7</t>
  </si>
  <si>
    <t>64.3</t>
  </si>
  <si>
    <t>44.5</t>
  </si>
  <si>
    <t>79.2</t>
  </si>
  <si>
    <t>62.7</t>
  </si>
  <si>
    <t>89.9</t>
  </si>
  <si>
    <t>34.5</t>
  </si>
  <si>
    <t>73.5</t>
  </si>
  <si>
    <t>49.1</t>
  </si>
  <si>
    <t>72.7</t>
  </si>
  <si>
    <t>65.1</t>
  </si>
  <si>
    <t>2.5</t>
  </si>
  <si>
    <t>70.2</t>
  </si>
  <si>
    <t>41.9</t>
  </si>
  <si>
    <t>79.1</t>
  </si>
  <si>
    <t>25.4</t>
  </si>
  <si>
    <t>56.5</t>
  </si>
  <si>
    <t>48.8</t>
  </si>
  <si>
    <t>56.6</t>
  </si>
  <si>
    <t>1.8</t>
  </si>
  <si>
    <t>54.6</t>
  </si>
  <si>
    <t>20.5</t>
  </si>
  <si>
    <t>37.6</t>
  </si>
  <si>
    <t>44.6</t>
  </si>
  <si>
    <t>16.5</t>
  </si>
  <si>
    <t>73.2</t>
  </si>
  <si>
    <t>41.6</t>
  </si>
  <si>
    <t>2.1</t>
  </si>
  <si>
    <t>1.7</t>
  </si>
  <si>
    <t>52.4</t>
  </si>
  <si>
    <t>1.5</t>
  </si>
  <si>
    <t>1.9</t>
  </si>
  <si>
    <t>2.3</t>
  </si>
  <si>
    <t>50.8</t>
  </si>
  <si>
    <t>1.4</t>
  </si>
  <si>
    <t>1.2</t>
  </si>
  <si>
    <t>30.9</t>
  </si>
  <si>
    <t>2.4</t>
  </si>
  <si>
    <t>1.1</t>
  </si>
  <si>
    <t>98.2</t>
  </si>
  <si>
    <t>65.9</t>
  </si>
  <si>
    <t>68.8</t>
  </si>
  <si>
    <t>95.9</t>
  </si>
  <si>
    <t>92.6</t>
  </si>
  <si>
    <t>80.6</t>
  </si>
  <si>
    <t>95</t>
  </si>
  <si>
    <t>94.2</t>
  </si>
  <si>
    <t>91.2</t>
  </si>
  <si>
    <t>65.5</t>
  </si>
  <si>
    <t>76.8</t>
  </si>
  <si>
    <t>83.1</t>
  </si>
  <si>
    <t>79.7</t>
  </si>
  <si>
    <t>60.2</t>
  </si>
  <si>
    <t>40.9</t>
  </si>
  <si>
    <t>89.5</t>
  </si>
  <si>
    <t>71.7</t>
  </si>
  <si>
    <t>99.4</t>
  </si>
  <si>
    <t>37.4</t>
  </si>
  <si>
    <t>97.8</t>
  </si>
  <si>
    <t>80.5</t>
  </si>
  <si>
    <t>94.7</t>
  </si>
  <si>
    <t>80.4</t>
  </si>
  <si>
    <t>50.5</t>
  </si>
  <si>
    <t>62.5</t>
  </si>
  <si>
    <t>99.3</t>
  </si>
  <si>
    <t>78.4</t>
  </si>
  <si>
    <t>78.5</t>
  </si>
  <si>
    <t>76.2</t>
  </si>
  <si>
    <t>36.8</t>
  </si>
  <si>
    <t>43.3</t>
  </si>
  <si>
    <t>32.7</t>
  </si>
  <si>
    <t>57.6</t>
  </si>
  <si>
    <t>71.5</t>
  </si>
  <si>
    <t>76.4</t>
  </si>
  <si>
    <t>78.1</t>
  </si>
  <si>
    <t>76.1</t>
  </si>
  <si>
    <t>79.3</t>
  </si>
  <si>
    <t>89.7</t>
  </si>
  <si>
    <t>49.5</t>
  </si>
  <si>
    <t>64.9</t>
  </si>
  <si>
    <t>73.1</t>
  </si>
  <si>
    <t>60.8</t>
  </si>
  <si>
    <t>53.5</t>
  </si>
  <si>
    <t>92.9</t>
  </si>
  <si>
    <t>88.1</t>
  </si>
  <si>
    <t>84.8</t>
  </si>
  <si>
    <t>98.9</t>
  </si>
  <si>
    <t>71.4</t>
  </si>
  <si>
    <t>94.6</t>
  </si>
  <si>
    <t>67.8</t>
  </si>
  <si>
    <t>76.3</t>
  </si>
  <si>
    <t>89.1</t>
  </si>
  <si>
    <t>66.9</t>
  </si>
  <si>
    <t>95.5</t>
  </si>
  <si>
    <t>74.8</t>
  </si>
  <si>
    <t>98.4</t>
  </si>
  <si>
    <t>41.4</t>
  </si>
  <si>
    <t>62.2</t>
  </si>
  <si>
    <t>77.2</t>
  </si>
  <si>
    <t>61.3</t>
  </si>
  <si>
    <t>29.2</t>
  </si>
  <si>
    <t>66.1</t>
  </si>
  <si>
    <t>72.8</t>
  </si>
  <si>
    <t>83.6</t>
  </si>
  <si>
    <t>74.2</t>
  </si>
  <si>
    <t>53.1</t>
  </si>
  <si>
    <t>61.8</t>
  </si>
  <si>
    <t>87.5</t>
  </si>
  <si>
    <t>64.6</t>
  </si>
  <si>
    <t>73.9</t>
  </si>
  <si>
    <t>57.4</t>
  </si>
  <si>
    <t>62.1</t>
  </si>
  <si>
    <t>79.4</t>
  </si>
  <si>
    <t>84.4</t>
  </si>
  <si>
    <t>45.4</t>
  </si>
  <si>
    <t>55.1</t>
  </si>
  <si>
    <t>59.7</t>
  </si>
  <si>
    <t>88.8</t>
  </si>
  <si>
    <t>37.7</t>
  </si>
  <si>
    <t>64.4</t>
  </si>
  <si>
    <t>34.3</t>
  </si>
  <si>
    <t>96.2</t>
  </si>
  <si>
    <t>85.3</t>
  </si>
  <si>
    <t>85.8</t>
  </si>
  <si>
    <t>63.6</t>
  </si>
  <si>
    <t>78.6</t>
  </si>
  <si>
    <t>49.7</t>
  </si>
  <si>
    <t>60.1</t>
  </si>
  <si>
    <t>55.4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</si>
</sst>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04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251</v>
      </c>
      <c r="D2" t="s">
        <v>1742</v>
      </c>
      <c r="E2" t="s">
        <v>1847</v>
      </c>
      <c r="F2" t="s">
        <v>81</v>
      </c>
      <c r="G2" t="s">
        <v>81</v>
      </c>
      <c r="H2" t="s">
        <v>81</v>
      </c>
      <c r="I2" t="s">
        <v>81</v>
      </c>
    </row>
    <row r="3" spans="1:9">
      <c r="A3" s="1">
        <v>1</v>
      </c>
      <c r="B3" t="s">
        <v>9</v>
      </c>
      <c r="C3" t="s">
        <v>252</v>
      </c>
      <c r="D3" t="s">
        <v>1743</v>
      </c>
      <c r="E3" t="s">
        <v>1848</v>
      </c>
      <c r="F3" t="s">
        <v>1853</v>
      </c>
      <c r="G3" t="s">
        <v>1853</v>
      </c>
      <c r="H3" t="s">
        <v>2189</v>
      </c>
      <c r="I3" t="s">
        <v>2557</v>
      </c>
    </row>
    <row r="4" spans="1:9">
      <c r="A4" s="1">
        <v>2</v>
      </c>
      <c r="B4" t="s">
        <v>10</v>
      </c>
      <c r="C4" t="s">
        <v>253</v>
      </c>
      <c r="D4" t="s">
        <v>1743</v>
      </c>
      <c r="E4" t="s">
        <v>1848</v>
      </c>
      <c r="F4" t="s">
        <v>1854</v>
      </c>
      <c r="G4" t="s">
        <v>81</v>
      </c>
      <c r="H4" t="s">
        <v>81</v>
      </c>
      <c r="I4" t="s">
        <v>81</v>
      </c>
    </row>
    <row r="5" spans="1:9">
      <c r="A5" s="1">
        <v>3</v>
      </c>
      <c r="B5" t="s">
        <v>11</v>
      </c>
      <c r="C5" t="s">
        <v>254</v>
      </c>
      <c r="D5" t="s">
        <v>1742</v>
      </c>
      <c r="E5" t="s">
        <v>1847</v>
      </c>
      <c r="F5" t="s">
        <v>1855</v>
      </c>
      <c r="G5" t="s">
        <v>81</v>
      </c>
      <c r="H5" t="s">
        <v>81</v>
      </c>
      <c r="I5" t="s">
        <v>2191</v>
      </c>
    </row>
    <row r="6" spans="1:9">
      <c r="A6" s="1">
        <v>4</v>
      </c>
      <c r="B6" t="s">
        <v>12</v>
      </c>
      <c r="C6" t="s">
        <v>255</v>
      </c>
      <c r="D6" t="s">
        <v>1743</v>
      </c>
      <c r="E6" t="s">
        <v>1848</v>
      </c>
      <c r="F6" t="s">
        <v>1856</v>
      </c>
      <c r="G6" t="s">
        <v>81</v>
      </c>
      <c r="H6" t="s">
        <v>81</v>
      </c>
      <c r="I6" t="s">
        <v>81</v>
      </c>
    </row>
    <row r="7" spans="1:9">
      <c r="A7" s="1">
        <v>5</v>
      </c>
      <c r="B7" t="s">
        <v>13</v>
      </c>
      <c r="C7" t="s">
        <v>256</v>
      </c>
      <c r="D7" t="s">
        <v>1742</v>
      </c>
      <c r="E7" t="s">
        <v>1847</v>
      </c>
      <c r="F7" t="s">
        <v>1857</v>
      </c>
      <c r="G7" t="s">
        <v>81</v>
      </c>
      <c r="H7" t="s">
        <v>81</v>
      </c>
      <c r="I7" t="s">
        <v>81</v>
      </c>
    </row>
    <row r="8" spans="1:9">
      <c r="A8" s="1">
        <v>6</v>
      </c>
      <c r="B8" t="s">
        <v>14</v>
      </c>
      <c r="C8" t="s">
        <v>257</v>
      </c>
      <c r="D8" t="s">
        <v>1744</v>
      </c>
      <c r="E8" t="s">
        <v>1848</v>
      </c>
      <c r="F8" t="s">
        <v>1858</v>
      </c>
      <c r="G8" t="s">
        <v>2188</v>
      </c>
      <c r="H8" t="s">
        <v>2225</v>
      </c>
      <c r="I8" t="s">
        <v>2558</v>
      </c>
    </row>
    <row r="9" spans="1:9">
      <c r="A9" s="1">
        <v>7</v>
      </c>
      <c r="B9" t="s">
        <v>15</v>
      </c>
      <c r="C9" t="s">
        <v>258</v>
      </c>
      <c r="D9" t="s">
        <v>1745</v>
      </c>
      <c r="E9" t="s">
        <v>1849</v>
      </c>
      <c r="F9" t="s">
        <v>1859</v>
      </c>
      <c r="G9" t="s">
        <v>2189</v>
      </c>
      <c r="H9" t="s">
        <v>2468</v>
      </c>
      <c r="I9" t="s">
        <v>2559</v>
      </c>
    </row>
    <row r="10" spans="1:9">
      <c r="A10" s="1">
        <v>8</v>
      </c>
      <c r="B10" t="s">
        <v>16</v>
      </c>
      <c r="C10" t="s">
        <v>259</v>
      </c>
      <c r="D10" t="s">
        <v>1743</v>
      </c>
      <c r="E10" t="s">
        <v>1848</v>
      </c>
      <c r="F10" t="s">
        <v>1860</v>
      </c>
      <c r="G10" t="s">
        <v>2189</v>
      </c>
      <c r="H10" t="s">
        <v>2193</v>
      </c>
      <c r="I10" t="s">
        <v>2560</v>
      </c>
    </row>
    <row r="11" spans="1:9">
      <c r="A11" s="1">
        <v>9</v>
      </c>
      <c r="B11" t="s">
        <v>17</v>
      </c>
      <c r="C11" t="s">
        <v>260</v>
      </c>
      <c r="D11" t="s">
        <v>1742</v>
      </c>
      <c r="E11" t="s">
        <v>1847</v>
      </c>
      <c r="F11" t="s">
        <v>1861</v>
      </c>
      <c r="G11" t="s">
        <v>2190</v>
      </c>
      <c r="H11" t="s">
        <v>2469</v>
      </c>
      <c r="I11" t="s">
        <v>81</v>
      </c>
    </row>
    <row r="12" spans="1:9">
      <c r="A12" s="1">
        <v>10</v>
      </c>
      <c r="B12" t="s">
        <v>18</v>
      </c>
      <c r="C12" t="s">
        <v>261</v>
      </c>
      <c r="D12" t="s">
        <v>1742</v>
      </c>
      <c r="E12" t="s">
        <v>1847</v>
      </c>
      <c r="F12" t="s">
        <v>1862</v>
      </c>
      <c r="G12" t="s">
        <v>2191</v>
      </c>
      <c r="H12" t="s">
        <v>2192</v>
      </c>
      <c r="I12" t="s">
        <v>2199</v>
      </c>
    </row>
    <row r="13" spans="1:9">
      <c r="A13" s="1">
        <v>11</v>
      </c>
      <c r="B13" t="s">
        <v>19</v>
      </c>
      <c r="C13" t="s">
        <v>262</v>
      </c>
      <c r="D13" t="s">
        <v>1742</v>
      </c>
      <c r="E13" t="s">
        <v>1847</v>
      </c>
      <c r="F13" t="s">
        <v>1863</v>
      </c>
      <c r="G13" t="s">
        <v>81</v>
      </c>
      <c r="H13" t="s">
        <v>81</v>
      </c>
      <c r="I13" t="s">
        <v>2164</v>
      </c>
    </row>
    <row r="14" spans="1:9">
      <c r="A14" s="1">
        <v>12</v>
      </c>
      <c r="B14" t="s">
        <v>20</v>
      </c>
      <c r="C14" t="s">
        <v>263</v>
      </c>
      <c r="D14" t="s">
        <v>1746</v>
      </c>
      <c r="E14" t="s">
        <v>1850</v>
      </c>
      <c r="F14" t="s">
        <v>1864</v>
      </c>
      <c r="G14" t="s">
        <v>1853</v>
      </c>
      <c r="H14" t="s">
        <v>1858</v>
      </c>
      <c r="I14" t="s">
        <v>2338</v>
      </c>
    </row>
    <row r="15" spans="1:9">
      <c r="A15" s="1">
        <v>13</v>
      </c>
      <c r="B15" t="s">
        <v>21</v>
      </c>
      <c r="C15" t="s">
        <v>264</v>
      </c>
      <c r="D15" t="s">
        <v>1747</v>
      </c>
      <c r="E15" t="s">
        <v>1849</v>
      </c>
      <c r="F15" t="s">
        <v>1865</v>
      </c>
      <c r="G15" t="s">
        <v>2189</v>
      </c>
      <c r="H15" t="s">
        <v>2470</v>
      </c>
      <c r="I15" t="s">
        <v>2561</v>
      </c>
    </row>
    <row r="16" spans="1:9">
      <c r="A16" s="1">
        <v>14</v>
      </c>
      <c r="B16" t="s">
        <v>22</v>
      </c>
      <c r="C16" t="s">
        <v>265</v>
      </c>
      <c r="D16" t="s">
        <v>1745</v>
      </c>
      <c r="E16" t="s">
        <v>1849</v>
      </c>
      <c r="F16" t="s">
        <v>1866</v>
      </c>
      <c r="G16" t="s">
        <v>2192</v>
      </c>
      <c r="H16" t="s">
        <v>2471</v>
      </c>
      <c r="I16" t="s">
        <v>2562</v>
      </c>
    </row>
    <row r="17" spans="1:9">
      <c r="A17" s="1">
        <v>15</v>
      </c>
      <c r="B17" t="s">
        <v>23</v>
      </c>
      <c r="C17" t="s">
        <v>266</v>
      </c>
      <c r="D17" t="s">
        <v>1742</v>
      </c>
      <c r="E17" t="s">
        <v>1847</v>
      </c>
      <c r="F17" t="s">
        <v>1867</v>
      </c>
      <c r="G17" t="s">
        <v>2193</v>
      </c>
      <c r="H17" t="s">
        <v>2472</v>
      </c>
      <c r="I17" t="s">
        <v>1964</v>
      </c>
    </row>
    <row r="18" spans="1:9">
      <c r="A18" s="1">
        <v>16</v>
      </c>
      <c r="B18" t="s">
        <v>24</v>
      </c>
      <c r="C18" t="s">
        <v>267</v>
      </c>
      <c r="D18" t="s">
        <v>1748</v>
      </c>
      <c r="E18" t="s">
        <v>1849</v>
      </c>
      <c r="F18" t="s">
        <v>1868</v>
      </c>
      <c r="G18" t="s">
        <v>2194</v>
      </c>
      <c r="H18" t="s">
        <v>1933</v>
      </c>
      <c r="I18" t="s">
        <v>1886</v>
      </c>
    </row>
    <row r="19" spans="1:9">
      <c r="A19" s="1">
        <v>17</v>
      </c>
      <c r="B19" t="s">
        <v>25</v>
      </c>
      <c r="C19" t="s">
        <v>268</v>
      </c>
      <c r="D19" t="s">
        <v>1746</v>
      </c>
      <c r="E19" t="s">
        <v>1850</v>
      </c>
      <c r="F19" t="s">
        <v>1869</v>
      </c>
      <c r="G19" t="s">
        <v>2195</v>
      </c>
      <c r="H19" t="s">
        <v>2473</v>
      </c>
      <c r="I19" t="s">
        <v>2397</v>
      </c>
    </row>
    <row r="20" spans="1:9">
      <c r="A20" s="1">
        <v>18</v>
      </c>
      <c r="B20" t="s">
        <v>26</v>
      </c>
      <c r="C20" t="s">
        <v>269</v>
      </c>
      <c r="D20" t="s">
        <v>1746</v>
      </c>
      <c r="E20" t="s">
        <v>1850</v>
      </c>
      <c r="F20" t="s">
        <v>1870</v>
      </c>
      <c r="G20" t="s">
        <v>2196</v>
      </c>
      <c r="H20" t="s">
        <v>2474</v>
      </c>
      <c r="I20" t="s">
        <v>2333</v>
      </c>
    </row>
    <row r="21" spans="1:9">
      <c r="A21" s="1">
        <v>19</v>
      </c>
      <c r="B21" t="s">
        <v>27</v>
      </c>
      <c r="C21" t="s">
        <v>270</v>
      </c>
      <c r="D21" t="s">
        <v>1747</v>
      </c>
      <c r="E21" t="s">
        <v>1849</v>
      </c>
      <c r="F21" t="s">
        <v>1871</v>
      </c>
      <c r="G21" t="s">
        <v>2197</v>
      </c>
      <c r="H21" t="s">
        <v>2475</v>
      </c>
      <c r="I21" t="s">
        <v>2563</v>
      </c>
    </row>
    <row r="22" spans="1:9">
      <c r="A22" s="1">
        <v>20</v>
      </c>
      <c r="B22" t="s">
        <v>28</v>
      </c>
      <c r="C22" t="s">
        <v>271</v>
      </c>
      <c r="D22" t="s">
        <v>1742</v>
      </c>
      <c r="E22" t="s">
        <v>1847</v>
      </c>
      <c r="F22" t="s">
        <v>1872</v>
      </c>
      <c r="G22" t="s">
        <v>2198</v>
      </c>
      <c r="H22" t="s">
        <v>2195</v>
      </c>
      <c r="I22" t="s">
        <v>2564</v>
      </c>
    </row>
    <row r="23" spans="1:9">
      <c r="A23" s="1">
        <v>21</v>
      </c>
      <c r="B23" t="s">
        <v>29</v>
      </c>
      <c r="C23" t="s">
        <v>272</v>
      </c>
      <c r="D23" t="s">
        <v>1742</v>
      </c>
      <c r="E23" t="s">
        <v>1847</v>
      </c>
      <c r="F23" t="s">
        <v>1873</v>
      </c>
      <c r="G23" t="s">
        <v>2199</v>
      </c>
      <c r="H23" t="s">
        <v>2193</v>
      </c>
      <c r="I23" t="s">
        <v>53</v>
      </c>
    </row>
    <row r="24" spans="1:9">
      <c r="A24" s="1">
        <v>22</v>
      </c>
      <c r="B24" t="s">
        <v>30</v>
      </c>
      <c r="C24" t="s">
        <v>273</v>
      </c>
      <c r="D24" t="s">
        <v>1742</v>
      </c>
      <c r="E24" t="s">
        <v>1847</v>
      </c>
      <c r="F24" t="s">
        <v>1874</v>
      </c>
      <c r="G24" t="s">
        <v>2200</v>
      </c>
      <c r="H24" t="s">
        <v>2200</v>
      </c>
      <c r="I24" t="s">
        <v>81</v>
      </c>
    </row>
    <row r="25" spans="1:9">
      <c r="A25" s="1">
        <v>23</v>
      </c>
      <c r="B25" t="s">
        <v>31</v>
      </c>
      <c r="C25" t="s">
        <v>274</v>
      </c>
      <c r="D25" t="s">
        <v>1749</v>
      </c>
      <c r="E25" t="s">
        <v>1848</v>
      </c>
      <c r="F25" t="s">
        <v>1875</v>
      </c>
      <c r="G25" t="s">
        <v>2201</v>
      </c>
      <c r="H25" t="s">
        <v>2476</v>
      </c>
      <c r="I25" t="s">
        <v>2480</v>
      </c>
    </row>
    <row r="26" spans="1:9">
      <c r="A26" s="1">
        <v>24</v>
      </c>
      <c r="B26" t="s">
        <v>32</v>
      </c>
      <c r="C26" t="s">
        <v>275</v>
      </c>
      <c r="D26" t="s">
        <v>1750</v>
      </c>
      <c r="E26" t="s">
        <v>1847</v>
      </c>
      <c r="F26" t="s">
        <v>1876</v>
      </c>
      <c r="G26" t="s">
        <v>2202</v>
      </c>
      <c r="H26" t="s">
        <v>1854</v>
      </c>
      <c r="I26" t="s">
        <v>2246</v>
      </c>
    </row>
    <row r="27" spans="1:9">
      <c r="A27" s="1">
        <v>25</v>
      </c>
      <c r="B27" t="s">
        <v>33</v>
      </c>
      <c r="C27" t="s">
        <v>276</v>
      </c>
      <c r="D27" t="s">
        <v>1744</v>
      </c>
      <c r="E27" t="s">
        <v>1848</v>
      </c>
      <c r="F27" t="s">
        <v>1877</v>
      </c>
      <c r="G27" t="s">
        <v>2203</v>
      </c>
      <c r="H27" t="s">
        <v>2215</v>
      </c>
      <c r="I27" t="s">
        <v>2565</v>
      </c>
    </row>
    <row r="28" spans="1:9">
      <c r="A28" s="1">
        <v>26</v>
      </c>
      <c r="B28" t="s">
        <v>34</v>
      </c>
      <c r="C28" t="s">
        <v>277</v>
      </c>
      <c r="D28" t="s">
        <v>1743</v>
      </c>
      <c r="E28" t="s">
        <v>1848</v>
      </c>
      <c r="F28" t="s">
        <v>1878</v>
      </c>
      <c r="G28" t="s">
        <v>2193</v>
      </c>
      <c r="H28" t="s">
        <v>2477</v>
      </c>
      <c r="I28" t="s">
        <v>2566</v>
      </c>
    </row>
    <row r="29" spans="1:9">
      <c r="A29" s="1">
        <v>27</v>
      </c>
      <c r="B29" t="s">
        <v>35</v>
      </c>
      <c r="C29" t="s">
        <v>278</v>
      </c>
      <c r="D29" t="s">
        <v>1751</v>
      </c>
      <c r="E29" t="s">
        <v>1848</v>
      </c>
      <c r="F29" t="s">
        <v>1879</v>
      </c>
      <c r="G29" t="s">
        <v>1880</v>
      </c>
      <c r="H29" t="s">
        <v>2478</v>
      </c>
      <c r="I29" t="s">
        <v>2567</v>
      </c>
    </row>
    <row r="30" spans="1:9">
      <c r="A30" s="1">
        <v>28</v>
      </c>
      <c r="B30" t="s">
        <v>36</v>
      </c>
      <c r="C30" t="s">
        <v>279</v>
      </c>
      <c r="D30" t="s">
        <v>1750</v>
      </c>
      <c r="E30" t="s">
        <v>1847</v>
      </c>
      <c r="F30" t="s">
        <v>1880</v>
      </c>
      <c r="G30" t="s">
        <v>2204</v>
      </c>
      <c r="H30" t="s">
        <v>1868</v>
      </c>
      <c r="I30" t="s">
        <v>2254</v>
      </c>
    </row>
    <row r="31" spans="1:9">
      <c r="A31" s="1">
        <v>29</v>
      </c>
      <c r="B31" t="s">
        <v>37</v>
      </c>
      <c r="C31" t="s">
        <v>280</v>
      </c>
      <c r="D31" t="s">
        <v>1746</v>
      </c>
      <c r="E31" t="s">
        <v>1850</v>
      </c>
      <c r="F31" t="s">
        <v>1881</v>
      </c>
      <c r="G31" t="s">
        <v>2205</v>
      </c>
      <c r="H31" t="s">
        <v>1896</v>
      </c>
      <c r="I31" t="s">
        <v>2076</v>
      </c>
    </row>
    <row r="32" spans="1:9">
      <c r="A32" s="1">
        <v>30</v>
      </c>
      <c r="B32" t="s">
        <v>38</v>
      </c>
      <c r="C32" t="s">
        <v>281</v>
      </c>
      <c r="D32" t="s">
        <v>1752</v>
      </c>
      <c r="E32" t="s">
        <v>1849</v>
      </c>
      <c r="F32" t="s">
        <v>1882</v>
      </c>
      <c r="G32" t="s">
        <v>1853</v>
      </c>
      <c r="H32" t="s">
        <v>2478</v>
      </c>
      <c r="I32" t="s">
        <v>2568</v>
      </c>
    </row>
    <row r="33" spans="1:9">
      <c r="A33" s="1">
        <v>31</v>
      </c>
      <c r="B33">
        <f>32</f>
        <v>0</v>
      </c>
      <c r="C33" t="s">
        <v>282</v>
      </c>
      <c r="D33" t="s">
        <v>1742</v>
      </c>
      <c r="E33" t="s">
        <v>1847</v>
      </c>
      <c r="F33" t="s">
        <v>1883</v>
      </c>
      <c r="G33" t="s">
        <v>72</v>
      </c>
      <c r="H33" t="s">
        <v>2479</v>
      </c>
      <c r="I33" t="s">
        <v>81</v>
      </c>
    </row>
    <row r="34" spans="1:9">
      <c r="A34" s="1">
        <v>32</v>
      </c>
      <c r="B34">
        <f>32</f>
        <v>0</v>
      </c>
      <c r="C34" t="s">
        <v>283</v>
      </c>
      <c r="D34" t="s">
        <v>1753</v>
      </c>
      <c r="E34" t="s">
        <v>1849</v>
      </c>
      <c r="F34" t="s">
        <v>1883</v>
      </c>
      <c r="G34" t="s">
        <v>81</v>
      </c>
      <c r="H34" t="s">
        <v>2199</v>
      </c>
      <c r="I34" t="s">
        <v>2233</v>
      </c>
    </row>
    <row r="35" spans="1:9">
      <c r="A35" s="1">
        <v>33</v>
      </c>
      <c r="B35">
        <f>34</f>
        <v>0</v>
      </c>
      <c r="C35" t="s">
        <v>284</v>
      </c>
      <c r="D35" t="s">
        <v>1742</v>
      </c>
      <c r="E35" t="s">
        <v>1847</v>
      </c>
      <c r="F35" t="s">
        <v>1884</v>
      </c>
      <c r="G35" t="s">
        <v>2206</v>
      </c>
      <c r="H35" t="s">
        <v>2188</v>
      </c>
      <c r="I35" t="s">
        <v>81</v>
      </c>
    </row>
    <row r="36" spans="1:9">
      <c r="A36" s="1">
        <v>34</v>
      </c>
      <c r="B36">
        <f>34</f>
        <v>0</v>
      </c>
      <c r="C36" t="s">
        <v>285</v>
      </c>
      <c r="D36" t="s">
        <v>1743</v>
      </c>
      <c r="E36" t="s">
        <v>1848</v>
      </c>
      <c r="F36" t="s">
        <v>1884</v>
      </c>
      <c r="G36" t="s">
        <v>2207</v>
      </c>
      <c r="H36" t="s">
        <v>2480</v>
      </c>
      <c r="I36" t="s">
        <v>1973</v>
      </c>
    </row>
    <row r="37" spans="1:9">
      <c r="A37" s="1">
        <v>35</v>
      </c>
      <c r="B37" t="s">
        <v>39</v>
      </c>
      <c r="C37" t="s">
        <v>286</v>
      </c>
      <c r="D37" t="s">
        <v>1748</v>
      </c>
      <c r="E37" t="s">
        <v>1849</v>
      </c>
      <c r="F37" t="s">
        <v>1885</v>
      </c>
      <c r="G37" t="s">
        <v>2208</v>
      </c>
      <c r="H37" t="s">
        <v>1963</v>
      </c>
      <c r="I37" t="s">
        <v>2507</v>
      </c>
    </row>
    <row r="38" spans="1:9">
      <c r="A38" s="1">
        <v>36</v>
      </c>
      <c r="B38" t="s">
        <v>40</v>
      </c>
      <c r="C38" t="s">
        <v>287</v>
      </c>
      <c r="D38" t="s">
        <v>1746</v>
      </c>
      <c r="E38" t="s">
        <v>1850</v>
      </c>
      <c r="F38" t="s">
        <v>1886</v>
      </c>
      <c r="G38" t="s">
        <v>2209</v>
      </c>
      <c r="H38" t="s">
        <v>1891</v>
      </c>
      <c r="I38" t="s">
        <v>2384</v>
      </c>
    </row>
    <row r="39" spans="1:9">
      <c r="A39" s="1">
        <v>37</v>
      </c>
      <c r="B39" t="s">
        <v>41</v>
      </c>
      <c r="C39" t="s">
        <v>288</v>
      </c>
      <c r="D39" t="s">
        <v>1750</v>
      </c>
      <c r="E39" t="s">
        <v>1847</v>
      </c>
      <c r="F39" t="s">
        <v>1887</v>
      </c>
      <c r="G39" t="s">
        <v>2193</v>
      </c>
      <c r="H39" t="s">
        <v>2204</v>
      </c>
      <c r="I39" t="s">
        <v>2524</v>
      </c>
    </row>
    <row r="40" spans="1:9">
      <c r="A40" s="1">
        <v>38</v>
      </c>
      <c r="B40" t="s">
        <v>42</v>
      </c>
      <c r="C40" t="s">
        <v>289</v>
      </c>
      <c r="D40" t="s">
        <v>1747</v>
      </c>
      <c r="E40" t="s">
        <v>1849</v>
      </c>
      <c r="F40" t="s">
        <v>1888</v>
      </c>
      <c r="G40" t="s">
        <v>2210</v>
      </c>
      <c r="H40" t="s">
        <v>2481</v>
      </c>
      <c r="I40" t="s">
        <v>2569</v>
      </c>
    </row>
    <row r="41" spans="1:9">
      <c r="A41" s="1">
        <v>39</v>
      </c>
      <c r="B41">
        <f>40</f>
        <v>0</v>
      </c>
      <c r="C41" t="s">
        <v>290</v>
      </c>
      <c r="D41" t="s">
        <v>1743</v>
      </c>
      <c r="E41" t="s">
        <v>1848</v>
      </c>
      <c r="F41" t="s">
        <v>1889</v>
      </c>
      <c r="G41" t="s">
        <v>1862</v>
      </c>
      <c r="H41" t="s">
        <v>2210</v>
      </c>
      <c r="I41" t="s">
        <v>2519</v>
      </c>
    </row>
    <row r="42" spans="1:9">
      <c r="A42" s="1">
        <v>40</v>
      </c>
      <c r="B42">
        <f>40</f>
        <v>0</v>
      </c>
      <c r="C42" t="s">
        <v>291</v>
      </c>
      <c r="D42" t="s">
        <v>1746</v>
      </c>
      <c r="E42" t="s">
        <v>1850</v>
      </c>
      <c r="F42" t="s">
        <v>1889</v>
      </c>
      <c r="G42" t="s">
        <v>2208</v>
      </c>
      <c r="H42" t="s">
        <v>66</v>
      </c>
      <c r="I42" t="s">
        <v>2184</v>
      </c>
    </row>
    <row r="43" spans="1:9">
      <c r="A43" s="1">
        <v>41</v>
      </c>
      <c r="B43" t="s">
        <v>43</v>
      </c>
      <c r="C43" t="s">
        <v>292</v>
      </c>
      <c r="D43" t="s">
        <v>1742</v>
      </c>
      <c r="E43" t="s">
        <v>1847</v>
      </c>
      <c r="F43" t="s">
        <v>1890</v>
      </c>
      <c r="G43" t="s">
        <v>81</v>
      </c>
      <c r="H43" t="s">
        <v>2199</v>
      </c>
      <c r="I43" t="s">
        <v>2283</v>
      </c>
    </row>
    <row r="44" spans="1:9">
      <c r="A44" s="1">
        <v>42</v>
      </c>
      <c r="B44" t="s">
        <v>44</v>
      </c>
      <c r="C44" t="s">
        <v>293</v>
      </c>
      <c r="D44" t="s">
        <v>1742</v>
      </c>
      <c r="E44" t="s">
        <v>1847</v>
      </c>
      <c r="F44" t="s">
        <v>1891</v>
      </c>
      <c r="G44" t="s">
        <v>2191</v>
      </c>
      <c r="H44" t="s">
        <v>2188</v>
      </c>
      <c r="I44" t="s">
        <v>2196</v>
      </c>
    </row>
    <row r="45" spans="1:9">
      <c r="A45" s="1">
        <v>43</v>
      </c>
      <c r="B45" t="s">
        <v>45</v>
      </c>
      <c r="C45" t="s">
        <v>294</v>
      </c>
      <c r="D45" t="s">
        <v>1742</v>
      </c>
      <c r="E45" t="s">
        <v>1847</v>
      </c>
      <c r="F45" t="s">
        <v>71</v>
      </c>
      <c r="G45" t="s">
        <v>2211</v>
      </c>
      <c r="H45" t="s">
        <v>2482</v>
      </c>
      <c r="I45" t="s">
        <v>1888</v>
      </c>
    </row>
    <row r="46" spans="1:9">
      <c r="A46" s="1">
        <v>44</v>
      </c>
      <c r="B46" t="s">
        <v>46</v>
      </c>
      <c r="C46" t="s">
        <v>295</v>
      </c>
      <c r="D46" t="s">
        <v>1747</v>
      </c>
      <c r="E46" t="s">
        <v>1849</v>
      </c>
      <c r="F46" t="s">
        <v>1892</v>
      </c>
      <c r="G46" t="s">
        <v>2212</v>
      </c>
      <c r="H46" t="s">
        <v>2483</v>
      </c>
      <c r="I46" t="s">
        <v>1938</v>
      </c>
    </row>
    <row r="47" spans="1:9">
      <c r="A47" s="1">
        <v>45</v>
      </c>
      <c r="B47" t="s">
        <v>47</v>
      </c>
      <c r="C47" t="s">
        <v>296</v>
      </c>
      <c r="D47" t="s">
        <v>1749</v>
      </c>
      <c r="E47" t="s">
        <v>1848</v>
      </c>
      <c r="F47" t="s">
        <v>1893</v>
      </c>
      <c r="G47" t="s">
        <v>2012</v>
      </c>
      <c r="H47" t="s">
        <v>2206</v>
      </c>
      <c r="I47" t="s">
        <v>2560</v>
      </c>
    </row>
    <row r="48" spans="1:9">
      <c r="A48" s="1">
        <v>46</v>
      </c>
      <c r="B48">
        <f>47</f>
        <v>0</v>
      </c>
      <c r="C48" t="s">
        <v>297</v>
      </c>
      <c r="D48" t="s">
        <v>1748</v>
      </c>
      <c r="E48" t="s">
        <v>1849</v>
      </c>
      <c r="F48" t="s">
        <v>1894</v>
      </c>
      <c r="G48" t="s">
        <v>2213</v>
      </c>
      <c r="H48" t="s">
        <v>1979</v>
      </c>
      <c r="I48" t="s">
        <v>2518</v>
      </c>
    </row>
    <row r="49" spans="1:9">
      <c r="A49" s="1">
        <v>47</v>
      </c>
      <c r="B49">
        <f>47</f>
        <v>0</v>
      </c>
      <c r="C49" t="s">
        <v>298</v>
      </c>
      <c r="D49" t="s">
        <v>1747</v>
      </c>
      <c r="E49" t="s">
        <v>1849</v>
      </c>
      <c r="F49" t="s">
        <v>1894</v>
      </c>
      <c r="G49" t="s">
        <v>2214</v>
      </c>
      <c r="H49" t="s">
        <v>2484</v>
      </c>
      <c r="I49" t="s">
        <v>2266</v>
      </c>
    </row>
    <row r="50" spans="1:9">
      <c r="A50" s="1">
        <v>48</v>
      </c>
      <c r="B50" t="s">
        <v>48</v>
      </c>
      <c r="C50" t="s">
        <v>299</v>
      </c>
      <c r="D50" t="s">
        <v>1754</v>
      </c>
      <c r="E50" t="s">
        <v>1848</v>
      </c>
      <c r="F50" t="s">
        <v>69</v>
      </c>
      <c r="G50" t="s">
        <v>2201</v>
      </c>
      <c r="H50" t="s">
        <v>1880</v>
      </c>
      <c r="I50" t="s">
        <v>2043</v>
      </c>
    </row>
    <row r="51" spans="1:9">
      <c r="A51" s="1">
        <v>49</v>
      </c>
      <c r="B51">
        <f>50</f>
        <v>0</v>
      </c>
      <c r="C51" t="s">
        <v>300</v>
      </c>
      <c r="D51" t="s">
        <v>1753</v>
      </c>
      <c r="E51" t="s">
        <v>1849</v>
      </c>
      <c r="F51" t="s">
        <v>68</v>
      </c>
      <c r="G51" t="s">
        <v>2188</v>
      </c>
      <c r="H51" t="s">
        <v>80</v>
      </c>
      <c r="I51" t="s">
        <v>2564</v>
      </c>
    </row>
    <row r="52" spans="1:9">
      <c r="A52" s="1">
        <v>50</v>
      </c>
      <c r="B52">
        <f>50</f>
        <v>0</v>
      </c>
      <c r="C52" t="s">
        <v>301</v>
      </c>
      <c r="D52" t="s">
        <v>1742</v>
      </c>
      <c r="E52" t="s">
        <v>1847</v>
      </c>
      <c r="F52" t="s">
        <v>68</v>
      </c>
      <c r="G52" t="s">
        <v>2212</v>
      </c>
      <c r="H52" t="s">
        <v>62</v>
      </c>
      <c r="I52" t="s">
        <v>2476</v>
      </c>
    </row>
    <row r="53" spans="1:9">
      <c r="A53" s="1">
        <v>51</v>
      </c>
      <c r="B53">
        <f>50</f>
        <v>0</v>
      </c>
      <c r="C53" t="s">
        <v>302</v>
      </c>
      <c r="D53" t="s">
        <v>1743</v>
      </c>
      <c r="E53" t="s">
        <v>1848</v>
      </c>
      <c r="F53" t="s">
        <v>68</v>
      </c>
      <c r="G53" t="s">
        <v>2215</v>
      </c>
      <c r="H53" t="s">
        <v>78</v>
      </c>
      <c r="I53" t="s">
        <v>2071</v>
      </c>
    </row>
    <row r="54" spans="1:9">
      <c r="A54" s="1">
        <v>52</v>
      </c>
      <c r="B54" t="s">
        <v>49</v>
      </c>
      <c r="C54" t="s">
        <v>303</v>
      </c>
      <c r="D54" t="s">
        <v>1752</v>
      </c>
      <c r="E54" t="s">
        <v>1849</v>
      </c>
      <c r="F54" t="s">
        <v>1895</v>
      </c>
      <c r="G54" t="s">
        <v>2216</v>
      </c>
      <c r="H54" t="s">
        <v>2485</v>
      </c>
      <c r="I54" t="s">
        <v>2570</v>
      </c>
    </row>
    <row r="55" spans="1:9">
      <c r="A55" s="1">
        <v>53</v>
      </c>
      <c r="B55" t="s">
        <v>50</v>
      </c>
      <c r="C55" t="s">
        <v>304</v>
      </c>
      <c r="D55" t="s">
        <v>1743</v>
      </c>
      <c r="E55" t="s">
        <v>1848</v>
      </c>
      <c r="F55" t="s">
        <v>1896</v>
      </c>
      <c r="G55" t="s">
        <v>2217</v>
      </c>
      <c r="H55" t="s">
        <v>2486</v>
      </c>
      <c r="I55" t="s">
        <v>2060</v>
      </c>
    </row>
    <row r="56" spans="1:9">
      <c r="A56" s="1">
        <v>54</v>
      </c>
      <c r="B56" t="s">
        <v>51</v>
      </c>
      <c r="C56" t="s">
        <v>305</v>
      </c>
      <c r="D56" t="s">
        <v>1754</v>
      </c>
      <c r="E56" t="s">
        <v>1848</v>
      </c>
      <c r="F56" t="s">
        <v>1897</v>
      </c>
      <c r="G56" t="s">
        <v>2218</v>
      </c>
      <c r="H56" t="s">
        <v>1968</v>
      </c>
      <c r="I56" t="s">
        <v>2182</v>
      </c>
    </row>
    <row r="57" spans="1:9">
      <c r="A57" s="1">
        <v>55</v>
      </c>
      <c r="B57" t="s">
        <v>52</v>
      </c>
      <c r="C57" t="s">
        <v>306</v>
      </c>
      <c r="D57" t="s">
        <v>1752</v>
      </c>
      <c r="E57" t="s">
        <v>1849</v>
      </c>
      <c r="F57" t="s">
        <v>1898</v>
      </c>
      <c r="G57" t="s">
        <v>2219</v>
      </c>
      <c r="H57" t="s">
        <v>78</v>
      </c>
      <c r="I57" t="s">
        <v>2203</v>
      </c>
    </row>
    <row r="58" spans="1:9">
      <c r="A58" s="1">
        <v>56</v>
      </c>
      <c r="B58" t="s">
        <v>53</v>
      </c>
      <c r="C58" t="s">
        <v>307</v>
      </c>
      <c r="D58" t="s">
        <v>1748</v>
      </c>
      <c r="E58" t="s">
        <v>1849</v>
      </c>
      <c r="F58" t="s">
        <v>1899</v>
      </c>
      <c r="G58" t="s">
        <v>62</v>
      </c>
      <c r="H58" t="s">
        <v>2364</v>
      </c>
      <c r="I58" t="s">
        <v>59</v>
      </c>
    </row>
    <row r="59" spans="1:9">
      <c r="A59" s="1">
        <v>57</v>
      </c>
      <c r="B59" t="s">
        <v>54</v>
      </c>
      <c r="C59" t="s">
        <v>308</v>
      </c>
      <c r="D59" t="s">
        <v>1742</v>
      </c>
      <c r="E59" t="s">
        <v>1847</v>
      </c>
      <c r="F59" t="s">
        <v>64</v>
      </c>
      <c r="G59" t="s">
        <v>2220</v>
      </c>
      <c r="H59" t="s">
        <v>2487</v>
      </c>
      <c r="I59" t="s">
        <v>2571</v>
      </c>
    </row>
    <row r="60" spans="1:9">
      <c r="A60" s="1">
        <v>58</v>
      </c>
      <c r="B60" t="s">
        <v>55</v>
      </c>
      <c r="C60" t="s">
        <v>309</v>
      </c>
      <c r="D60" t="s">
        <v>1751</v>
      </c>
      <c r="E60" t="s">
        <v>1848</v>
      </c>
      <c r="F60" t="s">
        <v>1900</v>
      </c>
      <c r="G60" t="s">
        <v>2221</v>
      </c>
      <c r="H60" t="s">
        <v>2488</v>
      </c>
      <c r="I60" t="s">
        <v>2049</v>
      </c>
    </row>
    <row r="61" spans="1:9">
      <c r="A61" s="1">
        <v>59</v>
      </c>
      <c r="B61" t="s">
        <v>56</v>
      </c>
      <c r="C61" t="s">
        <v>310</v>
      </c>
      <c r="D61" t="s">
        <v>1755</v>
      </c>
      <c r="E61" t="s">
        <v>1849</v>
      </c>
      <c r="F61" t="s">
        <v>1901</v>
      </c>
      <c r="G61" t="s">
        <v>2222</v>
      </c>
      <c r="H61" t="s">
        <v>2489</v>
      </c>
      <c r="I61" t="s">
        <v>1895</v>
      </c>
    </row>
    <row r="62" spans="1:9">
      <c r="A62" s="1">
        <v>60</v>
      </c>
      <c r="B62" t="s">
        <v>57</v>
      </c>
      <c r="C62" t="s">
        <v>311</v>
      </c>
      <c r="D62" t="s">
        <v>1742</v>
      </c>
      <c r="E62" t="s">
        <v>1847</v>
      </c>
      <c r="F62" t="s">
        <v>1902</v>
      </c>
      <c r="G62" t="s">
        <v>72</v>
      </c>
      <c r="H62" t="s">
        <v>2490</v>
      </c>
      <c r="I62" t="s">
        <v>81</v>
      </c>
    </row>
    <row r="63" spans="1:9">
      <c r="A63" s="1">
        <v>61</v>
      </c>
      <c r="B63" t="s">
        <v>58</v>
      </c>
      <c r="C63" t="s">
        <v>312</v>
      </c>
      <c r="D63" t="s">
        <v>1748</v>
      </c>
      <c r="E63" t="s">
        <v>1849</v>
      </c>
      <c r="F63" t="s">
        <v>1903</v>
      </c>
      <c r="G63" t="s">
        <v>2223</v>
      </c>
      <c r="H63" t="s">
        <v>2106</v>
      </c>
      <c r="I63" t="s">
        <v>2572</v>
      </c>
    </row>
    <row r="64" spans="1:9">
      <c r="A64" s="1">
        <v>62</v>
      </c>
      <c r="B64">
        <f>63</f>
        <v>0</v>
      </c>
      <c r="C64" t="s">
        <v>313</v>
      </c>
      <c r="D64" t="s">
        <v>1756</v>
      </c>
      <c r="E64" t="s">
        <v>1848</v>
      </c>
      <c r="F64" t="s">
        <v>1904</v>
      </c>
      <c r="G64" t="s">
        <v>2224</v>
      </c>
      <c r="H64" t="s">
        <v>2491</v>
      </c>
      <c r="I64" t="s">
        <v>2443</v>
      </c>
    </row>
    <row r="65" spans="1:9">
      <c r="A65" s="1">
        <v>63</v>
      </c>
      <c r="B65">
        <f>63</f>
        <v>0</v>
      </c>
      <c r="C65" t="s">
        <v>314</v>
      </c>
      <c r="D65" t="s">
        <v>1749</v>
      </c>
      <c r="E65" t="s">
        <v>1848</v>
      </c>
      <c r="F65" t="s">
        <v>1904</v>
      </c>
      <c r="G65" t="s">
        <v>2225</v>
      </c>
      <c r="H65" t="s">
        <v>2492</v>
      </c>
      <c r="I65" t="s">
        <v>44</v>
      </c>
    </row>
    <row r="66" spans="1:9">
      <c r="A66" s="1">
        <v>64</v>
      </c>
      <c r="B66" t="s">
        <v>59</v>
      </c>
      <c r="C66" t="s">
        <v>315</v>
      </c>
      <c r="D66" t="s">
        <v>1757</v>
      </c>
      <c r="E66" t="s">
        <v>1850</v>
      </c>
      <c r="F66" t="s">
        <v>1905</v>
      </c>
      <c r="G66" t="s">
        <v>2226</v>
      </c>
      <c r="H66" t="s">
        <v>2012</v>
      </c>
      <c r="I66" t="s">
        <v>2371</v>
      </c>
    </row>
    <row r="67" spans="1:9">
      <c r="A67" s="1">
        <v>65</v>
      </c>
      <c r="B67" t="s">
        <v>60</v>
      </c>
      <c r="C67" t="s">
        <v>316</v>
      </c>
      <c r="D67" t="s">
        <v>1742</v>
      </c>
      <c r="E67" t="s">
        <v>1847</v>
      </c>
      <c r="F67" t="s">
        <v>1906</v>
      </c>
      <c r="G67" t="s">
        <v>2227</v>
      </c>
      <c r="H67" t="s">
        <v>2488</v>
      </c>
      <c r="I67" t="s">
        <v>2359</v>
      </c>
    </row>
    <row r="68" spans="1:9">
      <c r="A68" s="1">
        <v>66</v>
      </c>
      <c r="B68" t="s">
        <v>61</v>
      </c>
      <c r="C68" t="s">
        <v>317</v>
      </c>
      <c r="D68" t="s">
        <v>1752</v>
      </c>
      <c r="E68" t="s">
        <v>1849</v>
      </c>
      <c r="F68" t="s">
        <v>1907</v>
      </c>
      <c r="G68" t="s">
        <v>2228</v>
      </c>
      <c r="H68" t="s">
        <v>2205</v>
      </c>
      <c r="I68" t="s">
        <v>65</v>
      </c>
    </row>
    <row r="69" spans="1:9">
      <c r="A69" s="1">
        <v>67</v>
      </c>
      <c r="B69" t="s">
        <v>62</v>
      </c>
      <c r="C69" t="s">
        <v>318</v>
      </c>
      <c r="D69" t="s">
        <v>1758</v>
      </c>
      <c r="E69" t="s">
        <v>1849</v>
      </c>
      <c r="F69" t="s">
        <v>1908</v>
      </c>
      <c r="G69" t="s">
        <v>2229</v>
      </c>
      <c r="H69" t="s">
        <v>2482</v>
      </c>
      <c r="I69" t="s">
        <v>2148</v>
      </c>
    </row>
    <row r="70" spans="1:9">
      <c r="A70" s="1">
        <v>68</v>
      </c>
      <c r="B70">
        <f>69</f>
        <v>0</v>
      </c>
      <c r="C70" t="s">
        <v>319</v>
      </c>
      <c r="D70" t="s">
        <v>1743</v>
      </c>
      <c r="E70" t="s">
        <v>1848</v>
      </c>
      <c r="F70" t="s">
        <v>1909</v>
      </c>
      <c r="G70" t="s">
        <v>2230</v>
      </c>
      <c r="H70" t="s">
        <v>2493</v>
      </c>
      <c r="I70" t="s">
        <v>2068</v>
      </c>
    </row>
    <row r="71" spans="1:9">
      <c r="A71" s="1">
        <v>69</v>
      </c>
      <c r="B71">
        <f>69</f>
        <v>0</v>
      </c>
      <c r="C71" t="s">
        <v>320</v>
      </c>
      <c r="D71" t="s">
        <v>1742</v>
      </c>
      <c r="E71" t="s">
        <v>1847</v>
      </c>
      <c r="F71" t="s">
        <v>1909</v>
      </c>
      <c r="G71" t="s">
        <v>2231</v>
      </c>
      <c r="H71" t="s">
        <v>1895</v>
      </c>
      <c r="I71" t="s">
        <v>2321</v>
      </c>
    </row>
    <row r="72" spans="1:9">
      <c r="A72" s="1">
        <v>70</v>
      </c>
      <c r="B72" t="s">
        <v>63</v>
      </c>
      <c r="C72" t="s">
        <v>321</v>
      </c>
      <c r="D72" t="s">
        <v>1759</v>
      </c>
      <c r="E72" t="s">
        <v>1851</v>
      </c>
      <c r="F72" t="s">
        <v>1910</v>
      </c>
      <c r="G72" t="s">
        <v>2232</v>
      </c>
      <c r="H72" t="s">
        <v>2232</v>
      </c>
      <c r="I72" t="s">
        <v>2573</v>
      </c>
    </row>
    <row r="73" spans="1:9">
      <c r="A73" s="1">
        <v>71</v>
      </c>
      <c r="B73" t="s">
        <v>64</v>
      </c>
      <c r="C73" t="s">
        <v>322</v>
      </c>
      <c r="D73" t="s">
        <v>1742</v>
      </c>
      <c r="E73" t="s">
        <v>1847</v>
      </c>
      <c r="F73" t="s">
        <v>1911</v>
      </c>
      <c r="G73" t="s">
        <v>2233</v>
      </c>
      <c r="H73" t="s">
        <v>2494</v>
      </c>
      <c r="I73" t="s">
        <v>2551</v>
      </c>
    </row>
    <row r="74" spans="1:9">
      <c r="A74" s="1">
        <v>72</v>
      </c>
      <c r="B74" t="s">
        <v>65</v>
      </c>
      <c r="C74" t="s">
        <v>323</v>
      </c>
      <c r="D74" t="s">
        <v>1749</v>
      </c>
      <c r="E74" t="s">
        <v>1848</v>
      </c>
      <c r="F74" t="s">
        <v>61</v>
      </c>
      <c r="G74" t="s">
        <v>2234</v>
      </c>
      <c r="H74" t="s">
        <v>2198</v>
      </c>
      <c r="I74" t="s">
        <v>2199</v>
      </c>
    </row>
    <row r="75" spans="1:9">
      <c r="A75" s="1">
        <v>73</v>
      </c>
      <c r="B75" t="s">
        <v>66</v>
      </c>
      <c r="C75" t="s">
        <v>324</v>
      </c>
      <c r="D75" t="s">
        <v>1760</v>
      </c>
      <c r="E75" t="s">
        <v>1848</v>
      </c>
      <c r="F75" t="s">
        <v>1912</v>
      </c>
      <c r="G75" t="s">
        <v>2009</v>
      </c>
      <c r="H75" t="s">
        <v>2255</v>
      </c>
      <c r="I75" t="s">
        <v>2254</v>
      </c>
    </row>
    <row r="76" spans="1:9">
      <c r="A76" s="1">
        <v>74</v>
      </c>
      <c r="B76" t="s">
        <v>67</v>
      </c>
      <c r="C76" t="s">
        <v>325</v>
      </c>
      <c r="D76" t="s">
        <v>1760</v>
      </c>
      <c r="E76" t="s">
        <v>1848</v>
      </c>
      <c r="F76" t="s">
        <v>1913</v>
      </c>
      <c r="G76" t="s">
        <v>2235</v>
      </c>
      <c r="H76" t="s">
        <v>1965</v>
      </c>
      <c r="I76" t="s">
        <v>1951</v>
      </c>
    </row>
    <row r="77" spans="1:9">
      <c r="A77" s="1">
        <v>75</v>
      </c>
      <c r="B77" t="s">
        <v>68</v>
      </c>
      <c r="C77" t="s">
        <v>326</v>
      </c>
      <c r="D77" t="s">
        <v>1742</v>
      </c>
      <c r="E77" t="s">
        <v>1847</v>
      </c>
      <c r="F77" t="s">
        <v>1914</v>
      </c>
      <c r="G77" t="s">
        <v>2236</v>
      </c>
      <c r="H77" t="s">
        <v>1951</v>
      </c>
      <c r="I77" t="s">
        <v>2123</v>
      </c>
    </row>
    <row r="78" spans="1:9">
      <c r="A78" s="1">
        <v>76</v>
      </c>
      <c r="B78" t="s">
        <v>69</v>
      </c>
      <c r="C78" t="s">
        <v>327</v>
      </c>
      <c r="D78" t="s">
        <v>1746</v>
      </c>
      <c r="E78" t="s">
        <v>1850</v>
      </c>
      <c r="F78" t="s">
        <v>1915</v>
      </c>
      <c r="G78" t="s">
        <v>1951</v>
      </c>
      <c r="H78" t="s">
        <v>2027</v>
      </c>
      <c r="I78" t="s">
        <v>2415</v>
      </c>
    </row>
    <row r="79" spans="1:9">
      <c r="A79" s="1">
        <v>77</v>
      </c>
      <c r="B79" t="s">
        <v>70</v>
      </c>
      <c r="C79" t="s">
        <v>328</v>
      </c>
      <c r="D79" t="s">
        <v>1743</v>
      </c>
      <c r="E79" t="s">
        <v>1848</v>
      </c>
      <c r="F79" t="s">
        <v>59</v>
      </c>
      <c r="G79" t="s">
        <v>2237</v>
      </c>
      <c r="H79" t="s">
        <v>2278</v>
      </c>
      <c r="I79" t="s">
        <v>41</v>
      </c>
    </row>
    <row r="80" spans="1:9">
      <c r="A80" s="1">
        <v>78</v>
      </c>
      <c r="B80" t="s">
        <v>71</v>
      </c>
      <c r="C80" t="s">
        <v>329</v>
      </c>
      <c r="D80" t="s">
        <v>1742</v>
      </c>
      <c r="E80" t="s">
        <v>1847</v>
      </c>
      <c r="F80" t="s">
        <v>1916</v>
      </c>
      <c r="G80" t="s">
        <v>1930</v>
      </c>
      <c r="H80" t="s">
        <v>2491</v>
      </c>
      <c r="I80" t="s">
        <v>2253</v>
      </c>
    </row>
    <row r="81" spans="1:9">
      <c r="A81" s="1">
        <v>79</v>
      </c>
      <c r="B81">
        <f>80</f>
        <v>0</v>
      </c>
      <c r="C81" t="s">
        <v>330</v>
      </c>
      <c r="D81" t="s">
        <v>1743</v>
      </c>
      <c r="E81" t="s">
        <v>1848</v>
      </c>
      <c r="F81" t="s">
        <v>1917</v>
      </c>
      <c r="G81" t="s">
        <v>2238</v>
      </c>
      <c r="H81" t="s">
        <v>1907</v>
      </c>
      <c r="I81" t="s">
        <v>42</v>
      </c>
    </row>
    <row r="82" spans="1:9">
      <c r="A82" s="1">
        <v>80</v>
      </c>
      <c r="B82">
        <f>80</f>
        <v>0</v>
      </c>
      <c r="C82" t="s">
        <v>331</v>
      </c>
      <c r="D82" t="s">
        <v>1743</v>
      </c>
      <c r="E82" t="s">
        <v>1848</v>
      </c>
      <c r="F82" t="s">
        <v>1917</v>
      </c>
      <c r="G82" t="s">
        <v>1980</v>
      </c>
      <c r="H82" t="s">
        <v>2495</v>
      </c>
      <c r="I82" t="s">
        <v>2034</v>
      </c>
    </row>
    <row r="83" spans="1:9">
      <c r="A83" s="1">
        <v>81</v>
      </c>
      <c r="B83">
        <f>82</f>
        <v>0</v>
      </c>
      <c r="C83" t="s">
        <v>332</v>
      </c>
      <c r="D83" t="s">
        <v>1746</v>
      </c>
      <c r="E83" t="s">
        <v>1850</v>
      </c>
      <c r="F83" t="s">
        <v>1918</v>
      </c>
      <c r="G83" t="s">
        <v>52</v>
      </c>
      <c r="H83" t="s">
        <v>2264</v>
      </c>
      <c r="I83" t="s">
        <v>2408</v>
      </c>
    </row>
    <row r="84" spans="1:9">
      <c r="A84" s="1">
        <v>82</v>
      </c>
      <c r="B84">
        <f>82</f>
        <v>0</v>
      </c>
      <c r="C84" t="s">
        <v>333</v>
      </c>
      <c r="D84" t="s">
        <v>1743</v>
      </c>
      <c r="E84" t="s">
        <v>1848</v>
      </c>
      <c r="F84" t="s">
        <v>1918</v>
      </c>
      <c r="G84" t="s">
        <v>2239</v>
      </c>
      <c r="H84" t="s">
        <v>2496</v>
      </c>
      <c r="I84" t="s">
        <v>2063</v>
      </c>
    </row>
    <row r="85" spans="1:9">
      <c r="A85" s="1">
        <v>83</v>
      </c>
      <c r="B85">
        <f>84</f>
        <v>0</v>
      </c>
      <c r="C85" t="s">
        <v>334</v>
      </c>
      <c r="D85" t="s">
        <v>1751</v>
      </c>
      <c r="E85" t="s">
        <v>1848</v>
      </c>
      <c r="F85" t="s">
        <v>1919</v>
      </c>
      <c r="G85" t="s">
        <v>2240</v>
      </c>
      <c r="H85" t="s">
        <v>1933</v>
      </c>
      <c r="I85" t="s">
        <v>2574</v>
      </c>
    </row>
    <row r="86" spans="1:9">
      <c r="A86" s="1">
        <v>84</v>
      </c>
      <c r="B86">
        <f>84</f>
        <v>0</v>
      </c>
      <c r="C86" t="s">
        <v>335</v>
      </c>
      <c r="D86" t="s">
        <v>1753</v>
      </c>
      <c r="E86" t="s">
        <v>1849</v>
      </c>
      <c r="F86" t="s">
        <v>1919</v>
      </c>
      <c r="G86" t="s">
        <v>2241</v>
      </c>
      <c r="H86" t="s">
        <v>2232</v>
      </c>
      <c r="I86" t="s">
        <v>1876</v>
      </c>
    </row>
    <row r="87" spans="1:9">
      <c r="A87" s="1">
        <v>85</v>
      </c>
      <c r="B87" t="s">
        <v>72</v>
      </c>
      <c r="C87" t="s">
        <v>336</v>
      </c>
      <c r="D87" t="s">
        <v>1753</v>
      </c>
      <c r="E87" t="s">
        <v>1849</v>
      </c>
      <c r="F87" t="s">
        <v>1920</v>
      </c>
      <c r="G87" t="s">
        <v>1881</v>
      </c>
      <c r="H87" t="s">
        <v>73</v>
      </c>
      <c r="I87" t="s">
        <v>2009</v>
      </c>
    </row>
    <row r="88" spans="1:9">
      <c r="A88" s="1">
        <v>86</v>
      </c>
      <c r="B88" t="s">
        <v>73</v>
      </c>
      <c r="C88" t="s">
        <v>337</v>
      </c>
      <c r="D88" t="s">
        <v>1761</v>
      </c>
      <c r="E88" t="s">
        <v>1848</v>
      </c>
      <c r="F88" t="s">
        <v>1921</v>
      </c>
      <c r="G88" t="s">
        <v>1906</v>
      </c>
      <c r="H88" t="s">
        <v>1994</v>
      </c>
      <c r="I88" t="s">
        <v>2318</v>
      </c>
    </row>
    <row r="89" spans="1:9">
      <c r="A89" s="1">
        <v>87</v>
      </c>
      <c r="B89" t="s">
        <v>74</v>
      </c>
      <c r="C89" t="s">
        <v>338</v>
      </c>
      <c r="D89" t="s">
        <v>1746</v>
      </c>
      <c r="E89" t="s">
        <v>1850</v>
      </c>
      <c r="F89" t="s">
        <v>1922</v>
      </c>
      <c r="G89" t="s">
        <v>2016</v>
      </c>
      <c r="H89" t="s">
        <v>51</v>
      </c>
      <c r="I89" t="s">
        <v>2405</v>
      </c>
    </row>
    <row r="90" spans="1:9">
      <c r="A90" s="1">
        <v>88</v>
      </c>
      <c r="B90">
        <f>89</f>
        <v>0</v>
      </c>
      <c r="C90" t="s">
        <v>339</v>
      </c>
      <c r="D90" t="s">
        <v>1743</v>
      </c>
      <c r="E90" t="s">
        <v>1848</v>
      </c>
      <c r="F90" t="s">
        <v>1923</v>
      </c>
      <c r="G90" t="s">
        <v>1931</v>
      </c>
      <c r="H90" t="s">
        <v>2231</v>
      </c>
      <c r="I90" t="s">
        <v>2141</v>
      </c>
    </row>
    <row r="91" spans="1:9">
      <c r="A91" s="1">
        <v>89</v>
      </c>
      <c r="B91">
        <f>89</f>
        <v>0</v>
      </c>
      <c r="C91" t="s">
        <v>340</v>
      </c>
      <c r="D91" t="s">
        <v>1742</v>
      </c>
      <c r="E91" t="s">
        <v>1847</v>
      </c>
      <c r="F91" t="s">
        <v>1923</v>
      </c>
      <c r="G91" t="s">
        <v>2242</v>
      </c>
      <c r="H91" t="s">
        <v>2497</v>
      </c>
      <c r="I91" t="s">
        <v>32</v>
      </c>
    </row>
    <row r="92" spans="1:9">
      <c r="A92" s="1">
        <v>90</v>
      </c>
      <c r="B92">
        <f>89</f>
        <v>0</v>
      </c>
      <c r="C92" t="s">
        <v>341</v>
      </c>
      <c r="D92" t="s">
        <v>1742</v>
      </c>
      <c r="E92" t="s">
        <v>1847</v>
      </c>
      <c r="F92" t="s">
        <v>1923</v>
      </c>
      <c r="G92" t="s">
        <v>2243</v>
      </c>
      <c r="H92" t="s">
        <v>2213</v>
      </c>
      <c r="I92" t="s">
        <v>2462</v>
      </c>
    </row>
    <row r="93" spans="1:9">
      <c r="A93" s="1">
        <v>91</v>
      </c>
      <c r="B93" t="s">
        <v>75</v>
      </c>
      <c r="C93" t="s">
        <v>342</v>
      </c>
      <c r="D93" t="s">
        <v>1762</v>
      </c>
      <c r="E93" t="s">
        <v>1851</v>
      </c>
      <c r="F93" t="s">
        <v>1924</v>
      </c>
      <c r="G93" t="s">
        <v>2244</v>
      </c>
      <c r="H93" t="s">
        <v>2498</v>
      </c>
      <c r="I93" t="s">
        <v>2182</v>
      </c>
    </row>
    <row r="94" spans="1:9">
      <c r="A94" s="1">
        <v>92</v>
      </c>
      <c r="B94" t="s">
        <v>76</v>
      </c>
      <c r="C94" t="s">
        <v>343</v>
      </c>
      <c r="D94" t="s">
        <v>1763</v>
      </c>
      <c r="E94" t="s">
        <v>1851</v>
      </c>
      <c r="F94" t="s">
        <v>1925</v>
      </c>
      <c r="G94" t="s">
        <v>1859</v>
      </c>
      <c r="H94" t="s">
        <v>79</v>
      </c>
      <c r="I94" t="s">
        <v>2162</v>
      </c>
    </row>
    <row r="95" spans="1:9">
      <c r="A95" s="1">
        <v>93</v>
      </c>
      <c r="B95">
        <f>94</f>
        <v>0</v>
      </c>
      <c r="C95" t="s">
        <v>344</v>
      </c>
      <c r="D95" t="s">
        <v>1764</v>
      </c>
      <c r="E95" t="s">
        <v>1848</v>
      </c>
      <c r="F95" t="s">
        <v>1926</v>
      </c>
      <c r="G95" t="s">
        <v>70</v>
      </c>
      <c r="H95" t="s">
        <v>1882</v>
      </c>
      <c r="I95" t="s">
        <v>2202</v>
      </c>
    </row>
    <row r="96" spans="1:9">
      <c r="A96" s="1">
        <v>94</v>
      </c>
      <c r="B96">
        <f>94</f>
        <v>0</v>
      </c>
      <c r="C96" t="s">
        <v>345</v>
      </c>
      <c r="D96" t="s">
        <v>1765</v>
      </c>
      <c r="E96" t="s">
        <v>1851</v>
      </c>
      <c r="F96" t="s">
        <v>1926</v>
      </c>
      <c r="G96" t="s">
        <v>78</v>
      </c>
      <c r="H96" t="s">
        <v>2499</v>
      </c>
      <c r="I96" t="s">
        <v>2575</v>
      </c>
    </row>
    <row r="97" spans="1:9">
      <c r="A97" s="1">
        <v>95</v>
      </c>
      <c r="B97" t="s">
        <v>77</v>
      </c>
      <c r="C97" t="s">
        <v>346</v>
      </c>
      <c r="D97" t="s">
        <v>1750</v>
      </c>
      <c r="E97" t="s">
        <v>1847</v>
      </c>
      <c r="F97" t="s">
        <v>1927</v>
      </c>
      <c r="G97" t="s">
        <v>53</v>
      </c>
      <c r="H97" t="s">
        <v>2500</v>
      </c>
      <c r="I97" t="s">
        <v>2045</v>
      </c>
    </row>
    <row r="98" spans="1:9">
      <c r="A98" s="1">
        <v>96</v>
      </c>
      <c r="B98" t="s">
        <v>78</v>
      </c>
      <c r="C98" t="s">
        <v>347</v>
      </c>
      <c r="D98" t="s">
        <v>1751</v>
      </c>
      <c r="E98" t="s">
        <v>1848</v>
      </c>
      <c r="F98" t="s">
        <v>1928</v>
      </c>
      <c r="G98" t="s">
        <v>1888</v>
      </c>
      <c r="H98" t="s">
        <v>2501</v>
      </c>
      <c r="I98" t="s">
        <v>12</v>
      </c>
    </row>
    <row r="99" spans="1:9">
      <c r="A99" s="1">
        <v>97</v>
      </c>
      <c r="B99" t="s">
        <v>79</v>
      </c>
      <c r="C99" t="s">
        <v>348</v>
      </c>
      <c r="D99" t="s">
        <v>1752</v>
      </c>
      <c r="E99" t="s">
        <v>1849</v>
      </c>
      <c r="F99" t="s">
        <v>1929</v>
      </c>
      <c r="G99" t="s">
        <v>2245</v>
      </c>
      <c r="H99" t="s">
        <v>2502</v>
      </c>
      <c r="I99" t="s">
        <v>2200</v>
      </c>
    </row>
    <row r="100" spans="1:9">
      <c r="A100" s="1">
        <v>98</v>
      </c>
      <c r="B100" t="s">
        <v>80</v>
      </c>
      <c r="C100" t="s">
        <v>349</v>
      </c>
      <c r="D100" t="s">
        <v>1751</v>
      </c>
      <c r="E100" t="s">
        <v>1848</v>
      </c>
      <c r="F100" t="s">
        <v>1930</v>
      </c>
      <c r="G100" t="s">
        <v>2001</v>
      </c>
      <c r="H100" t="s">
        <v>1859</v>
      </c>
      <c r="I100" t="s">
        <v>2420</v>
      </c>
    </row>
    <row r="101" spans="1:9">
      <c r="A101" s="1">
        <v>99</v>
      </c>
      <c r="B101" t="s">
        <v>81</v>
      </c>
      <c r="C101" t="s">
        <v>350</v>
      </c>
      <c r="D101" t="s">
        <v>1766</v>
      </c>
      <c r="E101" t="s">
        <v>1848</v>
      </c>
      <c r="F101" t="s">
        <v>1931</v>
      </c>
      <c r="G101" t="s">
        <v>66</v>
      </c>
      <c r="H101" t="s">
        <v>2100</v>
      </c>
      <c r="I101" t="s">
        <v>2199</v>
      </c>
    </row>
    <row r="102" spans="1:9">
      <c r="A102" s="1">
        <v>100</v>
      </c>
      <c r="B102" t="s">
        <v>82</v>
      </c>
      <c r="C102" t="s">
        <v>351</v>
      </c>
      <c r="D102" t="s">
        <v>1767</v>
      </c>
      <c r="E102" t="s">
        <v>1849</v>
      </c>
      <c r="F102" t="s">
        <v>1932</v>
      </c>
      <c r="G102" t="s">
        <v>41</v>
      </c>
      <c r="H102" t="s">
        <v>2247</v>
      </c>
      <c r="I102" t="s">
        <v>72</v>
      </c>
    </row>
    <row r="103" spans="1:9">
      <c r="A103" s="1">
        <v>101</v>
      </c>
      <c r="B103" t="s">
        <v>83</v>
      </c>
      <c r="C103" t="s">
        <v>352</v>
      </c>
      <c r="D103" t="s">
        <v>1751</v>
      </c>
      <c r="E103" t="s">
        <v>1848</v>
      </c>
      <c r="F103" t="s">
        <v>1933</v>
      </c>
      <c r="G103" t="s">
        <v>2246</v>
      </c>
      <c r="H103" t="s">
        <v>2503</v>
      </c>
      <c r="I103" t="s">
        <v>2043</v>
      </c>
    </row>
    <row r="104" spans="1:9">
      <c r="A104" s="1">
        <v>102</v>
      </c>
      <c r="B104" t="s">
        <v>84</v>
      </c>
      <c r="C104" t="s">
        <v>353</v>
      </c>
      <c r="D104" t="s">
        <v>1760</v>
      </c>
      <c r="E104" t="s">
        <v>1848</v>
      </c>
      <c r="F104" t="s">
        <v>1934</v>
      </c>
      <c r="G104" t="s">
        <v>1926</v>
      </c>
      <c r="H104" t="s">
        <v>2082</v>
      </c>
      <c r="I104" t="s">
        <v>2492</v>
      </c>
    </row>
    <row r="105" spans="1:9">
      <c r="A105" s="1">
        <v>103</v>
      </c>
      <c r="B105" t="s">
        <v>85</v>
      </c>
      <c r="C105" t="s">
        <v>354</v>
      </c>
      <c r="D105" t="s">
        <v>1743</v>
      </c>
      <c r="E105" t="s">
        <v>1848</v>
      </c>
      <c r="F105" t="s">
        <v>1935</v>
      </c>
      <c r="G105" t="s">
        <v>2247</v>
      </c>
      <c r="H105" t="s">
        <v>2269</v>
      </c>
      <c r="I105" t="s">
        <v>1916</v>
      </c>
    </row>
    <row r="106" spans="1:9">
      <c r="A106" s="1">
        <v>104</v>
      </c>
      <c r="B106">
        <f>105</f>
        <v>0</v>
      </c>
      <c r="C106" t="s">
        <v>355</v>
      </c>
      <c r="D106" t="s">
        <v>1743</v>
      </c>
      <c r="E106" t="s">
        <v>1848</v>
      </c>
      <c r="F106" t="s">
        <v>1936</v>
      </c>
      <c r="G106" t="s">
        <v>1940</v>
      </c>
      <c r="H106" t="s">
        <v>1987</v>
      </c>
      <c r="I106" t="s">
        <v>1965</v>
      </c>
    </row>
    <row r="107" spans="1:9">
      <c r="A107" s="1">
        <v>105</v>
      </c>
      <c r="B107">
        <f>105</f>
        <v>0</v>
      </c>
      <c r="C107" t="s">
        <v>356</v>
      </c>
      <c r="D107" t="s">
        <v>1754</v>
      </c>
      <c r="E107" t="s">
        <v>1848</v>
      </c>
      <c r="F107" t="s">
        <v>1936</v>
      </c>
      <c r="G107" t="s">
        <v>2248</v>
      </c>
      <c r="H107" t="s">
        <v>2046</v>
      </c>
      <c r="I107" t="s">
        <v>38</v>
      </c>
    </row>
    <row r="108" spans="1:9">
      <c r="A108" s="1">
        <v>106</v>
      </c>
      <c r="B108" t="s">
        <v>86</v>
      </c>
      <c r="C108" t="s">
        <v>357</v>
      </c>
      <c r="D108" t="s">
        <v>1753</v>
      </c>
      <c r="E108" t="s">
        <v>1849</v>
      </c>
      <c r="F108" t="s">
        <v>1937</v>
      </c>
      <c r="G108" t="s">
        <v>2249</v>
      </c>
      <c r="H108" t="s">
        <v>2263</v>
      </c>
      <c r="I108" t="s">
        <v>2576</v>
      </c>
    </row>
    <row r="109" spans="1:9">
      <c r="A109" s="1">
        <v>107</v>
      </c>
      <c r="B109" t="s">
        <v>87</v>
      </c>
      <c r="C109" t="s">
        <v>358</v>
      </c>
      <c r="D109" t="s">
        <v>1742</v>
      </c>
      <c r="E109" t="s">
        <v>1847</v>
      </c>
      <c r="F109" t="s">
        <v>1938</v>
      </c>
      <c r="G109" t="s">
        <v>2250</v>
      </c>
      <c r="H109" t="s">
        <v>2504</v>
      </c>
      <c r="I109" t="s">
        <v>2051</v>
      </c>
    </row>
    <row r="110" spans="1:9">
      <c r="A110" s="1">
        <v>108</v>
      </c>
      <c r="B110" t="s">
        <v>87</v>
      </c>
      <c r="C110" t="s">
        <v>359</v>
      </c>
      <c r="D110" t="s">
        <v>1743</v>
      </c>
      <c r="E110" t="s">
        <v>1848</v>
      </c>
      <c r="F110" t="s">
        <v>1939</v>
      </c>
      <c r="G110" t="s">
        <v>2251</v>
      </c>
      <c r="H110" t="s">
        <v>2505</v>
      </c>
      <c r="I110" t="s">
        <v>2090</v>
      </c>
    </row>
    <row r="111" spans="1:9">
      <c r="A111" s="1">
        <v>109</v>
      </c>
      <c r="B111">
        <f>109</f>
        <v>0</v>
      </c>
      <c r="C111" t="s">
        <v>360</v>
      </c>
      <c r="D111" t="s">
        <v>1766</v>
      </c>
      <c r="E111" t="s">
        <v>1848</v>
      </c>
      <c r="F111" t="s">
        <v>1940</v>
      </c>
      <c r="G111" t="s">
        <v>2087</v>
      </c>
      <c r="H111" t="s">
        <v>2177</v>
      </c>
      <c r="I111" t="s">
        <v>2198</v>
      </c>
    </row>
    <row r="112" spans="1:9">
      <c r="A112" s="1">
        <v>110</v>
      </c>
      <c r="B112">
        <f>109</f>
        <v>0</v>
      </c>
      <c r="C112" t="s">
        <v>361</v>
      </c>
      <c r="D112" t="s">
        <v>1744</v>
      </c>
      <c r="E112" t="s">
        <v>1848</v>
      </c>
      <c r="F112" t="s">
        <v>1940</v>
      </c>
      <c r="G112" t="s">
        <v>1930</v>
      </c>
      <c r="H112" t="s">
        <v>2140</v>
      </c>
      <c r="I112" t="s">
        <v>2221</v>
      </c>
    </row>
    <row r="113" spans="1:9">
      <c r="A113" s="1">
        <v>111</v>
      </c>
      <c r="B113" t="s">
        <v>88</v>
      </c>
      <c r="C113" t="s">
        <v>362</v>
      </c>
      <c r="D113" t="s">
        <v>1768</v>
      </c>
      <c r="E113" t="s">
        <v>1848</v>
      </c>
      <c r="F113" t="s">
        <v>1941</v>
      </c>
      <c r="G113" t="s">
        <v>1902</v>
      </c>
      <c r="H113" t="s">
        <v>69</v>
      </c>
      <c r="I113" t="s">
        <v>2401</v>
      </c>
    </row>
    <row r="114" spans="1:9">
      <c r="A114" s="1">
        <v>112</v>
      </c>
      <c r="B114" t="s">
        <v>89</v>
      </c>
      <c r="C114" t="s">
        <v>363</v>
      </c>
      <c r="D114" t="s">
        <v>1769</v>
      </c>
      <c r="E114" t="s">
        <v>1848</v>
      </c>
      <c r="F114" t="s">
        <v>1942</v>
      </c>
      <c r="G114" t="s">
        <v>2007</v>
      </c>
      <c r="H114" t="s">
        <v>2035</v>
      </c>
      <c r="I114" t="s">
        <v>2087</v>
      </c>
    </row>
    <row r="115" spans="1:9">
      <c r="A115" s="1">
        <v>113</v>
      </c>
      <c r="B115" t="s">
        <v>90</v>
      </c>
      <c r="C115" t="s">
        <v>364</v>
      </c>
      <c r="D115" t="s">
        <v>1742</v>
      </c>
      <c r="E115" t="s">
        <v>1847</v>
      </c>
      <c r="F115" t="s">
        <v>1943</v>
      </c>
      <c r="G115" t="s">
        <v>1911</v>
      </c>
      <c r="H115" t="s">
        <v>2506</v>
      </c>
      <c r="I115" t="s">
        <v>2312</v>
      </c>
    </row>
    <row r="116" spans="1:9">
      <c r="A116" s="1">
        <v>114</v>
      </c>
      <c r="B116" t="s">
        <v>91</v>
      </c>
      <c r="C116" t="s">
        <v>365</v>
      </c>
      <c r="D116" t="s">
        <v>1750</v>
      </c>
      <c r="E116" t="s">
        <v>1847</v>
      </c>
      <c r="F116" t="s">
        <v>1944</v>
      </c>
      <c r="G116" t="s">
        <v>2252</v>
      </c>
      <c r="H116" t="s">
        <v>2507</v>
      </c>
      <c r="I116" t="s">
        <v>2429</v>
      </c>
    </row>
    <row r="117" spans="1:9">
      <c r="A117" s="1">
        <v>115</v>
      </c>
      <c r="B117" t="s">
        <v>92</v>
      </c>
      <c r="C117" t="s">
        <v>366</v>
      </c>
      <c r="D117" t="s">
        <v>1742</v>
      </c>
      <c r="E117" t="s">
        <v>1847</v>
      </c>
      <c r="F117" t="s">
        <v>1945</v>
      </c>
      <c r="G117" t="s">
        <v>2253</v>
      </c>
      <c r="H117" t="s">
        <v>2508</v>
      </c>
      <c r="I117" t="s">
        <v>2514</v>
      </c>
    </row>
    <row r="118" spans="1:9">
      <c r="A118" s="1">
        <v>116</v>
      </c>
      <c r="B118" t="s">
        <v>93</v>
      </c>
      <c r="C118" t="s">
        <v>367</v>
      </c>
      <c r="D118" t="s">
        <v>1769</v>
      </c>
      <c r="E118" t="s">
        <v>1848</v>
      </c>
      <c r="F118" t="s">
        <v>1946</v>
      </c>
      <c r="G118" t="s">
        <v>2254</v>
      </c>
      <c r="H118" t="s">
        <v>2119</v>
      </c>
      <c r="I118" t="s">
        <v>1933</v>
      </c>
    </row>
    <row r="119" spans="1:9">
      <c r="A119" s="1">
        <v>117</v>
      </c>
      <c r="B119" t="s">
        <v>94</v>
      </c>
      <c r="C119" t="s">
        <v>368</v>
      </c>
      <c r="D119" t="s">
        <v>1770</v>
      </c>
      <c r="E119" t="s">
        <v>1849</v>
      </c>
      <c r="F119" t="s">
        <v>1947</v>
      </c>
      <c r="G119" t="s">
        <v>1939</v>
      </c>
      <c r="H119" t="s">
        <v>72</v>
      </c>
      <c r="I119" t="s">
        <v>2362</v>
      </c>
    </row>
    <row r="120" spans="1:9">
      <c r="A120" s="1">
        <v>118</v>
      </c>
      <c r="B120" t="s">
        <v>95</v>
      </c>
      <c r="C120" t="s">
        <v>369</v>
      </c>
      <c r="D120" t="s">
        <v>1771</v>
      </c>
      <c r="E120" t="s">
        <v>1848</v>
      </c>
      <c r="F120" t="s">
        <v>1948</v>
      </c>
      <c r="G120" t="s">
        <v>2255</v>
      </c>
      <c r="H120" t="s">
        <v>23</v>
      </c>
      <c r="I120" t="s">
        <v>2249</v>
      </c>
    </row>
    <row r="121" spans="1:9">
      <c r="A121" s="1">
        <v>119</v>
      </c>
      <c r="B121">
        <f>120</f>
        <v>0</v>
      </c>
      <c r="C121" t="s">
        <v>370</v>
      </c>
      <c r="D121" t="s">
        <v>1743</v>
      </c>
      <c r="E121" t="s">
        <v>1848</v>
      </c>
      <c r="F121" t="s">
        <v>1949</v>
      </c>
      <c r="G121" t="s">
        <v>1989</v>
      </c>
      <c r="H121" t="s">
        <v>2059</v>
      </c>
      <c r="I121" t="s">
        <v>2110</v>
      </c>
    </row>
    <row r="122" spans="1:9">
      <c r="A122" s="1">
        <v>120</v>
      </c>
      <c r="B122">
        <f>120</f>
        <v>0</v>
      </c>
      <c r="C122" t="s">
        <v>371</v>
      </c>
      <c r="D122" t="s">
        <v>1750</v>
      </c>
      <c r="E122" t="s">
        <v>1847</v>
      </c>
      <c r="F122" t="s">
        <v>1949</v>
      </c>
      <c r="G122" t="s">
        <v>2091</v>
      </c>
      <c r="H122" t="s">
        <v>2264</v>
      </c>
      <c r="I122" t="s">
        <v>2340</v>
      </c>
    </row>
    <row r="123" spans="1:9">
      <c r="A123" s="1">
        <v>121</v>
      </c>
      <c r="B123" t="s">
        <v>96</v>
      </c>
      <c r="C123" t="s">
        <v>372</v>
      </c>
      <c r="D123" t="s">
        <v>1772</v>
      </c>
      <c r="E123" t="s">
        <v>1849</v>
      </c>
      <c r="F123" t="s">
        <v>1950</v>
      </c>
      <c r="G123" t="s">
        <v>2256</v>
      </c>
      <c r="H123" t="s">
        <v>2509</v>
      </c>
      <c r="I123" t="s">
        <v>2272</v>
      </c>
    </row>
    <row r="124" spans="1:9">
      <c r="A124" s="1">
        <v>122</v>
      </c>
      <c r="B124">
        <f>123</f>
        <v>0</v>
      </c>
      <c r="C124" t="s">
        <v>373</v>
      </c>
      <c r="D124" t="s">
        <v>1746</v>
      </c>
      <c r="E124" t="s">
        <v>1850</v>
      </c>
      <c r="F124" t="s">
        <v>1951</v>
      </c>
      <c r="G124" t="s">
        <v>2252</v>
      </c>
      <c r="H124" t="s">
        <v>2510</v>
      </c>
      <c r="I124" t="s">
        <v>2345</v>
      </c>
    </row>
    <row r="125" spans="1:9">
      <c r="A125" s="1">
        <v>123</v>
      </c>
      <c r="B125">
        <f>123</f>
        <v>0</v>
      </c>
      <c r="C125" t="s">
        <v>374</v>
      </c>
      <c r="D125" t="s">
        <v>1752</v>
      </c>
      <c r="E125" t="s">
        <v>1849</v>
      </c>
      <c r="F125" t="s">
        <v>1951</v>
      </c>
      <c r="G125" t="s">
        <v>1942</v>
      </c>
      <c r="H125" t="s">
        <v>1903</v>
      </c>
      <c r="I125" t="s">
        <v>2577</v>
      </c>
    </row>
    <row r="126" spans="1:9">
      <c r="A126" s="1">
        <v>124</v>
      </c>
      <c r="B126" t="s">
        <v>97</v>
      </c>
      <c r="C126" t="s">
        <v>375</v>
      </c>
      <c r="D126" t="s">
        <v>1742</v>
      </c>
      <c r="E126" t="s">
        <v>1847</v>
      </c>
      <c r="F126" t="s">
        <v>1952</v>
      </c>
      <c r="G126" t="s">
        <v>2257</v>
      </c>
      <c r="H126" t="s">
        <v>1954</v>
      </c>
      <c r="I126" t="s">
        <v>2315</v>
      </c>
    </row>
    <row r="127" spans="1:9">
      <c r="A127" s="1">
        <v>125</v>
      </c>
      <c r="B127">
        <f>126</f>
        <v>0</v>
      </c>
      <c r="C127" t="s">
        <v>376</v>
      </c>
      <c r="D127" t="s">
        <v>1751</v>
      </c>
      <c r="E127" t="s">
        <v>1848</v>
      </c>
      <c r="F127" t="s">
        <v>51</v>
      </c>
      <c r="G127" t="s">
        <v>2209</v>
      </c>
      <c r="H127" t="s">
        <v>2511</v>
      </c>
      <c r="I127" t="s">
        <v>2347</v>
      </c>
    </row>
    <row r="128" spans="1:9">
      <c r="A128" s="1">
        <v>126</v>
      </c>
      <c r="B128">
        <f>126</f>
        <v>0</v>
      </c>
      <c r="C128" t="s">
        <v>377</v>
      </c>
      <c r="D128" t="s">
        <v>1761</v>
      </c>
      <c r="E128" t="s">
        <v>1848</v>
      </c>
      <c r="F128" t="s">
        <v>51</v>
      </c>
      <c r="G128" t="s">
        <v>2258</v>
      </c>
      <c r="H128" t="s">
        <v>2020</v>
      </c>
      <c r="I128" t="s">
        <v>2316</v>
      </c>
    </row>
    <row r="129" spans="1:9">
      <c r="A129" s="1">
        <v>127</v>
      </c>
      <c r="B129" t="s">
        <v>98</v>
      </c>
      <c r="C129" t="s">
        <v>378</v>
      </c>
      <c r="D129" t="s">
        <v>1760</v>
      </c>
      <c r="E129" t="s">
        <v>1848</v>
      </c>
      <c r="F129" t="s">
        <v>1953</v>
      </c>
      <c r="G129" t="s">
        <v>1965</v>
      </c>
      <c r="H129" t="s">
        <v>28</v>
      </c>
      <c r="I129" t="s">
        <v>2137</v>
      </c>
    </row>
    <row r="130" spans="1:9">
      <c r="A130" s="1">
        <v>128</v>
      </c>
      <c r="B130" t="s">
        <v>99</v>
      </c>
      <c r="C130" t="s">
        <v>379</v>
      </c>
      <c r="D130" t="s">
        <v>1743</v>
      </c>
      <c r="E130" t="s">
        <v>1848</v>
      </c>
      <c r="F130" t="s">
        <v>1954</v>
      </c>
      <c r="G130" t="s">
        <v>1981</v>
      </c>
      <c r="H130" t="s">
        <v>1934</v>
      </c>
      <c r="I130" t="s">
        <v>2284</v>
      </c>
    </row>
    <row r="131" spans="1:9">
      <c r="A131" s="1">
        <v>129</v>
      </c>
      <c r="B131" t="s">
        <v>100</v>
      </c>
      <c r="C131" t="s">
        <v>380</v>
      </c>
      <c r="D131" t="s">
        <v>1742</v>
      </c>
      <c r="E131" t="s">
        <v>1847</v>
      </c>
      <c r="F131" t="s">
        <v>1955</v>
      </c>
      <c r="G131" t="s">
        <v>2259</v>
      </c>
      <c r="H131" t="s">
        <v>2510</v>
      </c>
      <c r="I131" t="s">
        <v>2164</v>
      </c>
    </row>
    <row r="132" spans="1:9">
      <c r="A132" s="1">
        <v>130</v>
      </c>
      <c r="B132" t="s">
        <v>101</v>
      </c>
      <c r="C132" t="s">
        <v>381</v>
      </c>
      <c r="D132" t="s">
        <v>1744</v>
      </c>
      <c r="E132" t="s">
        <v>1848</v>
      </c>
      <c r="F132" t="s">
        <v>1956</v>
      </c>
      <c r="G132" t="s">
        <v>2138</v>
      </c>
      <c r="H132" t="s">
        <v>2320</v>
      </c>
      <c r="I132" t="s">
        <v>1926</v>
      </c>
    </row>
    <row r="133" spans="1:9">
      <c r="A133" s="1">
        <v>131</v>
      </c>
      <c r="B133" t="s">
        <v>102</v>
      </c>
      <c r="C133" t="s">
        <v>382</v>
      </c>
      <c r="D133" t="s">
        <v>1768</v>
      </c>
      <c r="E133" t="s">
        <v>1848</v>
      </c>
      <c r="F133" t="s">
        <v>1957</v>
      </c>
      <c r="G133" t="s">
        <v>2260</v>
      </c>
      <c r="H133" t="s">
        <v>1988</v>
      </c>
      <c r="I133" t="s">
        <v>12</v>
      </c>
    </row>
    <row r="134" spans="1:9">
      <c r="A134" s="1">
        <v>132</v>
      </c>
      <c r="B134">
        <f>133</f>
        <v>0</v>
      </c>
      <c r="C134" t="s">
        <v>383</v>
      </c>
      <c r="D134" t="s">
        <v>1768</v>
      </c>
      <c r="E134" t="s">
        <v>1848</v>
      </c>
      <c r="F134" t="s">
        <v>1958</v>
      </c>
      <c r="G134" t="s">
        <v>2261</v>
      </c>
      <c r="H134" t="s">
        <v>2508</v>
      </c>
      <c r="I134" t="s">
        <v>2452</v>
      </c>
    </row>
    <row r="135" spans="1:9">
      <c r="A135" s="1">
        <v>133</v>
      </c>
      <c r="B135">
        <f>133</f>
        <v>0</v>
      </c>
      <c r="C135" t="s">
        <v>384</v>
      </c>
      <c r="D135" t="s">
        <v>1746</v>
      </c>
      <c r="E135" t="s">
        <v>1850</v>
      </c>
      <c r="F135" t="s">
        <v>1958</v>
      </c>
      <c r="G135" t="s">
        <v>2085</v>
      </c>
      <c r="H135" t="s">
        <v>2284</v>
      </c>
      <c r="I135" t="s">
        <v>2395</v>
      </c>
    </row>
    <row r="136" spans="1:9">
      <c r="A136" s="1">
        <v>134</v>
      </c>
      <c r="B136">
        <f>133</f>
        <v>0</v>
      </c>
      <c r="C136" t="s">
        <v>385</v>
      </c>
      <c r="D136" t="s">
        <v>1747</v>
      </c>
      <c r="E136" t="s">
        <v>1849</v>
      </c>
      <c r="F136" t="s">
        <v>1958</v>
      </c>
      <c r="G136" t="s">
        <v>1981</v>
      </c>
      <c r="H136" t="s">
        <v>2162</v>
      </c>
      <c r="I136" t="s">
        <v>2578</v>
      </c>
    </row>
    <row r="137" spans="1:9">
      <c r="A137" s="1">
        <v>135</v>
      </c>
      <c r="B137" t="s">
        <v>103</v>
      </c>
      <c r="C137" t="s">
        <v>386</v>
      </c>
      <c r="D137" t="s">
        <v>1754</v>
      </c>
      <c r="E137" t="s">
        <v>1848</v>
      </c>
      <c r="F137" t="s">
        <v>50</v>
      </c>
      <c r="G137" t="s">
        <v>2122</v>
      </c>
      <c r="H137" t="s">
        <v>1899</v>
      </c>
      <c r="I137" t="s">
        <v>2067</v>
      </c>
    </row>
    <row r="138" spans="1:9">
      <c r="A138" s="1">
        <v>136</v>
      </c>
      <c r="B138" t="s">
        <v>104</v>
      </c>
      <c r="C138" t="s">
        <v>387</v>
      </c>
      <c r="D138" t="s">
        <v>1773</v>
      </c>
      <c r="E138" t="s">
        <v>1848</v>
      </c>
      <c r="F138" t="s">
        <v>1959</v>
      </c>
      <c r="G138" t="s">
        <v>2262</v>
      </c>
      <c r="H138" t="s">
        <v>2252</v>
      </c>
      <c r="I138" t="s">
        <v>2167</v>
      </c>
    </row>
    <row r="139" spans="1:9">
      <c r="A139" s="1">
        <v>137</v>
      </c>
      <c r="B139" t="s">
        <v>105</v>
      </c>
      <c r="C139" t="s">
        <v>388</v>
      </c>
      <c r="D139" t="s">
        <v>1755</v>
      </c>
      <c r="E139" t="s">
        <v>1849</v>
      </c>
      <c r="F139" t="s">
        <v>1960</v>
      </c>
      <c r="G139" t="s">
        <v>1923</v>
      </c>
      <c r="H139" t="s">
        <v>2512</v>
      </c>
      <c r="I139" t="s">
        <v>2579</v>
      </c>
    </row>
    <row r="140" spans="1:9">
      <c r="A140" s="1">
        <v>138</v>
      </c>
      <c r="B140">
        <f>139</f>
        <v>0</v>
      </c>
      <c r="C140" t="s">
        <v>389</v>
      </c>
      <c r="D140" t="s">
        <v>1760</v>
      </c>
      <c r="E140" t="s">
        <v>1848</v>
      </c>
      <c r="F140" t="s">
        <v>1961</v>
      </c>
      <c r="G140" t="s">
        <v>2141</v>
      </c>
      <c r="H140" t="s">
        <v>2257</v>
      </c>
      <c r="I140" t="s">
        <v>2580</v>
      </c>
    </row>
    <row r="141" spans="1:9">
      <c r="A141" s="1">
        <v>139</v>
      </c>
      <c r="B141">
        <f>139</f>
        <v>0</v>
      </c>
      <c r="C141" t="s">
        <v>390</v>
      </c>
      <c r="D141" t="s">
        <v>1763</v>
      </c>
      <c r="E141" t="s">
        <v>1851</v>
      </c>
      <c r="F141" t="s">
        <v>1961</v>
      </c>
      <c r="G141" t="s">
        <v>2263</v>
      </c>
      <c r="H141" t="s">
        <v>2473</v>
      </c>
      <c r="I141" t="s">
        <v>15</v>
      </c>
    </row>
    <row r="142" spans="1:9">
      <c r="A142" s="1">
        <v>140</v>
      </c>
      <c r="B142">
        <f>141</f>
        <v>0</v>
      </c>
      <c r="C142" t="s">
        <v>391</v>
      </c>
      <c r="D142" t="s">
        <v>1743</v>
      </c>
      <c r="E142" t="s">
        <v>1848</v>
      </c>
      <c r="F142" t="s">
        <v>1962</v>
      </c>
      <c r="G142" t="s">
        <v>2264</v>
      </c>
      <c r="H142" t="s">
        <v>2060</v>
      </c>
      <c r="I142" t="s">
        <v>2130</v>
      </c>
    </row>
    <row r="143" spans="1:9">
      <c r="A143" s="1">
        <v>141</v>
      </c>
      <c r="B143">
        <f>141</f>
        <v>0</v>
      </c>
      <c r="C143" t="s">
        <v>392</v>
      </c>
      <c r="D143" t="s">
        <v>1754</v>
      </c>
      <c r="E143" t="s">
        <v>1848</v>
      </c>
      <c r="F143" t="s">
        <v>1962</v>
      </c>
      <c r="G143" t="s">
        <v>2265</v>
      </c>
      <c r="H143" t="s">
        <v>2089</v>
      </c>
      <c r="I143" t="s">
        <v>2183</v>
      </c>
    </row>
    <row r="144" spans="1:9">
      <c r="A144" s="1">
        <v>142</v>
      </c>
      <c r="B144">
        <f>141</f>
        <v>0</v>
      </c>
      <c r="C144" t="s">
        <v>393</v>
      </c>
      <c r="D144" t="s">
        <v>1742</v>
      </c>
      <c r="E144" t="s">
        <v>1847</v>
      </c>
      <c r="F144" t="s">
        <v>1962</v>
      </c>
      <c r="G144" t="s">
        <v>2045</v>
      </c>
      <c r="H144" t="s">
        <v>2513</v>
      </c>
      <c r="I144" t="s">
        <v>2581</v>
      </c>
    </row>
    <row r="145" spans="1:9">
      <c r="A145" s="1">
        <v>143</v>
      </c>
      <c r="B145" t="s">
        <v>106</v>
      </c>
      <c r="C145" t="s">
        <v>394</v>
      </c>
      <c r="D145" t="s">
        <v>1766</v>
      </c>
      <c r="E145" t="s">
        <v>1848</v>
      </c>
      <c r="F145" t="s">
        <v>1963</v>
      </c>
      <c r="G145" t="s">
        <v>2266</v>
      </c>
      <c r="H145" t="s">
        <v>2131</v>
      </c>
      <c r="I145" t="s">
        <v>2106</v>
      </c>
    </row>
    <row r="146" spans="1:9">
      <c r="A146" s="1">
        <v>144</v>
      </c>
      <c r="B146" t="s">
        <v>107</v>
      </c>
      <c r="C146" t="s">
        <v>395</v>
      </c>
      <c r="D146" t="s">
        <v>1747</v>
      </c>
      <c r="E146" t="s">
        <v>1849</v>
      </c>
      <c r="F146" t="s">
        <v>49</v>
      </c>
      <c r="G146" t="s">
        <v>1945</v>
      </c>
      <c r="H146" t="s">
        <v>2092</v>
      </c>
      <c r="I146" t="s">
        <v>2364</v>
      </c>
    </row>
    <row r="147" spans="1:9">
      <c r="A147" s="1">
        <v>145</v>
      </c>
      <c r="B147" t="s">
        <v>108</v>
      </c>
      <c r="C147" t="s">
        <v>396</v>
      </c>
      <c r="D147" t="s">
        <v>1755</v>
      </c>
      <c r="E147" t="s">
        <v>1849</v>
      </c>
      <c r="F147" t="s">
        <v>1964</v>
      </c>
      <c r="G147" t="s">
        <v>2243</v>
      </c>
      <c r="H147" t="s">
        <v>1905</v>
      </c>
      <c r="I147" t="s">
        <v>2002</v>
      </c>
    </row>
    <row r="148" spans="1:9">
      <c r="A148" s="1">
        <v>146</v>
      </c>
      <c r="B148" t="s">
        <v>109</v>
      </c>
      <c r="C148" t="s">
        <v>397</v>
      </c>
      <c r="D148" t="s">
        <v>1751</v>
      </c>
      <c r="E148" t="s">
        <v>1848</v>
      </c>
      <c r="F148" t="s">
        <v>1965</v>
      </c>
      <c r="G148" t="s">
        <v>2267</v>
      </c>
      <c r="H148" t="s">
        <v>2514</v>
      </c>
      <c r="I148" t="s">
        <v>54</v>
      </c>
    </row>
    <row r="149" spans="1:9">
      <c r="A149" s="1">
        <v>147</v>
      </c>
      <c r="B149" t="s">
        <v>110</v>
      </c>
      <c r="C149" t="s">
        <v>398</v>
      </c>
      <c r="D149" t="s">
        <v>1755</v>
      </c>
      <c r="E149" t="s">
        <v>1849</v>
      </c>
      <c r="F149" t="s">
        <v>1966</v>
      </c>
      <c r="G149" t="s">
        <v>57</v>
      </c>
      <c r="H149" t="s">
        <v>2250</v>
      </c>
      <c r="I149" t="s">
        <v>1937</v>
      </c>
    </row>
    <row r="150" spans="1:9">
      <c r="A150" s="1">
        <v>148</v>
      </c>
      <c r="B150" t="s">
        <v>111</v>
      </c>
      <c r="C150" t="s">
        <v>399</v>
      </c>
      <c r="D150" t="s">
        <v>1767</v>
      </c>
      <c r="E150" t="s">
        <v>1849</v>
      </c>
      <c r="F150" t="s">
        <v>1967</v>
      </c>
      <c r="G150" t="s">
        <v>2268</v>
      </c>
      <c r="H150" t="s">
        <v>1926</v>
      </c>
      <c r="I150" t="s">
        <v>2544</v>
      </c>
    </row>
    <row r="151" spans="1:9">
      <c r="A151" s="1">
        <v>149</v>
      </c>
      <c r="B151">
        <f>150</f>
        <v>0</v>
      </c>
      <c r="C151" t="s">
        <v>400</v>
      </c>
      <c r="D151" t="s">
        <v>1770</v>
      </c>
      <c r="E151" t="s">
        <v>1849</v>
      </c>
      <c r="F151" t="s">
        <v>1968</v>
      </c>
      <c r="G151" t="s">
        <v>1958</v>
      </c>
      <c r="H151" t="s">
        <v>2503</v>
      </c>
      <c r="I151" t="s">
        <v>2315</v>
      </c>
    </row>
    <row r="152" spans="1:9">
      <c r="A152" s="1">
        <v>150</v>
      </c>
      <c r="B152">
        <f>150</f>
        <v>0</v>
      </c>
      <c r="C152" t="s">
        <v>401</v>
      </c>
      <c r="D152" t="s">
        <v>1743</v>
      </c>
      <c r="E152" t="s">
        <v>1848</v>
      </c>
      <c r="F152" t="s">
        <v>1968</v>
      </c>
      <c r="G152" t="s">
        <v>2066</v>
      </c>
      <c r="H152" t="s">
        <v>2515</v>
      </c>
      <c r="I152" t="s">
        <v>2354</v>
      </c>
    </row>
    <row r="153" spans="1:9">
      <c r="A153" s="1">
        <v>151</v>
      </c>
      <c r="B153">
        <f>152</f>
        <v>0</v>
      </c>
      <c r="C153" t="s">
        <v>402</v>
      </c>
      <c r="D153" t="s">
        <v>1742</v>
      </c>
      <c r="E153" t="s">
        <v>1847</v>
      </c>
      <c r="F153" t="s">
        <v>1969</v>
      </c>
      <c r="G153" t="s">
        <v>1932</v>
      </c>
      <c r="H153" t="s">
        <v>2279</v>
      </c>
      <c r="I153" t="s">
        <v>2462</v>
      </c>
    </row>
    <row r="154" spans="1:9">
      <c r="A154" s="1">
        <v>152</v>
      </c>
      <c r="B154">
        <f>152</f>
        <v>0</v>
      </c>
      <c r="C154" t="s">
        <v>403</v>
      </c>
      <c r="D154" t="s">
        <v>1753</v>
      </c>
      <c r="E154" t="s">
        <v>1849</v>
      </c>
      <c r="F154" t="s">
        <v>1969</v>
      </c>
      <c r="G154" t="s">
        <v>2269</v>
      </c>
      <c r="H154" t="s">
        <v>2505</v>
      </c>
      <c r="I154" t="s">
        <v>1875</v>
      </c>
    </row>
    <row r="155" spans="1:9">
      <c r="A155" s="1">
        <v>153</v>
      </c>
      <c r="B155" t="s">
        <v>112</v>
      </c>
      <c r="C155" t="s">
        <v>404</v>
      </c>
      <c r="D155" t="s">
        <v>1742</v>
      </c>
      <c r="E155" t="s">
        <v>1847</v>
      </c>
      <c r="F155" t="s">
        <v>1970</v>
      </c>
      <c r="G155" t="s">
        <v>1927</v>
      </c>
      <c r="H155" t="s">
        <v>60</v>
      </c>
      <c r="I155" t="s">
        <v>2370</v>
      </c>
    </row>
    <row r="156" spans="1:9">
      <c r="A156" s="1">
        <v>154</v>
      </c>
      <c r="B156">
        <f>155</f>
        <v>0</v>
      </c>
      <c r="C156" t="s">
        <v>405</v>
      </c>
      <c r="D156" t="s">
        <v>1744</v>
      </c>
      <c r="E156" t="s">
        <v>1848</v>
      </c>
      <c r="F156" t="s">
        <v>1971</v>
      </c>
      <c r="G156" t="s">
        <v>2270</v>
      </c>
      <c r="H156" t="s">
        <v>2300</v>
      </c>
      <c r="I156" t="s">
        <v>2252</v>
      </c>
    </row>
    <row r="157" spans="1:9">
      <c r="A157" s="1">
        <v>155</v>
      </c>
      <c r="B157">
        <f>155</f>
        <v>0</v>
      </c>
      <c r="C157" t="s">
        <v>406</v>
      </c>
      <c r="D157" t="s">
        <v>1742</v>
      </c>
      <c r="E157" t="s">
        <v>1847</v>
      </c>
      <c r="F157" t="s">
        <v>1971</v>
      </c>
      <c r="G157" t="s">
        <v>1926</v>
      </c>
      <c r="H157" t="s">
        <v>2062</v>
      </c>
      <c r="I157" t="s">
        <v>1898</v>
      </c>
    </row>
    <row r="158" spans="1:9">
      <c r="A158" s="1">
        <v>156</v>
      </c>
      <c r="B158">
        <f>155</f>
        <v>0</v>
      </c>
      <c r="C158" t="s">
        <v>407</v>
      </c>
      <c r="D158" t="s">
        <v>1754</v>
      </c>
      <c r="E158" t="s">
        <v>1848</v>
      </c>
      <c r="F158" t="s">
        <v>1971</v>
      </c>
      <c r="G158" t="s">
        <v>2271</v>
      </c>
      <c r="H158" t="s">
        <v>2161</v>
      </c>
      <c r="I158" t="s">
        <v>2478</v>
      </c>
    </row>
    <row r="159" spans="1:9">
      <c r="A159" s="1">
        <v>157</v>
      </c>
      <c r="B159" t="s">
        <v>113</v>
      </c>
      <c r="C159" t="s">
        <v>408</v>
      </c>
      <c r="D159" t="s">
        <v>1754</v>
      </c>
      <c r="E159" t="s">
        <v>1848</v>
      </c>
      <c r="F159" t="s">
        <v>1972</v>
      </c>
      <c r="G159" t="s">
        <v>40</v>
      </c>
      <c r="H159" t="s">
        <v>1941</v>
      </c>
      <c r="I159" t="s">
        <v>2358</v>
      </c>
    </row>
    <row r="160" spans="1:9">
      <c r="A160" s="1">
        <v>158</v>
      </c>
      <c r="B160">
        <f>159</f>
        <v>0</v>
      </c>
      <c r="C160" t="s">
        <v>409</v>
      </c>
      <c r="D160" t="s">
        <v>1754</v>
      </c>
      <c r="E160" t="s">
        <v>1848</v>
      </c>
      <c r="F160" t="s">
        <v>1973</v>
      </c>
      <c r="G160" t="s">
        <v>1966</v>
      </c>
      <c r="H160" t="s">
        <v>2077</v>
      </c>
      <c r="I160" t="s">
        <v>1984</v>
      </c>
    </row>
    <row r="161" spans="1:9">
      <c r="A161" s="1">
        <v>159</v>
      </c>
      <c r="B161">
        <f>159</f>
        <v>0</v>
      </c>
      <c r="C161" t="s">
        <v>410</v>
      </c>
      <c r="D161" t="s">
        <v>1750</v>
      </c>
      <c r="E161" t="s">
        <v>1847</v>
      </c>
      <c r="F161" t="s">
        <v>1973</v>
      </c>
      <c r="G161" t="s">
        <v>1951</v>
      </c>
      <c r="H161" t="s">
        <v>2090</v>
      </c>
      <c r="I161" t="s">
        <v>68</v>
      </c>
    </row>
    <row r="162" spans="1:9">
      <c r="A162" s="1">
        <v>160</v>
      </c>
      <c r="B162" t="s">
        <v>114</v>
      </c>
      <c r="C162" t="s">
        <v>411</v>
      </c>
      <c r="D162" t="s">
        <v>1744</v>
      </c>
      <c r="E162" t="s">
        <v>1848</v>
      </c>
      <c r="F162" t="s">
        <v>1974</v>
      </c>
      <c r="G162" t="s">
        <v>2115</v>
      </c>
      <c r="H162" t="s">
        <v>2516</v>
      </c>
      <c r="I162" t="s">
        <v>2245</v>
      </c>
    </row>
    <row r="163" spans="1:9">
      <c r="A163" s="1">
        <v>161</v>
      </c>
      <c r="B163" t="s">
        <v>115</v>
      </c>
      <c r="C163" t="s">
        <v>412</v>
      </c>
      <c r="D163" t="s">
        <v>1752</v>
      </c>
      <c r="E163" t="s">
        <v>1849</v>
      </c>
      <c r="F163" t="s">
        <v>1975</v>
      </c>
      <c r="G163" t="s">
        <v>44</v>
      </c>
      <c r="H163" t="s">
        <v>70</v>
      </c>
      <c r="I163" t="s">
        <v>1894</v>
      </c>
    </row>
    <row r="164" spans="1:9">
      <c r="A164" s="1">
        <v>162</v>
      </c>
      <c r="B164" t="s">
        <v>116</v>
      </c>
      <c r="C164" t="s">
        <v>413</v>
      </c>
      <c r="D164" t="s">
        <v>1774</v>
      </c>
      <c r="E164" t="s">
        <v>1849</v>
      </c>
      <c r="F164" t="s">
        <v>1976</v>
      </c>
      <c r="G164" t="s">
        <v>1957</v>
      </c>
      <c r="H164" t="s">
        <v>1891</v>
      </c>
      <c r="I164" t="s">
        <v>2582</v>
      </c>
    </row>
    <row r="165" spans="1:9">
      <c r="A165" s="1">
        <v>163</v>
      </c>
      <c r="B165" t="s">
        <v>117</v>
      </c>
      <c r="C165" t="s">
        <v>414</v>
      </c>
      <c r="D165" t="s">
        <v>1775</v>
      </c>
      <c r="E165" t="s">
        <v>1848</v>
      </c>
      <c r="F165" t="s">
        <v>1977</v>
      </c>
      <c r="G165" t="s">
        <v>2272</v>
      </c>
      <c r="H165" t="s">
        <v>2272</v>
      </c>
      <c r="I165" t="s">
        <v>2122</v>
      </c>
    </row>
    <row r="166" spans="1:9">
      <c r="A166" s="1">
        <v>164</v>
      </c>
      <c r="B166">
        <f>165</f>
        <v>0</v>
      </c>
      <c r="C166" t="s">
        <v>415</v>
      </c>
      <c r="D166" t="s">
        <v>1775</v>
      </c>
      <c r="E166" t="s">
        <v>1848</v>
      </c>
      <c r="F166" t="s">
        <v>1978</v>
      </c>
      <c r="G166" t="s">
        <v>1897</v>
      </c>
      <c r="H166" t="s">
        <v>2111</v>
      </c>
      <c r="I166" t="s">
        <v>2448</v>
      </c>
    </row>
    <row r="167" spans="1:9">
      <c r="A167" s="1">
        <v>165</v>
      </c>
      <c r="B167">
        <f>165</f>
        <v>0</v>
      </c>
      <c r="C167" t="s">
        <v>416</v>
      </c>
      <c r="D167" t="s">
        <v>1743</v>
      </c>
      <c r="E167" t="s">
        <v>1848</v>
      </c>
      <c r="F167" t="s">
        <v>1978</v>
      </c>
      <c r="G167" t="s">
        <v>2005</v>
      </c>
      <c r="H167" t="s">
        <v>2043</v>
      </c>
      <c r="I167" t="s">
        <v>2313</v>
      </c>
    </row>
    <row r="168" spans="1:9">
      <c r="A168" s="1">
        <v>166</v>
      </c>
      <c r="B168">
        <f>167</f>
        <v>0</v>
      </c>
      <c r="C168" t="s">
        <v>417</v>
      </c>
      <c r="D168" t="s">
        <v>1753</v>
      </c>
      <c r="E168" t="s">
        <v>1849</v>
      </c>
      <c r="F168" t="s">
        <v>1979</v>
      </c>
      <c r="G168" t="s">
        <v>1940</v>
      </c>
      <c r="H168" t="s">
        <v>2248</v>
      </c>
      <c r="I168" t="s">
        <v>2583</v>
      </c>
    </row>
    <row r="169" spans="1:9">
      <c r="A169" s="1">
        <v>167</v>
      </c>
      <c r="B169">
        <f>167</f>
        <v>0</v>
      </c>
      <c r="C169" t="s">
        <v>418</v>
      </c>
      <c r="D169" t="s">
        <v>1746</v>
      </c>
      <c r="E169" t="s">
        <v>1850</v>
      </c>
      <c r="F169" t="s">
        <v>1979</v>
      </c>
      <c r="G169" t="s">
        <v>2117</v>
      </c>
      <c r="H169" t="s">
        <v>2156</v>
      </c>
      <c r="I169" t="s">
        <v>24</v>
      </c>
    </row>
    <row r="170" spans="1:9">
      <c r="A170" s="1">
        <v>168</v>
      </c>
      <c r="B170">
        <f>169</f>
        <v>0</v>
      </c>
      <c r="C170" t="s">
        <v>419</v>
      </c>
      <c r="D170" t="s">
        <v>1756</v>
      </c>
      <c r="E170" t="s">
        <v>1848</v>
      </c>
      <c r="F170" t="s">
        <v>1980</v>
      </c>
      <c r="G170" t="s">
        <v>2273</v>
      </c>
      <c r="H170" t="s">
        <v>2153</v>
      </c>
      <c r="I170" t="s">
        <v>2584</v>
      </c>
    </row>
    <row r="171" spans="1:9">
      <c r="A171" s="1">
        <v>169</v>
      </c>
      <c r="B171">
        <f>169</f>
        <v>0</v>
      </c>
      <c r="C171" t="s">
        <v>420</v>
      </c>
      <c r="D171" t="s">
        <v>1743</v>
      </c>
      <c r="E171" t="s">
        <v>1848</v>
      </c>
      <c r="F171" t="s">
        <v>1980</v>
      </c>
      <c r="G171" t="s">
        <v>2022</v>
      </c>
      <c r="H171" t="s">
        <v>46</v>
      </c>
      <c r="I171" t="s">
        <v>2112</v>
      </c>
    </row>
    <row r="172" spans="1:9">
      <c r="A172" s="1">
        <v>170</v>
      </c>
      <c r="B172" t="s">
        <v>118</v>
      </c>
      <c r="C172" t="s">
        <v>421</v>
      </c>
      <c r="D172" t="s">
        <v>1776</v>
      </c>
      <c r="E172" t="s">
        <v>1852</v>
      </c>
      <c r="F172" t="s">
        <v>1981</v>
      </c>
      <c r="G172" t="s">
        <v>2009</v>
      </c>
      <c r="H172" t="s">
        <v>1970</v>
      </c>
      <c r="I172" t="s">
        <v>2331</v>
      </c>
    </row>
    <row r="173" spans="1:9">
      <c r="A173" s="1">
        <v>171</v>
      </c>
      <c r="B173">
        <f>171</f>
        <v>0</v>
      </c>
      <c r="C173" t="s">
        <v>422</v>
      </c>
      <c r="D173" t="s">
        <v>1742</v>
      </c>
      <c r="E173" t="s">
        <v>1847</v>
      </c>
      <c r="F173" t="s">
        <v>1982</v>
      </c>
      <c r="G173" t="s">
        <v>2064</v>
      </c>
      <c r="H173" t="s">
        <v>19</v>
      </c>
      <c r="I173" t="s">
        <v>2202</v>
      </c>
    </row>
    <row r="174" spans="1:9">
      <c r="A174" s="1">
        <v>172</v>
      </c>
      <c r="B174" t="s">
        <v>119</v>
      </c>
      <c r="C174" t="s">
        <v>423</v>
      </c>
      <c r="D174" t="s">
        <v>1743</v>
      </c>
      <c r="E174" t="s">
        <v>1848</v>
      </c>
      <c r="F174" t="s">
        <v>1982</v>
      </c>
      <c r="G174" t="s">
        <v>2095</v>
      </c>
      <c r="H174" t="s">
        <v>2028</v>
      </c>
      <c r="I174" t="s">
        <v>2415</v>
      </c>
    </row>
    <row r="175" spans="1:9">
      <c r="A175" s="1">
        <v>173</v>
      </c>
      <c r="B175" t="s">
        <v>120</v>
      </c>
      <c r="C175" t="s">
        <v>424</v>
      </c>
      <c r="D175" t="s">
        <v>1753</v>
      </c>
      <c r="E175" t="s">
        <v>1849</v>
      </c>
      <c r="F175" t="s">
        <v>1983</v>
      </c>
      <c r="G175" t="s">
        <v>55</v>
      </c>
      <c r="H175" t="s">
        <v>2243</v>
      </c>
      <c r="I175" t="s">
        <v>2585</v>
      </c>
    </row>
    <row r="176" spans="1:9">
      <c r="A176" s="1">
        <v>174</v>
      </c>
      <c r="B176" t="s">
        <v>121</v>
      </c>
      <c r="C176" t="s">
        <v>425</v>
      </c>
      <c r="D176" t="s">
        <v>1746</v>
      </c>
      <c r="E176" t="s">
        <v>1850</v>
      </c>
      <c r="F176" t="s">
        <v>1984</v>
      </c>
      <c r="G176" t="s">
        <v>2274</v>
      </c>
      <c r="H176" t="s">
        <v>2130</v>
      </c>
      <c r="I176" t="s">
        <v>2396</v>
      </c>
    </row>
    <row r="177" spans="1:9">
      <c r="A177" s="1">
        <v>175</v>
      </c>
      <c r="B177" t="s">
        <v>122</v>
      </c>
      <c r="C177" t="s">
        <v>426</v>
      </c>
      <c r="D177" t="s">
        <v>1775</v>
      </c>
      <c r="E177" t="s">
        <v>1848</v>
      </c>
      <c r="F177" t="s">
        <v>1985</v>
      </c>
      <c r="G177" t="s">
        <v>2275</v>
      </c>
      <c r="H177" t="s">
        <v>2066</v>
      </c>
      <c r="I177" t="s">
        <v>2323</v>
      </c>
    </row>
    <row r="178" spans="1:9">
      <c r="A178" s="1">
        <v>176</v>
      </c>
      <c r="B178">
        <f>176</f>
        <v>0</v>
      </c>
      <c r="C178" t="s">
        <v>427</v>
      </c>
      <c r="D178" t="s">
        <v>1750</v>
      </c>
      <c r="E178" t="s">
        <v>1847</v>
      </c>
      <c r="F178" t="s">
        <v>48</v>
      </c>
      <c r="G178" t="s">
        <v>2276</v>
      </c>
      <c r="H178" t="s">
        <v>2078</v>
      </c>
      <c r="I178" t="s">
        <v>1918</v>
      </c>
    </row>
    <row r="179" spans="1:9">
      <c r="A179" s="1">
        <v>177</v>
      </c>
      <c r="B179" t="s">
        <v>123</v>
      </c>
      <c r="C179" t="s">
        <v>428</v>
      </c>
      <c r="D179" t="s">
        <v>1742</v>
      </c>
      <c r="E179" t="s">
        <v>1847</v>
      </c>
      <c r="F179" t="s">
        <v>1986</v>
      </c>
      <c r="G179" t="s">
        <v>2277</v>
      </c>
      <c r="H179" t="s">
        <v>2183</v>
      </c>
      <c r="I179" t="s">
        <v>2387</v>
      </c>
    </row>
    <row r="180" spans="1:9">
      <c r="A180" s="1">
        <v>178</v>
      </c>
      <c r="B180">
        <f>179</f>
        <v>0</v>
      </c>
      <c r="C180" t="s">
        <v>379</v>
      </c>
      <c r="D180" t="s">
        <v>1746</v>
      </c>
      <c r="E180" t="s">
        <v>1850</v>
      </c>
      <c r="F180" t="s">
        <v>1987</v>
      </c>
      <c r="G180" t="s">
        <v>2126</v>
      </c>
      <c r="H180" t="s">
        <v>2156</v>
      </c>
      <c r="I180" t="s">
        <v>2122</v>
      </c>
    </row>
    <row r="181" spans="1:9">
      <c r="A181" s="1">
        <v>179</v>
      </c>
      <c r="B181">
        <f>179</f>
        <v>0</v>
      </c>
      <c r="C181" t="s">
        <v>429</v>
      </c>
      <c r="D181" t="s">
        <v>1777</v>
      </c>
      <c r="E181" t="s">
        <v>1851</v>
      </c>
      <c r="F181" t="s">
        <v>1987</v>
      </c>
      <c r="G181" t="s">
        <v>2278</v>
      </c>
      <c r="H181" t="s">
        <v>1866</v>
      </c>
      <c r="I181" t="s">
        <v>2426</v>
      </c>
    </row>
    <row r="182" spans="1:9">
      <c r="A182" s="1">
        <v>180</v>
      </c>
      <c r="B182">
        <f>181</f>
        <v>0</v>
      </c>
      <c r="C182" t="s">
        <v>430</v>
      </c>
      <c r="D182" t="s">
        <v>1755</v>
      </c>
      <c r="E182" t="s">
        <v>1849</v>
      </c>
      <c r="F182" t="s">
        <v>1988</v>
      </c>
      <c r="G182" t="s">
        <v>2279</v>
      </c>
      <c r="H182" t="s">
        <v>1931</v>
      </c>
      <c r="I182" t="s">
        <v>47</v>
      </c>
    </row>
    <row r="183" spans="1:9">
      <c r="A183" s="1">
        <v>181</v>
      </c>
      <c r="B183">
        <f>181</f>
        <v>0</v>
      </c>
      <c r="C183" t="s">
        <v>431</v>
      </c>
      <c r="D183" t="s">
        <v>1753</v>
      </c>
      <c r="E183" t="s">
        <v>1849</v>
      </c>
      <c r="F183" t="s">
        <v>1988</v>
      </c>
      <c r="G183" t="s">
        <v>2234</v>
      </c>
      <c r="H183" t="s">
        <v>1857</v>
      </c>
      <c r="I183" t="s">
        <v>2164</v>
      </c>
    </row>
    <row r="184" spans="1:9">
      <c r="A184" s="1">
        <v>182</v>
      </c>
      <c r="B184" t="s">
        <v>124</v>
      </c>
      <c r="C184" t="s">
        <v>432</v>
      </c>
      <c r="D184" t="s">
        <v>1772</v>
      </c>
      <c r="E184" t="s">
        <v>1849</v>
      </c>
      <c r="F184" t="s">
        <v>1989</v>
      </c>
      <c r="G184" t="s">
        <v>2280</v>
      </c>
      <c r="H184" t="s">
        <v>2431</v>
      </c>
      <c r="I184" t="s">
        <v>2200</v>
      </c>
    </row>
    <row r="185" spans="1:9">
      <c r="A185" s="1">
        <v>183</v>
      </c>
      <c r="B185" t="s">
        <v>125</v>
      </c>
      <c r="C185" t="s">
        <v>433</v>
      </c>
      <c r="D185" t="s">
        <v>1743</v>
      </c>
      <c r="E185" t="s">
        <v>1848</v>
      </c>
      <c r="F185" t="s">
        <v>1990</v>
      </c>
      <c r="G185" t="s">
        <v>2022</v>
      </c>
      <c r="H185" t="s">
        <v>2113</v>
      </c>
      <c r="I185" t="s">
        <v>44</v>
      </c>
    </row>
    <row r="186" spans="1:9">
      <c r="A186" s="1">
        <v>184</v>
      </c>
      <c r="B186" t="s">
        <v>126</v>
      </c>
      <c r="C186" t="s">
        <v>434</v>
      </c>
      <c r="D186" t="s">
        <v>1765</v>
      </c>
      <c r="E186" t="s">
        <v>1851</v>
      </c>
      <c r="F186" t="s">
        <v>1991</v>
      </c>
      <c r="G186" t="s">
        <v>1960</v>
      </c>
      <c r="H186" t="s">
        <v>2517</v>
      </c>
      <c r="I186" t="s">
        <v>2581</v>
      </c>
    </row>
    <row r="187" spans="1:9">
      <c r="A187" s="1">
        <v>185</v>
      </c>
      <c r="B187" t="s">
        <v>127</v>
      </c>
      <c r="C187" t="s">
        <v>435</v>
      </c>
      <c r="D187" t="s">
        <v>1743</v>
      </c>
      <c r="E187" t="s">
        <v>1848</v>
      </c>
      <c r="F187" t="s">
        <v>1992</v>
      </c>
      <c r="G187" t="s">
        <v>1999</v>
      </c>
      <c r="H187" t="s">
        <v>2298</v>
      </c>
      <c r="I187" t="s">
        <v>2317</v>
      </c>
    </row>
    <row r="188" spans="1:9">
      <c r="A188" s="1">
        <v>186</v>
      </c>
      <c r="B188" t="s">
        <v>128</v>
      </c>
      <c r="C188" t="s">
        <v>436</v>
      </c>
      <c r="D188" t="s">
        <v>1749</v>
      </c>
      <c r="E188" t="s">
        <v>1848</v>
      </c>
      <c r="F188" t="s">
        <v>1993</v>
      </c>
      <c r="G188" t="s">
        <v>2256</v>
      </c>
      <c r="H188" t="s">
        <v>2380</v>
      </c>
      <c r="I188" t="s">
        <v>78</v>
      </c>
    </row>
    <row r="189" spans="1:9">
      <c r="A189" s="1">
        <v>187</v>
      </c>
      <c r="B189" t="s">
        <v>129</v>
      </c>
      <c r="C189" t="s">
        <v>437</v>
      </c>
      <c r="D189" t="s">
        <v>1753</v>
      </c>
      <c r="E189" t="s">
        <v>1849</v>
      </c>
      <c r="F189" t="s">
        <v>1994</v>
      </c>
      <c r="G189" t="s">
        <v>49</v>
      </c>
      <c r="H189" t="s">
        <v>1860</v>
      </c>
      <c r="I189" t="s">
        <v>1944</v>
      </c>
    </row>
    <row r="190" spans="1:9">
      <c r="A190" s="1">
        <v>188</v>
      </c>
      <c r="B190" t="s">
        <v>130</v>
      </c>
      <c r="C190" t="s">
        <v>438</v>
      </c>
      <c r="D190" t="s">
        <v>1750</v>
      </c>
      <c r="E190" t="s">
        <v>1847</v>
      </c>
      <c r="F190" t="s">
        <v>1995</v>
      </c>
      <c r="G190" t="s">
        <v>2142</v>
      </c>
      <c r="H190" t="s">
        <v>2166</v>
      </c>
      <c r="I190" t="s">
        <v>2427</v>
      </c>
    </row>
    <row r="191" spans="1:9">
      <c r="A191" s="1">
        <v>189</v>
      </c>
      <c r="B191" t="s">
        <v>131</v>
      </c>
      <c r="C191" t="s">
        <v>439</v>
      </c>
      <c r="D191" t="s">
        <v>1773</v>
      </c>
      <c r="E191" t="s">
        <v>1848</v>
      </c>
      <c r="F191" t="s">
        <v>1996</v>
      </c>
      <c r="G191" t="s">
        <v>2281</v>
      </c>
      <c r="H191" t="s">
        <v>2257</v>
      </c>
      <c r="I191" t="s">
        <v>2355</v>
      </c>
    </row>
    <row r="192" spans="1:9">
      <c r="A192" s="1">
        <v>190</v>
      </c>
      <c r="B192" t="s">
        <v>132</v>
      </c>
      <c r="C192" t="s">
        <v>440</v>
      </c>
      <c r="D192" t="s">
        <v>1751</v>
      </c>
      <c r="E192" t="s">
        <v>1848</v>
      </c>
      <c r="F192" t="s">
        <v>1997</v>
      </c>
      <c r="G192" t="s">
        <v>1978</v>
      </c>
      <c r="H192" t="s">
        <v>2067</v>
      </c>
      <c r="I192" t="s">
        <v>2542</v>
      </c>
    </row>
    <row r="193" spans="1:9">
      <c r="A193" s="1">
        <v>191</v>
      </c>
      <c r="B193" t="s">
        <v>133</v>
      </c>
      <c r="C193" t="s">
        <v>441</v>
      </c>
      <c r="D193" t="s">
        <v>1747</v>
      </c>
      <c r="E193" t="s">
        <v>1849</v>
      </c>
      <c r="F193" t="s">
        <v>1998</v>
      </c>
      <c r="G193" t="s">
        <v>2282</v>
      </c>
      <c r="H193" t="s">
        <v>2325</v>
      </c>
      <c r="I193" t="s">
        <v>2119</v>
      </c>
    </row>
    <row r="194" spans="1:9">
      <c r="A194" s="1">
        <v>192</v>
      </c>
      <c r="B194" t="s">
        <v>134</v>
      </c>
      <c r="C194" t="s">
        <v>442</v>
      </c>
      <c r="D194" t="s">
        <v>1750</v>
      </c>
      <c r="E194" t="s">
        <v>1847</v>
      </c>
      <c r="F194" t="s">
        <v>1999</v>
      </c>
      <c r="G194" t="s">
        <v>2033</v>
      </c>
      <c r="H194" t="s">
        <v>2518</v>
      </c>
      <c r="I194" t="s">
        <v>2388</v>
      </c>
    </row>
    <row r="195" spans="1:9">
      <c r="A195" s="1">
        <v>193</v>
      </c>
      <c r="B195">
        <f>194</f>
        <v>0</v>
      </c>
      <c r="C195" t="s">
        <v>443</v>
      </c>
      <c r="D195" t="s">
        <v>1760</v>
      </c>
      <c r="E195" t="s">
        <v>1848</v>
      </c>
      <c r="F195" t="s">
        <v>2000</v>
      </c>
      <c r="G195" t="s">
        <v>2283</v>
      </c>
      <c r="H195" t="s">
        <v>2354</v>
      </c>
      <c r="I195" t="s">
        <v>2223</v>
      </c>
    </row>
    <row r="196" spans="1:9">
      <c r="A196" s="1">
        <v>194</v>
      </c>
      <c r="B196">
        <f>194</f>
        <v>0</v>
      </c>
      <c r="C196" t="s">
        <v>444</v>
      </c>
      <c r="D196" t="s">
        <v>1747</v>
      </c>
      <c r="E196" t="s">
        <v>1849</v>
      </c>
      <c r="F196" t="s">
        <v>2000</v>
      </c>
      <c r="G196" t="s">
        <v>2284</v>
      </c>
      <c r="H196" t="s">
        <v>2036</v>
      </c>
      <c r="I196" t="s">
        <v>21</v>
      </c>
    </row>
    <row r="197" spans="1:9">
      <c r="A197" s="1">
        <v>195</v>
      </c>
      <c r="B197" t="s">
        <v>135</v>
      </c>
      <c r="C197" t="s">
        <v>445</v>
      </c>
      <c r="D197" t="s">
        <v>1742</v>
      </c>
      <c r="E197" t="s">
        <v>1847</v>
      </c>
      <c r="F197" t="s">
        <v>2001</v>
      </c>
      <c r="G197" t="s">
        <v>2150</v>
      </c>
      <c r="H197" t="s">
        <v>26</v>
      </c>
      <c r="I197" t="s">
        <v>2205</v>
      </c>
    </row>
    <row r="198" spans="1:9">
      <c r="A198" s="1">
        <v>196</v>
      </c>
      <c r="B198" t="s">
        <v>136</v>
      </c>
      <c r="C198" t="s">
        <v>446</v>
      </c>
      <c r="D198" t="s">
        <v>1746</v>
      </c>
      <c r="E198" t="s">
        <v>1850</v>
      </c>
      <c r="F198" t="s">
        <v>2002</v>
      </c>
      <c r="G198" t="s">
        <v>2103</v>
      </c>
      <c r="H198" t="s">
        <v>2160</v>
      </c>
      <c r="I198" t="s">
        <v>2375</v>
      </c>
    </row>
    <row r="199" spans="1:9">
      <c r="A199" s="1">
        <v>197</v>
      </c>
      <c r="B199">
        <f>198</f>
        <v>0</v>
      </c>
      <c r="C199" t="s">
        <v>447</v>
      </c>
      <c r="D199" t="s">
        <v>1775</v>
      </c>
      <c r="E199" t="s">
        <v>1848</v>
      </c>
      <c r="F199" t="s">
        <v>2003</v>
      </c>
      <c r="G199" t="s">
        <v>57</v>
      </c>
      <c r="H199" t="s">
        <v>2519</v>
      </c>
      <c r="I199" t="s">
        <v>2119</v>
      </c>
    </row>
    <row r="200" spans="1:9">
      <c r="A200" s="1">
        <v>198</v>
      </c>
      <c r="B200">
        <f>198</f>
        <v>0</v>
      </c>
      <c r="C200" t="s">
        <v>448</v>
      </c>
      <c r="D200" t="s">
        <v>1750</v>
      </c>
      <c r="E200" t="s">
        <v>1847</v>
      </c>
      <c r="F200" t="s">
        <v>2003</v>
      </c>
      <c r="G200" t="s">
        <v>2054</v>
      </c>
      <c r="H200" t="s">
        <v>2520</v>
      </c>
      <c r="I200" t="s">
        <v>2358</v>
      </c>
    </row>
    <row r="201" spans="1:9">
      <c r="A201" s="1">
        <v>199</v>
      </c>
      <c r="B201">
        <f>200</f>
        <v>0</v>
      </c>
      <c r="C201" t="s">
        <v>449</v>
      </c>
      <c r="D201" t="s">
        <v>1742</v>
      </c>
      <c r="E201" t="s">
        <v>1847</v>
      </c>
      <c r="F201" t="s">
        <v>2004</v>
      </c>
      <c r="G201" t="s">
        <v>2279</v>
      </c>
      <c r="H201" t="s">
        <v>2015</v>
      </c>
      <c r="I201" t="s">
        <v>2347</v>
      </c>
    </row>
    <row r="202" spans="1:9">
      <c r="A202" s="1">
        <v>200</v>
      </c>
      <c r="B202">
        <f>200</f>
        <v>0</v>
      </c>
      <c r="C202" t="s">
        <v>450</v>
      </c>
      <c r="D202" t="s">
        <v>1767</v>
      </c>
      <c r="E202" t="s">
        <v>1849</v>
      </c>
      <c r="F202" t="s">
        <v>2004</v>
      </c>
      <c r="G202" t="s">
        <v>2043</v>
      </c>
      <c r="H202" t="s">
        <v>2122</v>
      </c>
      <c r="I202" t="s">
        <v>1956</v>
      </c>
    </row>
    <row r="203" spans="1:9">
      <c r="A203" s="1">
        <v>201</v>
      </c>
      <c r="B203" t="s">
        <v>137</v>
      </c>
      <c r="C203" t="s">
        <v>451</v>
      </c>
      <c r="D203" t="s">
        <v>1778</v>
      </c>
      <c r="E203" t="s">
        <v>1849</v>
      </c>
      <c r="F203" t="s">
        <v>2005</v>
      </c>
      <c r="G203" t="s">
        <v>2171</v>
      </c>
      <c r="H203" t="s">
        <v>28</v>
      </c>
      <c r="I203" t="s">
        <v>2502</v>
      </c>
    </row>
    <row r="204" spans="1:9">
      <c r="A204" s="1">
        <v>202</v>
      </c>
      <c r="B204">
        <f>203</f>
        <v>0</v>
      </c>
      <c r="C204" t="s">
        <v>452</v>
      </c>
      <c r="D204" t="s">
        <v>1742</v>
      </c>
      <c r="E204" t="s">
        <v>1847</v>
      </c>
      <c r="F204" t="s">
        <v>47</v>
      </c>
      <c r="G204" t="s">
        <v>1946</v>
      </c>
      <c r="H204" t="s">
        <v>2274</v>
      </c>
      <c r="I204" t="s">
        <v>2093</v>
      </c>
    </row>
    <row r="205" spans="1:9">
      <c r="A205" s="1">
        <v>203</v>
      </c>
      <c r="B205">
        <f>203</f>
        <v>0</v>
      </c>
      <c r="C205" t="s">
        <v>453</v>
      </c>
      <c r="D205" t="s">
        <v>1756</v>
      </c>
      <c r="E205" t="s">
        <v>1848</v>
      </c>
      <c r="F205" t="s">
        <v>47</v>
      </c>
      <c r="G205" t="s">
        <v>2285</v>
      </c>
      <c r="H205" t="s">
        <v>2144</v>
      </c>
      <c r="I205" t="s">
        <v>2375</v>
      </c>
    </row>
    <row r="206" spans="1:9">
      <c r="A206" s="1">
        <v>204</v>
      </c>
      <c r="B206" t="s">
        <v>138</v>
      </c>
      <c r="C206" t="s">
        <v>454</v>
      </c>
      <c r="D206" t="s">
        <v>1749</v>
      </c>
      <c r="E206" t="s">
        <v>1848</v>
      </c>
      <c r="F206" t="s">
        <v>2006</v>
      </c>
      <c r="G206" t="s">
        <v>2286</v>
      </c>
      <c r="H206" t="s">
        <v>1939</v>
      </c>
      <c r="I206" t="s">
        <v>80</v>
      </c>
    </row>
    <row r="207" spans="1:9">
      <c r="A207" s="1">
        <v>205</v>
      </c>
      <c r="B207">
        <f>206</f>
        <v>0</v>
      </c>
      <c r="C207" t="s">
        <v>455</v>
      </c>
      <c r="D207" t="s">
        <v>1743</v>
      </c>
      <c r="E207" t="s">
        <v>1848</v>
      </c>
      <c r="F207" t="s">
        <v>2007</v>
      </c>
      <c r="G207" t="s">
        <v>2283</v>
      </c>
      <c r="H207" t="s">
        <v>2083</v>
      </c>
      <c r="I207" t="s">
        <v>2123</v>
      </c>
    </row>
    <row r="208" spans="1:9">
      <c r="A208" s="1">
        <v>206</v>
      </c>
      <c r="B208">
        <f>206</f>
        <v>0</v>
      </c>
      <c r="C208" t="s">
        <v>456</v>
      </c>
      <c r="D208" t="s">
        <v>1779</v>
      </c>
      <c r="E208" t="s">
        <v>1849</v>
      </c>
      <c r="F208" t="s">
        <v>2007</v>
      </c>
      <c r="G208" t="s">
        <v>1960</v>
      </c>
      <c r="H208" t="s">
        <v>2521</v>
      </c>
      <c r="I208" t="s">
        <v>1950</v>
      </c>
    </row>
    <row r="209" spans="1:9">
      <c r="A209" s="1">
        <v>207</v>
      </c>
      <c r="B209" t="s">
        <v>139</v>
      </c>
      <c r="C209" t="s">
        <v>457</v>
      </c>
      <c r="D209" t="s">
        <v>1742</v>
      </c>
      <c r="E209" t="s">
        <v>1847</v>
      </c>
      <c r="F209" t="s">
        <v>2008</v>
      </c>
      <c r="G209" t="s">
        <v>1938</v>
      </c>
      <c r="H209" t="s">
        <v>2257</v>
      </c>
      <c r="I209" t="s">
        <v>2276</v>
      </c>
    </row>
    <row r="210" spans="1:9">
      <c r="A210" s="1">
        <v>208</v>
      </c>
      <c r="B210" t="s">
        <v>140</v>
      </c>
      <c r="C210" t="s">
        <v>458</v>
      </c>
      <c r="D210" t="s">
        <v>1780</v>
      </c>
      <c r="E210" t="s">
        <v>1849</v>
      </c>
      <c r="F210" t="s">
        <v>2009</v>
      </c>
      <c r="G210" t="s">
        <v>2097</v>
      </c>
      <c r="H210" t="s">
        <v>2332</v>
      </c>
      <c r="I210" t="s">
        <v>2446</v>
      </c>
    </row>
    <row r="211" spans="1:9">
      <c r="A211" s="1">
        <v>209</v>
      </c>
      <c r="B211" t="s">
        <v>141</v>
      </c>
      <c r="C211" t="s">
        <v>459</v>
      </c>
      <c r="D211" t="s">
        <v>1758</v>
      </c>
      <c r="E211" t="s">
        <v>1849</v>
      </c>
      <c r="F211" t="s">
        <v>2010</v>
      </c>
      <c r="G211" t="s">
        <v>1953</v>
      </c>
      <c r="H211" t="s">
        <v>1901</v>
      </c>
      <c r="I211" t="s">
        <v>35</v>
      </c>
    </row>
    <row r="212" spans="1:9">
      <c r="A212" s="1">
        <v>210</v>
      </c>
      <c r="B212" t="s">
        <v>142</v>
      </c>
      <c r="C212" t="s">
        <v>460</v>
      </c>
      <c r="D212" t="s">
        <v>1770</v>
      </c>
      <c r="E212" t="s">
        <v>1849</v>
      </c>
      <c r="F212" t="s">
        <v>46</v>
      </c>
      <c r="G212" t="s">
        <v>2007</v>
      </c>
      <c r="H212" t="s">
        <v>2141</v>
      </c>
      <c r="I212" t="s">
        <v>2054</v>
      </c>
    </row>
    <row r="213" spans="1:9">
      <c r="A213" s="1">
        <v>211</v>
      </c>
      <c r="B213" t="s">
        <v>143</v>
      </c>
      <c r="C213" t="s">
        <v>461</v>
      </c>
      <c r="D213" t="s">
        <v>1751</v>
      </c>
      <c r="E213" t="s">
        <v>1848</v>
      </c>
      <c r="F213" t="s">
        <v>2011</v>
      </c>
      <c r="G213" t="s">
        <v>2287</v>
      </c>
      <c r="H213" t="s">
        <v>2156</v>
      </c>
      <c r="I213" t="s">
        <v>2155</v>
      </c>
    </row>
    <row r="214" spans="1:9">
      <c r="A214" s="1">
        <v>212</v>
      </c>
      <c r="B214" t="s">
        <v>144</v>
      </c>
      <c r="C214" t="s">
        <v>462</v>
      </c>
      <c r="D214" t="s">
        <v>1746</v>
      </c>
      <c r="E214" t="s">
        <v>1850</v>
      </c>
      <c r="F214" t="s">
        <v>2012</v>
      </c>
      <c r="G214" t="s">
        <v>2040</v>
      </c>
      <c r="H214" t="s">
        <v>2274</v>
      </c>
      <c r="I214" t="s">
        <v>2359</v>
      </c>
    </row>
    <row r="215" spans="1:9">
      <c r="A215" s="1">
        <v>213</v>
      </c>
      <c r="B215" t="s">
        <v>145</v>
      </c>
      <c r="C215" t="s">
        <v>463</v>
      </c>
      <c r="D215" t="s">
        <v>1757</v>
      </c>
      <c r="E215" t="s">
        <v>1850</v>
      </c>
      <c r="F215" t="s">
        <v>2013</v>
      </c>
      <c r="G215" t="s">
        <v>46</v>
      </c>
      <c r="H215" t="s">
        <v>2155</v>
      </c>
      <c r="I215" t="s">
        <v>2369</v>
      </c>
    </row>
    <row r="216" spans="1:9">
      <c r="A216" s="1">
        <v>214</v>
      </c>
      <c r="B216">
        <f>215</f>
        <v>0</v>
      </c>
      <c r="C216" t="s">
        <v>464</v>
      </c>
      <c r="D216" t="s">
        <v>1758</v>
      </c>
      <c r="E216" t="s">
        <v>1849</v>
      </c>
      <c r="F216" t="s">
        <v>2014</v>
      </c>
      <c r="G216" t="s">
        <v>1972</v>
      </c>
      <c r="H216" t="s">
        <v>66</v>
      </c>
      <c r="I216" t="s">
        <v>2085</v>
      </c>
    </row>
    <row r="217" spans="1:9">
      <c r="A217" s="1">
        <v>215</v>
      </c>
      <c r="B217">
        <f>215</f>
        <v>0</v>
      </c>
      <c r="C217" t="s">
        <v>465</v>
      </c>
      <c r="D217" t="s">
        <v>1742</v>
      </c>
      <c r="E217" t="s">
        <v>1847</v>
      </c>
      <c r="F217" t="s">
        <v>2014</v>
      </c>
      <c r="G217" t="s">
        <v>2000</v>
      </c>
      <c r="H217" t="s">
        <v>2026</v>
      </c>
      <c r="I217" t="s">
        <v>1921</v>
      </c>
    </row>
    <row r="218" spans="1:9">
      <c r="A218" s="1">
        <v>216</v>
      </c>
      <c r="B218" t="s">
        <v>146</v>
      </c>
      <c r="C218" t="s">
        <v>466</v>
      </c>
      <c r="D218" t="s">
        <v>1746</v>
      </c>
      <c r="E218" t="s">
        <v>1850</v>
      </c>
      <c r="F218" t="s">
        <v>2015</v>
      </c>
      <c r="G218" t="s">
        <v>2163</v>
      </c>
      <c r="H218" t="s">
        <v>2305</v>
      </c>
      <c r="I218" t="s">
        <v>15</v>
      </c>
    </row>
    <row r="219" spans="1:9">
      <c r="A219" s="1">
        <v>217</v>
      </c>
      <c r="B219" t="s">
        <v>147</v>
      </c>
      <c r="C219" t="s">
        <v>467</v>
      </c>
      <c r="D219" t="s">
        <v>1742</v>
      </c>
      <c r="E219" t="s">
        <v>1847</v>
      </c>
      <c r="F219" t="s">
        <v>45</v>
      </c>
      <c r="G219" t="s">
        <v>2279</v>
      </c>
      <c r="H219" t="s">
        <v>2329</v>
      </c>
      <c r="I219" t="s">
        <v>2092</v>
      </c>
    </row>
    <row r="220" spans="1:9">
      <c r="A220" s="1">
        <v>218</v>
      </c>
      <c r="B220">
        <f>219</f>
        <v>0</v>
      </c>
      <c r="C220" t="s">
        <v>468</v>
      </c>
      <c r="D220" t="s">
        <v>1758</v>
      </c>
      <c r="E220" t="s">
        <v>1849</v>
      </c>
      <c r="F220" t="s">
        <v>2016</v>
      </c>
      <c r="G220" t="s">
        <v>2089</v>
      </c>
      <c r="H220" t="s">
        <v>2522</v>
      </c>
      <c r="I220" t="s">
        <v>1975</v>
      </c>
    </row>
    <row r="221" spans="1:9">
      <c r="A221" s="1">
        <v>219</v>
      </c>
      <c r="B221">
        <f>219</f>
        <v>0</v>
      </c>
      <c r="C221" t="s">
        <v>469</v>
      </c>
      <c r="D221" t="s">
        <v>1777</v>
      </c>
      <c r="E221" t="s">
        <v>1851</v>
      </c>
      <c r="F221" t="s">
        <v>2016</v>
      </c>
      <c r="G221" t="s">
        <v>63</v>
      </c>
      <c r="H221" t="s">
        <v>2523</v>
      </c>
      <c r="I221" t="s">
        <v>2388</v>
      </c>
    </row>
    <row r="222" spans="1:9">
      <c r="A222" s="1">
        <v>220</v>
      </c>
      <c r="B222" t="s">
        <v>148</v>
      </c>
      <c r="C222" t="s">
        <v>470</v>
      </c>
      <c r="D222" t="s">
        <v>1754</v>
      </c>
      <c r="E222" t="s">
        <v>1848</v>
      </c>
      <c r="F222" t="s">
        <v>2017</v>
      </c>
      <c r="G222" t="s">
        <v>2043</v>
      </c>
      <c r="H222" t="s">
        <v>2299</v>
      </c>
      <c r="I222" t="s">
        <v>2183</v>
      </c>
    </row>
    <row r="223" spans="1:9">
      <c r="A223" s="1">
        <v>221</v>
      </c>
      <c r="B223">
        <f>222</f>
        <v>0</v>
      </c>
      <c r="C223" t="s">
        <v>471</v>
      </c>
      <c r="D223" t="s">
        <v>1751</v>
      </c>
      <c r="E223" t="s">
        <v>1848</v>
      </c>
      <c r="F223" t="s">
        <v>2018</v>
      </c>
      <c r="G223" t="s">
        <v>47</v>
      </c>
      <c r="H223" t="s">
        <v>2107</v>
      </c>
      <c r="I223" t="s">
        <v>1870</v>
      </c>
    </row>
    <row r="224" spans="1:9">
      <c r="A224" s="1">
        <v>222</v>
      </c>
      <c r="B224">
        <f>222</f>
        <v>0</v>
      </c>
      <c r="C224" t="s">
        <v>472</v>
      </c>
      <c r="D224" t="s">
        <v>1770</v>
      </c>
      <c r="E224" t="s">
        <v>1849</v>
      </c>
      <c r="F224" t="s">
        <v>2018</v>
      </c>
      <c r="G224" t="s">
        <v>2080</v>
      </c>
      <c r="H224" t="s">
        <v>1975</v>
      </c>
      <c r="I224" t="s">
        <v>16</v>
      </c>
    </row>
    <row r="225" spans="1:9">
      <c r="A225" s="1">
        <v>223</v>
      </c>
      <c r="B225">
        <f>224</f>
        <v>0</v>
      </c>
      <c r="C225" t="s">
        <v>473</v>
      </c>
      <c r="D225" t="s">
        <v>1751</v>
      </c>
      <c r="E225" t="s">
        <v>1848</v>
      </c>
      <c r="F225" t="s">
        <v>2019</v>
      </c>
      <c r="G225" t="s">
        <v>2145</v>
      </c>
      <c r="H225" t="s">
        <v>2130</v>
      </c>
      <c r="I225" t="s">
        <v>2455</v>
      </c>
    </row>
    <row r="226" spans="1:9">
      <c r="A226" s="1">
        <v>224</v>
      </c>
      <c r="B226">
        <f>224</f>
        <v>0</v>
      </c>
      <c r="C226" t="s">
        <v>474</v>
      </c>
      <c r="D226" t="s">
        <v>1743</v>
      </c>
      <c r="E226" t="s">
        <v>1848</v>
      </c>
      <c r="F226" t="s">
        <v>2019</v>
      </c>
      <c r="G226" t="s">
        <v>2115</v>
      </c>
      <c r="H226" t="s">
        <v>2267</v>
      </c>
      <c r="I226" t="s">
        <v>2161</v>
      </c>
    </row>
    <row r="227" spans="1:9">
      <c r="A227" s="1">
        <v>225</v>
      </c>
      <c r="B227">
        <f>224</f>
        <v>0</v>
      </c>
      <c r="C227" t="s">
        <v>475</v>
      </c>
      <c r="D227" t="s">
        <v>1744</v>
      </c>
      <c r="E227" t="s">
        <v>1848</v>
      </c>
      <c r="F227" t="s">
        <v>2019</v>
      </c>
      <c r="G227" t="s">
        <v>2125</v>
      </c>
      <c r="H227" t="s">
        <v>2324</v>
      </c>
      <c r="I227" t="s">
        <v>2586</v>
      </c>
    </row>
    <row r="228" spans="1:9">
      <c r="A228" s="1">
        <v>226</v>
      </c>
      <c r="B228">
        <f>227</f>
        <v>0</v>
      </c>
      <c r="C228" t="s">
        <v>476</v>
      </c>
      <c r="D228" t="s">
        <v>1770</v>
      </c>
      <c r="E228" t="s">
        <v>1849</v>
      </c>
      <c r="F228" t="s">
        <v>2020</v>
      </c>
      <c r="G228" t="s">
        <v>2288</v>
      </c>
      <c r="H228" t="s">
        <v>2269</v>
      </c>
      <c r="I228" t="s">
        <v>2312</v>
      </c>
    </row>
    <row r="229" spans="1:9">
      <c r="A229" s="1">
        <v>227</v>
      </c>
      <c r="B229">
        <f>227</f>
        <v>0</v>
      </c>
      <c r="C229" t="s">
        <v>477</v>
      </c>
      <c r="D229" t="s">
        <v>1751</v>
      </c>
      <c r="E229" t="s">
        <v>1848</v>
      </c>
      <c r="F229" t="s">
        <v>2020</v>
      </c>
      <c r="G229" t="s">
        <v>2289</v>
      </c>
      <c r="H229" t="s">
        <v>2159</v>
      </c>
      <c r="I229" t="s">
        <v>2522</v>
      </c>
    </row>
    <row r="230" spans="1:9">
      <c r="A230" s="1">
        <v>228</v>
      </c>
      <c r="B230" t="s">
        <v>149</v>
      </c>
      <c r="C230" t="s">
        <v>478</v>
      </c>
      <c r="D230" t="s">
        <v>1781</v>
      </c>
      <c r="E230" t="s">
        <v>1849</v>
      </c>
      <c r="F230" t="s">
        <v>2021</v>
      </c>
      <c r="G230" t="s">
        <v>1909</v>
      </c>
      <c r="H230" t="s">
        <v>2065</v>
      </c>
      <c r="I230" t="s">
        <v>2099</v>
      </c>
    </row>
    <row r="231" spans="1:9">
      <c r="A231" s="1">
        <v>229</v>
      </c>
      <c r="B231">
        <f>230</f>
        <v>0</v>
      </c>
      <c r="C231" t="s">
        <v>479</v>
      </c>
      <c r="D231" t="s">
        <v>1754</v>
      </c>
      <c r="E231" t="s">
        <v>1848</v>
      </c>
      <c r="F231" t="s">
        <v>44</v>
      </c>
      <c r="G231" t="s">
        <v>30</v>
      </c>
      <c r="H231" t="s">
        <v>2129</v>
      </c>
      <c r="I231" t="s">
        <v>2449</v>
      </c>
    </row>
    <row r="232" spans="1:9">
      <c r="A232" s="1">
        <v>230</v>
      </c>
      <c r="B232">
        <f>230</f>
        <v>0</v>
      </c>
      <c r="C232" t="s">
        <v>480</v>
      </c>
      <c r="D232" t="s">
        <v>1756</v>
      </c>
      <c r="E232" t="s">
        <v>1848</v>
      </c>
      <c r="F232" t="s">
        <v>44</v>
      </c>
      <c r="G232" t="s">
        <v>2086</v>
      </c>
      <c r="H232" t="s">
        <v>2524</v>
      </c>
      <c r="I232" t="s">
        <v>10</v>
      </c>
    </row>
    <row r="233" spans="1:9">
      <c r="A233" s="1">
        <v>231</v>
      </c>
      <c r="B233" t="s">
        <v>150</v>
      </c>
      <c r="C233" t="s">
        <v>481</v>
      </c>
      <c r="D233" t="s">
        <v>1762</v>
      </c>
      <c r="E233" t="s">
        <v>1851</v>
      </c>
      <c r="F233" t="s">
        <v>2022</v>
      </c>
      <c r="G233" t="s">
        <v>2290</v>
      </c>
      <c r="H233" t="s">
        <v>2037</v>
      </c>
      <c r="I233" t="s">
        <v>2327</v>
      </c>
    </row>
    <row r="234" spans="1:9">
      <c r="A234" s="1">
        <v>232</v>
      </c>
      <c r="B234" t="s">
        <v>151</v>
      </c>
      <c r="C234" t="s">
        <v>482</v>
      </c>
      <c r="D234" t="s">
        <v>1754</v>
      </c>
      <c r="E234" t="s">
        <v>1848</v>
      </c>
      <c r="F234" t="s">
        <v>2023</v>
      </c>
      <c r="G234" t="s">
        <v>2291</v>
      </c>
      <c r="H234" t="s">
        <v>2097</v>
      </c>
      <c r="I234" t="s">
        <v>2587</v>
      </c>
    </row>
    <row r="235" spans="1:9">
      <c r="A235" s="1">
        <v>233</v>
      </c>
      <c r="B235" t="s">
        <v>152</v>
      </c>
      <c r="C235" t="s">
        <v>483</v>
      </c>
      <c r="D235" t="s">
        <v>1751</v>
      </c>
      <c r="E235" t="s">
        <v>1848</v>
      </c>
      <c r="F235" t="s">
        <v>2024</v>
      </c>
      <c r="G235" t="s">
        <v>2064</v>
      </c>
      <c r="H235" t="s">
        <v>2025</v>
      </c>
      <c r="I235" t="s">
        <v>1888</v>
      </c>
    </row>
    <row r="236" spans="1:9">
      <c r="A236" s="1">
        <v>234</v>
      </c>
      <c r="B236" t="s">
        <v>153</v>
      </c>
      <c r="C236" t="s">
        <v>484</v>
      </c>
      <c r="D236" t="s">
        <v>1757</v>
      </c>
      <c r="E236" t="s">
        <v>1850</v>
      </c>
      <c r="F236" t="s">
        <v>2025</v>
      </c>
      <c r="G236" t="s">
        <v>2292</v>
      </c>
      <c r="H236" t="s">
        <v>2437</v>
      </c>
      <c r="I236" t="s">
        <v>2448</v>
      </c>
    </row>
    <row r="237" spans="1:9">
      <c r="A237" s="1">
        <v>235</v>
      </c>
      <c r="B237">
        <f>236</f>
        <v>0</v>
      </c>
      <c r="C237" t="s">
        <v>485</v>
      </c>
      <c r="D237" t="s">
        <v>1743</v>
      </c>
      <c r="E237" t="s">
        <v>1848</v>
      </c>
      <c r="F237" t="s">
        <v>2026</v>
      </c>
      <c r="G237" t="s">
        <v>2109</v>
      </c>
      <c r="H237" t="s">
        <v>2121</v>
      </c>
      <c r="I237" t="s">
        <v>2588</v>
      </c>
    </row>
    <row r="238" spans="1:9">
      <c r="A238" s="1">
        <v>236</v>
      </c>
      <c r="B238">
        <f>236</f>
        <v>0</v>
      </c>
      <c r="C238" t="s">
        <v>486</v>
      </c>
      <c r="D238" t="s">
        <v>1742</v>
      </c>
      <c r="E238" t="s">
        <v>1847</v>
      </c>
      <c r="F238" t="s">
        <v>2026</v>
      </c>
      <c r="G238" t="s">
        <v>2172</v>
      </c>
      <c r="H238" t="s">
        <v>2187</v>
      </c>
      <c r="I238" t="s">
        <v>2198</v>
      </c>
    </row>
    <row r="239" spans="1:9">
      <c r="A239" s="1">
        <v>237</v>
      </c>
      <c r="B239">
        <f>236</f>
        <v>0</v>
      </c>
      <c r="C239" t="s">
        <v>487</v>
      </c>
      <c r="D239" t="s">
        <v>1768</v>
      </c>
      <c r="E239" t="s">
        <v>1848</v>
      </c>
      <c r="F239" t="s">
        <v>2026</v>
      </c>
      <c r="G239" t="s">
        <v>2293</v>
      </c>
      <c r="H239" t="s">
        <v>2513</v>
      </c>
      <c r="I239" t="s">
        <v>2389</v>
      </c>
    </row>
    <row r="240" spans="1:9">
      <c r="A240" s="1">
        <v>238</v>
      </c>
      <c r="B240">
        <f>239</f>
        <v>0</v>
      </c>
      <c r="C240" t="s">
        <v>488</v>
      </c>
      <c r="D240" t="s">
        <v>1779</v>
      </c>
      <c r="E240" t="s">
        <v>1849</v>
      </c>
      <c r="F240" t="s">
        <v>2027</v>
      </c>
      <c r="G240" t="s">
        <v>1955</v>
      </c>
      <c r="H240" t="s">
        <v>2525</v>
      </c>
      <c r="I240" t="s">
        <v>2589</v>
      </c>
    </row>
    <row r="241" spans="1:9">
      <c r="A241" s="1">
        <v>239</v>
      </c>
      <c r="B241">
        <f>239</f>
        <v>0</v>
      </c>
      <c r="C241" t="s">
        <v>489</v>
      </c>
      <c r="D241" t="s">
        <v>1757</v>
      </c>
      <c r="E241" t="s">
        <v>1850</v>
      </c>
      <c r="F241" t="s">
        <v>2027</v>
      </c>
      <c r="G241" t="s">
        <v>2113</v>
      </c>
      <c r="H241" t="s">
        <v>21</v>
      </c>
      <c r="I241" t="s">
        <v>2510</v>
      </c>
    </row>
    <row r="242" spans="1:9">
      <c r="A242" s="1">
        <v>240</v>
      </c>
      <c r="B242">
        <f>241</f>
        <v>0</v>
      </c>
      <c r="C242" t="s">
        <v>490</v>
      </c>
      <c r="D242" t="s">
        <v>1768</v>
      </c>
      <c r="E242" t="s">
        <v>1848</v>
      </c>
      <c r="F242" t="s">
        <v>2028</v>
      </c>
      <c r="G242" t="s">
        <v>2294</v>
      </c>
      <c r="H242" t="s">
        <v>1968</v>
      </c>
      <c r="I242" t="s">
        <v>2350</v>
      </c>
    </row>
    <row r="243" spans="1:9">
      <c r="A243" s="1">
        <v>241</v>
      </c>
      <c r="B243">
        <f>241</f>
        <v>0</v>
      </c>
      <c r="C243" t="s">
        <v>491</v>
      </c>
      <c r="D243" t="s">
        <v>1751</v>
      </c>
      <c r="E243" t="s">
        <v>1848</v>
      </c>
      <c r="F243" t="s">
        <v>2028</v>
      </c>
      <c r="G243" t="s">
        <v>27</v>
      </c>
      <c r="H243" t="s">
        <v>2065</v>
      </c>
      <c r="I243" t="s">
        <v>2442</v>
      </c>
    </row>
    <row r="244" spans="1:9">
      <c r="A244" s="1">
        <v>242</v>
      </c>
      <c r="B244" t="s">
        <v>154</v>
      </c>
      <c r="C244" t="s">
        <v>492</v>
      </c>
      <c r="D244" t="s">
        <v>1742</v>
      </c>
      <c r="E244" t="s">
        <v>1847</v>
      </c>
      <c r="F244" t="s">
        <v>2029</v>
      </c>
      <c r="G244" t="s">
        <v>2170</v>
      </c>
      <c r="H244" t="s">
        <v>38</v>
      </c>
      <c r="I244" t="s">
        <v>2505</v>
      </c>
    </row>
    <row r="245" spans="1:9">
      <c r="A245" s="1">
        <v>243</v>
      </c>
      <c r="B245" t="s">
        <v>155</v>
      </c>
      <c r="C245" t="s">
        <v>493</v>
      </c>
      <c r="D245" t="s">
        <v>1757</v>
      </c>
      <c r="E245" t="s">
        <v>1850</v>
      </c>
      <c r="F245" t="s">
        <v>2030</v>
      </c>
      <c r="G245" t="s">
        <v>2295</v>
      </c>
      <c r="H245" t="s">
        <v>2182</v>
      </c>
      <c r="I245" t="s">
        <v>2373</v>
      </c>
    </row>
    <row r="246" spans="1:9">
      <c r="A246" s="1">
        <v>244</v>
      </c>
      <c r="B246" t="s">
        <v>156</v>
      </c>
      <c r="C246" t="s">
        <v>494</v>
      </c>
      <c r="D246" t="s">
        <v>1782</v>
      </c>
      <c r="E246" t="s">
        <v>1849</v>
      </c>
      <c r="F246" t="s">
        <v>2031</v>
      </c>
      <c r="G246" t="s">
        <v>2296</v>
      </c>
      <c r="H246" t="s">
        <v>2319</v>
      </c>
      <c r="I246" t="s">
        <v>2405</v>
      </c>
    </row>
    <row r="247" spans="1:9">
      <c r="A247" s="1">
        <v>245</v>
      </c>
      <c r="B247">
        <f>246</f>
        <v>0</v>
      </c>
      <c r="C247" t="s">
        <v>495</v>
      </c>
      <c r="D247" t="s">
        <v>1783</v>
      </c>
      <c r="E247" t="s">
        <v>1848</v>
      </c>
      <c r="F247" t="s">
        <v>2032</v>
      </c>
      <c r="G247" t="s">
        <v>2008</v>
      </c>
      <c r="H247" t="s">
        <v>2526</v>
      </c>
      <c r="I247" t="s">
        <v>2095</v>
      </c>
    </row>
    <row r="248" spans="1:9">
      <c r="A248" s="1">
        <v>246</v>
      </c>
      <c r="B248">
        <f>246</f>
        <v>0</v>
      </c>
      <c r="C248" t="s">
        <v>496</v>
      </c>
      <c r="D248" t="s">
        <v>1743</v>
      </c>
      <c r="E248" t="s">
        <v>1848</v>
      </c>
      <c r="F248" t="s">
        <v>2032</v>
      </c>
      <c r="G248" t="s">
        <v>2172</v>
      </c>
      <c r="H248" t="s">
        <v>2438</v>
      </c>
      <c r="I248" t="s">
        <v>2371</v>
      </c>
    </row>
    <row r="249" spans="1:9">
      <c r="A249" s="1">
        <v>247</v>
      </c>
      <c r="B249" t="s">
        <v>157</v>
      </c>
      <c r="C249" t="s">
        <v>497</v>
      </c>
      <c r="D249" t="s">
        <v>1742</v>
      </c>
      <c r="E249" t="s">
        <v>1847</v>
      </c>
      <c r="F249" t="s">
        <v>2033</v>
      </c>
      <c r="G249" t="s">
        <v>2157</v>
      </c>
      <c r="H249" t="s">
        <v>2179</v>
      </c>
      <c r="I249" t="s">
        <v>81</v>
      </c>
    </row>
    <row r="250" spans="1:9">
      <c r="A250" s="1">
        <v>248</v>
      </c>
      <c r="B250" t="s">
        <v>158</v>
      </c>
      <c r="C250" t="s">
        <v>498</v>
      </c>
      <c r="D250" t="s">
        <v>1775</v>
      </c>
      <c r="E250" t="s">
        <v>1848</v>
      </c>
      <c r="F250" t="s">
        <v>2034</v>
      </c>
      <c r="G250" t="s">
        <v>2108</v>
      </c>
      <c r="H250" t="s">
        <v>62</v>
      </c>
      <c r="I250" t="s">
        <v>2491</v>
      </c>
    </row>
    <row r="251" spans="1:9">
      <c r="A251" s="1">
        <v>249</v>
      </c>
      <c r="B251" t="s">
        <v>159</v>
      </c>
      <c r="C251" t="s">
        <v>499</v>
      </c>
      <c r="D251" t="s">
        <v>1784</v>
      </c>
      <c r="E251" t="s">
        <v>1849</v>
      </c>
      <c r="F251" t="s">
        <v>2035</v>
      </c>
      <c r="G251" t="s">
        <v>2123</v>
      </c>
      <c r="H251" t="s">
        <v>2117</v>
      </c>
      <c r="I251" t="s">
        <v>1988</v>
      </c>
    </row>
    <row r="252" spans="1:9">
      <c r="A252" s="1">
        <v>250</v>
      </c>
      <c r="B252" t="s">
        <v>160</v>
      </c>
      <c r="C252" t="s">
        <v>500</v>
      </c>
      <c r="D252" t="s">
        <v>1755</v>
      </c>
      <c r="E252" t="s">
        <v>1849</v>
      </c>
      <c r="F252" t="s">
        <v>2036</v>
      </c>
      <c r="G252" t="s">
        <v>34</v>
      </c>
      <c r="H252" t="s">
        <v>1887</v>
      </c>
      <c r="I252" t="s">
        <v>2590</v>
      </c>
    </row>
    <row r="253" spans="1:9">
      <c r="A253" s="1">
        <v>251</v>
      </c>
      <c r="B253">
        <f>252</f>
        <v>0</v>
      </c>
      <c r="C253" t="s">
        <v>501</v>
      </c>
      <c r="D253" t="s">
        <v>1747</v>
      </c>
      <c r="E253" t="s">
        <v>1849</v>
      </c>
      <c r="F253" t="s">
        <v>2037</v>
      </c>
      <c r="G253" t="s">
        <v>2135</v>
      </c>
      <c r="H253" t="s">
        <v>2185</v>
      </c>
      <c r="I253" t="s">
        <v>2082</v>
      </c>
    </row>
    <row r="254" spans="1:9">
      <c r="A254" s="1">
        <v>252</v>
      </c>
      <c r="B254">
        <f>252</f>
        <v>0</v>
      </c>
      <c r="C254" t="s">
        <v>502</v>
      </c>
      <c r="D254" t="s">
        <v>1748</v>
      </c>
      <c r="E254" t="s">
        <v>1849</v>
      </c>
      <c r="F254" t="s">
        <v>2037</v>
      </c>
      <c r="G254" t="s">
        <v>2297</v>
      </c>
      <c r="H254" t="s">
        <v>19</v>
      </c>
      <c r="I254" t="s">
        <v>56</v>
      </c>
    </row>
    <row r="255" spans="1:9">
      <c r="A255" s="1">
        <v>253</v>
      </c>
      <c r="B255">
        <f>252</f>
        <v>0</v>
      </c>
      <c r="C255" t="s">
        <v>503</v>
      </c>
      <c r="D255" t="s">
        <v>1751</v>
      </c>
      <c r="E255" t="s">
        <v>1848</v>
      </c>
      <c r="F255" t="s">
        <v>2037</v>
      </c>
      <c r="G255" t="s">
        <v>2002</v>
      </c>
      <c r="H255" t="s">
        <v>2135</v>
      </c>
      <c r="I255" t="s">
        <v>2591</v>
      </c>
    </row>
    <row r="256" spans="1:9">
      <c r="A256" s="1">
        <v>254</v>
      </c>
      <c r="B256" t="s">
        <v>161</v>
      </c>
      <c r="C256" t="s">
        <v>504</v>
      </c>
      <c r="D256" t="s">
        <v>1746</v>
      </c>
      <c r="E256" t="s">
        <v>1850</v>
      </c>
      <c r="F256" t="s">
        <v>2038</v>
      </c>
      <c r="G256" t="s">
        <v>34</v>
      </c>
      <c r="H256" t="s">
        <v>2419</v>
      </c>
      <c r="I256" t="s">
        <v>2374</v>
      </c>
    </row>
    <row r="257" spans="1:9">
      <c r="A257" s="1">
        <v>255</v>
      </c>
      <c r="B257">
        <f>256</f>
        <v>0</v>
      </c>
      <c r="C257" t="s">
        <v>505</v>
      </c>
      <c r="D257" t="s">
        <v>1779</v>
      </c>
      <c r="E257" t="s">
        <v>1849</v>
      </c>
      <c r="F257" t="s">
        <v>2039</v>
      </c>
      <c r="G257" t="s">
        <v>2298</v>
      </c>
      <c r="H257" t="s">
        <v>2527</v>
      </c>
      <c r="I257" t="s">
        <v>1949</v>
      </c>
    </row>
    <row r="258" spans="1:9">
      <c r="A258" s="1">
        <v>256</v>
      </c>
      <c r="B258">
        <f>256</f>
        <v>0</v>
      </c>
      <c r="C258" t="s">
        <v>506</v>
      </c>
      <c r="D258" t="s">
        <v>1743</v>
      </c>
      <c r="E258" t="s">
        <v>1848</v>
      </c>
      <c r="F258" t="s">
        <v>2039</v>
      </c>
      <c r="G258" t="s">
        <v>2299</v>
      </c>
      <c r="H258" t="s">
        <v>2135</v>
      </c>
      <c r="I258" t="s">
        <v>2418</v>
      </c>
    </row>
    <row r="259" spans="1:9">
      <c r="A259" s="1">
        <v>257</v>
      </c>
      <c r="B259" t="s">
        <v>162</v>
      </c>
      <c r="C259" t="s">
        <v>507</v>
      </c>
      <c r="D259" t="s">
        <v>1785</v>
      </c>
      <c r="E259" t="s">
        <v>1848</v>
      </c>
      <c r="F259" t="s">
        <v>2040</v>
      </c>
      <c r="G259" t="s">
        <v>1981</v>
      </c>
      <c r="H259" t="s">
        <v>1962</v>
      </c>
      <c r="I259" t="s">
        <v>2002</v>
      </c>
    </row>
    <row r="260" spans="1:9">
      <c r="A260" s="1">
        <v>258</v>
      </c>
      <c r="B260" t="s">
        <v>163</v>
      </c>
      <c r="C260" t="s">
        <v>508</v>
      </c>
      <c r="D260" t="s">
        <v>1742</v>
      </c>
      <c r="E260" t="s">
        <v>1847</v>
      </c>
      <c r="F260" t="s">
        <v>2041</v>
      </c>
      <c r="G260" t="s">
        <v>2300</v>
      </c>
      <c r="H260" t="s">
        <v>2338</v>
      </c>
      <c r="I260" t="s">
        <v>1882</v>
      </c>
    </row>
    <row r="261" spans="1:9">
      <c r="A261" s="1">
        <v>259</v>
      </c>
      <c r="B261" t="s">
        <v>164</v>
      </c>
      <c r="C261" t="s">
        <v>509</v>
      </c>
      <c r="D261" t="s">
        <v>1786</v>
      </c>
      <c r="E261" t="s">
        <v>1848</v>
      </c>
      <c r="F261" t="s">
        <v>2042</v>
      </c>
      <c r="G261" t="s">
        <v>45</v>
      </c>
      <c r="H261" t="s">
        <v>2291</v>
      </c>
      <c r="I261" t="s">
        <v>2464</v>
      </c>
    </row>
    <row r="262" spans="1:9">
      <c r="A262" s="1">
        <v>260</v>
      </c>
      <c r="B262">
        <f>261</f>
        <v>0</v>
      </c>
      <c r="C262" t="s">
        <v>510</v>
      </c>
      <c r="D262" t="s">
        <v>1778</v>
      </c>
      <c r="E262" t="s">
        <v>1849</v>
      </c>
      <c r="F262" t="s">
        <v>2043</v>
      </c>
      <c r="G262" t="s">
        <v>2113</v>
      </c>
      <c r="H262" t="s">
        <v>2051</v>
      </c>
      <c r="I262" t="s">
        <v>1983</v>
      </c>
    </row>
    <row r="263" spans="1:9">
      <c r="A263" s="1">
        <v>261</v>
      </c>
      <c r="B263">
        <f>261</f>
        <v>0</v>
      </c>
      <c r="C263" t="s">
        <v>511</v>
      </c>
      <c r="D263" t="s">
        <v>1757</v>
      </c>
      <c r="E263" t="s">
        <v>1850</v>
      </c>
      <c r="F263" t="s">
        <v>2043</v>
      </c>
      <c r="G263" t="s">
        <v>2075</v>
      </c>
      <c r="H263" t="s">
        <v>2513</v>
      </c>
      <c r="I263" t="s">
        <v>2438</v>
      </c>
    </row>
    <row r="264" spans="1:9">
      <c r="A264" s="1">
        <v>262</v>
      </c>
      <c r="B264" t="s">
        <v>165</v>
      </c>
      <c r="C264" t="s">
        <v>512</v>
      </c>
      <c r="D264" t="s">
        <v>1770</v>
      </c>
      <c r="E264" t="s">
        <v>1849</v>
      </c>
      <c r="F264" t="s">
        <v>2044</v>
      </c>
      <c r="G264" t="s">
        <v>2059</v>
      </c>
      <c r="H264" t="s">
        <v>2501</v>
      </c>
      <c r="I264" t="s">
        <v>21</v>
      </c>
    </row>
    <row r="265" spans="1:9">
      <c r="A265" s="1">
        <v>263</v>
      </c>
      <c r="B265" t="s">
        <v>166</v>
      </c>
      <c r="C265" t="s">
        <v>513</v>
      </c>
      <c r="D265" t="s">
        <v>1771</v>
      </c>
      <c r="E265" t="s">
        <v>1848</v>
      </c>
      <c r="F265" t="s">
        <v>2045</v>
      </c>
      <c r="G265" t="s">
        <v>2087</v>
      </c>
      <c r="H265" t="s">
        <v>2150</v>
      </c>
      <c r="I265" t="s">
        <v>2175</v>
      </c>
    </row>
    <row r="266" spans="1:9">
      <c r="A266" s="1">
        <v>264</v>
      </c>
      <c r="B266">
        <f>265</f>
        <v>0</v>
      </c>
      <c r="C266" t="s">
        <v>514</v>
      </c>
      <c r="D266" t="s">
        <v>1755</v>
      </c>
      <c r="E266" t="s">
        <v>1849</v>
      </c>
      <c r="F266" t="s">
        <v>2046</v>
      </c>
      <c r="G266" t="s">
        <v>34</v>
      </c>
      <c r="H266" t="s">
        <v>2528</v>
      </c>
      <c r="I266" t="s">
        <v>2592</v>
      </c>
    </row>
    <row r="267" spans="1:9">
      <c r="A267" s="1">
        <v>265</v>
      </c>
      <c r="B267">
        <f>265</f>
        <v>0</v>
      </c>
      <c r="C267" t="s">
        <v>515</v>
      </c>
      <c r="D267" t="s">
        <v>1775</v>
      </c>
      <c r="E267" t="s">
        <v>1848</v>
      </c>
      <c r="F267" t="s">
        <v>2046</v>
      </c>
      <c r="G267" t="s">
        <v>2099</v>
      </c>
      <c r="H267" t="s">
        <v>2329</v>
      </c>
      <c r="I267" t="s">
        <v>2339</v>
      </c>
    </row>
    <row r="268" spans="1:9">
      <c r="A268" s="1">
        <v>266</v>
      </c>
      <c r="B268">
        <f>267</f>
        <v>0</v>
      </c>
      <c r="C268" t="s">
        <v>516</v>
      </c>
      <c r="D268" t="s">
        <v>1756</v>
      </c>
      <c r="E268" t="s">
        <v>1848</v>
      </c>
      <c r="F268" t="s">
        <v>2047</v>
      </c>
      <c r="G268" t="s">
        <v>2159</v>
      </c>
      <c r="H268" t="s">
        <v>2450</v>
      </c>
      <c r="I268" t="s">
        <v>2055</v>
      </c>
    </row>
    <row r="269" spans="1:9">
      <c r="A269" s="1">
        <v>267</v>
      </c>
      <c r="B269">
        <f>267</f>
        <v>0</v>
      </c>
      <c r="C269" t="s">
        <v>517</v>
      </c>
      <c r="D269" t="s">
        <v>1776</v>
      </c>
      <c r="E269" t="s">
        <v>1852</v>
      </c>
      <c r="F269" t="s">
        <v>2047</v>
      </c>
      <c r="G269" t="s">
        <v>2139</v>
      </c>
      <c r="H269" t="s">
        <v>2271</v>
      </c>
      <c r="I269" t="s">
        <v>2286</v>
      </c>
    </row>
    <row r="270" spans="1:9">
      <c r="A270" s="1">
        <v>268</v>
      </c>
      <c r="B270">
        <f>269</f>
        <v>0</v>
      </c>
      <c r="C270" t="s">
        <v>518</v>
      </c>
      <c r="D270" t="s">
        <v>1747</v>
      </c>
      <c r="E270" t="s">
        <v>1849</v>
      </c>
      <c r="F270" t="s">
        <v>2048</v>
      </c>
      <c r="G270" t="s">
        <v>2300</v>
      </c>
      <c r="H270" t="s">
        <v>2320</v>
      </c>
      <c r="I270" t="s">
        <v>2046</v>
      </c>
    </row>
    <row r="271" spans="1:9">
      <c r="A271" s="1">
        <v>269</v>
      </c>
      <c r="B271">
        <f>269</f>
        <v>0</v>
      </c>
      <c r="C271" t="s">
        <v>519</v>
      </c>
      <c r="D271" t="s">
        <v>1755</v>
      </c>
      <c r="E271" t="s">
        <v>1849</v>
      </c>
      <c r="F271" t="s">
        <v>2048</v>
      </c>
      <c r="G271" t="s">
        <v>2301</v>
      </c>
      <c r="H271" t="s">
        <v>2127</v>
      </c>
      <c r="I271" t="s">
        <v>2049</v>
      </c>
    </row>
    <row r="272" spans="1:9">
      <c r="A272" s="1">
        <v>270</v>
      </c>
      <c r="B272" t="s">
        <v>167</v>
      </c>
      <c r="C272" t="s">
        <v>520</v>
      </c>
      <c r="D272" t="s">
        <v>1747</v>
      </c>
      <c r="E272" t="s">
        <v>1849</v>
      </c>
      <c r="F272" t="s">
        <v>2049</v>
      </c>
      <c r="G272" t="s">
        <v>2281</v>
      </c>
      <c r="H272" t="s">
        <v>2399</v>
      </c>
      <c r="I272" t="s">
        <v>2158</v>
      </c>
    </row>
    <row r="273" spans="1:9">
      <c r="A273" s="1">
        <v>271</v>
      </c>
      <c r="B273" t="s">
        <v>168</v>
      </c>
      <c r="C273" t="s">
        <v>521</v>
      </c>
      <c r="D273" t="s">
        <v>1754</v>
      </c>
      <c r="E273" t="s">
        <v>1848</v>
      </c>
      <c r="F273" t="s">
        <v>2050</v>
      </c>
      <c r="G273" t="s">
        <v>35</v>
      </c>
      <c r="H273" t="s">
        <v>2430</v>
      </c>
      <c r="I273" t="s">
        <v>34</v>
      </c>
    </row>
    <row r="274" spans="1:9">
      <c r="A274" s="1">
        <v>272</v>
      </c>
      <c r="B274">
        <f>273</f>
        <v>0</v>
      </c>
      <c r="C274" t="s">
        <v>522</v>
      </c>
      <c r="D274" t="s">
        <v>1761</v>
      </c>
      <c r="E274" t="s">
        <v>1848</v>
      </c>
      <c r="F274" t="s">
        <v>2051</v>
      </c>
      <c r="G274" t="s">
        <v>2113</v>
      </c>
      <c r="H274" t="s">
        <v>2071</v>
      </c>
      <c r="I274" t="s">
        <v>2177</v>
      </c>
    </row>
    <row r="275" spans="1:9">
      <c r="A275" s="1">
        <v>273</v>
      </c>
      <c r="B275">
        <f>273</f>
        <v>0</v>
      </c>
      <c r="C275" t="s">
        <v>523</v>
      </c>
      <c r="D275" t="s">
        <v>1761</v>
      </c>
      <c r="E275" t="s">
        <v>1848</v>
      </c>
      <c r="F275" t="s">
        <v>2051</v>
      </c>
      <c r="G275" t="s">
        <v>2142</v>
      </c>
      <c r="H275" t="s">
        <v>2111</v>
      </c>
      <c r="I275" t="s">
        <v>2269</v>
      </c>
    </row>
    <row r="276" spans="1:9">
      <c r="A276" s="1">
        <v>274</v>
      </c>
      <c r="B276">
        <f>275</f>
        <v>0</v>
      </c>
      <c r="C276" t="s">
        <v>524</v>
      </c>
      <c r="D276" t="s">
        <v>1750</v>
      </c>
      <c r="E276" t="s">
        <v>1847</v>
      </c>
      <c r="F276" t="s">
        <v>2052</v>
      </c>
      <c r="G276" t="s">
        <v>2302</v>
      </c>
      <c r="H276" t="s">
        <v>2436</v>
      </c>
      <c r="I276" t="s">
        <v>2280</v>
      </c>
    </row>
    <row r="277" spans="1:9">
      <c r="A277" s="1">
        <v>275</v>
      </c>
      <c r="B277">
        <f>275</f>
        <v>0</v>
      </c>
      <c r="C277" t="s">
        <v>525</v>
      </c>
      <c r="D277" t="s">
        <v>1742</v>
      </c>
      <c r="E277" t="s">
        <v>1847</v>
      </c>
      <c r="F277" t="s">
        <v>2052</v>
      </c>
      <c r="G277" t="s">
        <v>2052</v>
      </c>
      <c r="H277" t="s">
        <v>2300</v>
      </c>
      <c r="I277" t="s">
        <v>17</v>
      </c>
    </row>
    <row r="278" spans="1:9">
      <c r="A278" s="1">
        <v>276</v>
      </c>
      <c r="B278">
        <f>275</f>
        <v>0</v>
      </c>
      <c r="C278" t="s">
        <v>526</v>
      </c>
      <c r="D278" t="s">
        <v>1742</v>
      </c>
      <c r="E278" t="s">
        <v>1847</v>
      </c>
      <c r="F278" t="s">
        <v>2052</v>
      </c>
      <c r="G278" t="s">
        <v>2072</v>
      </c>
      <c r="H278" t="s">
        <v>2363</v>
      </c>
      <c r="I278" t="s">
        <v>2191</v>
      </c>
    </row>
    <row r="279" spans="1:9">
      <c r="A279" s="1">
        <v>277</v>
      </c>
      <c r="B279">
        <f>278</f>
        <v>0</v>
      </c>
      <c r="C279" t="s">
        <v>527</v>
      </c>
      <c r="D279" t="s">
        <v>1786</v>
      </c>
      <c r="E279" t="s">
        <v>1848</v>
      </c>
      <c r="F279" t="s">
        <v>2053</v>
      </c>
      <c r="G279" t="s">
        <v>2029</v>
      </c>
      <c r="H279" t="s">
        <v>2408</v>
      </c>
      <c r="I279" t="s">
        <v>2342</v>
      </c>
    </row>
    <row r="280" spans="1:9">
      <c r="A280" s="1">
        <v>278</v>
      </c>
      <c r="B280">
        <f>278</f>
        <v>0</v>
      </c>
      <c r="C280" t="s">
        <v>528</v>
      </c>
      <c r="D280" t="s">
        <v>1756</v>
      </c>
      <c r="E280" t="s">
        <v>1848</v>
      </c>
      <c r="F280" t="s">
        <v>2053</v>
      </c>
      <c r="G280" t="s">
        <v>2166</v>
      </c>
      <c r="H280" t="s">
        <v>2419</v>
      </c>
      <c r="I280" t="s">
        <v>2593</v>
      </c>
    </row>
    <row r="281" spans="1:9">
      <c r="A281" s="1">
        <v>279</v>
      </c>
      <c r="B281" t="s">
        <v>169</v>
      </c>
      <c r="C281" t="s">
        <v>529</v>
      </c>
      <c r="D281" t="s">
        <v>1752</v>
      </c>
      <c r="E281" t="s">
        <v>1849</v>
      </c>
      <c r="F281" t="s">
        <v>41</v>
      </c>
      <c r="G281" t="s">
        <v>2303</v>
      </c>
      <c r="H281" t="s">
        <v>2320</v>
      </c>
      <c r="I281" t="s">
        <v>1867</v>
      </c>
    </row>
    <row r="282" spans="1:9">
      <c r="A282" s="1">
        <v>280</v>
      </c>
      <c r="B282">
        <f>281</f>
        <v>0</v>
      </c>
      <c r="C282" t="s">
        <v>530</v>
      </c>
      <c r="D282" t="s">
        <v>1780</v>
      </c>
      <c r="E282" t="s">
        <v>1849</v>
      </c>
      <c r="F282" t="s">
        <v>2054</v>
      </c>
      <c r="G282" t="s">
        <v>2090</v>
      </c>
      <c r="H282" t="s">
        <v>2297</v>
      </c>
      <c r="I282" t="s">
        <v>2594</v>
      </c>
    </row>
    <row r="283" spans="1:9">
      <c r="A283" s="1">
        <v>281</v>
      </c>
      <c r="B283">
        <f>281</f>
        <v>0</v>
      </c>
      <c r="C283" t="s">
        <v>531</v>
      </c>
      <c r="D283" t="s">
        <v>1743</v>
      </c>
      <c r="E283" t="s">
        <v>1848</v>
      </c>
      <c r="F283" t="s">
        <v>2054</v>
      </c>
      <c r="G283" t="s">
        <v>2144</v>
      </c>
      <c r="H283" t="s">
        <v>37</v>
      </c>
      <c r="I283" t="s">
        <v>2436</v>
      </c>
    </row>
    <row r="284" spans="1:9">
      <c r="A284" s="1">
        <v>282</v>
      </c>
      <c r="B284" t="s">
        <v>170</v>
      </c>
      <c r="C284" t="s">
        <v>532</v>
      </c>
      <c r="D284" t="s">
        <v>1749</v>
      </c>
      <c r="E284" t="s">
        <v>1848</v>
      </c>
      <c r="F284" t="s">
        <v>2055</v>
      </c>
      <c r="G284" t="s">
        <v>1913</v>
      </c>
      <c r="H284" t="s">
        <v>2086</v>
      </c>
      <c r="I284" t="s">
        <v>2375</v>
      </c>
    </row>
    <row r="285" spans="1:9">
      <c r="A285" s="1">
        <v>283</v>
      </c>
      <c r="B285" t="s">
        <v>171</v>
      </c>
      <c r="C285" t="s">
        <v>533</v>
      </c>
      <c r="D285" t="s">
        <v>1747</v>
      </c>
      <c r="E285" t="s">
        <v>1849</v>
      </c>
      <c r="F285" t="s">
        <v>2056</v>
      </c>
      <c r="G285" t="s">
        <v>2304</v>
      </c>
      <c r="H285" t="s">
        <v>2529</v>
      </c>
      <c r="I285" t="s">
        <v>2595</v>
      </c>
    </row>
    <row r="286" spans="1:9">
      <c r="A286" s="1">
        <v>284</v>
      </c>
      <c r="B286">
        <f>285</f>
        <v>0</v>
      </c>
      <c r="C286" t="s">
        <v>534</v>
      </c>
      <c r="D286" t="s">
        <v>1787</v>
      </c>
      <c r="E286" t="s">
        <v>1849</v>
      </c>
      <c r="F286" t="s">
        <v>2057</v>
      </c>
      <c r="G286" t="s">
        <v>2104</v>
      </c>
      <c r="H286" t="s">
        <v>2530</v>
      </c>
      <c r="I286" t="s">
        <v>16</v>
      </c>
    </row>
    <row r="287" spans="1:9">
      <c r="A287" s="1">
        <v>285</v>
      </c>
      <c r="B287">
        <f>285</f>
        <v>0</v>
      </c>
      <c r="C287" t="s">
        <v>535</v>
      </c>
      <c r="D287" t="s">
        <v>1775</v>
      </c>
      <c r="E287" t="s">
        <v>1848</v>
      </c>
      <c r="F287" t="s">
        <v>2057</v>
      </c>
      <c r="G287" t="s">
        <v>2084</v>
      </c>
      <c r="H287" t="s">
        <v>1947</v>
      </c>
      <c r="I287" t="s">
        <v>2596</v>
      </c>
    </row>
    <row r="288" spans="1:9">
      <c r="A288" s="1">
        <v>286</v>
      </c>
      <c r="B288">
        <f>285</f>
        <v>0</v>
      </c>
      <c r="C288" t="s">
        <v>536</v>
      </c>
      <c r="D288" t="s">
        <v>1751</v>
      </c>
      <c r="E288" t="s">
        <v>1848</v>
      </c>
      <c r="F288" t="s">
        <v>2057</v>
      </c>
      <c r="G288" t="s">
        <v>2070</v>
      </c>
      <c r="H288" t="s">
        <v>2110</v>
      </c>
      <c r="I288" t="s">
        <v>2396</v>
      </c>
    </row>
    <row r="289" spans="1:9">
      <c r="A289" s="1">
        <v>287</v>
      </c>
      <c r="B289">
        <f>285</f>
        <v>0</v>
      </c>
      <c r="C289" t="s">
        <v>537</v>
      </c>
      <c r="D289" t="s">
        <v>1743</v>
      </c>
      <c r="E289" t="s">
        <v>1848</v>
      </c>
      <c r="F289" t="s">
        <v>2057</v>
      </c>
      <c r="G289" t="s">
        <v>2305</v>
      </c>
      <c r="H289" t="s">
        <v>2419</v>
      </c>
      <c r="I289" t="s">
        <v>2106</v>
      </c>
    </row>
    <row r="290" spans="1:9">
      <c r="A290" s="1">
        <v>288</v>
      </c>
      <c r="B290">
        <f>285</f>
        <v>0</v>
      </c>
      <c r="C290" t="s">
        <v>538</v>
      </c>
      <c r="D290" t="s">
        <v>1768</v>
      </c>
      <c r="E290" t="s">
        <v>1848</v>
      </c>
      <c r="F290" t="s">
        <v>2057</v>
      </c>
      <c r="G290" t="s">
        <v>2289</v>
      </c>
      <c r="H290" t="s">
        <v>24</v>
      </c>
      <c r="I290" t="s">
        <v>2321</v>
      </c>
    </row>
    <row r="291" spans="1:9">
      <c r="A291" s="1">
        <v>289</v>
      </c>
      <c r="B291">
        <f>285</f>
        <v>0</v>
      </c>
      <c r="C291" t="s">
        <v>539</v>
      </c>
      <c r="D291" t="s">
        <v>1743</v>
      </c>
      <c r="E291" t="s">
        <v>1848</v>
      </c>
      <c r="F291" t="s">
        <v>2057</v>
      </c>
      <c r="G291" t="s">
        <v>2306</v>
      </c>
      <c r="H291" t="s">
        <v>2408</v>
      </c>
      <c r="I291" t="s">
        <v>2170</v>
      </c>
    </row>
    <row r="292" spans="1:9">
      <c r="A292" s="1">
        <v>290</v>
      </c>
      <c r="B292">
        <f>291</f>
        <v>0</v>
      </c>
      <c r="C292" t="s">
        <v>540</v>
      </c>
      <c r="D292" t="s">
        <v>1746</v>
      </c>
      <c r="E292" t="s">
        <v>1850</v>
      </c>
      <c r="F292" t="s">
        <v>2058</v>
      </c>
      <c r="G292" t="s">
        <v>2307</v>
      </c>
      <c r="H292" t="s">
        <v>2462</v>
      </c>
      <c r="I292" t="s">
        <v>2448</v>
      </c>
    </row>
    <row r="293" spans="1:9">
      <c r="A293" s="1">
        <v>291</v>
      </c>
      <c r="B293">
        <f>291</f>
        <v>0</v>
      </c>
      <c r="C293" t="s">
        <v>541</v>
      </c>
      <c r="D293" t="s">
        <v>1771</v>
      </c>
      <c r="E293" t="s">
        <v>1848</v>
      </c>
      <c r="F293" t="s">
        <v>2058</v>
      </c>
      <c r="G293" t="s">
        <v>2100</v>
      </c>
      <c r="H293" t="s">
        <v>2400</v>
      </c>
      <c r="I293" t="s">
        <v>2597</v>
      </c>
    </row>
    <row r="294" spans="1:9">
      <c r="A294" s="1">
        <v>292</v>
      </c>
      <c r="B294">
        <f>293</f>
        <v>0</v>
      </c>
      <c r="C294" t="s">
        <v>542</v>
      </c>
      <c r="D294" t="s">
        <v>1742</v>
      </c>
      <c r="E294" t="s">
        <v>1847</v>
      </c>
      <c r="F294" t="s">
        <v>40</v>
      </c>
      <c r="G294" t="s">
        <v>2056</v>
      </c>
      <c r="H294" t="s">
        <v>2176</v>
      </c>
      <c r="I294" t="s">
        <v>2013</v>
      </c>
    </row>
    <row r="295" spans="1:9">
      <c r="A295" s="1">
        <v>293</v>
      </c>
      <c r="B295">
        <f>293</f>
        <v>0</v>
      </c>
      <c r="C295" t="s">
        <v>543</v>
      </c>
      <c r="D295" t="s">
        <v>1746</v>
      </c>
      <c r="E295" t="s">
        <v>1850</v>
      </c>
      <c r="F295" t="s">
        <v>40</v>
      </c>
      <c r="G295" t="s">
        <v>23</v>
      </c>
      <c r="H295" t="s">
        <v>2347</v>
      </c>
      <c r="I295" t="s">
        <v>2177</v>
      </c>
    </row>
    <row r="296" spans="1:9">
      <c r="A296" s="1">
        <v>294</v>
      </c>
      <c r="B296" t="s">
        <v>172</v>
      </c>
      <c r="C296" t="s">
        <v>544</v>
      </c>
      <c r="D296" t="s">
        <v>1747</v>
      </c>
      <c r="E296" t="s">
        <v>1849</v>
      </c>
      <c r="F296" t="s">
        <v>2059</v>
      </c>
      <c r="G296" t="s">
        <v>26</v>
      </c>
      <c r="H296" t="s">
        <v>2043</v>
      </c>
      <c r="I296" t="s">
        <v>21</v>
      </c>
    </row>
    <row r="297" spans="1:9">
      <c r="A297" s="1">
        <v>295</v>
      </c>
      <c r="B297" t="s">
        <v>173</v>
      </c>
      <c r="C297" t="s">
        <v>545</v>
      </c>
      <c r="D297" t="s">
        <v>1776</v>
      </c>
      <c r="E297" t="s">
        <v>1852</v>
      </c>
      <c r="F297" t="s">
        <v>2060</v>
      </c>
      <c r="G297" t="s">
        <v>2143</v>
      </c>
      <c r="H297" t="s">
        <v>2066</v>
      </c>
      <c r="I297" t="s">
        <v>2427</v>
      </c>
    </row>
    <row r="298" spans="1:9">
      <c r="A298" s="1">
        <v>296</v>
      </c>
      <c r="B298" t="s">
        <v>174</v>
      </c>
      <c r="C298" t="s">
        <v>546</v>
      </c>
      <c r="D298" t="s">
        <v>1742</v>
      </c>
      <c r="E298" t="s">
        <v>1847</v>
      </c>
      <c r="F298" t="s">
        <v>2061</v>
      </c>
      <c r="G298" t="s">
        <v>2056</v>
      </c>
      <c r="H298" t="s">
        <v>2513</v>
      </c>
      <c r="I298" t="s">
        <v>1949</v>
      </c>
    </row>
    <row r="299" spans="1:9">
      <c r="A299" s="1">
        <v>297</v>
      </c>
      <c r="B299">
        <f>298</f>
        <v>0</v>
      </c>
      <c r="C299" t="s">
        <v>547</v>
      </c>
      <c r="D299" t="s">
        <v>1764</v>
      </c>
      <c r="E299" t="s">
        <v>1848</v>
      </c>
      <c r="F299" t="s">
        <v>2062</v>
      </c>
      <c r="G299" t="s">
        <v>2308</v>
      </c>
      <c r="H299" t="s">
        <v>1969</v>
      </c>
      <c r="I299" t="s">
        <v>2200</v>
      </c>
    </row>
    <row r="300" spans="1:9">
      <c r="A300" s="1">
        <v>298</v>
      </c>
      <c r="B300">
        <f>298</f>
        <v>0</v>
      </c>
      <c r="C300" t="s">
        <v>548</v>
      </c>
      <c r="D300" t="s">
        <v>1743</v>
      </c>
      <c r="E300" t="s">
        <v>1848</v>
      </c>
      <c r="F300" t="s">
        <v>2062</v>
      </c>
      <c r="G300" t="s">
        <v>2168</v>
      </c>
      <c r="H300" t="s">
        <v>2287</v>
      </c>
      <c r="I300" t="s">
        <v>2151</v>
      </c>
    </row>
    <row r="301" spans="1:9">
      <c r="A301" s="1">
        <v>299</v>
      </c>
      <c r="B301" t="s">
        <v>175</v>
      </c>
      <c r="C301" t="s">
        <v>549</v>
      </c>
      <c r="D301" t="s">
        <v>1747</v>
      </c>
      <c r="E301" t="s">
        <v>1849</v>
      </c>
      <c r="F301" t="s">
        <v>2063</v>
      </c>
      <c r="G301" t="s">
        <v>2309</v>
      </c>
      <c r="H301" t="s">
        <v>2385</v>
      </c>
      <c r="I301" t="s">
        <v>2366</v>
      </c>
    </row>
    <row r="302" spans="1:9">
      <c r="A302" s="1">
        <v>300</v>
      </c>
      <c r="B302" t="s">
        <v>176</v>
      </c>
      <c r="C302" t="s">
        <v>550</v>
      </c>
      <c r="D302" t="s">
        <v>1742</v>
      </c>
      <c r="E302" t="s">
        <v>1847</v>
      </c>
      <c r="F302" t="s">
        <v>2064</v>
      </c>
      <c r="G302" t="s">
        <v>2118</v>
      </c>
      <c r="H302" t="s">
        <v>2531</v>
      </c>
      <c r="I302" t="s">
        <v>2259</v>
      </c>
    </row>
    <row r="303" spans="1:9">
      <c r="A303" s="1">
        <v>301</v>
      </c>
      <c r="B303">
        <f>302</f>
        <v>0</v>
      </c>
      <c r="C303" t="s">
        <v>551</v>
      </c>
      <c r="D303" t="s">
        <v>1747</v>
      </c>
      <c r="E303" t="s">
        <v>1849</v>
      </c>
      <c r="F303" t="s">
        <v>2065</v>
      </c>
      <c r="G303" t="s">
        <v>2167</v>
      </c>
      <c r="H303" t="s">
        <v>2344</v>
      </c>
      <c r="I303" t="s">
        <v>2021</v>
      </c>
    </row>
    <row r="304" spans="1:9">
      <c r="A304" s="1">
        <v>302</v>
      </c>
      <c r="B304">
        <f>302</f>
        <v>0</v>
      </c>
      <c r="C304" t="s">
        <v>552</v>
      </c>
      <c r="D304" t="s">
        <v>1749</v>
      </c>
      <c r="E304" t="s">
        <v>1848</v>
      </c>
      <c r="F304" t="s">
        <v>2065</v>
      </c>
      <c r="G304" t="s">
        <v>2129</v>
      </c>
      <c r="H304" t="s">
        <v>2428</v>
      </c>
      <c r="I304" t="s">
        <v>2330</v>
      </c>
    </row>
    <row r="305" spans="1:9">
      <c r="A305" s="1">
        <v>303</v>
      </c>
      <c r="B305">
        <f>304</f>
        <v>0</v>
      </c>
      <c r="C305" t="s">
        <v>553</v>
      </c>
      <c r="D305" t="s">
        <v>1760</v>
      </c>
      <c r="E305" t="s">
        <v>1848</v>
      </c>
      <c r="F305" t="s">
        <v>2066</v>
      </c>
      <c r="G305" t="s">
        <v>2310</v>
      </c>
      <c r="H305" t="s">
        <v>2138</v>
      </c>
      <c r="I305" t="s">
        <v>2054</v>
      </c>
    </row>
    <row r="306" spans="1:9">
      <c r="A306" s="1">
        <v>304</v>
      </c>
      <c r="B306">
        <f>304</f>
        <v>0</v>
      </c>
      <c r="C306" t="s">
        <v>554</v>
      </c>
      <c r="D306" t="s">
        <v>1762</v>
      </c>
      <c r="E306" t="s">
        <v>1851</v>
      </c>
      <c r="F306" t="s">
        <v>2066</v>
      </c>
      <c r="G306" t="s">
        <v>2250</v>
      </c>
      <c r="H306" t="s">
        <v>2166</v>
      </c>
      <c r="I306" t="s">
        <v>2419</v>
      </c>
    </row>
    <row r="307" spans="1:9">
      <c r="A307" s="1">
        <v>305</v>
      </c>
      <c r="B307" t="s">
        <v>177</v>
      </c>
      <c r="C307" t="s">
        <v>555</v>
      </c>
      <c r="D307" t="s">
        <v>1766</v>
      </c>
      <c r="E307" t="s">
        <v>1848</v>
      </c>
      <c r="F307" t="s">
        <v>2067</v>
      </c>
      <c r="G307" t="s">
        <v>2311</v>
      </c>
      <c r="H307" t="s">
        <v>2187</v>
      </c>
      <c r="I307" t="s">
        <v>2148</v>
      </c>
    </row>
    <row r="308" spans="1:9">
      <c r="A308" s="1">
        <v>306</v>
      </c>
      <c r="B308" t="s">
        <v>178</v>
      </c>
      <c r="C308" t="s">
        <v>556</v>
      </c>
      <c r="D308" t="s">
        <v>1742</v>
      </c>
      <c r="E308" t="s">
        <v>1847</v>
      </c>
      <c r="F308" t="s">
        <v>2068</v>
      </c>
      <c r="G308" t="s">
        <v>2055</v>
      </c>
      <c r="H308" t="s">
        <v>2175</v>
      </c>
      <c r="I308" t="s">
        <v>2315</v>
      </c>
    </row>
    <row r="309" spans="1:9">
      <c r="A309" s="1">
        <v>307</v>
      </c>
      <c r="B309" t="s">
        <v>179</v>
      </c>
      <c r="C309" t="s">
        <v>557</v>
      </c>
      <c r="D309" t="s">
        <v>1779</v>
      </c>
      <c r="E309" t="s">
        <v>1849</v>
      </c>
      <c r="F309" t="s">
        <v>2069</v>
      </c>
      <c r="G309" t="s">
        <v>2058</v>
      </c>
      <c r="H309" t="s">
        <v>2532</v>
      </c>
      <c r="I309" t="s">
        <v>53</v>
      </c>
    </row>
    <row r="310" spans="1:9">
      <c r="A310" s="1">
        <v>308</v>
      </c>
      <c r="B310">
        <f>309</f>
        <v>0</v>
      </c>
      <c r="C310" t="s">
        <v>558</v>
      </c>
      <c r="D310" t="s">
        <v>1751</v>
      </c>
      <c r="E310" t="s">
        <v>1848</v>
      </c>
      <c r="F310" t="s">
        <v>2070</v>
      </c>
      <c r="G310" t="s">
        <v>2298</v>
      </c>
      <c r="H310" t="s">
        <v>2087</v>
      </c>
      <c r="I310" t="s">
        <v>2157</v>
      </c>
    </row>
    <row r="311" spans="1:9">
      <c r="A311" s="1">
        <v>309</v>
      </c>
      <c r="B311">
        <f>309</f>
        <v>0</v>
      </c>
      <c r="C311" t="s">
        <v>559</v>
      </c>
      <c r="D311" t="s">
        <v>1773</v>
      </c>
      <c r="E311" t="s">
        <v>1848</v>
      </c>
      <c r="F311" t="s">
        <v>2070</v>
      </c>
      <c r="G311" t="s">
        <v>2312</v>
      </c>
      <c r="H311" t="s">
        <v>2360</v>
      </c>
      <c r="I311" t="s">
        <v>2598</v>
      </c>
    </row>
    <row r="312" spans="1:9">
      <c r="A312" s="1">
        <v>310</v>
      </c>
      <c r="B312" t="s">
        <v>180</v>
      </c>
      <c r="C312" t="s">
        <v>560</v>
      </c>
      <c r="D312" t="s">
        <v>1742</v>
      </c>
      <c r="E312" t="s">
        <v>1847</v>
      </c>
      <c r="F312" t="s">
        <v>2071</v>
      </c>
      <c r="G312" t="s">
        <v>2137</v>
      </c>
      <c r="H312" t="s">
        <v>2533</v>
      </c>
      <c r="I312" t="s">
        <v>2405</v>
      </c>
    </row>
    <row r="313" spans="1:9">
      <c r="A313" s="1">
        <v>311</v>
      </c>
      <c r="B313">
        <f>312</f>
        <v>0</v>
      </c>
      <c r="C313" t="s">
        <v>561</v>
      </c>
      <c r="D313" t="s">
        <v>1785</v>
      </c>
      <c r="E313" t="s">
        <v>1848</v>
      </c>
      <c r="F313" t="s">
        <v>2072</v>
      </c>
      <c r="G313" t="s">
        <v>2313</v>
      </c>
      <c r="H313" t="s">
        <v>2002</v>
      </c>
      <c r="I313" t="s">
        <v>2528</v>
      </c>
    </row>
    <row r="314" spans="1:9">
      <c r="A314" s="1">
        <v>312</v>
      </c>
      <c r="B314">
        <f>312</f>
        <v>0</v>
      </c>
      <c r="C314" t="s">
        <v>562</v>
      </c>
      <c r="D314" t="s">
        <v>1776</v>
      </c>
      <c r="E314" t="s">
        <v>1852</v>
      </c>
      <c r="F314" t="s">
        <v>2072</v>
      </c>
      <c r="G314" t="s">
        <v>2314</v>
      </c>
      <c r="H314" t="s">
        <v>2408</v>
      </c>
      <c r="I314" t="s">
        <v>2037</v>
      </c>
    </row>
    <row r="315" spans="1:9">
      <c r="A315" s="1">
        <v>313</v>
      </c>
      <c r="B315" t="s">
        <v>181</v>
      </c>
      <c r="C315" t="s">
        <v>563</v>
      </c>
      <c r="D315" t="s">
        <v>1751</v>
      </c>
      <c r="E315" t="s">
        <v>1848</v>
      </c>
      <c r="F315" t="s">
        <v>2073</v>
      </c>
      <c r="G315" t="s">
        <v>2168</v>
      </c>
      <c r="H315" t="s">
        <v>2088</v>
      </c>
      <c r="I315" t="s">
        <v>2382</v>
      </c>
    </row>
    <row r="316" spans="1:9">
      <c r="A316" s="1">
        <v>314</v>
      </c>
      <c r="B316" t="s">
        <v>182</v>
      </c>
      <c r="C316" t="s">
        <v>564</v>
      </c>
      <c r="D316" t="s">
        <v>1788</v>
      </c>
      <c r="E316" t="s">
        <v>1849</v>
      </c>
      <c r="F316" t="s">
        <v>2074</v>
      </c>
      <c r="G316" t="s">
        <v>2315</v>
      </c>
      <c r="H316" t="s">
        <v>2288</v>
      </c>
      <c r="I316" t="s">
        <v>2455</v>
      </c>
    </row>
    <row r="317" spans="1:9">
      <c r="A317" s="1">
        <v>315</v>
      </c>
      <c r="B317">
        <f>316</f>
        <v>0</v>
      </c>
      <c r="C317" t="s">
        <v>565</v>
      </c>
      <c r="D317" t="s">
        <v>1764</v>
      </c>
      <c r="E317" t="s">
        <v>1848</v>
      </c>
      <c r="F317" t="s">
        <v>2075</v>
      </c>
      <c r="G317" t="s">
        <v>2157</v>
      </c>
      <c r="H317" t="s">
        <v>1987</v>
      </c>
      <c r="I317" t="s">
        <v>75</v>
      </c>
    </row>
    <row r="318" spans="1:9">
      <c r="A318" s="1">
        <v>316</v>
      </c>
      <c r="B318">
        <f>316</f>
        <v>0</v>
      </c>
      <c r="C318" t="s">
        <v>566</v>
      </c>
      <c r="D318" t="s">
        <v>1747</v>
      </c>
      <c r="E318" t="s">
        <v>1849</v>
      </c>
      <c r="F318" t="s">
        <v>2075</v>
      </c>
      <c r="G318" t="s">
        <v>2316</v>
      </c>
      <c r="H318" t="s">
        <v>2068</v>
      </c>
      <c r="I318" t="s">
        <v>2436</v>
      </c>
    </row>
    <row r="319" spans="1:9">
      <c r="A319" s="1">
        <v>317</v>
      </c>
      <c r="B319">
        <f>316</f>
        <v>0</v>
      </c>
      <c r="C319" t="s">
        <v>567</v>
      </c>
      <c r="D319" t="s">
        <v>1742</v>
      </c>
      <c r="E319" t="s">
        <v>1847</v>
      </c>
      <c r="F319" t="s">
        <v>2075</v>
      </c>
      <c r="G319" t="s">
        <v>2145</v>
      </c>
      <c r="H319" t="s">
        <v>2150</v>
      </c>
      <c r="I319" t="s">
        <v>2599</v>
      </c>
    </row>
    <row r="320" spans="1:9">
      <c r="A320" s="1">
        <v>318</v>
      </c>
      <c r="B320" t="s">
        <v>183</v>
      </c>
      <c r="C320" t="s">
        <v>568</v>
      </c>
      <c r="D320" t="s">
        <v>1750</v>
      </c>
      <c r="E320" t="s">
        <v>1847</v>
      </c>
      <c r="F320" t="s">
        <v>2076</v>
      </c>
      <c r="G320" t="s">
        <v>31</v>
      </c>
      <c r="H320" t="s">
        <v>2462</v>
      </c>
      <c r="I320" t="s">
        <v>2428</v>
      </c>
    </row>
    <row r="321" spans="1:9">
      <c r="A321" s="1">
        <v>319</v>
      </c>
      <c r="B321" t="s">
        <v>184</v>
      </c>
      <c r="C321" t="s">
        <v>569</v>
      </c>
      <c r="D321" t="s">
        <v>1742</v>
      </c>
      <c r="E321" t="s">
        <v>1847</v>
      </c>
      <c r="F321" t="s">
        <v>2077</v>
      </c>
      <c r="G321" t="s">
        <v>2317</v>
      </c>
      <c r="H321" t="s">
        <v>2409</v>
      </c>
      <c r="I321" t="s">
        <v>2051</v>
      </c>
    </row>
    <row r="322" spans="1:9">
      <c r="A322" s="1">
        <v>320</v>
      </c>
      <c r="B322">
        <f>321</f>
        <v>0</v>
      </c>
      <c r="C322" t="s">
        <v>570</v>
      </c>
      <c r="D322" t="s">
        <v>1774</v>
      </c>
      <c r="E322" t="s">
        <v>1849</v>
      </c>
      <c r="F322" t="s">
        <v>2078</v>
      </c>
      <c r="G322" t="s">
        <v>2077</v>
      </c>
      <c r="H322" t="s">
        <v>58</v>
      </c>
      <c r="I322" t="s">
        <v>2561</v>
      </c>
    </row>
    <row r="323" spans="1:9">
      <c r="A323" s="1">
        <v>321</v>
      </c>
      <c r="B323">
        <f>321</f>
        <v>0</v>
      </c>
      <c r="C323" t="s">
        <v>571</v>
      </c>
      <c r="D323" t="s">
        <v>1789</v>
      </c>
      <c r="E323" t="s">
        <v>1848</v>
      </c>
      <c r="F323" t="s">
        <v>2078</v>
      </c>
      <c r="G323" t="s">
        <v>2183</v>
      </c>
      <c r="H323" t="s">
        <v>2246</v>
      </c>
      <c r="I323" t="s">
        <v>2375</v>
      </c>
    </row>
    <row r="324" spans="1:9">
      <c r="A324" s="1">
        <v>322</v>
      </c>
      <c r="B324">
        <f>321</f>
        <v>0</v>
      </c>
      <c r="C324" t="s">
        <v>572</v>
      </c>
      <c r="D324" t="s">
        <v>1775</v>
      </c>
      <c r="E324" t="s">
        <v>1848</v>
      </c>
      <c r="F324" t="s">
        <v>2078</v>
      </c>
      <c r="G324" t="s">
        <v>2103</v>
      </c>
      <c r="H324" t="s">
        <v>2534</v>
      </c>
      <c r="I324" t="s">
        <v>2436</v>
      </c>
    </row>
    <row r="325" spans="1:9">
      <c r="A325" s="1">
        <v>323</v>
      </c>
      <c r="B325">
        <f>324</f>
        <v>0</v>
      </c>
      <c r="C325" t="s">
        <v>573</v>
      </c>
      <c r="D325" t="s">
        <v>1742</v>
      </c>
      <c r="E325" t="s">
        <v>1847</v>
      </c>
      <c r="F325" t="s">
        <v>2079</v>
      </c>
      <c r="G325" t="s">
        <v>26</v>
      </c>
      <c r="H325" t="s">
        <v>2117</v>
      </c>
      <c r="I325" t="s">
        <v>1981</v>
      </c>
    </row>
    <row r="326" spans="1:9">
      <c r="A326" s="1">
        <v>324</v>
      </c>
      <c r="B326">
        <f>324</f>
        <v>0</v>
      </c>
      <c r="C326" t="s">
        <v>574</v>
      </c>
      <c r="D326" t="s">
        <v>1766</v>
      </c>
      <c r="E326" t="s">
        <v>1848</v>
      </c>
      <c r="F326" t="s">
        <v>2079</v>
      </c>
      <c r="G326" t="s">
        <v>2318</v>
      </c>
      <c r="H326" t="s">
        <v>2381</v>
      </c>
      <c r="I326" t="s">
        <v>2175</v>
      </c>
    </row>
    <row r="327" spans="1:9">
      <c r="A327" s="1">
        <v>325</v>
      </c>
      <c r="B327">
        <f>326</f>
        <v>0</v>
      </c>
      <c r="C327" t="s">
        <v>575</v>
      </c>
      <c r="D327" t="s">
        <v>1752</v>
      </c>
      <c r="E327" t="s">
        <v>1849</v>
      </c>
      <c r="F327" t="s">
        <v>2080</v>
      </c>
      <c r="G327" t="s">
        <v>2319</v>
      </c>
      <c r="H327" t="s">
        <v>2356</v>
      </c>
      <c r="I327" t="s">
        <v>1876</v>
      </c>
    </row>
    <row r="328" spans="1:9">
      <c r="A328" s="1">
        <v>326</v>
      </c>
      <c r="B328">
        <f>326</f>
        <v>0</v>
      </c>
      <c r="C328" t="s">
        <v>576</v>
      </c>
      <c r="D328" t="s">
        <v>1787</v>
      </c>
      <c r="E328" t="s">
        <v>1849</v>
      </c>
      <c r="F328" t="s">
        <v>2080</v>
      </c>
      <c r="G328" t="s">
        <v>34</v>
      </c>
      <c r="H328" t="s">
        <v>2215</v>
      </c>
      <c r="I328" t="s">
        <v>2416</v>
      </c>
    </row>
    <row r="329" spans="1:9">
      <c r="A329" s="1">
        <v>327</v>
      </c>
      <c r="B329">
        <f>328</f>
        <v>0</v>
      </c>
      <c r="C329" t="s">
        <v>577</v>
      </c>
      <c r="D329" t="s">
        <v>1752</v>
      </c>
      <c r="E329" t="s">
        <v>1849</v>
      </c>
      <c r="F329" t="s">
        <v>2081</v>
      </c>
      <c r="G329" t="s">
        <v>2167</v>
      </c>
      <c r="H329" t="s">
        <v>2058</v>
      </c>
      <c r="I329" t="s">
        <v>1883</v>
      </c>
    </row>
    <row r="330" spans="1:9">
      <c r="A330" s="1">
        <v>328</v>
      </c>
      <c r="B330">
        <f>328</f>
        <v>0</v>
      </c>
      <c r="C330" t="s">
        <v>578</v>
      </c>
      <c r="D330" t="s">
        <v>1742</v>
      </c>
      <c r="E330" t="s">
        <v>1847</v>
      </c>
      <c r="F330" t="s">
        <v>2081</v>
      </c>
      <c r="G330" t="s">
        <v>2308</v>
      </c>
      <c r="H330" t="s">
        <v>2127</v>
      </c>
      <c r="I330" t="s">
        <v>2003</v>
      </c>
    </row>
    <row r="331" spans="1:9">
      <c r="A331" s="1">
        <v>329</v>
      </c>
      <c r="B331">
        <f>328</f>
        <v>0</v>
      </c>
      <c r="C331" t="s">
        <v>579</v>
      </c>
      <c r="D331" t="s">
        <v>1770</v>
      </c>
      <c r="E331" t="s">
        <v>1849</v>
      </c>
      <c r="F331" t="s">
        <v>2081</v>
      </c>
      <c r="G331" t="s">
        <v>2053</v>
      </c>
      <c r="H331" t="s">
        <v>2069</v>
      </c>
      <c r="I331" t="s">
        <v>2412</v>
      </c>
    </row>
    <row r="332" spans="1:9">
      <c r="A332" s="1">
        <v>330</v>
      </c>
      <c r="B332" t="s">
        <v>185</v>
      </c>
      <c r="C332" t="s">
        <v>580</v>
      </c>
      <c r="D332" t="s">
        <v>1747</v>
      </c>
      <c r="E332" t="s">
        <v>1849</v>
      </c>
      <c r="F332" t="s">
        <v>2082</v>
      </c>
      <c r="G332" t="s">
        <v>2282</v>
      </c>
      <c r="H332" t="s">
        <v>2121</v>
      </c>
      <c r="I332" t="s">
        <v>2002</v>
      </c>
    </row>
    <row r="333" spans="1:9">
      <c r="A333" s="1">
        <v>331</v>
      </c>
      <c r="B333">
        <f>332</f>
        <v>0</v>
      </c>
      <c r="C333" t="s">
        <v>581</v>
      </c>
      <c r="D333" t="s">
        <v>1778</v>
      </c>
      <c r="E333" t="s">
        <v>1849</v>
      </c>
      <c r="F333" t="s">
        <v>2083</v>
      </c>
      <c r="G333" t="s">
        <v>2186</v>
      </c>
      <c r="H333" t="s">
        <v>2048</v>
      </c>
      <c r="I333" t="s">
        <v>2292</v>
      </c>
    </row>
    <row r="334" spans="1:9">
      <c r="A334" s="1">
        <v>332</v>
      </c>
      <c r="B334">
        <f>332</f>
        <v>0</v>
      </c>
      <c r="C334" t="s">
        <v>582</v>
      </c>
      <c r="D334" t="s">
        <v>1743</v>
      </c>
      <c r="E334" t="s">
        <v>1848</v>
      </c>
      <c r="F334" t="s">
        <v>2083</v>
      </c>
      <c r="G334" t="s">
        <v>2300</v>
      </c>
      <c r="H334" t="s">
        <v>2425</v>
      </c>
      <c r="I334" t="s">
        <v>2377</v>
      </c>
    </row>
    <row r="335" spans="1:9">
      <c r="A335" s="1">
        <v>333</v>
      </c>
      <c r="B335" t="s">
        <v>186</v>
      </c>
      <c r="C335" t="s">
        <v>583</v>
      </c>
      <c r="D335" t="s">
        <v>1749</v>
      </c>
      <c r="E335" t="s">
        <v>1848</v>
      </c>
      <c r="F335" t="s">
        <v>2084</v>
      </c>
      <c r="G335" t="s">
        <v>2012</v>
      </c>
      <c r="H335" t="s">
        <v>2346</v>
      </c>
      <c r="I335" t="s">
        <v>2366</v>
      </c>
    </row>
    <row r="336" spans="1:9">
      <c r="A336" s="1">
        <v>334</v>
      </c>
      <c r="B336" t="s">
        <v>187</v>
      </c>
      <c r="C336" t="s">
        <v>584</v>
      </c>
      <c r="D336" t="s">
        <v>1770</v>
      </c>
      <c r="E336" t="s">
        <v>1849</v>
      </c>
      <c r="F336" t="s">
        <v>2085</v>
      </c>
      <c r="G336" t="s">
        <v>2302</v>
      </c>
      <c r="H336" t="s">
        <v>36</v>
      </c>
      <c r="I336" t="s">
        <v>2382</v>
      </c>
    </row>
    <row r="337" spans="1:9">
      <c r="A337" s="1">
        <v>335</v>
      </c>
      <c r="B337">
        <f>336</f>
        <v>0</v>
      </c>
      <c r="C337" t="s">
        <v>585</v>
      </c>
      <c r="D337" t="s">
        <v>1746</v>
      </c>
      <c r="E337" t="s">
        <v>1850</v>
      </c>
      <c r="F337" t="s">
        <v>2086</v>
      </c>
      <c r="G337" t="s">
        <v>2320</v>
      </c>
      <c r="H337" t="s">
        <v>2406</v>
      </c>
      <c r="I337" t="s">
        <v>2425</v>
      </c>
    </row>
    <row r="338" spans="1:9">
      <c r="A338" s="1">
        <v>336</v>
      </c>
      <c r="B338">
        <f>336</f>
        <v>0</v>
      </c>
      <c r="C338" t="s">
        <v>586</v>
      </c>
      <c r="D338" t="s">
        <v>1769</v>
      </c>
      <c r="E338" t="s">
        <v>1848</v>
      </c>
      <c r="F338" t="s">
        <v>2086</v>
      </c>
      <c r="G338" t="s">
        <v>2321</v>
      </c>
      <c r="H338" t="s">
        <v>2384</v>
      </c>
      <c r="I338" t="s">
        <v>2457</v>
      </c>
    </row>
    <row r="339" spans="1:9">
      <c r="A339" s="1">
        <v>337</v>
      </c>
      <c r="B339">
        <f>336</f>
        <v>0</v>
      </c>
      <c r="C339" t="s">
        <v>587</v>
      </c>
      <c r="D339" t="s">
        <v>1747</v>
      </c>
      <c r="E339" t="s">
        <v>1849</v>
      </c>
      <c r="F339" t="s">
        <v>2086</v>
      </c>
      <c r="G339" t="s">
        <v>2309</v>
      </c>
      <c r="H339" t="s">
        <v>2411</v>
      </c>
      <c r="I339" t="s">
        <v>2399</v>
      </c>
    </row>
    <row r="340" spans="1:9">
      <c r="A340" s="1">
        <v>338</v>
      </c>
      <c r="B340">
        <f>336</f>
        <v>0</v>
      </c>
      <c r="C340" t="s">
        <v>588</v>
      </c>
      <c r="D340" t="s">
        <v>1790</v>
      </c>
      <c r="E340" t="s">
        <v>1849</v>
      </c>
      <c r="F340" t="s">
        <v>2086</v>
      </c>
      <c r="G340" t="s">
        <v>2064</v>
      </c>
      <c r="H340" t="s">
        <v>1914</v>
      </c>
      <c r="I340" t="s">
        <v>2105</v>
      </c>
    </row>
    <row r="341" spans="1:9">
      <c r="A341" s="1">
        <v>339</v>
      </c>
      <c r="B341">
        <f>340</f>
        <v>0</v>
      </c>
      <c r="C341" t="s">
        <v>589</v>
      </c>
      <c r="D341" t="s">
        <v>1750</v>
      </c>
      <c r="E341" t="s">
        <v>1847</v>
      </c>
      <c r="F341" t="s">
        <v>2087</v>
      </c>
      <c r="G341" t="s">
        <v>2322</v>
      </c>
      <c r="H341" t="s">
        <v>2367</v>
      </c>
      <c r="I341" t="s">
        <v>2297</v>
      </c>
    </row>
    <row r="342" spans="1:9">
      <c r="A342" s="1">
        <v>340</v>
      </c>
      <c r="B342">
        <f>340</f>
        <v>0</v>
      </c>
      <c r="C342" t="s">
        <v>590</v>
      </c>
      <c r="D342" t="s">
        <v>1746</v>
      </c>
      <c r="E342" t="s">
        <v>1850</v>
      </c>
      <c r="F342" t="s">
        <v>2087</v>
      </c>
      <c r="G342" t="s">
        <v>2183</v>
      </c>
      <c r="H342" t="s">
        <v>2363</v>
      </c>
      <c r="I342" t="s">
        <v>2152</v>
      </c>
    </row>
    <row r="343" spans="1:9">
      <c r="A343" s="1">
        <v>341</v>
      </c>
      <c r="B343">
        <f>342</f>
        <v>0</v>
      </c>
      <c r="C343" t="s">
        <v>591</v>
      </c>
      <c r="D343" t="s">
        <v>1743</v>
      </c>
      <c r="E343" t="s">
        <v>1848</v>
      </c>
      <c r="F343" t="s">
        <v>2088</v>
      </c>
      <c r="G343" t="s">
        <v>2322</v>
      </c>
      <c r="H343" t="s">
        <v>2383</v>
      </c>
      <c r="I343" t="s">
        <v>2443</v>
      </c>
    </row>
    <row r="344" spans="1:9">
      <c r="A344" s="1">
        <v>342</v>
      </c>
      <c r="B344">
        <f>342</f>
        <v>0</v>
      </c>
      <c r="C344" t="s">
        <v>592</v>
      </c>
      <c r="D344" t="s">
        <v>1791</v>
      </c>
      <c r="E344" t="s">
        <v>1849</v>
      </c>
      <c r="F344" t="s">
        <v>2088</v>
      </c>
      <c r="G344" t="s">
        <v>2323</v>
      </c>
      <c r="H344" t="s">
        <v>2083</v>
      </c>
      <c r="I344" t="s">
        <v>2440</v>
      </c>
    </row>
    <row r="345" spans="1:9">
      <c r="A345" s="1">
        <v>343</v>
      </c>
      <c r="B345">
        <f>344</f>
        <v>0</v>
      </c>
      <c r="C345" t="s">
        <v>593</v>
      </c>
      <c r="D345" t="s">
        <v>1770</v>
      </c>
      <c r="E345" t="s">
        <v>1849</v>
      </c>
      <c r="F345" t="s">
        <v>2089</v>
      </c>
      <c r="G345" t="s">
        <v>2324</v>
      </c>
      <c r="H345" t="s">
        <v>2097</v>
      </c>
      <c r="I345" t="s">
        <v>2321</v>
      </c>
    </row>
    <row r="346" spans="1:9">
      <c r="A346" s="1">
        <v>344</v>
      </c>
      <c r="B346">
        <f>344</f>
        <v>0</v>
      </c>
      <c r="C346" t="s">
        <v>594</v>
      </c>
      <c r="D346" t="s">
        <v>1742</v>
      </c>
      <c r="E346" t="s">
        <v>1847</v>
      </c>
      <c r="F346" t="s">
        <v>2089</v>
      </c>
      <c r="G346" t="s">
        <v>2325</v>
      </c>
      <c r="H346" t="s">
        <v>2387</v>
      </c>
      <c r="I346" t="s">
        <v>2600</v>
      </c>
    </row>
    <row r="347" spans="1:9">
      <c r="A347" s="1">
        <v>345</v>
      </c>
      <c r="B347">
        <f>344</f>
        <v>0</v>
      </c>
      <c r="C347" t="s">
        <v>595</v>
      </c>
      <c r="D347" t="s">
        <v>1769</v>
      </c>
      <c r="E347" t="s">
        <v>1848</v>
      </c>
      <c r="F347" t="s">
        <v>2089</v>
      </c>
      <c r="G347" t="s">
        <v>2326</v>
      </c>
      <c r="H347" t="s">
        <v>2320</v>
      </c>
      <c r="I347" t="s">
        <v>2149</v>
      </c>
    </row>
    <row r="348" spans="1:9">
      <c r="A348" s="1">
        <v>346</v>
      </c>
      <c r="B348">
        <f>347</f>
        <v>0</v>
      </c>
      <c r="C348" t="s">
        <v>596</v>
      </c>
      <c r="D348" t="s">
        <v>1754</v>
      </c>
      <c r="E348" t="s">
        <v>1848</v>
      </c>
      <c r="F348" t="s">
        <v>2090</v>
      </c>
      <c r="G348" t="s">
        <v>2327</v>
      </c>
      <c r="H348" t="s">
        <v>2092</v>
      </c>
      <c r="I348" t="s">
        <v>2319</v>
      </c>
    </row>
    <row r="349" spans="1:9">
      <c r="A349" s="1">
        <v>347</v>
      </c>
      <c r="B349">
        <f>347</f>
        <v>0</v>
      </c>
      <c r="C349" t="s">
        <v>597</v>
      </c>
      <c r="D349" t="s">
        <v>1768</v>
      </c>
      <c r="E349" t="s">
        <v>1848</v>
      </c>
      <c r="F349" t="s">
        <v>2090</v>
      </c>
      <c r="G349" t="s">
        <v>2061</v>
      </c>
      <c r="H349" t="s">
        <v>2306</v>
      </c>
      <c r="I349" t="s">
        <v>2446</v>
      </c>
    </row>
    <row r="350" spans="1:9">
      <c r="A350" s="1">
        <v>348</v>
      </c>
      <c r="B350" t="s">
        <v>188</v>
      </c>
      <c r="C350" t="s">
        <v>598</v>
      </c>
      <c r="D350" t="s">
        <v>1750</v>
      </c>
      <c r="E350" t="s">
        <v>1847</v>
      </c>
      <c r="F350" t="s">
        <v>2091</v>
      </c>
      <c r="G350" t="s">
        <v>24</v>
      </c>
      <c r="H350" t="s">
        <v>2387</v>
      </c>
      <c r="I350" t="s">
        <v>2402</v>
      </c>
    </row>
    <row r="351" spans="1:9">
      <c r="A351" s="1">
        <v>349</v>
      </c>
      <c r="B351">
        <f>350</f>
        <v>0</v>
      </c>
      <c r="C351" t="s">
        <v>599</v>
      </c>
      <c r="D351" t="s">
        <v>1792</v>
      </c>
      <c r="E351" t="s">
        <v>1852</v>
      </c>
      <c r="F351" t="s">
        <v>2092</v>
      </c>
      <c r="G351" t="s">
        <v>2006</v>
      </c>
      <c r="H351" t="s">
        <v>2032</v>
      </c>
      <c r="I351" t="s">
        <v>2343</v>
      </c>
    </row>
    <row r="352" spans="1:9">
      <c r="A352" s="1">
        <v>350</v>
      </c>
      <c r="B352">
        <f>350</f>
        <v>0</v>
      </c>
      <c r="C352" t="s">
        <v>600</v>
      </c>
      <c r="D352" t="s">
        <v>1749</v>
      </c>
      <c r="E352" t="s">
        <v>1848</v>
      </c>
      <c r="F352" t="s">
        <v>2092</v>
      </c>
      <c r="G352" t="s">
        <v>2328</v>
      </c>
      <c r="H352" t="s">
        <v>2074</v>
      </c>
      <c r="I352" t="s">
        <v>2213</v>
      </c>
    </row>
    <row r="353" spans="1:9">
      <c r="A353" s="1">
        <v>351</v>
      </c>
      <c r="B353" t="s">
        <v>189</v>
      </c>
      <c r="C353" t="s">
        <v>601</v>
      </c>
      <c r="D353" t="s">
        <v>1743</v>
      </c>
      <c r="E353" t="s">
        <v>1848</v>
      </c>
      <c r="F353" t="s">
        <v>2093</v>
      </c>
      <c r="G353" t="s">
        <v>2187</v>
      </c>
      <c r="H353" t="s">
        <v>2183</v>
      </c>
      <c r="I353" t="s">
        <v>2406</v>
      </c>
    </row>
    <row r="354" spans="1:9">
      <c r="A354" s="1">
        <v>352</v>
      </c>
      <c r="B354" t="s">
        <v>190</v>
      </c>
      <c r="C354" t="s">
        <v>602</v>
      </c>
      <c r="D354" t="s">
        <v>1788</v>
      </c>
      <c r="E354" t="s">
        <v>1849</v>
      </c>
      <c r="F354" t="s">
        <v>2094</v>
      </c>
      <c r="G354" t="s">
        <v>2309</v>
      </c>
      <c r="H354" t="s">
        <v>1900</v>
      </c>
      <c r="I354" t="s">
        <v>2559</v>
      </c>
    </row>
    <row r="355" spans="1:9">
      <c r="A355" s="1">
        <v>353</v>
      </c>
      <c r="B355" t="s">
        <v>191</v>
      </c>
      <c r="C355" t="s">
        <v>603</v>
      </c>
      <c r="D355" t="s">
        <v>1776</v>
      </c>
      <c r="E355" t="s">
        <v>1852</v>
      </c>
      <c r="F355" t="s">
        <v>2095</v>
      </c>
      <c r="G355" t="s">
        <v>2160</v>
      </c>
      <c r="H355" t="s">
        <v>2535</v>
      </c>
      <c r="I355" t="s">
        <v>11</v>
      </c>
    </row>
    <row r="356" spans="1:9">
      <c r="A356" s="1">
        <v>354</v>
      </c>
      <c r="B356">
        <f>355</f>
        <v>0</v>
      </c>
      <c r="C356" t="s">
        <v>604</v>
      </c>
      <c r="D356" t="s">
        <v>1742</v>
      </c>
      <c r="E356" t="s">
        <v>1847</v>
      </c>
      <c r="F356" t="s">
        <v>2096</v>
      </c>
      <c r="G356" t="s">
        <v>2085</v>
      </c>
      <c r="H356" t="s">
        <v>2163</v>
      </c>
      <c r="I356" t="s">
        <v>2166</v>
      </c>
    </row>
    <row r="357" spans="1:9">
      <c r="A357" s="1">
        <v>355</v>
      </c>
      <c r="B357">
        <f>355</f>
        <v>0</v>
      </c>
      <c r="C357" t="s">
        <v>605</v>
      </c>
      <c r="D357" t="s">
        <v>1786</v>
      </c>
      <c r="E357" t="s">
        <v>1848</v>
      </c>
      <c r="F357" t="s">
        <v>2096</v>
      </c>
      <c r="G357" t="s">
        <v>2329</v>
      </c>
      <c r="H357" t="s">
        <v>2342</v>
      </c>
      <c r="I357" t="s">
        <v>2399</v>
      </c>
    </row>
    <row r="358" spans="1:9">
      <c r="A358" s="1">
        <v>356</v>
      </c>
      <c r="B358">
        <f>355</f>
        <v>0</v>
      </c>
      <c r="C358" t="s">
        <v>606</v>
      </c>
      <c r="D358" t="s">
        <v>1793</v>
      </c>
      <c r="E358" t="s">
        <v>1848</v>
      </c>
      <c r="F358" t="s">
        <v>2096</v>
      </c>
      <c r="G358" t="s">
        <v>2330</v>
      </c>
      <c r="H358" t="s">
        <v>2432</v>
      </c>
      <c r="I358" t="s">
        <v>2261</v>
      </c>
    </row>
    <row r="359" spans="1:9">
      <c r="A359" s="1">
        <v>357</v>
      </c>
      <c r="B359" t="s">
        <v>192</v>
      </c>
      <c r="C359" t="s">
        <v>607</v>
      </c>
      <c r="D359" t="s">
        <v>1794</v>
      </c>
      <c r="E359" t="s">
        <v>1848</v>
      </c>
      <c r="F359" t="s">
        <v>2097</v>
      </c>
      <c r="G359" t="s">
        <v>2169</v>
      </c>
      <c r="H359" t="s">
        <v>2319</v>
      </c>
      <c r="I359" t="s">
        <v>1859</v>
      </c>
    </row>
    <row r="360" spans="1:9">
      <c r="A360" s="1">
        <v>358</v>
      </c>
      <c r="B360">
        <f>359</f>
        <v>0</v>
      </c>
      <c r="C360" t="s">
        <v>608</v>
      </c>
      <c r="D360" t="s">
        <v>1752</v>
      </c>
      <c r="E360" t="s">
        <v>1849</v>
      </c>
      <c r="F360" t="s">
        <v>2098</v>
      </c>
      <c r="G360" t="s">
        <v>2331</v>
      </c>
      <c r="H360" t="s">
        <v>16</v>
      </c>
      <c r="I360" t="s">
        <v>2048</v>
      </c>
    </row>
    <row r="361" spans="1:9">
      <c r="A361" s="1">
        <v>359</v>
      </c>
      <c r="B361">
        <f>359</f>
        <v>0</v>
      </c>
      <c r="C361" t="s">
        <v>609</v>
      </c>
      <c r="D361" t="s">
        <v>1795</v>
      </c>
      <c r="E361" t="s">
        <v>1851</v>
      </c>
      <c r="F361" t="s">
        <v>2098</v>
      </c>
      <c r="G361" t="s">
        <v>2285</v>
      </c>
      <c r="H361" t="s">
        <v>1924</v>
      </c>
      <c r="I361" t="s">
        <v>2087</v>
      </c>
    </row>
    <row r="362" spans="1:9">
      <c r="A362" s="1">
        <v>360</v>
      </c>
      <c r="B362">
        <f>359</f>
        <v>0</v>
      </c>
      <c r="C362" t="s">
        <v>610</v>
      </c>
      <c r="D362" t="s">
        <v>1786</v>
      </c>
      <c r="E362" t="s">
        <v>1848</v>
      </c>
      <c r="F362" t="s">
        <v>2098</v>
      </c>
      <c r="G362" t="s">
        <v>2307</v>
      </c>
      <c r="H362" t="s">
        <v>2406</v>
      </c>
      <c r="I362" t="s">
        <v>2322</v>
      </c>
    </row>
    <row r="363" spans="1:9">
      <c r="A363" s="1">
        <v>361</v>
      </c>
      <c r="B363">
        <f>362</f>
        <v>0</v>
      </c>
      <c r="C363" t="s">
        <v>611</v>
      </c>
      <c r="D363" t="s">
        <v>1796</v>
      </c>
      <c r="E363" t="s">
        <v>1849</v>
      </c>
      <c r="F363" t="s">
        <v>2099</v>
      </c>
      <c r="G363" t="s">
        <v>2332</v>
      </c>
      <c r="H363" t="s">
        <v>2386</v>
      </c>
      <c r="I363" t="s">
        <v>2255</v>
      </c>
    </row>
    <row r="364" spans="1:9">
      <c r="A364" s="1">
        <v>362</v>
      </c>
      <c r="B364">
        <f>362</f>
        <v>0</v>
      </c>
      <c r="C364" t="s">
        <v>612</v>
      </c>
      <c r="D364" t="s">
        <v>1747</v>
      </c>
      <c r="E364" t="s">
        <v>1849</v>
      </c>
      <c r="F364" t="s">
        <v>2099</v>
      </c>
      <c r="G364" t="s">
        <v>2163</v>
      </c>
      <c r="H364" t="s">
        <v>2379</v>
      </c>
      <c r="I364" t="s">
        <v>26</v>
      </c>
    </row>
    <row r="365" spans="1:9">
      <c r="A365" s="1">
        <v>363</v>
      </c>
      <c r="B365">
        <f>362</f>
        <v>0</v>
      </c>
      <c r="C365" t="s">
        <v>433</v>
      </c>
      <c r="D365" t="s">
        <v>1750</v>
      </c>
      <c r="E365" t="s">
        <v>1847</v>
      </c>
      <c r="F365" t="s">
        <v>2099</v>
      </c>
      <c r="G365" t="s">
        <v>2171</v>
      </c>
      <c r="H365" t="s">
        <v>2332</v>
      </c>
      <c r="I365" t="s">
        <v>2402</v>
      </c>
    </row>
    <row r="366" spans="1:9">
      <c r="A366" s="1">
        <v>364</v>
      </c>
      <c r="B366">
        <f>365</f>
        <v>0</v>
      </c>
      <c r="C366" t="s">
        <v>613</v>
      </c>
      <c r="D366" t="s">
        <v>1764</v>
      </c>
      <c r="E366" t="s">
        <v>1848</v>
      </c>
      <c r="F366" t="s">
        <v>2100</v>
      </c>
      <c r="G366" t="s">
        <v>2064</v>
      </c>
      <c r="H366" t="s">
        <v>2109</v>
      </c>
      <c r="I366" t="s">
        <v>1933</v>
      </c>
    </row>
    <row r="367" spans="1:9">
      <c r="A367" s="1">
        <v>365</v>
      </c>
      <c r="B367">
        <f>365</f>
        <v>0</v>
      </c>
      <c r="C367" t="s">
        <v>614</v>
      </c>
      <c r="D367" t="s">
        <v>1742</v>
      </c>
      <c r="E367" t="s">
        <v>1847</v>
      </c>
      <c r="F367" t="s">
        <v>2100</v>
      </c>
      <c r="G367" t="s">
        <v>2049</v>
      </c>
      <c r="H367" t="s">
        <v>2126</v>
      </c>
      <c r="I367" t="s">
        <v>2105</v>
      </c>
    </row>
    <row r="368" spans="1:9">
      <c r="A368" s="1">
        <v>366</v>
      </c>
      <c r="B368" t="s">
        <v>193</v>
      </c>
      <c r="C368" t="s">
        <v>615</v>
      </c>
      <c r="D368" t="s">
        <v>1751</v>
      </c>
      <c r="E368" t="s">
        <v>1848</v>
      </c>
      <c r="F368" t="s">
        <v>2101</v>
      </c>
      <c r="G368" t="s">
        <v>2100</v>
      </c>
      <c r="H368" t="s">
        <v>2170</v>
      </c>
      <c r="I368" t="s">
        <v>2497</v>
      </c>
    </row>
    <row r="369" spans="1:9">
      <c r="A369" s="1">
        <v>367</v>
      </c>
      <c r="B369">
        <f>368</f>
        <v>0</v>
      </c>
      <c r="C369" t="s">
        <v>616</v>
      </c>
      <c r="D369" t="s">
        <v>1781</v>
      </c>
      <c r="E369" t="s">
        <v>1849</v>
      </c>
      <c r="F369" t="s">
        <v>2102</v>
      </c>
      <c r="G369" t="s">
        <v>2015</v>
      </c>
      <c r="H369" t="s">
        <v>2179</v>
      </c>
      <c r="I369" t="s">
        <v>2213</v>
      </c>
    </row>
    <row r="370" spans="1:9">
      <c r="A370" s="1">
        <v>368</v>
      </c>
      <c r="B370">
        <f>368</f>
        <v>0</v>
      </c>
      <c r="C370" t="s">
        <v>617</v>
      </c>
      <c r="D370" t="s">
        <v>1797</v>
      </c>
      <c r="E370" t="s">
        <v>1849</v>
      </c>
      <c r="F370" t="s">
        <v>2102</v>
      </c>
      <c r="G370" t="s">
        <v>2089</v>
      </c>
      <c r="H370" t="s">
        <v>2000</v>
      </c>
      <c r="I370" t="s">
        <v>2301</v>
      </c>
    </row>
    <row r="371" spans="1:9">
      <c r="A371" s="1">
        <v>369</v>
      </c>
      <c r="B371">
        <f>368</f>
        <v>0</v>
      </c>
      <c r="C371" t="s">
        <v>618</v>
      </c>
      <c r="D371" t="s">
        <v>1791</v>
      </c>
      <c r="E371" t="s">
        <v>1849</v>
      </c>
      <c r="F371" t="s">
        <v>2102</v>
      </c>
      <c r="G371" t="s">
        <v>2333</v>
      </c>
      <c r="H371" t="s">
        <v>2136</v>
      </c>
      <c r="I371" t="s">
        <v>10</v>
      </c>
    </row>
    <row r="372" spans="1:9">
      <c r="A372" s="1">
        <v>370</v>
      </c>
      <c r="B372">
        <f>371</f>
        <v>0</v>
      </c>
      <c r="C372" t="s">
        <v>619</v>
      </c>
      <c r="D372" t="s">
        <v>1742</v>
      </c>
      <c r="E372" t="s">
        <v>1847</v>
      </c>
      <c r="F372" t="s">
        <v>2103</v>
      </c>
      <c r="G372" t="s">
        <v>2150</v>
      </c>
      <c r="H372" t="s">
        <v>2121</v>
      </c>
      <c r="I372" t="s">
        <v>2513</v>
      </c>
    </row>
    <row r="373" spans="1:9">
      <c r="A373" s="1">
        <v>371</v>
      </c>
      <c r="B373">
        <f>371</f>
        <v>0</v>
      </c>
      <c r="C373" t="s">
        <v>620</v>
      </c>
      <c r="D373" t="s">
        <v>1757</v>
      </c>
      <c r="E373" t="s">
        <v>1850</v>
      </c>
      <c r="F373" t="s">
        <v>2103</v>
      </c>
      <c r="G373" t="s">
        <v>2334</v>
      </c>
      <c r="H373" t="s">
        <v>12</v>
      </c>
      <c r="I373" t="s">
        <v>2282</v>
      </c>
    </row>
    <row r="374" spans="1:9">
      <c r="A374" s="1">
        <v>372</v>
      </c>
      <c r="B374">
        <f>371</f>
        <v>0</v>
      </c>
      <c r="C374" t="s">
        <v>621</v>
      </c>
      <c r="D374" t="s">
        <v>1775</v>
      </c>
      <c r="E374" t="s">
        <v>1848</v>
      </c>
      <c r="F374" t="s">
        <v>2103</v>
      </c>
      <c r="G374" t="s">
        <v>2282</v>
      </c>
      <c r="H374" t="s">
        <v>2130</v>
      </c>
      <c r="I374" t="s">
        <v>2264</v>
      </c>
    </row>
    <row r="375" spans="1:9">
      <c r="A375" s="1">
        <v>373</v>
      </c>
      <c r="B375">
        <f>371</f>
        <v>0</v>
      </c>
      <c r="C375" t="s">
        <v>622</v>
      </c>
      <c r="D375" t="s">
        <v>1768</v>
      </c>
      <c r="E375" t="s">
        <v>1848</v>
      </c>
      <c r="F375" t="s">
        <v>2103</v>
      </c>
      <c r="G375" t="s">
        <v>2335</v>
      </c>
      <c r="H375" t="s">
        <v>2425</v>
      </c>
      <c r="I375" t="s">
        <v>2455</v>
      </c>
    </row>
    <row r="376" spans="1:9">
      <c r="A376" s="1">
        <v>374</v>
      </c>
      <c r="B376">
        <f>375</f>
        <v>0</v>
      </c>
      <c r="C376" t="s">
        <v>623</v>
      </c>
      <c r="D376" t="s">
        <v>1768</v>
      </c>
      <c r="E376" t="s">
        <v>1848</v>
      </c>
      <c r="F376" t="s">
        <v>2104</v>
      </c>
      <c r="G376" t="s">
        <v>2076</v>
      </c>
      <c r="H376" t="s">
        <v>2374</v>
      </c>
      <c r="I376" t="s">
        <v>2370</v>
      </c>
    </row>
    <row r="377" spans="1:9">
      <c r="A377" s="1">
        <v>375</v>
      </c>
      <c r="B377">
        <f>375</f>
        <v>0</v>
      </c>
      <c r="C377" t="s">
        <v>624</v>
      </c>
      <c r="D377" t="s">
        <v>1769</v>
      </c>
      <c r="E377" t="s">
        <v>1848</v>
      </c>
      <c r="F377" t="s">
        <v>2104</v>
      </c>
      <c r="G377" t="s">
        <v>2129</v>
      </c>
      <c r="H377" t="s">
        <v>2339</v>
      </c>
      <c r="I377" t="s">
        <v>1966</v>
      </c>
    </row>
    <row r="378" spans="1:9">
      <c r="A378" s="1">
        <v>376</v>
      </c>
      <c r="B378">
        <f>377</f>
        <v>0</v>
      </c>
      <c r="C378" t="s">
        <v>625</v>
      </c>
      <c r="D378" t="s">
        <v>1747</v>
      </c>
      <c r="E378" t="s">
        <v>1849</v>
      </c>
      <c r="F378" t="s">
        <v>2105</v>
      </c>
      <c r="G378" t="s">
        <v>2310</v>
      </c>
      <c r="H378" t="s">
        <v>2405</v>
      </c>
      <c r="I378" t="s">
        <v>2533</v>
      </c>
    </row>
    <row r="379" spans="1:9">
      <c r="A379" s="1">
        <v>377</v>
      </c>
      <c r="B379">
        <f>377</f>
        <v>0</v>
      </c>
      <c r="C379" t="s">
        <v>626</v>
      </c>
      <c r="D379" t="s">
        <v>1777</v>
      </c>
      <c r="E379" t="s">
        <v>1851</v>
      </c>
      <c r="F379" t="s">
        <v>2105</v>
      </c>
      <c r="G379" t="s">
        <v>2336</v>
      </c>
      <c r="H379" t="s">
        <v>2536</v>
      </c>
      <c r="I379" t="s">
        <v>2141</v>
      </c>
    </row>
    <row r="380" spans="1:9">
      <c r="A380" s="1">
        <v>378</v>
      </c>
      <c r="B380">
        <f>377</f>
        <v>0</v>
      </c>
      <c r="C380" t="s">
        <v>627</v>
      </c>
      <c r="D380" t="s">
        <v>1753</v>
      </c>
      <c r="E380" t="s">
        <v>1849</v>
      </c>
      <c r="F380" t="s">
        <v>2105</v>
      </c>
      <c r="G380" t="s">
        <v>2061</v>
      </c>
      <c r="H380" t="s">
        <v>2173</v>
      </c>
      <c r="I380" t="s">
        <v>2266</v>
      </c>
    </row>
    <row r="381" spans="1:9">
      <c r="A381" s="1">
        <v>379</v>
      </c>
      <c r="B381">
        <f>380</f>
        <v>0</v>
      </c>
      <c r="C381" t="s">
        <v>628</v>
      </c>
      <c r="D381" t="s">
        <v>1751</v>
      </c>
      <c r="E381" t="s">
        <v>1848</v>
      </c>
      <c r="F381" t="s">
        <v>2106</v>
      </c>
      <c r="G381" t="s">
        <v>2337</v>
      </c>
      <c r="H381" t="s">
        <v>2444</v>
      </c>
      <c r="I381" t="s">
        <v>2427</v>
      </c>
    </row>
    <row r="382" spans="1:9">
      <c r="A382" s="1">
        <v>380</v>
      </c>
      <c r="B382">
        <f>380</f>
        <v>0</v>
      </c>
      <c r="C382" t="s">
        <v>629</v>
      </c>
      <c r="D382" t="s">
        <v>1743</v>
      </c>
      <c r="E382" t="s">
        <v>1848</v>
      </c>
      <c r="F382" t="s">
        <v>2106</v>
      </c>
      <c r="G382" t="s">
        <v>2338</v>
      </c>
      <c r="H382" t="s">
        <v>17</v>
      </c>
      <c r="I382" t="s">
        <v>2423</v>
      </c>
    </row>
    <row r="383" spans="1:9">
      <c r="A383" s="1">
        <v>381</v>
      </c>
      <c r="B383" t="s">
        <v>194</v>
      </c>
      <c r="C383" t="s">
        <v>630</v>
      </c>
      <c r="D383" t="s">
        <v>1768</v>
      </c>
      <c r="E383" t="s">
        <v>1848</v>
      </c>
      <c r="F383" t="s">
        <v>2107</v>
      </c>
      <c r="G383" t="s">
        <v>2252</v>
      </c>
      <c r="H383" t="s">
        <v>2326</v>
      </c>
      <c r="I383" t="s">
        <v>2357</v>
      </c>
    </row>
    <row r="384" spans="1:9">
      <c r="A384" s="1">
        <v>382</v>
      </c>
      <c r="B384" t="s">
        <v>195</v>
      </c>
      <c r="C384" t="s">
        <v>631</v>
      </c>
      <c r="D384" t="s">
        <v>1770</v>
      </c>
      <c r="E384" t="s">
        <v>1849</v>
      </c>
      <c r="F384" t="s">
        <v>2108</v>
      </c>
      <c r="G384" t="s">
        <v>17</v>
      </c>
      <c r="H384" t="s">
        <v>19</v>
      </c>
      <c r="I384" t="s">
        <v>2394</v>
      </c>
    </row>
    <row r="385" spans="1:9">
      <c r="A385" s="1">
        <v>383</v>
      </c>
      <c r="B385" t="s">
        <v>196</v>
      </c>
      <c r="C385" t="s">
        <v>632</v>
      </c>
      <c r="D385" t="s">
        <v>1746</v>
      </c>
      <c r="E385" t="s">
        <v>1850</v>
      </c>
      <c r="F385" t="s">
        <v>2109</v>
      </c>
      <c r="G385" t="s">
        <v>2311</v>
      </c>
      <c r="H385" t="s">
        <v>2426</v>
      </c>
      <c r="I385" t="s">
        <v>2444</v>
      </c>
    </row>
    <row r="386" spans="1:9">
      <c r="A386" s="1">
        <v>384</v>
      </c>
      <c r="B386">
        <f>385</f>
        <v>0</v>
      </c>
      <c r="C386" t="s">
        <v>633</v>
      </c>
      <c r="D386" t="s">
        <v>1747</v>
      </c>
      <c r="E386" t="s">
        <v>1849</v>
      </c>
      <c r="F386" t="s">
        <v>2110</v>
      </c>
      <c r="G386" t="s">
        <v>2339</v>
      </c>
      <c r="H386" t="s">
        <v>2424</v>
      </c>
      <c r="I386" t="s">
        <v>27</v>
      </c>
    </row>
    <row r="387" spans="1:9">
      <c r="A387" s="1">
        <v>385</v>
      </c>
      <c r="B387">
        <f>385</f>
        <v>0</v>
      </c>
      <c r="C387" t="s">
        <v>634</v>
      </c>
      <c r="D387" t="s">
        <v>1798</v>
      </c>
      <c r="E387" t="s">
        <v>1849</v>
      </c>
      <c r="F387" t="s">
        <v>2110</v>
      </c>
      <c r="G387" t="s">
        <v>2318</v>
      </c>
      <c r="H387" t="s">
        <v>2343</v>
      </c>
      <c r="I387" t="s">
        <v>2601</v>
      </c>
    </row>
    <row r="388" spans="1:9">
      <c r="A388" s="1">
        <v>386</v>
      </c>
      <c r="B388" t="s">
        <v>197</v>
      </c>
      <c r="C388" t="s">
        <v>635</v>
      </c>
      <c r="D388" t="s">
        <v>1799</v>
      </c>
      <c r="E388" t="s">
        <v>1848</v>
      </c>
      <c r="F388" t="s">
        <v>2111</v>
      </c>
      <c r="G388" t="s">
        <v>2125</v>
      </c>
      <c r="H388" t="s">
        <v>2034</v>
      </c>
      <c r="I388" t="s">
        <v>76</v>
      </c>
    </row>
    <row r="389" spans="1:9">
      <c r="A389" s="1">
        <v>387</v>
      </c>
      <c r="B389" t="s">
        <v>198</v>
      </c>
      <c r="C389" t="s">
        <v>636</v>
      </c>
      <c r="D389" t="s">
        <v>1786</v>
      </c>
      <c r="E389" t="s">
        <v>1848</v>
      </c>
      <c r="F389" t="s">
        <v>2112</v>
      </c>
      <c r="G389" t="s">
        <v>2122</v>
      </c>
      <c r="H389" t="s">
        <v>2179</v>
      </c>
      <c r="I389" t="s">
        <v>2381</v>
      </c>
    </row>
    <row r="390" spans="1:9">
      <c r="A390" s="1">
        <v>388</v>
      </c>
      <c r="B390">
        <f>389</f>
        <v>0</v>
      </c>
      <c r="C390" t="s">
        <v>637</v>
      </c>
      <c r="D390" t="s">
        <v>1800</v>
      </c>
      <c r="E390" t="s">
        <v>1849</v>
      </c>
      <c r="F390" t="s">
        <v>2113</v>
      </c>
      <c r="G390" t="s">
        <v>17</v>
      </c>
      <c r="H390" t="s">
        <v>2431</v>
      </c>
      <c r="I390" t="s">
        <v>2432</v>
      </c>
    </row>
    <row r="391" spans="1:9">
      <c r="A391" s="1">
        <v>389</v>
      </c>
      <c r="B391">
        <f>389</f>
        <v>0</v>
      </c>
      <c r="C391" t="s">
        <v>638</v>
      </c>
      <c r="D391" t="s">
        <v>1768</v>
      </c>
      <c r="E391" t="s">
        <v>1848</v>
      </c>
      <c r="F391" t="s">
        <v>2113</v>
      </c>
      <c r="G391" t="s">
        <v>2340</v>
      </c>
      <c r="H391" t="s">
        <v>2537</v>
      </c>
      <c r="I391" t="s">
        <v>2499</v>
      </c>
    </row>
    <row r="392" spans="1:9">
      <c r="A392" s="1">
        <v>390</v>
      </c>
      <c r="B392">
        <f>389</f>
        <v>0</v>
      </c>
      <c r="C392" t="s">
        <v>639</v>
      </c>
      <c r="D392" t="s">
        <v>1742</v>
      </c>
      <c r="E392" t="s">
        <v>1847</v>
      </c>
      <c r="F392" t="s">
        <v>2113</v>
      </c>
      <c r="G392" t="s">
        <v>2140</v>
      </c>
      <c r="H392" t="s">
        <v>2142</v>
      </c>
      <c r="I392" t="s">
        <v>2435</v>
      </c>
    </row>
    <row r="393" spans="1:9">
      <c r="A393" s="1">
        <v>391</v>
      </c>
      <c r="B393" t="s">
        <v>199</v>
      </c>
      <c r="C393" t="s">
        <v>640</v>
      </c>
      <c r="D393" t="s">
        <v>1758</v>
      </c>
      <c r="E393" t="s">
        <v>1849</v>
      </c>
      <c r="F393" t="s">
        <v>37</v>
      </c>
      <c r="G393" t="s">
        <v>2131</v>
      </c>
      <c r="H393" t="s">
        <v>2054</v>
      </c>
      <c r="I393" t="s">
        <v>2020</v>
      </c>
    </row>
    <row r="394" spans="1:9">
      <c r="A394" s="1">
        <v>392</v>
      </c>
      <c r="B394">
        <f>393</f>
        <v>0</v>
      </c>
      <c r="C394" t="s">
        <v>641</v>
      </c>
      <c r="D394" t="s">
        <v>1789</v>
      </c>
      <c r="E394" t="s">
        <v>1848</v>
      </c>
      <c r="F394" t="s">
        <v>2114</v>
      </c>
      <c r="G394" t="s">
        <v>2137</v>
      </c>
      <c r="H394" t="s">
        <v>2087</v>
      </c>
      <c r="I394" t="s">
        <v>2545</v>
      </c>
    </row>
    <row r="395" spans="1:9">
      <c r="A395" s="1">
        <v>393</v>
      </c>
      <c r="B395">
        <f>393</f>
        <v>0</v>
      </c>
      <c r="C395" t="s">
        <v>642</v>
      </c>
      <c r="D395" t="s">
        <v>1742</v>
      </c>
      <c r="E395" t="s">
        <v>1847</v>
      </c>
      <c r="F395" t="s">
        <v>2114</v>
      </c>
      <c r="G395" t="s">
        <v>2314</v>
      </c>
      <c r="H395" t="s">
        <v>2403</v>
      </c>
      <c r="I395" t="s">
        <v>2347</v>
      </c>
    </row>
    <row r="396" spans="1:9">
      <c r="A396" s="1">
        <v>394</v>
      </c>
      <c r="B396">
        <f>393</f>
        <v>0</v>
      </c>
      <c r="C396" t="s">
        <v>643</v>
      </c>
      <c r="D396" t="s">
        <v>1768</v>
      </c>
      <c r="E396" t="s">
        <v>1848</v>
      </c>
      <c r="F396" t="s">
        <v>2114</v>
      </c>
      <c r="G396" t="s">
        <v>2103</v>
      </c>
      <c r="H396" t="s">
        <v>2338</v>
      </c>
      <c r="I396" t="s">
        <v>16</v>
      </c>
    </row>
    <row r="397" spans="1:9">
      <c r="A397" s="1">
        <v>395</v>
      </c>
      <c r="B397">
        <f>396</f>
        <v>0</v>
      </c>
      <c r="C397" t="s">
        <v>357</v>
      </c>
      <c r="D397" t="s">
        <v>1742</v>
      </c>
      <c r="E397" t="s">
        <v>1847</v>
      </c>
      <c r="F397" t="s">
        <v>2115</v>
      </c>
      <c r="G397" t="s">
        <v>2341</v>
      </c>
      <c r="H397" t="s">
        <v>2356</v>
      </c>
      <c r="I397" t="s">
        <v>2338</v>
      </c>
    </row>
    <row r="398" spans="1:9">
      <c r="A398" s="1">
        <v>396</v>
      </c>
      <c r="B398">
        <f>396</f>
        <v>0</v>
      </c>
      <c r="C398" t="s">
        <v>644</v>
      </c>
      <c r="D398" t="s">
        <v>1751</v>
      </c>
      <c r="E398" t="s">
        <v>1848</v>
      </c>
      <c r="F398" t="s">
        <v>2115</v>
      </c>
      <c r="G398" t="s">
        <v>2312</v>
      </c>
      <c r="H398" t="s">
        <v>2343</v>
      </c>
      <c r="I398" t="s">
        <v>2529</v>
      </c>
    </row>
    <row r="399" spans="1:9">
      <c r="A399" s="1">
        <v>397</v>
      </c>
      <c r="B399">
        <f>396</f>
        <v>0</v>
      </c>
      <c r="C399" t="s">
        <v>645</v>
      </c>
      <c r="D399" t="s">
        <v>1752</v>
      </c>
      <c r="E399" t="s">
        <v>1849</v>
      </c>
      <c r="F399" t="s">
        <v>2115</v>
      </c>
      <c r="G399" t="s">
        <v>2342</v>
      </c>
      <c r="H399" t="s">
        <v>2516</v>
      </c>
      <c r="I399" t="s">
        <v>2296</v>
      </c>
    </row>
    <row r="400" spans="1:9">
      <c r="A400" s="1">
        <v>398</v>
      </c>
      <c r="B400">
        <f>396</f>
        <v>0</v>
      </c>
      <c r="C400" t="s">
        <v>646</v>
      </c>
      <c r="D400" t="s">
        <v>1746</v>
      </c>
      <c r="E400" t="s">
        <v>1850</v>
      </c>
      <c r="F400" t="s">
        <v>2115</v>
      </c>
      <c r="G400" t="s">
        <v>2343</v>
      </c>
      <c r="H400" t="s">
        <v>2404</v>
      </c>
      <c r="I400" t="s">
        <v>2444</v>
      </c>
    </row>
    <row r="401" spans="1:9">
      <c r="A401" s="1">
        <v>399</v>
      </c>
      <c r="B401">
        <f>396</f>
        <v>0</v>
      </c>
      <c r="C401" t="s">
        <v>647</v>
      </c>
      <c r="D401" t="s">
        <v>1756</v>
      </c>
      <c r="E401" t="s">
        <v>1848</v>
      </c>
      <c r="F401" t="s">
        <v>2115</v>
      </c>
      <c r="G401" t="s">
        <v>24</v>
      </c>
      <c r="H401" t="s">
        <v>2356</v>
      </c>
      <c r="I401" t="s">
        <v>2365</v>
      </c>
    </row>
    <row r="402" spans="1:9">
      <c r="A402" s="1">
        <v>400</v>
      </c>
      <c r="B402">
        <f>401</f>
        <v>0</v>
      </c>
      <c r="C402" t="s">
        <v>648</v>
      </c>
      <c r="D402" t="s">
        <v>1764</v>
      </c>
      <c r="E402" t="s">
        <v>1848</v>
      </c>
      <c r="F402" t="s">
        <v>2116</v>
      </c>
      <c r="G402" t="s">
        <v>2163</v>
      </c>
      <c r="H402" t="s">
        <v>2462</v>
      </c>
      <c r="I402" t="s">
        <v>2207</v>
      </c>
    </row>
    <row r="403" spans="1:9">
      <c r="A403" s="1">
        <v>401</v>
      </c>
      <c r="B403">
        <f>401</f>
        <v>0</v>
      </c>
      <c r="C403" t="s">
        <v>649</v>
      </c>
      <c r="D403" t="s">
        <v>1787</v>
      </c>
      <c r="E403" t="s">
        <v>1849</v>
      </c>
      <c r="F403" t="s">
        <v>2116</v>
      </c>
      <c r="G403" t="s">
        <v>2344</v>
      </c>
      <c r="H403" t="s">
        <v>2538</v>
      </c>
      <c r="I403" t="s">
        <v>2292</v>
      </c>
    </row>
    <row r="404" spans="1:9">
      <c r="A404" s="1">
        <v>402</v>
      </c>
      <c r="B404">
        <f>403</f>
        <v>0</v>
      </c>
      <c r="C404" t="s">
        <v>650</v>
      </c>
      <c r="D404" t="s">
        <v>1791</v>
      </c>
      <c r="E404" t="s">
        <v>1849</v>
      </c>
      <c r="F404" t="s">
        <v>2117</v>
      </c>
      <c r="G404" t="s">
        <v>2345</v>
      </c>
      <c r="H404" t="s">
        <v>2539</v>
      </c>
      <c r="I404" t="s">
        <v>2375</v>
      </c>
    </row>
    <row r="405" spans="1:9">
      <c r="A405" s="1">
        <v>403</v>
      </c>
      <c r="B405">
        <f>403</f>
        <v>0</v>
      </c>
      <c r="C405" t="s">
        <v>651</v>
      </c>
      <c r="D405" t="s">
        <v>1746</v>
      </c>
      <c r="E405" t="s">
        <v>1850</v>
      </c>
      <c r="F405" t="s">
        <v>2117</v>
      </c>
      <c r="G405" t="s">
        <v>2346</v>
      </c>
      <c r="H405" t="s">
        <v>2387</v>
      </c>
      <c r="I405" t="s">
        <v>2555</v>
      </c>
    </row>
    <row r="406" spans="1:9">
      <c r="A406" s="1">
        <v>404</v>
      </c>
      <c r="B406">
        <f>405</f>
        <v>0</v>
      </c>
      <c r="C406" t="s">
        <v>652</v>
      </c>
      <c r="D406" t="s">
        <v>1749</v>
      </c>
      <c r="E406" t="s">
        <v>1848</v>
      </c>
      <c r="F406" t="s">
        <v>2118</v>
      </c>
      <c r="G406" t="s">
        <v>2347</v>
      </c>
      <c r="H406" t="s">
        <v>2122</v>
      </c>
      <c r="I406" t="s">
        <v>2082</v>
      </c>
    </row>
    <row r="407" spans="1:9">
      <c r="A407" s="1">
        <v>405</v>
      </c>
      <c r="B407">
        <f>405</f>
        <v>0</v>
      </c>
      <c r="C407" t="s">
        <v>653</v>
      </c>
      <c r="D407" t="s">
        <v>1774</v>
      </c>
      <c r="E407" t="s">
        <v>1849</v>
      </c>
      <c r="F407" t="s">
        <v>2118</v>
      </c>
      <c r="G407" t="s">
        <v>2129</v>
      </c>
      <c r="H407" t="s">
        <v>2021</v>
      </c>
      <c r="I407" t="s">
        <v>2602</v>
      </c>
    </row>
    <row r="408" spans="1:9">
      <c r="A408" s="1">
        <v>406</v>
      </c>
      <c r="B408">
        <f>405</f>
        <v>0</v>
      </c>
      <c r="C408" t="s">
        <v>654</v>
      </c>
      <c r="D408" t="s">
        <v>1744</v>
      </c>
      <c r="E408" t="s">
        <v>1848</v>
      </c>
      <c r="F408" t="s">
        <v>2118</v>
      </c>
      <c r="G408" t="s">
        <v>2348</v>
      </c>
      <c r="H408" t="s">
        <v>2375</v>
      </c>
      <c r="I408" t="s">
        <v>2525</v>
      </c>
    </row>
    <row r="409" spans="1:9">
      <c r="A409" s="1">
        <v>407</v>
      </c>
      <c r="B409">
        <f>408</f>
        <v>0</v>
      </c>
      <c r="C409" t="s">
        <v>655</v>
      </c>
      <c r="D409" t="s">
        <v>1743</v>
      </c>
      <c r="E409" t="s">
        <v>1848</v>
      </c>
      <c r="F409" t="s">
        <v>2119</v>
      </c>
      <c r="G409" t="s">
        <v>17</v>
      </c>
      <c r="H409" t="s">
        <v>2458</v>
      </c>
      <c r="I409" t="s">
        <v>2407</v>
      </c>
    </row>
    <row r="410" spans="1:9">
      <c r="A410" s="1">
        <v>408</v>
      </c>
      <c r="B410">
        <f>408</f>
        <v>0</v>
      </c>
      <c r="C410" t="s">
        <v>656</v>
      </c>
      <c r="D410" t="s">
        <v>1783</v>
      </c>
      <c r="E410" t="s">
        <v>1848</v>
      </c>
      <c r="F410" t="s">
        <v>2119</v>
      </c>
      <c r="G410" t="s">
        <v>2164</v>
      </c>
      <c r="H410" t="s">
        <v>2099</v>
      </c>
      <c r="I410" t="s">
        <v>2457</v>
      </c>
    </row>
    <row r="411" spans="1:9">
      <c r="A411" s="1">
        <v>409</v>
      </c>
      <c r="B411">
        <f>410</f>
        <v>0</v>
      </c>
      <c r="C411" t="s">
        <v>657</v>
      </c>
      <c r="D411" t="s">
        <v>1764</v>
      </c>
      <c r="E411" t="s">
        <v>1848</v>
      </c>
      <c r="F411" t="s">
        <v>36</v>
      </c>
      <c r="G411" t="s">
        <v>31</v>
      </c>
      <c r="H411" t="s">
        <v>2050</v>
      </c>
      <c r="I411" t="s">
        <v>2603</v>
      </c>
    </row>
    <row r="412" spans="1:9">
      <c r="A412" s="1">
        <v>410</v>
      </c>
      <c r="B412">
        <f>410</f>
        <v>0</v>
      </c>
      <c r="C412" t="s">
        <v>658</v>
      </c>
      <c r="D412" t="s">
        <v>1792</v>
      </c>
      <c r="E412" t="s">
        <v>1852</v>
      </c>
      <c r="F412" t="s">
        <v>36</v>
      </c>
      <c r="G412" t="s">
        <v>2096</v>
      </c>
      <c r="H412" t="s">
        <v>2105</v>
      </c>
      <c r="I412" t="s">
        <v>2068</v>
      </c>
    </row>
    <row r="413" spans="1:9">
      <c r="A413" s="1">
        <v>411</v>
      </c>
      <c r="B413" t="s">
        <v>200</v>
      </c>
      <c r="C413" t="s">
        <v>659</v>
      </c>
      <c r="D413" t="s">
        <v>1757</v>
      </c>
      <c r="E413" t="s">
        <v>1850</v>
      </c>
      <c r="F413" t="s">
        <v>2120</v>
      </c>
      <c r="G413" t="s">
        <v>2349</v>
      </c>
      <c r="H413" t="s">
        <v>2368</v>
      </c>
      <c r="I413" t="s">
        <v>2414</v>
      </c>
    </row>
    <row r="414" spans="1:9">
      <c r="A414" s="1">
        <v>412</v>
      </c>
      <c r="B414">
        <f>413</f>
        <v>0</v>
      </c>
      <c r="C414" t="s">
        <v>660</v>
      </c>
      <c r="D414" t="s">
        <v>1773</v>
      </c>
      <c r="E414" t="s">
        <v>1848</v>
      </c>
      <c r="F414" t="s">
        <v>2121</v>
      </c>
      <c r="G414" t="s">
        <v>2327</v>
      </c>
      <c r="H414" t="s">
        <v>2396</v>
      </c>
      <c r="I414" t="s">
        <v>2604</v>
      </c>
    </row>
    <row r="415" spans="1:9">
      <c r="A415" s="1">
        <v>413</v>
      </c>
      <c r="B415">
        <f>413</f>
        <v>0</v>
      </c>
      <c r="C415" t="s">
        <v>661</v>
      </c>
      <c r="D415" t="s">
        <v>1742</v>
      </c>
      <c r="E415" t="s">
        <v>1847</v>
      </c>
      <c r="F415" t="s">
        <v>2121</v>
      </c>
      <c r="G415" t="s">
        <v>2350</v>
      </c>
      <c r="H415" t="s">
        <v>2460</v>
      </c>
      <c r="I415" t="s">
        <v>1914</v>
      </c>
    </row>
    <row r="416" spans="1:9">
      <c r="A416" s="1">
        <v>414</v>
      </c>
      <c r="B416" t="s">
        <v>201</v>
      </c>
      <c r="C416" t="s">
        <v>662</v>
      </c>
      <c r="D416" t="s">
        <v>1750</v>
      </c>
      <c r="E416" t="s">
        <v>1847</v>
      </c>
      <c r="F416" t="s">
        <v>2122</v>
      </c>
      <c r="G416" t="s">
        <v>2351</v>
      </c>
      <c r="H416" t="s">
        <v>2462</v>
      </c>
      <c r="I416" t="s">
        <v>2340</v>
      </c>
    </row>
    <row r="417" spans="1:9">
      <c r="A417" s="1">
        <v>415</v>
      </c>
      <c r="B417">
        <f>416</f>
        <v>0</v>
      </c>
      <c r="C417" t="s">
        <v>663</v>
      </c>
      <c r="D417" t="s">
        <v>1743</v>
      </c>
      <c r="E417" t="s">
        <v>1848</v>
      </c>
      <c r="F417" t="s">
        <v>2123</v>
      </c>
      <c r="G417" t="s">
        <v>2107</v>
      </c>
      <c r="H417" t="s">
        <v>2540</v>
      </c>
      <c r="I417" t="s">
        <v>2419</v>
      </c>
    </row>
    <row r="418" spans="1:9">
      <c r="A418" s="1">
        <v>416</v>
      </c>
      <c r="B418">
        <f>416</f>
        <v>0</v>
      </c>
      <c r="C418" t="s">
        <v>664</v>
      </c>
      <c r="D418" t="s">
        <v>1780</v>
      </c>
      <c r="E418" t="s">
        <v>1849</v>
      </c>
      <c r="F418" t="s">
        <v>2123</v>
      </c>
      <c r="G418" t="s">
        <v>2160</v>
      </c>
      <c r="H418" t="s">
        <v>2153</v>
      </c>
      <c r="I418" t="s">
        <v>2492</v>
      </c>
    </row>
    <row r="419" spans="1:9">
      <c r="A419" s="1">
        <v>417</v>
      </c>
      <c r="B419">
        <f>418</f>
        <v>0</v>
      </c>
      <c r="C419" t="s">
        <v>665</v>
      </c>
      <c r="D419" t="s">
        <v>1787</v>
      </c>
      <c r="E419" t="s">
        <v>1849</v>
      </c>
      <c r="F419" t="s">
        <v>2124</v>
      </c>
      <c r="G419" t="s">
        <v>2152</v>
      </c>
      <c r="H419" t="s">
        <v>1914</v>
      </c>
      <c r="I419" t="s">
        <v>2433</v>
      </c>
    </row>
    <row r="420" spans="1:9">
      <c r="A420" s="1">
        <v>418</v>
      </c>
      <c r="B420">
        <f>418</f>
        <v>0</v>
      </c>
      <c r="C420" t="s">
        <v>666</v>
      </c>
      <c r="D420" t="s">
        <v>1743</v>
      </c>
      <c r="E420" t="s">
        <v>1848</v>
      </c>
      <c r="F420" t="s">
        <v>2124</v>
      </c>
      <c r="G420" t="s">
        <v>2352</v>
      </c>
      <c r="H420" t="s">
        <v>2419</v>
      </c>
      <c r="I420" t="s">
        <v>2106</v>
      </c>
    </row>
    <row r="421" spans="1:9">
      <c r="A421" s="1">
        <v>419</v>
      </c>
      <c r="B421" t="s">
        <v>202</v>
      </c>
      <c r="C421" t="s">
        <v>667</v>
      </c>
      <c r="D421" t="s">
        <v>1783</v>
      </c>
      <c r="E421" t="s">
        <v>1848</v>
      </c>
      <c r="F421" t="s">
        <v>2125</v>
      </c>
      <c r="G421" t="s">
        <v>29</v>
      </c>
      <c r="H421" t="s">
        <v>2288</v>
      </c>
      <c r="I421" t="s">
        <v>2562</v>
      </c>
    </row>
    <row r="422" spans="1:9">
      <c r="A422" s="1">
        <v>420</v>
      </c>
      <c r="B422">
        <f>421</f>
        <v>0</v>
      </c>
      <c r="C422" t="s">
        <v>668</v>
      </c>
      <c r="D422" t="s">
        <v>1761</v>
      </c>
      <c r="E422" t="s">
        <v>1848</v>
      </c>
      <c r="F422" t="s">
        <v>2126</v>
      </c>
      <c r="G422" t="s">
        <v>2353</v>
      </c>
      <c r="H422" t="s">
        <v>33</v>
      </c>
      <c r="I422" t="s">
        <v>2145</v>
      </c>
    </row>
    <row r="423" spans="1:9">
      <c r="A423" s="1">
        <v>421</v>
      </c>
      <c r="B423">
        <f>421</f>
        <v>0</v>
      </c>
      <c r="C423" t="s">
        <v>669</v>
      </c>
      <c r="D423" t="s">
        <v>1761</v>
      </c>
      <c r="E423" t="s">
        <v>1848</v>
      </c>
      <c r="F423" t="s">
        <v>2126</v>
      </c>
      <c r="G423" t="s">
        <v>2354</v>
      </c>
      <c r="H423" t="s">
        <v>2148</v>
      </c>
      <c r="I423" t="s">
        <v>2396</v>
      </c>
    </row>
    <row r="424" spans="1:9">
      <c r="A424" s="1">
        <v>422</v>
      </c>
      <c r="B424">
        <f>423</f>
        <v>0</v>
      </c>
      <c r="C424" t="s">
        <v>670</v>
      </c>
      <c r="D424" t="s">
        <v>1743</v>
      </c>
      <c r="E424" t="s">
        <v>1848</v>
      </c>
      <c r="F424" t="s">
        <v>2127</v>
      </c>
      <c r="G424" t="s">
        <v>2355</v>
      </c>
      <c r="H424" t="s">
        <v>2310</v>
      </c>
      <c r="I424" t="s">
        <v>16</v>
      </c>
    </row>
    <row r="425" spans="1:9">
      <c r="A425" s="1">
        <v>423</v>
      </c>
      <c r="B425">
        <f>423</f>
        <v>0</v>
      </c>
      <c r="C425" t="s">
        <v>671</v>
      </c>
      <c r="D425" t="s">
        <v>1750</v>
      </c>
      <c r="E425" t="s">
        <v>1847</v>
      </c>
      <c r="F425" t="s">
        <v>2127</v>
      </c>
      <c r="G425" t="s">
        <v>2341</v>
      </c>
      <c r="H425" t="s">
        <v>2359</v>
      </c>
      <c r="I425" t="s">
        <v>33</v>
      </c>
    </row>
    <row r="426" spans="1:9">
      <c r="A426" s="1">
        <v>424</v>
      </c>
      <c r="B426" t="s">
        <v>203</v>
      </c>
      <c r="C426" t="s">
        <v>672</v>
      </c>
      <c r="D426" t="s">
        <v>1758</v>
      </c>
      <c r="E426" t="s">
        <v>1849</v>
      </c>
      <c r="F426" t="s">
        <v>35</v>
      </c>
      <c r="G426" t="s">
        <v>2307</v>
      </c>
      <c r="H426" t="s">
        <v>2266</v>
      </c>
      <c r="I426" t="s">
        <v>2344</v>
      </c>
    </row>
    <row r="427" spans="1:9">
      <c r="A427" s="1">
        <v>425</v>
      </c>
      <c r="B427">
        <f>426</f>
        <v>0</v>
      </c>
      <c r="C427" t="s">
        <v>673</v>
      </c>
      <c r="D427" t="s">
        <v>1779</v>
      </c>
      <c r="E427" t="s">
        <v>1849</v>
      </c>
      <c r="F427" t="s">
        <v>2128</v>
      </c>
      <c r="G427" t="s">
        <v>2164</v>
      </c>
      <c r="H427" t="s">
        <v>1998</v>
      </c>
      <c r="I427" t="s">
        <v>2605</v>
      </c>
    </row>
    <row r="428" spans="1:9">
      <c r="A428" s="1">
        <v>426</v>
      </c>
      <c r="B428">
        <f>426</f>
        <v>0</v>
      </c>
      <c r="C428" t="s">
        <v>674</v>
      </c>
      <c r="D428" t="s">
        <v>1751</v>
      </c>
      <c r="E428" t="s">
        <v>1848</v>
      </c>
      <c r="F428" t="s">
        <v>2128</v>
      </c>
      <c r="G428" t="s">
        <v>2184</v>
      </c>
      <c r="H428" t="s">
        <v>2097</v>
      </c>
      <c r="I428" t="s">
        <v>2408</v>
      </c>
    </row>
    <row r="429" spans="1:9">
      <c r="A429" s="1">
        <v>427</v>
      </c>
      <c r="B429">
        <f>428</f>
        <v>0</v>
      </c>
      <c r="C429" t="s">
        <v>675</v>
      </c>
      <c r="D429" t="s">
        <v>1751</v>
      </c>
      <c r="E429" t="s">
        <v>1848</v>
      </c>
      <c r="F429" t="s">
        <v>2129</v>
      </c>
      <c r="G429" t="s">
        <v>2351</v>
      </c>
      <c r="H429" t="s">
        <v>14</v>
      </c>
      <c r="I429" t="s">
        <v>2394</v>
      </c>
    </row>
    <row r="430" spans="1:9">
      <c r="A430" s="1">
        <v>428</v>
      </c>
      <c r="B430">
        <f>428</f>
        <v>0</v>
      </c>
      <c r="C430" t="s">
        <v>676</v>
      </c>
      <c r="D430" t="s">
        <v>1747</v>
      </c>
      <c r="E430" t="s">
        <v>1849</v>
      </c>
      <c r="F430" t="s">
        <v>2129</v>
      </c>
      <c r="G430" t="s">
        <v>2320</v>
      </c>
      <c r="H430" t="s">
        <v>2424</v>
      </c>
      <c r="I430" t="s">
        <v>2187</v>
      </c>
    </row>
    <row r="431" spans="1:9">
      <c r="A431" s="1">
        <v>429</v>
      </c>
      <c r="B431" t="s">
        <v>204</v>
      </c>
      <c r="C431" t="s">
        <v>677</v>
      </c>
      <c r="D431" t="s">
        <v>1747</v>
      </c>
      <c r="E431" t="s">
        <v>1849</v>
      </c>
      <c r="F431" t="s">
        <v>2130</v>
      </c>
      <c r="G431" t="s">
        <v>2356</v>
      </c>
      <c r="H431" t="s">
        <v>2446</v>
      </c>
      <c r="I431" t="s">
        <v>2393</v>
      </c>
    </row>
    <row r="432" spans="1:9">
      <c r="A432" s="1">
        <v>430</v>
      </c>
      <c r="B432">
        <f>431</f>
        <v>0</v>
      </c>
      <c r="C432" t="s">
        <v>678</v>
      </c>
      <c r="D432" t="s">
        <v>1747</v>
      </c>
      <c r="E432" t="s">
        <v>1849</v>
      </c>
      <c r="F432" t="s">
        <v>2131</v>
      </c>
      <c r="G432" t="s">
        <v>2357</v>
      </c>
      <c r="H432" t="s">
        <v>2433</v>
      </c>
      <c r="I432" t="s">
        <v>2394</v>
      </c>
    </row>
    <row r="433" spans="1:9">
      <c r="A433" s="1">
        <v>431</v>
      </c>
      <c r="B433">
        <f>431</f>
        <v>0</v>
      </c>
      <c r="C433" t="s">
        <v>679</v>
      </c>
      <c r="D433" t="s">
        <v>1764</v>
      </c>
      <c r="E433" t="s">
        <v>1848</v>
      </c>
      <c r="F433" t="s">
        <v>2131</v>
      </c>
      <c r="G433" t="s">
        <v>29</v>
      </c>
      <c r="H433" t="s">
        <v>2320</v>
      </c>
      <c r="I433" t="s">
        <v>80</v>
      </c>
    </row>
    <row r="434" spans="1:9">
      <c r="A434" s="1">
        <v>432</v>
      </c>
      <c r="B434">
        <f>431</f>
        <v>0</v>
      </c>
      <c r="C434" t="s">
        <v>680</v>
      </c>
      <c r="D434" t="s">
        <v>1775</v>
      </c>
      <c r="E434" t="s">
        <v>1848</v>
      </c>
      <c r="F434" t="s">
        <v>2131</v>
      </c>
      <c r="G434" t="s">
        <v>2013</v>
      </c>
      <c r="H434" t="s">
        <v>2430</v>
      </c>
      <c r="I434" t="s">
        <v>2404</v>
      </c>
    </row>
    <row r="435" spans="1:9">
      <c r="A435" s="1">
        <v>433</v>
      </c>
      <c r="B435" t="s">
        <v>205</v>
      </c>
      <c r="C435" t="s">
        <v>681</v>
      </c>
      <c r="D435" t="s">
        <v>1778</v>
      </c>
      <c r="E435" t="s">
        <v>1849</v>
      </c>
      <c r="F435" t="s">
        <v>2132</v>
      </c>
      <c r="G435" t="s">
        <v>2358</v>
      </c>
      <c r="H435" t="s">
        <v>2315</v>
      </c>
      <c r="I435" t="s">
        <v>13</v>
      </c>
    </row>
    <row r="436" spans="1:9">
      <c r="A436" s="1">
        <v>434</v>
      </c>
      <c r="B436" t="s">
        <v>206</v>
      </c>
      <c r="C436" t="s">
        <v>682</v>
      </c>
      <c r="D436" t="s">
        <v>1775</v>
      </c>
      <c r="E436" t="s">
        <v>1848</v>
      </c>
      <c r="F436" t="s">
        <v>2133</v>
      </c>
      <c r="G436" t="s">
        <v>2359</v>
      </c>
      <c r="H436" t="s">
        <v>1984</v>
      </c>
      <c r="I436" t="s">
        <v>2247</v>
      </c>
    </row>
    <row r="437" spans="1:9">
      <c r="A437" s="1">
        <v>435</v>
      </c>
      <c r="B437">
        <f>436</f>
        <v>0</v>
      </c>
      <c r="C437" t="s">
        <v>683</v>
      </c>
      <c r="D437" t="s">
        <v>1791</v>
      </c>
      <c r="E437" t="s">
        <v>1849</v>
      </c>
      <c r="F437" t="s">
        <v>2134</v>
      </c>
      <c r="G437" t="s">
        <v>2360</v>
      </c>
      <c r="H437" t="s">
        <v>21</v>
      </c>
      <c r="I437" t="s">
        <v>2447</v>
      </c>
    </row>
    <row r="438" spans="1:9">
      <c r="A438" s="1">
        <v>436</v>
      </c>
      <c r="B438">
        <f>436</f>
        <v>0</v>
      </c>
      <c r="C438" t="s">
        <v>684</v>
      </c>
      <c r="D438" t="s">
        <v>1746</v>
      </c>
      <c r="E438" t="s">
        <v>1850</v>
      </c>
      <c r="F438" t="s">
        <v>2134</v>
      </c>
      <c r="G438" t="s">
        <v>15</v>
      </c>
      <c r="H438" t="s">
        <v>2432</v>
      </c>
      <c r="I438" t="s">
        <v>2345</v>
      </c>
    </row>
    <row r="439" spans="1:9">
      <c r="A439" s="1">
        <v>437</v>
      </c>
      <c r="B439">
        <f>436</f>
        <v>0</v>
      </c>
      <c r="C439" t="s">
        <v>685</v>
      </c>
      <c r="D439" t="s">
        <v>1775</v>
      </c>
      <c r="E439" t="s">
        <v>1848</v>
      </c>
      <c r="F439" t="s">
        <v>2134</v>
      </c>
      <c r="G439" t="s">
        <v>2139</v>
      </c>
      <c r="H439" t="s">
        <v>2380</v>
      </c>
      <c r="I439" t="s">
        <v>2317</v>
      </c>
    </row>
    <row r="440" spans="1:9">
      <c r="A440" s="1">
        <v>438</v>
      </c>
      <c r="B440" t="s">
        <v>207</v>
      </c>
      <c r="C440" t="s">
        <v>686</v>
      </c>
      <c r="D440" t="s">
        <v>1801</v>
      </c>
      <c r="E440" t="s">
        <v>1848</v>
      </c>
      <c r="F440" t="s">
        <v>2135</v>
      </c>
      <c r="G440" t="s">
        <v>2292</v>
      </c>
      <c r="H440" t="s">
        <v>2164</v>
      </c>
      <c r="I440" t="s">
        <v>2490</v>
      </c>
    </row>
    <row r="441" spans="1:9">
      <c r="A441" s="1">
        <v>439</v>
      </c>
      <c r="B441">
        <f>440</f>
        <v>0</v>
      </c>
      <c r="C441" t="s">
        <v>687</v>
      </c>
      <c r="D441" t="s">
        <v>1745</v>
      </c>
      <c r="E441" t="s">
        <v>1849</v>
      </c>
      <c r="F441" t="s">
        <v>34</v>
      </c>
      <c r="G441" t="s">
        <v>2347</v>
      </c>
      <c r="H441" t="s">
        <v>2367</v>
      </c>
      <c r="I441" t="s">
        <v>80</v>
      </c>
    </row>
    <row r="442" spans="1:9">
      <c r="A442" s="1">
        <v>440</v>
      </c>
      <c r="B442">
        <f>440</f>
        <v>0</v>
      </c>
      <c r="C442" t="s">
        <v>688</v>
      </c>
      <c r="D442" t="s">
        <v>1768</v>
      </c>
      <c r="E442" t="s">
        <v>1848</v>
      </c>
      <c r="F442" t="s">
        <v>34</v>
      </c>
      <c r="G442" t="s">
        <v>2361</v>
      </c>
      <c r="H442" t="s">
        <v>2347</v>
      </c>
      <c r="I442" t="s">
        <v>2400</v>
      </c>
    </row>
    <row r="443" spans="1:9">
      <c r="A443" s="1">
        <v>441</v>
      </c>
      <c r="B443">
        <f>442</f>
        <v>0</v>
      </c>
      <c r="C443" t="s">
        <v>689</v>
      </c>
      <c r="D443" t="s">
        <v>1742</v>
      </c>
      <c r="E443" t="s">
        <v>1847</v>
      </c>
      <c r="F443" t="s">
        <v>2136</v>
      </c>
      <c r="G443" t="s">
        <v>2354</v>
      </c>
      <c r="H443" t="s">
        <v>2309</v>
      </c>
      <c r="I443" t="s">
        <v>2223</v>
      </c>
    </row>
    <row r="444" spans="1:9">
      <c r="A444" s="1">
        <v>442</v>
      </c>
      <c r="B444">
        <f>442</f>
        <v>0</v>
      </c>
      <c r="C444" t="s">
        <v>690</v>
      </c>
      <c r="D444" t="s">
        <v>1764</v>
      </c>
      <c r="E444" t="s">
        <v>1848</v>
      </c>
      <c r="F444" t="s">
        <v>2136</v>
      </c>
      <c r="G444" t="s">
        <v>2154</v>
      </c>
      <c r="H444" t="s">
        <v>2352</v>
      </c>
      <c r="I444" t="s">
        <v>2485</v>
      </c>
    </row>
    <row r="445" spans="1:9">
      <c r="A445" s="1">
        <v>443</v>
      </c>
      <c r="B445">
        <f>442</f>
        <v>0</v>
      </c>
      <c r="C445" t="s">
        <v>691</v>
      </c>
      <c r="D445" t="s">
        <v>1768</v>
      </c>
      <c r="E445" t="s">
        <v>1848</v>
      </c>
      <c r="F445" t="s">
        <v>2136</v>
      </c>
      <c r="G445" t="s">
        <v>2158</v>
      </c>
      <c r="H445" t="s">
        <v>2068</v>
      </c>
      <c r="I445" t="s">
        <v>2131</v>
      </c>
    </row>
    <row r="446" spans="1:9">
      <c r="A446" s="1">
        <v>444</v>
      </c>
      <c r="B446">
        <f>445</f>
        <v>0</v>
      </c>
      <c r="C446" t="s">
        <v>692</v>
      </c>
      <c r="D446" t="s">
        <v>1746</v>
      </c>
      <c r="E446" t="s">
        <v>1850</v>
      </c>
      <c r="F446" t="s">
        <v>2137</v>
      </c>
      <c r="G446" t="s">
        <v>2362</v>
      </c>
      <c r="H446" t="s">
        <v>2429</v>
      </c>
      <c r="I446" t="s">
        <v>2409</v>
      </c>
    </row>
    <row r="447" spans="1:9">
      <c r="A447" s="1">
        <v>445</v>
      </c>
      <c r="B447">
        <f>445</f>
        <v>0</v>
      </c>
      <c r="C447" t="s">
        <v>693</v>
      </c>
      <c r="D447" t="s">
        <v>1751</v>
      </c>
      <c r="E447" t="s">
        <v>1848</v>
      </c>
      <c r="F447" t="s">
        <v>2137</v>
      </c>
      <c r="G447" t="s">
        <v>2363</v>
      </c>
      <c r="H447" t="s">
        <v>2403</v>
      </c>
      <c r="I447" t="s">
        <v>2549</v>
      </c>
    </row>
    <row r="448" spans="1:9">
      <c r="A448" s="1">
        <v>446</v>
      </c>
      <c r="B448">
        <f>445</f>
        <v>0</v>
      </c>
      <c r="C448" t="s">
        <v>694</v>
      </c>
      <c r="D448" t="s">
        <v>1775</v>
      </c>
      <c r="E448" t="s">
        <v>1848</v>
      </c>
      <c r="F448" t="s">
        <v>2137</v>
      </c>
      <c r="G448" t="s">
        <v>2364</v>
      </c>
      <c r="H448" t="s">
        <v>18</v>
      </c>
      <c r="I448" t="s">
        <v>19</v>
      </c>
    </row>
    <row r="449" spans="1:9">
      <c r="A449" s="1">
        <v>447</v>
      </c>
      <c r="B449">
        <f>448</f>
        <v>0</v>
      </c>
      <c r="C449" t="s">
        <v>695</v>
      </c>
      <c r="D449" t="s">
        <v>1747</v>
      </c>
      <c r="E449" t="s">
        <v>1849</v>
      </c>
      <c r="F449" t="s">
        <v>2138</v>
      </c>
      <c r="G449" t="s">
        <v>2365</v>
      </c>
      <c r="H449" t="s">
        <v>2439</v>
      </c>
      <c r="I449" t="s">
        <v>2358</v>
      </c>
    </row>
    <row r="450" spans="1:9">
      <c r="A450" s="1">
        <v>448</v>
      </c>
      <c r="B450">
        <f>448</f>
        <v>0</v>
      </c>
      <c r="C450" t="s">
        <v>696</v>
      </c>
      <c r="D450" t="s">
        <v>1747</v>
      </c>
      <c r="E450" t="s">
        <v>1849</v>
      </c>
      <c r="F450" t="s">
        <v>2138</v>
      </c>
      <c r="G450" t="s">
        <v>2366</v>
      </c>
      <c r="H450" t="s">
        <v>2399</v>
      </c>
      <c r="I450" t="s">
        <v>2377</v>
      </c>
    </row>
    <row r="451" spans="1:9">
      <c r="A451" s="1">
        <v>449</v>
      </c>
      <c r="B451">
        <f>448</f>
        <v>0</v>
      </c>
      <c r="C451" t="s">
        <v>697</v>
      </c>
      <c r="D451" t="s">
        <v>1749</v>
      </c>
      <c r="E451" t="s">
        <v>1848</v>
      </c>
      <c r="F451" t="s">
        <v>2138</v>
      </c>
      <c r="G451" t="s">
        <v>2332</v>
      </c>
      <c r="H451" t="s">
        <v>2421</v>
      </c>
      <c r="I451" t="s">
        <v>2389</v>
      </c>
    </row>
    <row r="452" spans="1:9">
      <c r="A452" s="1">
        <v>450</v>
      </c>
      <c r="B452" t="s">
        <v>208</v>
      </c>
      <c r="C452" t="s">
        <v>698</v>
      </c>
      <c r="D452" t="s">
        <v>1747</v>
      </c>
      <c r="E452" t="s">
        <v>1849</v>
      </c>
      <c r="F452" t="s">
        <v>2139</v>
      </c>
      <c r="G452" t="s">
        <v>2367</v>
      </c>
      <c r="H452" t="s">
        <v>12</v>
      </c>
      <c r="I452" t="s">
        <v>2334</v>
      </c>
    </row>
    <row r="453" spans="1:9">
      <c r="A453" s="1">
        <v>451</v>
      </c>
      <c r="B453">
        <f>452</f>
        <v>0</v>
      </c>
      <c r="C453" t="s">
        <v>699</v>
      </c>
      <c r="D453" t="s">
        <v>1747</v>
      </c>
      <c r="E453" t="s">
        <v>1849</v>
      </c>
      <c r="F453" t="s">
        <v>2140</v>
      </c>
      <c r="G453" t="s">
        <v>2339</v>
      </c>
      <c r="H453" t="s">
        <v>2360</v>
      </c>
      <c r="I453" t="s">
        <v>2335</v>
      </c>
    </row>
    <row r="454" spans="1:9">
      <c r="A454" s="1">
        <v>452</v>
      </c>
      <c r="B454">
        <f>452</f>
        <v>0</v>
      </c>
      <c r="C454" t="s">
        <v>700</v>
      </c>
      <c r="D454" t="s">
        <v>1758</v>
      </c>
      <c r="E454" t="s">
        <v>1849</v>
      </c>
      <c r="F454" t="s">
        <v>2140</v>
      </c>
      <c r="G454" t="s">
        <v>2075</v>
      </c>
      <c r="H454" t="s">
        <v>2539</v>
      </c>
      <c r="I454" t="s">
        <v>1921</v>
      </c>
    </row>
    <row r="455" spans="1:9">
      <c r="A455" s="1">
        <v>453</v>
      </c>
      <c r="B455">
        <f>452</f>
        <v>0</v>
      </c>
      <c r="C455" t="s">
        <v>701</v>
      </c>
      <c r="D455" t="s">
        <v>1742</v>
      </c>
      <c r="E455" t="s">
        <v>1847</v>
      </c>
      <c r="F455" t="s">
        <v>2140</v>
      </c>
      <c r="G455" t="s">
        <v>2362</v>
      </c>
      <c r="H455" t="s">
        <v>2413</v>
      </c>
      <c r="I455" t="s">
        <v>2208</v>
      </c>
    </row>
    <row r="456" spans="1:9">
      <c r="A456" s="1">
        <v>454</v>
      </c>
      <c r="B456">
        <f>452</f>
        <v>0</v>
      </c>
      <c r="C456" t="s">
        <v>702</v>
      </c>
      <c r="D456" t="s">
        <v>1743</v>
      </c>
      <c r="E456" t="s">
        <v>1848</v>
      </c>
      <c r="F456" t="s">
        <v>2140</v>
      </c>
      <c r="G456" t="s">
        <v>2368</v>
      </c>
      <c r="H456" t="s">
        <v>2384</v>
      </c>
      <c r="I456" t="s">
        <v>2304</v>
      </c>
    </row>
    <row r="457" spans="1:9">
      <c r="A457" s="1">
        <v>455</v>
      </c>
      <c r="B457">
        <f>456</f>
        <v>0</v>
      </c>
      <c r="C457" t="s">
        <v>703</v>
      </c>
      <c r="D457" t="s">
        <v>1764</v>
      </c>
      <c r="E457" t="s">
        <v>1848</v>
      </c>
      <c r="F457" t="s">
        <v>2141</v>
      </c>
      <c r="G457" t="s">
        <v>2316</v>
      </c>
      <c r="H457" t="s">
        <v>2163</v>
      </c>
      <c r="I457" t="s">
        <v>2606</v>
      </c>
    </row>
    <row r="458" spans="1:9">
      <c r="A458" s="1">
        <v>456</v>
      </c>
      <c r="B458">
        <f>456</f>
        <v>0</v>
      </c>
      <c r="C458" t="s">
        <v>704</v>
      </c>
      <c r="D458" t="s">
        <v>1760</v>
      </c>
      <c r="E458" t="s">
        <v>1848</v>
      </c>
      <c r="F458" t="s">
        <v>2141</v>
      </c>
      <c r="G458" t="s">
        <v>2311</v>
      </c>
      <c r="H458" t="s">
        <v>2456</v>
      </c>
      <c r="I458" t="s">
        <v>2290</v>
      </c>
    </row>
    <row r="459" spans="1:9">
      <c r="A459" s="1">
        <v>457</v>
      </c>
      <c r="B459">
        <f>456</f>
        <v>0</v>
      </c>
      <c r="C459" t="s">
        <v>705</v>
      </c>
      <c r="D459" t="s">
        <v>1750</v>
      </c>
      <c r="E459" t="s">
        <v>1847</v>
      </c>
      <c r="F459" t="s">
        <v>2141</v>
      </c>
      <c r="G459" t="s">
        <v>2369</v>
      </c>
      <c r="H459" t="s">
        <v>2369</v>
      </c>
      <c r="I459" t="s">
        <v>12</v>
      </c>
    </row>
    <row r="460" spans="1:9">
      <c r="A460" s="1">
        <v>458</v>
      </c>
      <c r="B460">
        <f>456</f>
        <v>0</v>
      </c>
      <c r="C460" t="s">
        <v>706</v>
      </c>
      <c r="D460" t="s">
        <v>1749</v>
      </c>
      <c r="E460" t="s">
        <v>1848</v>
      </c>
      <c r="F460" t="s">
        <v>2141</v>
      </c>
      <c r="G460" t="s">
        <v>2045</v>
      </c>
      <c r="H460" t="s">
        <v>2399</v>
      </c>
      <c r="I460" t="s">
        <v>2440</v>
      </c>
    </row>
    <row r="461" spans="1:9">
      <c r="A461" s="1">
        <v>459</v>
      </c>
      <c r="B461" t="s">
        <v>209</v>
      </c>
      <c r="C461" t="s">
        <v>707</v>
      </c>
      <c r="D461" t="s">
        <v>1742</v>
      </c>
      <c r="E461" t="s">
        <v>1847</v>
      </c>
      <c r="F461" t="s">
        <v>2142</v>
      </c>
      <c r="G461" t="s">
        <v>25</v>
      </c>
      <c r="H461" t="s">
        <v>2451</v>
      </c>
      <c r="I461" t="s">
        <v>2095</v>
      </c>
    </row>
    <row r="462" spans="1:9">
      <c r="A462" s="1">
        <v>460</v>
      </c>
      <c r="B462" t="s">
        <v>210</v>
      </c>
      <c r="C462" t="s">
        <v>708</v>
      </c>
      <c r="D462" t="s">
        <v>1763</v>
      </c>
      <c r="E462" t="s">
        <v>1851</v>
      </c>
      <c r="F462" t="s">
        <v>2143</v>
      </c>
      <c r="G462" t="s">
        <v>2021</v>
      </c>
      <c r="H462" t="s">
        <v>51</v>
      </c>
      <c r="I462" t="s">
        <v>2425</v>
      </c>
    </row>
    <row r="463" spans="1:9">
      <c r="A463" s="1">
        <v>461</v>
      </c>
      <c r="B463">
        <f>462</f>
        <v>0</v>
      </c>
      <c r="C463" t="s">
        <v>709</v>
      </c>
      <c r="D463" t="s">
        <v>1769</v>
      </c>
      <c r="E463" t="s">
        <v>1848</v>
      </c>
      <c r="F463" t="s">
        <v>33</v>
      </c>
      <c r="G463" t="s">
        <v>2361</v>
      </c>
      <c r="H463" t="s">
        <v>2338</v>
      </c>
      <c r="I463" t="s">
        <v>2309</v>
      </c>
    </row>
    <row r="464" spans="1:9">
      <c r="A464" s="1">
        <v>462</v>
      </c>
      <c r="B464">
        <f>462</f>
        <v>0</v>
      </c>
      <c r="C464" t="s">
        <v>710</v>
      </c>
      <c r="D464" t="s">
        <v>1775</v>
      </c>
      <c r="E464" t="s">
        <v>1848</v>
      </c>
      <c r="F464" t="s">
        <v>33</v>
      </c>
      <c r="G464" t="s">
        <v>2045</v>
      </c>
      <c r="H464" t="s">
        <v>2413</v>
      </c>
      <c r="I464" t="s">
        <v>2352</v>
      </c>
    </row>
    <row r="465" spans="1:9">
      <c r="A465" s="1">
        <v>463</v>
      </c>
      <c r="B465" t="s">
        <v>211</v>
      </c>
      <c r="C465" t="s">
        <v>711</v>
      </c>
      <c r="D465" t="s">
        <v>1782</v>
      </c>
      <c r="E465" t="s">
        <v>1849</v>
      </c>
      <c r="F465" t="s">
        <v>2144</v>
      </c>
      <c r="G465" t="s">
        <v>2370</v>
      </c>
      <c r="H465" t="s">
        <v>2421</v>
      </c>
      <c r="I465" t="s">
        <v>2402</v>
      </c>
    </row>
    <row r="466" spans="1:9">
      <c r="A466" s="1">
        <v>464</v>
      </c>
      <c r="B466" t="s">
        <v>212</v>
      </c>
      <c r="C466" t="s">
        <v>712</v>
      </c>
      <c r="D466" t="s">
        <v>1753</v>
      </c>
      <c r="E466" t="s">
        <v>1849</v>
      </c>
      <c r="F466" t="s">
        <v>2145</v>
      </c>
      <c r="G466" t="s">
        <v>2125</v>
      </c>
      <c r="H466" t="s">
        <v>2087</v>
      </c>
      <c r="I466" t="s">
        <v>2016</v>
      </c>
    </row>
    <row r="467" spans="1:9">
      <c r="A467" s="1">
        <v>465</v>
      </c>
      <c r="B467">
        <f>466</f>
        <v>0</v>
      </c>
      <c r="C467" t="s">
        <v>713</v>
      </c>
      <c r="D467" t="s">
        <v>1775</v>
      </c>
      <c r="E467" t="s">
        <v>1848</v>
      </c>
      <c r="F467" t="s">
        <v>2146</v>
      </c>
      <c r="G467" t="s">
        <v>18</v>
      </c>
      <c r="H467" t="s">
        <v>2492</v>
      </c>
      <c r="I467" t="s">
        <v>2454</v>
      </c>
    </row>
    <row r="468" spans="1:9">
      <c r="A468" s="1">
        <v>466</v>
      </c>
      <c r="B468">
        <f>466</f>
        <v>0</v>
      </c>
      <c r="C468" t="s">
        <v>714</v>
      </c>
      <c r="D468" t="s">
        <v>1742</v>
      </c>
      <c r="E468" t="s">
        <v>1847</v>
      </c>
      <c r="F468" t="s">
        <v>2146</v>
      </c>
      <c r="G468" t="s">
        <v>25</v>
      </c>
      <c r="H468" t="s">
        <v>2464</v>
      </c>
      <c r="I468" t="s">
        <v>2343</v>
      </c>
    </row>
    <row r="469" spans="1:9">
      <c r="A469" s="1">
        <v>467</v>
      </c>
      <c r="B469">
        <f>466</f>
        <v>0</v>
      </c>
      <c r="C469" t="s">
        <v>715</v>
      </c>
      <c r="D469" t="s">
        <v>1751</v>
      </c>
      <c r="E469" t="s">
        <v>1848</v>
      </c>
      <c r="F469" t="s">
        <v>2146</v>
      </c>
      <c r="G469" t="s">
        <v>2354</v>
      </c>
      <c r="H469" t="s">
        <v>2319</v>
      </c>
      <c r="I469" t="s">
        <v>2313</v>
      </c>
    </row>
    <row r="470" spans="1:9">
      <c r="A470" s="1">
        <v>468</v>
      </c>
      <c r="B470">
        <f>466</f>
        <v>0</v>
      </c>
      <c r="C470" t="s">
        <v>716</v>
      </c>
      <c r="D470" t="s">
        <v>1742</v>
      </c>
      <c r="E470" t="s">
        <v>1847</v>
      </c>
      <c r="F470" t="s">
        <v>2146</v>
      </c>
      <c r="G470" t="s">
        <v>2166</v>
      </c>
      <c r="H470" t="s">
        <v>27</v>
      </c>
      <c r="I470" t="s">
        <v>2371</v>
      </c>
    </row>
    <row r="471" spans="1:9">
      <c r="A471" s="1">
        <v>469</v>
      </c>
      <c r="B471" t="s">
        <v>213</v>
      </c>
      <c r="C471" t="s">
        <v>717</v>
      </c>
      <c r="D471" t="s">
        <v>1742</v>
      </c>
      <c r="E471" t="s">
        <v>1847</v>
      </c>
      <c r="F471" t="s">
        <v>2147</v>
      </c>
      <c r="G471" t="s">
        <v>2291</v>
      </c>
      <c r="H471" t="s">
        <v>19</v>
      </c>
      <c r="I471" t="s">
        <v>2395</v>
      </c>
    </row>
    <row r="472" spans="1:9">
      <c r="A472" s="1">
        <v>470</v>
      </c>
      <c r="B472" t="s">
        <v>214</v>
      </c>
      <c r="C472" t="s">
        <v>718</v>
      </c>
      <c r="D472" t="s">
        <v>1780</v>
      </c>
      <c r="E472" t="s">
        <v>1849</v>
      </c>
      <c r="F472" t="s">
        <v>2148</v>
      </c>
      <c r="G472" t="s">
        <v>2362</v>
      </c>
      <c r="H472" t="s">
        <v>2463</v>
      </c>
      <c r="I472" t="s">
        <v>2322</v>
      </c>
    </row>
    <row r="473" spans="1:9">
      <c r="A473" s="1">
        <v>471</v>
      </c>
      <c r="B473">
        <f>472</f>
        <v>0</v>
      </c>
      <c r="C473" t="s">
        <v>719</v>
      </c>
      <c r="D473" t="s">
        <v>1743</v>
      </c>
      <c r="E473" t="s">
        <v>1848</v>
      </c>
      <c r="F473" t="s">
        <v>2149</v>
      </c>
      <c r="G473" t="s">
        <v>2371</v>
      </c>
      <c r="H473" t="s">
        <v>2345</v>
      </c>
      <c r="I473" t="s">
        <v>2363</v>
      </c>
    </row>
    <row r="474" spans="1:9">
      <c r="A474" s="1">
        <v>472</v>
      </c>
      <c r="B474">
        <f>472</f>
        <v>0</v>
      </c>
      <c r="C474" t="s">
        <v>720</v>
      </c>
      <c r="D474" t="s">
        <v>1773</v>
      </c>
      <c r="E474" t="s">
        <v>1848</v>
      </c>
      <c r="F474" t="s">
        <v>2149</v>
      </c>
      <c r="G474" t="s">
        <v>2369</v>
      </c>
      <c r="H474" t="s">
        <v>2411</v>
      </c>
      <c r="I474" t="s">
        <v>2496</v>
      </c>
    </row>
    <row r="475" spans="1:9">
      <c r="A475" s="1">
        <v>473</v>
      </c>
      <c r="B475">
        <f>474</f>
        <v>0</v>
      </c>
      <c r="C475" t="s">
        <v>721</v>
      </c>
      <c r="D475" t="s">
        <v>1743</v>
      </c>
      <c r="E475" t="s">
        <v>1848</v>
      </c>
      <c r="F475" t="s">
        <v>2150</v>
      </c>
      <c r="G475" t="s">
        <v>2357</v>
      </c>
      <c r="H475" t="s">
        <v>2401</v>
      </c>
      <c r="I475" t="s">
        <v>2339</v>
      </c>
    </row>
    <row r="476" spans="1:9">
      <c r="A476" s="1">
        <v>474</v>
      </c>
      <c r="B476">
        <f>474</f>
        <v>0</v>
      </c>
      <c r="C476" t="s">
        <v>722</v>
      </c>
      <c r="D476" t="s">
        <v>1753</v>
      </c>
      <c r="E476" t="s">
        <v>1849</v>
      </c>
      <c r="F476" t="s">
        <v>2150</v>
      </c>
      <c r="G476" t="s">
        <v>2159</v>
      </c>
      <c r="H476" t="s">
        <v>2411</v>
      </c>
      <c r="I476" t="s">
        <v>2496</v>
      </c>
    </row>
    <row r="477" spans="1:9">
      <c r="A477" s="1">
        <v>475</v>
      </c>
      <c r="B477">
        <f>474</f>
        <v>0</v>
      </c>
      <c r="C477" t="s">
        <v>723</v>
      </c>
      <c r="D477" t="s">
        <v>1751</v>
      </c>
      <c r="E477" t="s">
        <v>1848</v>
      </c>
      <c r="F477" t="s">
        <v>2150</v>
      </c>
      <c r="G477" t="s">
        <v>2351</v>
      </c>
      <c r="H477" t="s">
        <v>2421</v>
      </c>
      <c r="I477" t="s">
        <v>2332</v>
      </c>
    </row>
    <row r="478" spans="1:9">
      <c r="A478" s="1">
        <v>476</v>
      </c>
      <c r="B478">
        <f>477</f>
        <v>0</v>
      </c>
      <c r="C478" t="s">
        <v>724</v>
      </c>
      <c r="D478" t="s">
        <v>1778</v>
      </c>
      <c r="E478" t="s">
        <v>1849</v>
      </c>
      <c r="F478" t="s">
        <v>2151</v>
      </c>
      <c r="G478" t="s">
        <v>2315</v>
      </c>
      <c r="H478" t="s">
        <v>2500</v>
      </c>
      <c r="I478" t="s">
        <v>2365</v>
      </c>
    </row>
    <row r="479" spans="1:9">
      <c r="A479" s="1">
        <v>477</v>
      </c>
      <c r="B479">
        <f>477</f>
        <v>0</v>
      </c>
      <c r="C479" t="s">
        <v>725</v>
      </c>
      <c r="D479" t="s">
        <v>1787</v>
      </c>
      <c r="E479" t="s">
        <v>1849</v>
      </c>
      <c r="F479" t="s">
        <v>2151</v>
      </c>
      <c r="G479" t="s">
        <v>31</v>
      </c>
      <c r="H479" t="s">
        <v>1968</v>
      </c>
      <c r="I479" t="s">
        <v>2383</v>
      </c>
    </row>
    <row r="480" spans="1:9">
      <c r="A480" s="1">
        <v>478</v>
      </c>
      <c r="B480">
        <f>477</f>
        <v>0</v>
      </c>
      <c r="C480" t="s">
        <v>726</v>
      </c>
      <c r="D480" t="s">
        <v>1770</v>
      </c>
      <c r="E480" t="s">
        <v>1849</v>
      </c>
      <c r="F480" t="s">
        <v>2151</v>
      </c>
      <c r="G480" t="s">
        <v>2348</v>
      </c>
      <c r="H480" t="s">
        <v>12</v>
      </c>
      <c r="I480" t="s">
        <v>2135</v>
      </c>
    </row>
    <row r="481" spans="1:9">
      <c r="A481" s="1">
        <v>479</v>
      </c>
      <c r="B481">
        <f>477</f>
        <v>0</v>
      </c>
      <c r="C481" t="s">
        <v>727</v>
      </c>
      <c r="D481" t="s">
        <v>1743</v>
      </c>
      <c r="E481" t="s">
        <v>1848</v>
      </c>
      <c r="F481" t="s">
        <v>2151</v>
      </c>
      <c r="G481" t="s">
        <v>2372</v>
      </c>
      <c r="H481" t="s">
        <v>2404</v>
      </c>
      <c r="I481" t="s">
        <v>20</v>
      </c>
    </row>
    <row r="482" spans="1:9">
      <c r="A482" s="1">
        <v>480</v>
      </c>
      <c r="B482">
        <f>481</f>
        <v>0</v>
      </c>
      <c r="C482" t="s">
        <v>728</v>
      </c>
      <c r="D482" t="s">
        <v>1749</v>
      </c>
      <c r="E482" t="s">
        <v>1848</v>
      </c>
      <c r="F482" t="s">
        <v>32</v>
      </c>
      <c r="G482" t="s">
        <v>2059</v>
      </c>
      <c r="H482" t="s">
        <v>2429</v>
      </c>
      <c r="I482" t="s">
        <v>2366</v>
      </c>
    </row>
    <row r="483" spans="1:9">
      <c r="A483" s="1">
        <v>481</v>
      </c>
      <c r="B483">
        <f>481</f>
        <v>0</v>
      </c>
      <c r="C483" t="s">
        <v>729</v>
      </c>
      <c r="D483" t="s">
        <v>1759</v>
      </c>
      <c r="E483" t="s">
        <v>1851</v>
      </c>
      <c r="F483" t="s">
        <v>32</v>
      </c>
      <c r="G483" t="s">
        <v>2311</v>
      </c>
      <c r="H483" t="s">
        <v>2329</v>
      </c>
      <c r="I483" t="s">
        <v>2200</v>
      </c>
    </row>
    <row r="484" spans="1:9">
      <c r="A484" s="1">
        <v>482</v>
      </c>
      <c r="B484">
        <f>481</f>
        <v>0</v>
      </c>
      <c r="C484" t="s">
        <v>730</v>
      </c>
      <c r="D484" t="s">
        <v>1742</v>
      </c>
      <c r="E484" t="s">
        <v>1847</v>
      </c>
      <c r="F484" t="s">
        <v>32</v>
      </c>
      <c r="G484" t="s">
        <v>2373</v>
      </c>
      <c r="H484" t="s">
        <v>2334</v>
      </c>
      <c r="I484" t="s">
        <v>2457</v>
      </c>
    </row>
    <row r="485" spans="1:9">
      <c r="A485" s="1">
        <v>483</v>
      </c>
      <c r="B485" t="s">
        <v>215</v>
      </c>
      <c r="C485" t="s">
        <v>731</v>
      </c>
      <c r="D485" t="s">
        <v>1747</v>
      </c>
      <c r="E485" t="s">
        <v>1849</v>
      </c>
      <c r="F485" t="s">
        <v>2152</v>
      </c>
      <c r="G485" t="s">
        <v>2374</v>
      </c>
      <c r="H485" t="s">
        <v>2434</v>
      </c>
      <c r="I485" t="s">
        <v>2435</v>
      </c>
    </row>
    <row r="486" spans="1:9">
      <c r="A486" s="1">
        <v>484</v>
      </c>
      <c r="B486">
        <f>485</f>
        <v>0</v>
      </c>
      <c r="C486" t="s">
        <v>732</v>
      </c>
      <c r="D486" t="s">
        <v>1778</v>
      </c>
      <c r="E486" t="s">
        <v>1849</v>
      </c>
      <c r="F486" t="s">
        <v>2153</v>
      </c>
      <c r="G486" t="s">
        <v>2375</v>
      </c>
      <c r="H486" t="s">
        <v>2340</v>
      </c>
      <c r="I486" t="s">
        <v>2068</v>
      </c>
    </row>
    <row r="487" spans="1:9">
      <c r="A487" s="1">
        <v>485</v>
      </c>
      <c r="B487">
        <f>485</f>
        <v>0</v>
      </c>
      <c r="C487" t="s">
        <v>733</v>
      </c>
      <c r="D487" t="s">
        <v>1758</v>
      </c>
      <c r="E487" t="s">
        <v>1849</v>
      </c>
      <c r="F487" t="s">
        <v>2153</v>
      </c>
      <c r="G487" t="s">
        <v>2139</v>
      </c>
      <c r="H487" t="s">
        <v>2152</v>
      </c>
      <c r="I487" t="s">
        <v>2097</v>
      </c>
    </row>
    <row r="488" spans="1:9">
      <c r="A488" s="1">
        <v>486</v>
      </c>
      <c r="B488" t="s">
        <v>216</v>
      </c>
      <c r="C488" t="s">
        <v>734</v>
      </c>
      <c r="D488" t="s">
        <v>1751</v>
      </c>
      <c r="E488" t="s">
        <v>1848</v>
      </c>
      <c r="F488" t="s">
        <v>2154</v>
      </c>
      <c r="G488" t="s">
        <v>2376</v>
      </c>
      <c r="H488" t="s">
        <v>1959</v>
      </c>
      <c r="I488" t="s">
        <v>10</v>
      </c>
    </row>
    <row r="489" spans="1:9">
      <c r="A489" s="1">
        <v>487</v>
      </c>
      <c r="B489" t="s">
        <v>217</v>
      </c>
      <c r="C489" t="s">
        <v>735</v>
      </c>
      <c r="D489" t="s">
        <v>1742</v>
      </c>
      <c r="E489" t="s">
        <v>1847</v>
      </c>
      <c r="F489" t="s">
        <v>2155</v>
      </c>
      <c r="G489" t="s">
        <v>2377</v>
      </c>
      <c r="H489" t="s">
        <v>2424</v>
      </c>
      <c r="I489" t="s">
        <v>2115</v>
      </c>
    </row>
    <row r="490" spans="1:9">
      <c r="A490" s="1">
        <v>488</v>
      </c>
      <c r="B490">
        <f>489</f>
        <v>0</v>
      </c>
      <c r="C490" t="s">
        <v>736</v>
      </c>
      <c r="D490" t="s">
        <v>1747</v>
      </c>
      <c r="E490" t="s">
        <v>1849</v>
      </c>
      <c r="F490" t="s">
        <v>2156</v>
      </c>
      <c r="G490" t="s">
        <v>2378</v>
      </c>
      <c r="H490" t="s">
        <v>2375</v>
      </c>
      <c r="I490" t="s">
        <v>2339</v>
      </c>
    </row>
    <row r="491" spans="1:9">
      <c r="A491" s="1">
        <v>489</v>
      </c>
      <c r="B491">
        <f>489</f>
        <v>0</v>
      </c>
      <c r="C491" t="s">
        <v>737</v>
      </c>
      <c r="D491" t="s">
        <v>1752</v>
      </c>
      <c r="E491" t="s">
        <v>1849</v>
      </c>
      <c r="F491" t="s">
        <v>2156</v>
      </c>
      <c r="G491" t="s">
        <v>23</v>
      </c>
      <c r="H491" t="s">
        <v>2098</v>
      </c>
      <c r="I491" t="s">
        <v>2607</v>
      </c>
    </row>
    <row r="492" spans="1:9">
      <c r="A492" s="1">
        <v>490</v>
      </c>
      <c r="B492">
        <f>489</f>
        <v>0</v>
      </c>
      <c r="C492" t="s">
        <v>738</v>
      </c>
      <c r="D492" t="s">
        <v>1791</v>
      </c>
      <c r="E492" t="s">
        <v>1849</v>
      </c>
      <c r="F492" t="s">
        <v>2156</v>
      </c>
      <c r="G492" t="s">
        <v>2337</v>
      </c>
      <c r="H492" t="s">
        <v>2396</v>
      </c>
      <c r="I492" t="s">
        <v>2440</v>
      </c>
    </row>
    <row r="493" spans="1:9">
      <c r="A493" s="1">
        <v>491</v>
      </c>
      <c r="B493">
        <f>489</f>
        <v>0</v>
      </c>
      <c r="C493" t="s">
        <v>739</v>
      </c>
      <c r="D493" t="s">
        <v>1747</v>
      </c>
      <c r="E493" t="s">
        <v>1849</v>
      </c>
      <c r="F493" t="s">
        <v>2156</v>
      </c>
      <c r="G493" t="s">
        <v>2312</v>
      </c>
      <c r="H493" t="s">
        <v>2415</v>
      </c>
      <c r="I493" t="s">
        <v>2551</v>
      </c>
    </row>
    <row r="494" spans="1:9">
      <c r="A494" s="1">
        <v>492</v>
      </c>
      <c r="B494">
        <f>489</f>
        <v>0</v>
      </c>
      <c r="C494" t="s">
        <v>740</v>
      </c>
      <c r="D494" t="s">
        <v>1762</v>
      </c>
      <c r="E494" t="s">
        <v>1851</v>
      </c>
      <c r="F494" t="s">
        <v>2156</v>
      </c>
      <c r="G494" t="s">
        <v>2031</v>
      </c>
      <c r="H494" t="s">
        <v>2145</v>
      </c>
      <c r="I494" t="s">
        <v>20</v>
      </c>
    </row>
    <row r="495" spans="1:9">
      <c r="A495" s="1">
        <v>493</v>
      </c>
      <c r="B495">
        <f>489</f>
        <v>0</v>
      </c>
      <c r="C495" t="s">
        <v>741</v>
      </c>
      <c r="D495" t="s">
        <v>1769</v>
      </c>
      <c r="E495" t="s">
        <v>1848</v>
      </c>
      <c r="F495" t="s">
        <v>2156</v>
      </c>
      <c r="G495" t="s">
        <v>2379</v>
      </c>
      <c r="H495" t="s">
        <v>2462</v>
      </c>
      <c r="I495" t="s">
        <v>2216</v>
      </c>
    </row>
    <row r="496" spans="1:9">
      <c r="A496" s="1">
        <v>494</v>
      </c>
      <c r="B496">
        <f>495</f>
        <v>0</v>
      </c>
      <c r="C496" t="s">
        <v>742</v>
      </c>
      <c r="D496" t="s">
        <v>1746</v>
      </c>
      <c r="E496" t="s">
        <v>1850</v>
      </c>
      <c r="F496" t="s">
        <v>2157</v>
      </c>
      <c r="G496" t="s">
        <v>16</v>
      </c>
      <c r="H496" t="s">
        <v>2442</v>
      </c>
      <c r="I496" t="s">
        <v>2329</v>
      </c>
    </row>
    <row r="497" spans="1:9">
      <c r="A497" s="1">
        <v>495</v>
      </c>
      <c r="B497">
        <f>495</f>
        <v>0</v>
      </c>
      <c r="C497" t="s">
        <v>743</v>
      </c>
      <c r="D497" t="s">
        <v>1802</v>
      </c>
      <c r="E497" t="s">
        <v>1849</v>
      </c>
      <c r="F497" t="s">
        <v>2157</v>
      </c>
      <c r="G497" t="s">
        <v>2296</v>
      </c>
      <c r="H497" t="s">
        <v>2149</v>
      </c>
      <c r="I497" t="s">
        <v>2402</v>
      </c>
    </row>
    <row r="498" spans="1:9">
      <c r="A498" s="1">
        <v>496</v>
      </c>
      <c r="B498">
        <f>497</f>
        <v>0</v>
      </c>
      <c r="C498" t="s">
        <v>744</v>
      </c>
      <c r="D498" t="s">
        <v>1747</v>
      </c>
      <c r="E498" t="s">
        <v>1849</v>
      </c>
      <c r="F498" t="s">
        <v>2158</v>
      </c>
      <c r="G498" t="s">
        <v>2339</v>
      </c>
      <c r="H498" t="s">
        <v>2005</v>
      </c>
      <c r="I498" t="s">
        <v>2575</v>
      </c>
    </row>
    <row r="499" spans="1:9">
      <c r="A499" s="1">
        <v>497</v>
      </c>
      <c r="B499">
        <f>497</f>
        <v>0</v>
      </c>
      <c r="C499" t="s">
        <v>745</v>
      </c>
      <c r="D499" t="s">
        <v>1764</v>
      </c>
      <c r="E499" t="s">
        <v>1848</v>
      </c>
      <c r="F499" t="s">
        <v>2158</v>
      </c>
      <c r="G499" t="s">
        <v>2330</v>
      </c>
      <c r="H499" t="s">
        <v>2356</v>
      </c>
      <c r="I499" t="s">
        <v>2604</v>
      </c>
    </row>
    <row r="500" spans="1:9">
      <c r="A500" s="1">
        <v>498</v>
      </c>
      <c r="B500">
        <f>497</f>
        <v>0</v>
      </c>
      <c r="C500" t="s">
        <v>746</v>
      </c>
      <c r="D500" t="s">
        <v>1803</v>
      </c>
      <c r="E500" t="s">
        <v>1851</v>
      </c>
      <c r="F500" t="s">
        <v>2158</v>
      </c>
      <c r="G500" t="s">
        <v>2283</v>
      </c>
      <c r="H500" t="s">
        <v>2344</v>
      </c>
      <c r="I500" t="s">
        <v>2094</v>
      </c>
    </row>
    <row r="501" spans="1:9">
      <c r="A501" s="1">
        <v>499</v>
      </c>
      <c r="B501">
        <f>497</f>
        <v>0</v>
      </c>
      <c r="C501" t="s">
        <v>747</v>
      </c>
      <c r="D501" t="s">
        <v>1742</v>
      </c>
      <c r="E501" t="s">
        <v>1847</v>
      </c>
      <c r="F501" t="s">
        <v>2158</v>
      </c>
      <c r="G501" t="s">
        <v>2380</v>
      </c>
      <c r="H501" t="s">
        <v>2384</v>
      </c>
      <c r="I501" t="s">
        <v>2424</v>
      </c>
    </row>
    <row r="502" spans="1:9">
      <c r="A502" s="1">
        <v>500</v>
      </c>
      <c r="B502">
        <f>501</f>
        <v>0</v>
      </c>
      <c r="C502" t="s">
        <v>748</v>
      </c>
      <c r="D502" t="s">
        <v>1778</v>
      </c>
      <c r="E502" t="s">
        <v>1849</v>
      </c>
      <c r="F502" t="s">
        <v>2159</v>
      </c>
      <c r="G502" t="s">
        <v>2381</v>
      </c>
      <c r="H502" t="s">
        <v>2155</v>
      </c>
      <c r="I502" t="s">
        <v>2372</v>
      </c>
    </row>
    <row r="503" spans="1:9">
      <c r="A503" s="1">
        <v>501</v>
      </c>
      <c r="B503">
        <f>501</f>
        <v>0</v>
      </c>
      <c r="C503" t="s">
        <v>749</v>
      </c>
      <c r="D503" t="s">
        <v>1742</v>
      </c>
      <c r="E503" t="s">
        <v>1847</v>
      </c>
      <c r="F503" t="s">
        <v>2159</v>
      </c>
      <c r="G503" t="s">
        <v>2382</v>
      </c>
      <c r="H503" t="s">
        <v>2355</v>
      </c>
      <c r="I503" t="s">
        <v>2351</v>
      </c>
    </row>
    <row r="504" spans="1:9">
      <c r="A504" s="1">
        <v>502</v>
      </c>
      <c r="B504">
        <f>501</f>
        <v>0</v>
      </c>
      <c r="C504" t="s">
        <v>750</v>
      </c>
      <c r="D504" t="s">
        <v>1747</v>
      </c>
      <c r="E504" t="s">
        <v>1849</v>
      </c>
      <c r="F504" t="s">
        <v>2159</v>
      </c>
      <c r="G504" t="s">
        <v>2383</v>
      </c>
      <c r="H504" t="s">
        <v>2431</v>
      </c>
      <c r="I504" t="s">
        <v>2379</v>
      </c>
    </row>
    <row r="505" spans="1:9">
      <c r="A505" s="1">
        <v>503</v>
      </c>
      <c r="B505">
        <f>501</f>
        <v>0</v>
      </c>
      <c r="C505" t="s">
        <v>751</v>
      </c>
      <c r="D505" t="s">
        <v>1751</v>
      </c>
      <c r="E505" t="s">
        <v>1848</v>
      </c>
      <c r="F505" t="s">
        <v>2159</v>
      </c>
      <c r="G505" t="s">
        <v>2175</v>
      </c>
      <c r="H505" t="s">
        <v>2462</v>
      </c>
      <c r="I505" t="s">
        <v>2494</v>
      </c>
    </row>
    <row r="506" spans="1:9">
      <c r="A506" s="1">
        <v>504</v>
      </c>
      <c r="B506">
        <f>501</f>
        <v>0</v>
      </c>
      <c r="C506" t="s">
        <v>752</v>
      </c>
      <c r="D506" t="s">
        <v>1743</v>
      </c>
      <c r="E506" t="s">
        <v>1848</v>
      </c>
      <c r="F506" t="s">
        <v>2159</v>
      </c>
      <c r="G506" t="s">
        <v>2363</v>
      </c>
      <c r="H506" t="s">
        <v>2448</v>
      </c>
      <c r="I506" t="s">
        <v>2417</v>
      </c>
    </row>
    <row r="507" spans="1:9">
      <c r="A507" s="1">
        <v>505</v>
      </c>
      <c r="B507">
        <f>506</f>
        <v>0</v>
      </c>
      <c r="C507" t="s">
        <v>753</v>
      </c>
      <c r="D507" t="s">
        <v>1742</v>
      </c>
      <c r="E507" t="s">
        <v>1847</v>
      </c>
      <c r="F507" t="s">
        <v>31</v>
      </c>
      <c r="G507" t="s">
        <v>2384</v>
      </c>
      <c r="H507" t="s">
        <v>2366</v>
      </c>
      <c r="I507" t="s">
        <v>2424</v>
      </c>
    </row>
    <row r="508" spans="1:9">
      <c r="A508" s="1">
        <v>506</v>
      </c>
      <c r="B508">
        <f>506</f>
        <v>0</v>
      </c>
      <c r="C508" t="s">
        <v>754</v>
      </c>
      <c r="D508" t="s">
        <v>1768</v>
      </c>
      <c r="E508" t="s">
        <v>1848</v>
      </c>
      <c r="F508" t="s">
        <v>31</v>
      </c>
      <c r="G508" t="s">
        <v>2152</v>
      </c>
      <c r="H508" t="s">
        <v>2319</v>
      </c>
      <c r="I508" t="s">
        <v>29</v>
      </c>
    </row>
    <row r="509" spans="1:9">
      <c r="A509" s="1">
        <v>507</v>
      </c>
      <c r="B509">
        <f>508</f>
        <v>0</v>
      </c>
      <c r="C509" t="s">
        <v>755</v>
      </c>
      <c r="D509" t="s">
        <v>1789</v>
      </c>
      <c r="E509" t="s">
        <v>1848</v>
      </c>
      <c r="F509" t="s">
        <v>2160</v>
      </c>
      <c r="G509" t="s">
        <v>2385</v>
      </c>
      <c r="H509" t="s">
        <v>2143</v>
      </c>
      <c r="I509" t="s">
        <v>2412</v>
      </c>
    </row>
    <row r="510" spans="1:9">
      <c r="A510" s="1">
        <v>508</v>
      </c>
      <c r="B510">
        <f>508</f>
        <v>0</v>
      </c>
      <c r="C510" t="s">
        <v>756</v>
      </c>
      <c r="D510" t="s">
        <v>1743</v>
      </c>
      <c r="E510" t="s">
        <v>1848</v>
      </c>
      <c r="F510" t="s">
        <v>2160</v>
      </c>
      <c r="G510" t="s">
        <v>2386</v>
      </c>
      <c r="H510" t="s">
        <v>2384</v>
      </c>
      <c r="I510" t="s">
        <v>2445</v>
      </c>
    </row>
    <row r="511" spans="1:9">
      <c r="A511" s="1">
        <v>509</v>
      </c>
      <c r="B511">
        <f>508</f>
        <v>0</v>
      </c>
      <c r="C511" t="s">
        <v>757</v>
      </c>
      <c r="D511" t="s">
        <v>1747</v>
      </c>
      <c r="E511" t="s">
        <v>1849</v>
      </c>
      <c r="F511" t="s">
        <v>2160</v>
      </c>
      <c r="G511" t="s">
        <v>2387</v>
      </c>
      <c r="H511" t="s">
        <v>2455</v>
      </c>
      <c r="I511" t="s">
        <v>2271</v>
      </c>
    </row>
    <row r="512" spans="1:9">
      <c r="A512" s="1">
        <v>510</v>
      </c>
      <c r="B512">
        <f>511</f>
        <v>0</v>
      </c>
      <c r="C512" t="s">
        <v>758</v>
      </c>
      <c r="D512" t="s">
        <v>1752</v>
      </c>
      <c r="E512" t="s">
        <v>1849</v>
      </c>
      <c r="F512" t="s">
        <v>2161</v>
      </c>
      <c r="G512" t="s">
        <v>2177</v>
      </c>
      <c r="H512" t="s">
        <v>2184</v>
      </c>
      <c r="I512" t="s">
        <v>2608</v>
      </c>
    </row>
    <row r="513" spans="1:9">
      <c r="A513" s="1">
        <v>511</v>
      </c>
      <c r="B513">
        <f>511</f>
        <v>0</v>
      </c>
      <c r="C513" t="s">
        <v>759</v>
      </c>
      <c r="D513" t="s">
        <v>1747</v>
      </c>
      <c r="E513" t="s">
        <v>1849</v>
      </c>
      <c r="F513" t="s">
        <v>2161</v>
      </c>
      <c r="G513" t="s">
        <v>2388</v>
      </c>
      <c r="H513" t="s">
        <v>29</v>
      </c>
      <c r="I513" t="s">
        <v>2337</v>
      </c>
    </row>
    <row r="514" spans="1:9">
      <c r="A514" s="1">
        <v>512</v>
      </c>
      <c r="B514">
        <f>513</f>
        <v>0</v>
      </c>
      <c r="C514" t="s">
        <v>760</v>
      </c>
      <c r="D514" t="s">
        <v>1767</v>
      </c>
      <c r="E514" t="s">
        <v>1849</v>
      </c>
      <c r="F514" t="s">
        <v>2162</v>
      </c>
      <c r="G514" t="s">
        <v>2319</v>
      </c>
      <c r="H514" t="s">
        <v>2462</v>
      </c>
      <c r="I514" t="s">
        <v>2572</v>
      </c>
    </row>
    <row r="515" spans="1:9">
      <c r="A515" s="1">
        <v>513</v>
      </c>
      <c r="B515">
        <f>513</f>
        <v>0</v>
      </c>
      <c r="C515" t="s">
        <v>761</v>
      </c>
      <c r="D515" t="s">
        <v>1767</v>
      </c>
      <c r="E515" t="s">
        <v>1849</v>
      </c>
      <c r="F515" t="s">
        <v>2162</v>
      </c>
      <c r="G515" t="s">
        <v>2312</v>
      </c>
      <c r="H515" t="s">
        <v>30</v>
      </c>
      <c r="I515" t="s">
        <v>2168</v>
      </c>
    </row>
    <row r="516" spans="1:9">
      <c r="A516" s="1">
        <v>514</v>
      </c>
      <c r="B516">
        <f>513</f>
        <v>0</v>
      </c>
      <c r="C516" t="s">
        <v>762</v>
      </c>
      <c r="D516" t="s">
        <v>1768</v>
      </c>
      <c r="E516" t="s">
        <v>1848</v>
      </c>
      <c r="F516" t="s">
        <v>2162</v>
      </c>
      <c r="G516" t="s">
        <v>2309</v>
      </c>
      <c r="H516" t="s">
        <v>2397</v>
      </c>
      <c r="I516" t="s">
        <v>2340</v>
      </c>
    </row>
    <row r="517" spans="1:9">
      <c r="A517" s="1">
        <v>515</v>
      </c>
      <c r="B517">
        <f>516</f>
        <v>0</v>
      </c>
      <c r="C517" t="s">
        <v>763</v>
      </c>
      <c r="D517" t="s">
        <v>1790</v>
      </c>
      <c r="E517" t="s">
        <v>1849</v>
      </c>
      <c r="F517" t="s">
        <v>2163</v>
      </c>
      <c r="G517" t="s">
        <v>2182</v>
      </c>
      <c r="H517" t="s">
        <v>2497</v>
      </c>
      <c r="I517" t="s">
        <v>2157</v>
      </c>
    </row>
    <row r="518" spans="1:9">
      <c r="A518" s="1">
        <v>516</v>
      </c>
      <c r="B518">
        <f>516</f>
        <v>0</v>
      </c>
      <c r="C518" t="s">
        <v>764</v>
      </c>
      <c r="D518" t="s">
        <v>1746</v>
      </c>
      <c r="E518" t="s">
        <v>1850</v>
      </c>
      <c r="F518" t="s">
        <v>2163</v>
      </c>
      <c r="G518" t="s">
        <v>2389</v>
      </c>
      <c r="H518" t="s">
        <v>2382</v>
      </c>
      <c r="I518" t="s">
        <v>2444</v>
      </c>
    </row>
    <row r="519" spans="1:9">
      <c r="A519" s="1">
        <v>517</v>
      </c>
      <c r="B519">
        <f>516</f>
        <v>0</v>
      </c>
      <c r="C519" t="s">
        <v>765</v>
      </c>
      <c r="D519" t="s">
        <v>1755</v>
      </c>
      <c r="E519" t="s">
        <v>1849</v>
      </c>
      <c r="F519" t="s">
        <v>2163</v>
      </c>
      <c r="G519" t="s">
        <v>2387</v>
      </c>
      <c r="H519" t="s">
        <v>2311</v>
      </c>
      <c r="I519" t="s">
        <v>2609</v>
      </c>
    </row>
    <row r="520" spans="1:9">
      <c r="A520" s="1">
        <v>518</v>
      </c>
      <c r="B520">
        <f>516</f>
        <v>0</v>
      </c>
      <c r="C520" t="s">
        <v>766</v>
      </c>
      <c r="D520" t="s">
        <v>1752</v>
      </c>
      <c r="E520" t="s">
        <v>1849</v>
      </c>
      <c r="F520" t="s">
        <v>2163</v>
      </c>
      <c r="G520" t="s">
        <v>2322</v>
      </c>
      <c r="H520" t="s">
        <v>2436</v>
      </c>
      <c r="I520" t="s">
        <v>2610</v>
      </c>
    </row>
    <row r="521" spans="1:9">
      <c r="A521" s="1">
        <v>519</v>
      </c>
      <c r="B521">
        <f>516</f>
        <v>0</v>
      </c>
      <c r="C521" t="s">
        <v>767</v>
      </c>
      <c r="D521" t="s">
        <v>1787</v>
      </c>
      <c r="E521" t="s">
        <v>1849</v>
      </c>
      <c r="F521" t="s">
        <v>2163</v>
      </c>
      <c r="G521" t="s">
        <v>2301</v>
      </c>
      <c r="H521" t="s">
        <v>2541</v>
      </c>
      <c r="I521" t="s">
        <v>2052</v>
      </c>
    </row>
    <row r="522" spans="1:9">
      <c r="A522" s="1">
        <v>520</v>
      </c>
      <c r="B522">
        <f>516</f>
        <v>0</v>
      </c>
      <c r="C522" t="s">
        <v>768</v>
      </c>
      <c r="D522" t="s">
        <v>1743</v>
      </c>
      <c r="E522" t="s">
        <v>1848</v>
      </c>
      <c r="F522" t="s">
        <v>2163</v>
      </c>
      <c r="G522" t="s">
        <v>2286</v>
      </c>
      <c r="H522" t="s">
        <v>2432</v>
      </c>
      <c r="I522" t="s">
        <v>2346</v>
      </c>
    </row>
    <row r="523" spans="1:9">
      <c r="A523" s="1">
        <v>521</v>
      </c>
      <c r="B523">
        <f>516</f>
        <v>0</v>
      </c>
      <c r="C523" t="s">
        <v>769</v>
      </c>
      <c r="D523" t="s">
        <v>1764</v>
      </c>
      <c r="E523" t="s">
        <v>1848</v>
      </c>
      <c r="F523" t="s">
        <v>2163</v>
      </c>
      <c r="G523" t="s">
        <v>2390</v>
      </c>
      <c r="H523" t="s">
        <v>2426</v>
      </c>
      <c r="I523" t="s">
        <v>2611</v>
      </c>
    </row>
    <row r="524" spans="1:9">
      <c r="A524" s="1">
        <v>522</v>
      </c>
      <c r="B524" t="s">
        <v>218</v>
      </c>
      <c r="C524" t="s">
        <v>770</v>
      </c>
      <c r="D524" t="s">
        <v>1778</v>
      </c>
      <c r="E524" t="s">
        <v>1849</v>
      </c>
      <c r="F524" t="s">
        <v>2164</v>
      </c>
      <c r="G524" t="s">
        <v>2353</v>
      </c>
      <c r="H524" t="s">
        <v>2311</v>
      </c>
      <c r="I524" t="s">
        <v>2084</v>
      </c>
    </row>
    <row r="525" spans="1:9">
      <c r="A525" s="1">
        <v>523</v>
      </c>
      <c r="B525">
        <f>524</f>
        <v>0</v>
      </c>
      <c r="C525" t="s">
        <v>771</v>
      </c>
      <c r="D525" t="s">
        <v>1752</v>
      </c>
      <c r="E525" t="s">
        <v>1849</v>
      </c>
      <c r="F525" t="s">
        <v>2165</v>
      </c>
      <c r="G525" t="s">
        <v>2391</v>
      </c>
      <c r="H525" t="s">
        <v>2542</v>
      </c>
      <c r="I525" t="s">
        <v>2020</v>
      </c>
    </row>
    <row r="526" spans="1:9">
      <c r="A526" s="1">
        <v>524</v>
      </c>
      <c r="B526">
        <f>524</f>
        <v>0</v>
      </c>
      <c r="C526" t="s">
        <v>772</v>
      </c>
      <c r="D526" t="s">
        <v>1759</v>
      </c>
      <c r="E526" t="s">
        <v>1851</v>
      </c>
      <c r="F526" t="s">
        <v>2165</v>
      </c>
      <c r="G526" t="s">
        <v>2186</v>
      </c>
      <c r="H526" t="s">
        <v>2308</v>
      </c>
      <c r="I526" t="s">
        <v>2569</v>
      </c>
    </row>
    <row r="527" spans="1:9">
      <c r="A527" s="1">
        <v>525</v>
      </c>
      <c r="B527">
        <f>526</f>
        <v>0</v>
      </c>
      <c r="C527" t="s">
        <v>773</v>
      </c>
      <c r="D527" t="s">
        <v>1743</v>
      </c>
      <c r="E527" t="s">
        <v>1848</v>
      </c>
      <c r="F527" t="s">
        <v>2166</v>
      </c>
      <c r="G527" t="s">
        <v>2392</v>
      </c>
      <c r="H527" t="s">
        <v>2438</v>
      </c>
      <c r="I527" t="s">
        <v>2325</v>
      </c>
    </row>
    <row r="528" spans="1:9">
      <c r="A528" s="1">
        <v>526</v>
      </c>
      <c r="B528" t="s">
        <v>219</v>
      </c>
      <c r="C528" t="s">
        <v>774</v>
      </c>
      <c r="D528" t="s">
        <v>1751</v>
      </c>
      <c r="E528" t="s">
        <v>1848</v>
      </c>
      <c r="F528" t="s">
        <v>2166</v>
      </c>
      <c r="G528" t="s">
        <v>2300</v>
      </c>
      <c r="H528" t="s">
        <v>2404</v>
      </c>
      <c r="I528" t="s">
        <v>2200</v>
      </c>
    </row>
    <row r="529" spans="1:9">
      <c r="A529" s="1">
        <v>527</v>
      </c>
      <c r="B529">
        <f>527</f>
        <v>0</v>
      </c>
      <c r="C529" t="s">
        <v>775</v>
      </c>
      <c r="D529" t="s">
        <v>1742</v>
      </c>
      <c r="E529" t="s">
        <v>1847</v>
      </c>
      <c r="F529" t="s">
        <v>2167</v>
      </c>
      <c r="G529" t="s">
        <v>11</v>
      </c>
      <c r="H529" t="s">
        <v>2348</v>
      </c>
      <c r="I529" t="s">
        <v>2404</v>
      </c>
    </row>
    <row r="530" spans="1:9">
      <c r="A530" s="1">
        <v>528</v>
      </c>
      <c r="B530">
        <f>527</f>
        <v>0</v>
      </c>
      <c r="C530" t="s">
        <v>776</v>
      </c>
      <c r="D530" t="s">
        <v>1751</v>
      </c>
      <c r="E530" t="s">
        <v>1848</v>
      </c>
      <c r="F530" t="s">
        <v>2167</v>
      </c>
      <c r="G530" t="s">
        <v>2393</v>
      </c>
      <c r="H530" t="s">
        <v>2396</v>
      </c>
      <c r="I530" t="s">
        <v>1979</v>
      </c>
    </row>
    <row r="531" spans="1:9">
      <c r="A531" s="1">
        <v>529</v>
      </c>
      <c r="B531">
        <f>527</f>
        <v>0</v>
      </c>
      <c r="C531" t="s">
        <v>777</v>
      </c>
      <c r="D531" t="s">
        <v>1751</v>
      </c>
      <c r="E531" t="s">
        <v>1848</v>
      </c>
      <c r="F531" t="s">
        <v>2167</v>
      </c>
      <c r="G531" t="s">
        <v>2164</v>
      </c>
      <c r="H531" t="s">
        <v>2416</v>
      </c>
      <c r="I531" t="s">
        <v>2612</v>
      </c>
    </row>
    <row r="532" spans="1:9">
      <c r="A532" s="1">
        <v>530</v>
      </c>
      <c r="B532">
        <f>527</f>
        <v>0</v>
      </c>
      <c r="C532" t="s">
        <v>778</v>
      </c>
      <c r="D532" t="s">
        <v>1785</v>
      </c>
      <c r="E532" t="s">
        <v>1848</v>
      </c>
      <c r="F532" t="s">
        <v>2167</v>
      </c>
      <c r="G532" t="s">
        <v>2166</v>
      </c>
      <c r="H532" t="s">
        <v>1969</v>
      </c>
      <c r="I532" t="s">
        <v>2024</v>
      </c>
    </row>
    <row r="533" spans="1:9">
      <c r="A533" s="1">
        <v>531</v>
      </c>
      <c r="B533">
        <f>531</f>
        <v>0</v>
      </c>
      <c r="C533" t="s">
        <v>779</v>
      </c>
      <c r="D533" t="s">
        <v>1770</v>
      </c>
      <c r="E533" t="s">
        <v>1849</v>
      </c>
      <c r="F533" t="s">
        <v>2168</v>
      </c>
      <c r="G533" t="s">
        <v>2394</v>
      </c>
      <c r="H533" t="s">
        <v>2403</v>
      </c>
      <c r="I533" t="s">
        <v>2402</v>
      </c>
    </row>
    <row r="534" spans="1:9">
      <c r="A534" s="1">
        <v>532</v>
      </c>
      <c r="B534">
        <f>531</f>
        <v>0</v>
      </c>
      <c r="C534" t="s">
        <v>780</v>
      </c>
      <c r="D534" t="s">
        <v>1743</v>
      </c>
      <c r="E534" t="s">
        <v>1848</v>
      </c>
      <c r="F534" t="s">
        <v>2168</v>
      </c>
      <c r="G534" t="s">
        <v>2395</v>
      </c>
      <c r="H534" t="s">
        <v>2443</v>
      </c>
      <c r="I534" t="s">
        <v>2382</v>
      </c>
    </row>
    <row r="535" spans="1:9">
      <c r="A535" s="1">
        <v>533</v>
      </c>
      <c r="B535">
        <f>531</f>
        <v>0</v>
      </c>
      <c r="C535" t="s">
        <v>781</v>
      </c>
      <c r="D535" t="s">
        <v>1742</v>
      </c>
      <c r="E535" t="s">
        <v>1847</v>
      </c>
      <c r="F535" t="s">
        <v>2168</v>
      </c>
      <c r="G535" t="s">
        <v>2396</v>
      </c>
      <c r="H535" t="s">
        <v>2420</v>
      </c>
      <c r="I535" t="s">
        <v>1981</v>
      </c>
    </row>
    <row r="536" spans="1:9">
      <c r="A536" s="1">
        <v>534</v>
      </c>
      <c r="B536" t="s">
        <v>220</v>
      </c>
      <c r="C536" t="s">
        <v>782</v>
      </c>
      <c r="D536" t="s">
        <v>1759</v>
      </c>
      <c r="E536" t="s">
        <v>1851</v>
      </c>
      <c r="F536" t="s">
        <v>30</v>
      </c>
      <c r="G536" t="s">
        <v>2033</v>
      </c>
      <c r="H536" t="s">
        <v>2341</v>
      </c>
      <c r="I536" t="s">
        <v>2125</v>
      </c>
    </row>
    <row r="537" spans="1:9">
      <c r="A537" s="1">
        <v>535</v>
      </c>
      <c r="B537">
        <f>535</f>
        <v>0</v>
      </c>
      <c r="C537" t="s">
        <v>783</v>
      </c>
      <c r="D537" t="s">
        <v>1788</v>
      </c>
      <c r="E537" t="s">
        <v>1849</v>
      </c>
      <c r="F537" t="s">
        <v>2169</v>
      </c>
      <c r="G537" t="s">
        <v>2300</v>
      </c>
      <c r="H537" t="s">
        <v>2543</v>
      </c>
      <c r="I537" t="s">
        <v>2135</v>
      </c>
    </row>
    <row r="538" spans="1:9">
      <c r="A538" s="1">
        <v>536</v>
      </c>
      <c r="B538">
        <f>535</f>
        <v>0</v>
      </c>
      <c r="C538" t="s">
        <v>784</v>
      </c>
      <c r="D538" t="s">
        <v>1743</v>
      </c>
      <c r="E538" t="s">
        <v>1848</v>
      </c>
      <c r="F538" t="s">
        <v>2169</v>
      </c>
      <c r="G538" t="s">
        <v>2397</v>
      </c>
      <c r="H538" t="s">
        <v>2342</v>
      </c>
      <c r="I538" t="s">
        <v>2356</v>
      </c>
    </row>
    <row r="539" spans="1:9">
      <c r="A539" s="1">
        <v>537</v>
      </c>
      <c r="B539">
        <f>535</f>
        <v>0</v>
      </c>
      <c r="C539" t="s">
        <v>785</v>
      </c>
      <c r="D539" t="s">
        <v>1749</v>
      </c>
      <c r="E539" t="s">
        <v>1848</v>
      </c>
      <c r="F539" t="s">
        <v>2169</v>
      </c>
      <c r="G539" t="s">
        <v>2103</v>
      </c>
      <c r="H539" t="s">
        <v>2394</v>
      </c>
      <c r="I539" t="s">
        <v>2323</v>
      </c>
    </row>
    <row r="540" spans="1:9">
      <c r="A540" s="1">
        <v>538</v>
      </c>
      <c r="B540">
        <f>535</f>
        <v>0</v>
      </c>
      <c r="C540" t="s">
        <v>786</v>
      </c>
      <c r="D540" t="s">
        <v>1769</v>
      </c>
      <c r="E540" t="s">
        <v>1848</v>
      </c>
      <c r="F540" t="s">
        <v>2169</v>
      </c>
      <c r="G540" t="s">
        <v>2331</v>
      </c>
      <c r="H540" t="s">
        <v>2378</v>
      </c>
      <c r="I540" t="s">
        <v>2018</v>
      </c>
    </row>
    <row r="541" spans="1:9">
      <c r="A541" s="1">
        <v>539</v>
      </c>
      <c r="B541">
        <f>539</f>
        <v>0</v>
      </c>
      <c r="C541" t="s">
        <v>787</v>
      </c>
      <c r="D541" t="s">
        <v>1804</v>
      </c>
      <c r="E541" t="s">
        <v>1849</v>
      </c>
      <c r="F541" t="s">
        <v>2170</v>
      </c>
      <c r="G541" t="s">
        <v>2164</v>
      </c>
      <c r="H541" t="s">
        <v>32</v>
      </c>
      <c r="I541" t="s">
        <v>2044</v>
      </c>
    </row>
    <row r="542" spans="1:9">
      <c r="A542" s="1">
        <v>540</v>
      </c>
      <c r="B542">
        <f>539</f>
        <v>0</v>
      </c>
      <c r="C542" t="s">
        <v>788</v>
      </c>
      <c r="D542" t="s">
        <v>1753</v>
      </c>
      <c r="E542" t="s">
        <v>1849</v>
      </c>
      <c r="F542" t="s">
        <v>2170</v>
      </c>
      <c r="G542" t="s">
        <v>2362</v>
      </c>
      <c r="H542" t="s">
        <v>65</v>
      </c>
      <c r="I542" t="s">
        <v>2106</v>
      </c>
    </row>
    <row r="543" spans="1:9">
      <c r="A543" s="1">
        <v>541</v>
      </c>
      <c r="B543">
        <f>539</f>
        <v>0</v>
      </c>
      <c r="C543" t="s">
        <v>789</v>
      </c>
      <c r="D543" t="s">
        <v>1755</v>
      </c>
      <c r="E543" t="s">
        <v>1849</v>
      </c>
      <c r="F543" t="s">
        <v>2170</v>
      </c>
      <c r="G543" t="s">
        <v>20</v>
      </c>
      <c r="H543" t="s">
        <v>2284</v>
      </c>
      <c r="I543" t="s">
        <v>45</v>
      </c>
    </row>
    <row r="544" spans="1:9">
      <c r="A544" s="1">
        <v>542</v>
      </c>
      <c r="B544">
        <f>539</f>
        <v>0</v>
      </c>
      <c r="C544" t="s">
        <v>790</v>
      </c>
      <c r="D544" t="s">
        <v>1775</v>
      </c>
      <c r="E544" t="s">
        <v>1848</v>
      </c>
      <c r="F544" t="s">
        <v>2170</v>
      </c>
      <c r="G544" t="s">
        <v>2398</v>
      </c>
      <c r="H544" t="s">
        <v>2423</v>
      </c>
      <c r="I544" t="s">
        <v>33</v>
      </c>
    </row>
    <row r="545" spans="1:9">
      <c r="A545" s="1">
        <v>543</v>
      </c>
      <c r="B545">
        <f>539</f>
        <v>0</v>
      </c>
      <c r="C545" t="s">
        <v>791</v>
      </c>
      <c r="D545" t="s">
        <v>1744</v>
      </c>
      <c r="E545" t="s">
        <v>1848</v>
      </c>
      <c r="F545" t="s">
        <v>2170</v>
      </c>
      <c r="G545" t="s">
        <v>2399</v>
      </c>
      <c r="H545" t="s">
        <v>10</v>
      </c>
      <c r="I545" t="s">
        <v>2417</v>
      </c>
    </row>
    <row r="546" spans="1:9">
      <c r="A546" s="1">
        <v>544</v>
      </c>
      <c r="B546">
        <f>544</f>
        <v>0</v>
      </c>
      <c r="C546" t="s">
        <v>792</v>
      </c>
      <c r="D546" t="s">
        <v>1775</v>
      </c>
      <c r="E546" t="s">
        <v>1848</v>
      </c>
      <c r="F546" t="s">
        <v>2171</v>
      </c>
      <c r="G546" t="s">
        <v>2400</v>
      </c>
      <c r="H546" t="s">
        <v>1900</v>
      </c>
      <c r="I546" t="s">
        <v>2051</v>
      </c>
    </row>
    <row r="547" spans="1:9">
      <c r="A547" s="1">
        <v>545</v>
      </c>
      <c r="B547">
        <f>544</f>
        <v>0</v>
      </c>
      <c r="C547" t="s">
        <v>793</v>
      </c>
      <c r="D547" t="s">
        <v>1775</v>
      </c>
      <c r="E547" t="s">
        <v>1848</v>
      </c>
      <c r="F547" t="s">
        <v>2171</v>
      </c>
      <c r="G547" t="s">
        <v>2183</v>
      </c>
      <c r="H547" t="s">
        <v>2440</v>
      </c>
      <c r="I547" t="s">
        <v>1948</v>
      </c>
    </row>
    <row r="548" spans="1:9">
      <c r="A548" s="1">
        <v>546</v>
      </c>
      <c r="B548">
        <f>547</f>
        <v>0</v>
      </c>
      <c r="C548" t="s">
        <v>794</v>
      </c>
      <c r="D548" t="s">
        <v>1747</v>
      </c>
      <c r="E548" t="s">
        <v>1849</v>
      </c>
      <c r="F548" t="s">
        <v>2172</v>
      </c>
      <c r="G548" t="s">
        <v>2401</v>
      </c>
      <c r="H548" t="s">
        <v>2455</v>
      </c>
      <c r="I548" t="s">
        <v>2011</v>
      </c>
    </row>
    <row r="549" spans="1:9">
      <c r="A549" s="1">
        <v>547</v>
      </c>
      <c r="B549">
        <f>547</f>
        <v>0</v>
      </c>
      <c r="C549" t="s">
        <v>795</v>
      </c>
      <c r="D549" t="s">
        <v>1805</v>
      </c>
      <c r="E549" t="s">
        <v>1849</v>
      </c>
      <c r="F549" t="s">
        <v>2172</v>
      </c>
      <c r="G549" t="s">
        <v>2108</v>
      </c>
      <c r="H549" t="s">
        <v>2311</v>
      </c>
      <c r="I549" t="s">
        <v>71</v>
      </c>
    </row>
    <row r="550" spans="1:9">
      <c r="A550" s="1">
        <v>548</v>
      </c>
      <c r="B550">
        <f>547</f>
        <v>0</v>
      </c>
      <c r="C550" t="s">
        <v>796</v>
      </c>
      <c r="D550" t="s">
        <v>1768</v>
      </c>
      <c r="E550" t="s">
        <v>1848</v>
      </c>
      <c r="F550" t="s">
        <v>2172</v>
      </c>
      <c r="G550" t="s">
        <v>2324</v>
      </c>
      <c r="H550" t="s">
        <v>2337</v>
      </c>
      <c r="I550" t="s">
        <v>2363</v>
      </c>
    </row>
    <row r="551" spans="1:9">
      <c r="A551" s="1">
        <v>549</v>
      </c>
      <c r="B551">
        <f>547</f>
        <v>0</v>
      </c>
      <c r="C551" t="s">
        <v>797</v>
      </c>
      <c r="D551" t="s">
        <v>1806</v>
      </c>
      <c r="E551" t="s">
        <v>1848</v>
      </c>
      <c r="F551" t="s">
        <v>2172</v>
      </c>
      <c r="G551" t="s">
        <v>2382</v>
      </c>
      <c r="H551" t="s">
        <v>2529</v>
      </c>
      <c r="I551" t="s">
        <v>2200</v>
      </c>
    </row>
    <row r="552" spans="1:9">
      <c r="A552" s="1">
        <v>550</v>
      </c>
      <c r="B552">
        <f>547</f>
        <v>0</v>
      </c>
      <c r="C552" t="s">
        <v>798</v>
      </c>
      <c r="D552" t="s">
        <v>1750</v>
      </c>
      <c r="E552" t="s">
        <v>1847</v>
      </c>
      <c r="F552" t="s">
        <v>2172</v>
      </c>
      <c r="G552" t="s">
        <v>2402</v>
      </c>
      <c r="H552" t="s">
        <v>2402</v>
      </c>
      <c r="I552" t="s">
        <v>2466</v>
      </c>
    </row>
    <row r="553" spans="1:9">
      <c r="A553" s="1">
        <v>551</v>
      </c>
      <c r="B553">
        <f>552</f>
        <v>0</v>
      </c>
      <c r="C553" t="s">
        <v>799</v>
      </c>
      <c r="D553" t="s">
        <v>1778</v>
      </c>
      <c r="E553" t="s">
        <v>1849</v>
      </c>
      <c r="F553" t="s">
        <v>2173</v>
      </c>
      <c r="G553" t="s">
        <v>2172</v>
      </c>
      <c r="H553" t="s">
        <v>2396</v>
      </c>
      <c r="I553" t="s">
        <v>2461</v>
      </c>
    </row>
    <row r="554" spans="1:9">
      <c r="A554" s="1">
        <v>552</v>
      </c>
      <c r="B554">
        <f>552</f>
        <v>0</v>
      </c>
      <c r="C554" t="s">
        <v>800</v>
      </c>
      <c r="D554" t="s">
        <v>1791</v>
      </c>
      <c r="E554" t="s">
        <v>1849</v>
      </c>
      <c r="F554" t="s">
        <v>2173</v>
      </c>
      <c r="G554" t="s">
        <v>2403</v>
      </c>
      <c r="H554" t="s">
        <v>12</v>
      </c>
      <c r="I554" t="s">
        <v>2421</v>
      </c>
    </row>
    <row r="555" spans="1:9">
      <c r="A555" s="1">
        <v>553</v>
      </c>
      <c r="B555">
        <f>554</f>
        <v>0</v>
      </c>
      <c r="C555" t="s">
        <v>801</v>
      </c>
      <c r="D555" t="s">
        <v>1756</v>
      </c>
      <c r="E555" t="s">
        <v>1848</v>
      </c>
      <c r="F555" t="s">
        <v>2174</v>
      </c>
      <c r="G555" t="s">
        <v>2401</v>
      </c>
      <c r="H555" t="s">
        <v>2340</v>
      </c>
      <c r="I555" t="s">
        <v>1883</v>
      </c>
    </row>
    <row r="556" spans="1:9">
      <c r="A556" s="1">
        <v>554</v>
      </c>
      <c r="B556">
        <f>554</f>
        <v>0</v>
      </c>
      <c r="C556" t="s">
        <v>802</v>
      </c>
      <c r="D556" t="s">
        <v>1797</v>
      </c>
      <c r="E556" t="s">
        <v>1849</v>
      </c>
      <c r="F556" t="s">
        <v>2174</v>
      </c>
      <c r="G556" t="s">
        <v>28</v>
      </c>
      <c r="H556" t="s">
        <v>2107</v>
      </c>
      <c r="I556" t="s">
        <v>2324</v>
      </c>
    </row>
    <row r="557" spans="1:9">
      <c r="A557" s="1">
        <v>555</v>
      </c>
      <c r="B557">
        <f>554</f>
        <v>0</v>
      </c>
      <c r="C557" t="s">
        <v>803</v>
      </c>
      <c r="D557" t="s">
        <v>1755</v>
      </c>
      <c r="E557" t="s">
        <v>1849</v>
      </c>
      <c r="F557" t="s">
        <v>2174</v>
      </c>
      <c r="G557" t="s">
        <v>29</v>
      </c>
      <c r="H557" t="s">
        <v>2533</v>
      </c>
      <c r="I557" t="s">
        <v>2046</v>
      </c>
    </row>
    <row r="558" spans="1:9">
      <c r="A558" s="1">
        <v>556</v>
      </c>
      <c r="B558">
        <f>554</f>
        <v>0</v>
      </c>
      <c r="C558" t="s">
        <v>804</v>
      </c>
      <c r="D558" t="s">
        <v>1751</v>
      </c>
      <c r="E558" t="s">
        <v>1848</v>
      </c>
      <c r="F558" t="s">
        <v>2174</v>
      </c>
      <c r="G558" t="s">
        <v>2347</v>
      </c>
      <c r="H558" t="s">
        <v>2394</v>
      </c>
      <c r="I558" t="s">
        <v>2584</v>
      </c>
    </row>
    <row r="559" spans="1:9">
      <c r="A559" s="1">
        <v>557</v>
      </c>
      <c r="B559">
        <f>554</f>
        <v>0</v>
      </c>
      <c r="C559" t="s">
        <v>805</v>
      </c>
      <c r="D559" t="s">
        <v>1807</v>
      </c>
      <c r="E559" t="s">
        <v>1849</v>
      </c>
      <c r="F559" t="s">
        <v>2174</v>
      </c>
      <c r="G559" t="s">
        <v>30</v>
      </c>
      <c r="H559" t="s">
        <v>2008</v>
      </c>
      <c r="I559" t="s">
        <v>2368</v>
      </c>
    </row>
    <row r="560" spans="1:9">
      <c r="A560" s="1">
        <v>558</v>
      </c>
      <c r="B560">
        <f>559</f>
        <v>0</v>
      </c>
      <c r="C560" t="s">
        <v>806</v>
      </c>
      <c r="D560" t="s">
        <v>1764</v>
      </c>
      <c r="E560" t="s">
        <v>1848</v>
      </c>
      <c r="F560" t="s">
        <v>2175</v>
      </c>
      <c r="G560" t="s">
        <v>23</v>
      </c>
      <c r="H560" t="s">
        <v>2397</v>
      </c>
      <c r="I560" t="s">
        <v>2514</v>
      </c>
    </row>
    <row r="561" spans="1:9">
      <c r="A561" s="1">
        <v>559</v>
      </c>
      <c r="B561">
        <f>559</f>
        <v>0</v>
      </c>
      <c r="C561" t="s">
        <v>807</v>
      </c>
      <c r="D561" t="s">
        <v>1743</v>
      </c>
      <c r="E561" t="s">
        <v>1848</v>
      </c>
      <c r="F561" t="s">
        <v>2175</v>
      </c>
      <c r="G561" t="s">
        <v>2359</v>
      </c>
      <c r="H561" t="s">
        <v>2450</v>
      </c>
      <c r="I561" t="s">
        <v>2365</v>
      </c>
    </row>
    <row r="562" spans="1:9">
      <c r="A562" s="1">
        <v>560</v>
      </c>
      <c r="B562">
        <f>559</f>
        <v>0</v>
      </c>
      <c r="C562" t="s">
        <v>808</v>
      </c>
      <c r="D562" t="s">
        <v>1767</v>
      </c>
      <c r="E562" t="s">
        <v>1849</v>
      </c>
      <c r="F562" t="s">
        <v>2175</v>
      </c>
      <c r="G562" t="s">
        <v>2291</v>
      </c>
      <c r="H562" t="s">
        <v>2369</v>
      </c>
      <c r="I562" t="s">
        <v>2266</v>
      </c>
    </row>
    <row r="563" spans="1:9">
      <c r="A563" s="1">
        <v>561</v>
      </c>
      <c r="B563">
        <f>562</f>
        <v>0</v>
      </c>
      <c r="C563" t="s">
        <v>809</v>
      </c>
      <c r="D563" t="s">
        <v>1798</v>
      </c>
      <c r="E563" t="s">
        <v>1849</v>
      </c>
      <c r="F563" t="s">
        <v>2176</v>
      </c>
      <c r="G563" t="s">
        <v>2338</v>
      </c>
      <c r="H563" t="s">
        <v>2420</v>
      </c>
      <c r="I563" t="s">
        <v>1865</v>
      </c>
    </row>
    <row r="564" spans="1:9">
      <c r="A564" s="1">
        <v>562</v>
      </c>
      <c r="B564">
        <f>562</f>
        <v>0</v>
      </c>
      <c r="C564" t="s">
        <v>810</v>
      </c>
      <c r="D564" t="s">
        <v>1749</v>
      </c>
      <c r="E564" t="s">
        <v>1848</v>
      </c>
      <c r="F564" t="s">
        <v>2176</v>
      </c>
      <c r="G564" t="s">
        <v>2358</v>
      </c>
      <c r="H564" t="s">
        <v>2452</v>
      </c>
      <c r="I564" t="s">
        <v>2366</v>
      </c>
    </row>
    <row r="565" spans="1:9">
      <c r="A565" s="1">
        <v>563</v>
      </c>
      <c r="B565" t="s">
        <v>221</v>
      </c>
      <c r="C565" t="s">
        <v>811</v>
      </c>
      <c r="D565" t="s">
        <v>1808</v>
      </c>
      <c r="E565" t="s">
        <v>1848</v>
      </c>
      <c r="F565" t="s">
        <v>2177</v>
      </c>
      <c r="G565" t="s">
        <v>2166</v>
      </c>
      <c r="H565" t="s">
        <v>2172</v>
      </c>
      <c r="I565" t="s">
        <v>2464</v>
      </c>
    </row>
    <row r="566" spans="1:9">
      <c r="A566" s="1">
        <v>564</v>
      </c>
      <c r="B566">
        <f>565</f>
        <v>0</v>
      </c>
      <c r="C566" t="s">
        <v>812</v>
      </c>
      <c r="D566" t="s">
        <v>1747</v>
      </c>
      <c r="E566" t="s">
        <v>1849</v>
      </c>
      <c r="F566" t="s">
        <v>29</v>
      </c>
      <c r="G566" t="s">
        <v>2404</v>
      </c>
      <c r="H566" t="s">
        <v>2529</v>
      </c>
      <c r="I566" t="s">
        <v>2286</v>
      </c>
    </row>
    <row r="567" spans="1:9">
      <c r="A567" s="1">
        <v>565</v>
      </c>
      <c r="B567">
        <f>565</f>
        <v>0</v>
      </c>
      <c r="C567" t="s">
        <v>813</v>
      </c>
      <c r="D567" t="s">
        <v>1742</v>
      </c>
      <c r="E567" t="s">
        <v>1847</v>
      </c>
      <c r="F567" t="s">
        <v>29</v>
      </c>
      <c r="G567" t="s">
        <v>2362</v>
      </c>
      <c r="H567" t="s">
        <v>2359</v>
      </c>
      <c r="I567" t="s">
        <v>2297</v>
      </c>
    </row>
    <row r="568" spans="1:9">
      <c r="A568" s="1">
        <v>566</v>
      </c>
      <c r="B568">
        <f>567</f>
        <v>0</v>
      </c>
      <c r="C568" t="s">
        <v>814</v>
      </c>
      <c r="D568" t="s">
        <v>1781</v>
      </c>
      <c r="E568" t="s">
        <v>1849</v>
      </c>
      <c r="F568" t="s">
        <v>2178</v>
      </c>
      <c r="G568" t="s">
        <v>2074</v>
      </c>
      <c r="H568" t="s">
        <v>2386</v>
      </c>
      <c r="I568" t="s">
        <v>2315</v>
      </c>
    </row>
    <row r="569" spans="1:9">
      <c r="A569" s="1">
        <v>567</v>
      </c>
      <c r="B569">
        <f>567</f>
        <v>0</v>
      </c>
      <c r="C569" t="s">
        <v>815</v>
      </c>
      <c r="D569" t="s">
        <v>1784</v>
      </c>
      <c r="E569" t="s">
        <v>1849</v>
      </c>
      <c r="F569" t="s">
        <v>2178</v>
      </c>
      <c r="G569" t="s">
        <v>36</v>
      </c>
      <c r="H569" t="s">
        <v>2077</v>
      </c>
      <c r="I569" t="s">
        <v>2373</v>
      </c>
    </row>
    <row r="570" spans="1:9">
      <c r="A570" s="1">
        <v>568</v>
      </c>
      <c r="B570">
        <f>567</f>
        <v>0</v>
      </c>
      <c r="C570" t="s">
        <v>816</v>
      </c>
      <c r="D570" t="s">
        <v>1764</v>
      </c>
      <c r="E570" t="s">
        <v>1848</v>
      </c>
      <c r="F570" t="s">
        <v>2178</v>
      </c>
      <c r="G570" t="s">
        <v>2405</v>
      </c>
      <c r="H570" t="s">
        <v>2533</v>
      </c>
      <c r="I570" t="s">
        <v>81</v>
      </c>
    </row>
    <row r="571" spans="1:9">
      <c r="A571" s="1">
        <v>569</v>
      </c>
      <c r="B571">
        <f>570</f>
        <v>0</v>
      </c>
      <c r="C571" t="s">
        <v>817</v>
      </c>
      <c r="D571" t="s">
        <v>1783</v>
      </c>
      <c r="E571" t="s">
        <v>1848</v>
      </c>
      <c r="F571" t="s">
        <v>2179</v>
      </c>
      <c r="G571" t="s">
        <v>2406</v>
      </c>
      <c r="H571" t="s">
        <v>2304</v>
      </c>
      <c r="I571" t="s">
        <v>2613</v>
      </c>
    </row>
    <row r="572" spans="1:9">
      <c r="A572" s="1">
        <v>570</v>
      </c>
      <c r="B572">
        <f>570</f>
        <v>0</v>
      </c>
      <c r="C572" t="s">
        <v>818</v>
      </c>
      <c r="D572" t="s">
        <v>1808</v>
      </c>
      <c r="E572" t="s">
        <v>1848</v>
      </c>
      <c r="F572" t="s">
        <v>2179</v>
      </c>
      <c r="G572" t="s">
        <v>2310</v>
      </c>
      <c r="H572" t="s">
        <v>2328</v>
      </c>
      <c r="I572" t="s">
        <v>40</v>
      </c>
    </row>
    <row r="573" spans="1:9">
      <c r="A573" s="1">
        <v>571</v>
      </c>
      <c r="B573">
        <f>570</f>
        <v>0</v>
      </c>
      <c r="C573" t="s">
        <v>819</v>
      </c>
      <c r="D573" t="s">
        <v>1788</v>
      </c>
      <c r="E573" t="s">
        <v>1849</v>
      </c>
      <c r="F573" t="s">
        <v>2179</v>
      </c>
      <c r="G573" t="s">
        <v>2407</v>
      </c>
      <c r="H573" t="s">
        <v>1967</v>
      </c>
      <c r="I573" t="s">
        <v>2432</v>
      </c>
    </row>
    <row r="574" spans="1:9">
      <c r="A574" s="1">
        <v>572</v>
      </c>
      <c r="B574" t="s">
        <v>222</v>
      </c>
      <c r="C574" t="s">
        <v>820</v>
      </c>
      <c r="D574" t="s">
        <v>1742</v>
      </c>
      <c r="E574" t="s">
        <v>1847</v>
      </c>
      <c r="F574" t="s">
        <v>2180</v>
      </c>
      <c r="G574" t="s">
        <v>2147</v>
      </c>
      <c r="H574" t="s">
        <v>2358</v>
      </c>
      <c r="I574" t="s">
        <v>2425</v>
      </c>
    </row>
    <row r="575" spans="1:9">
      <c r="A575" s="1">
        <v>573</v>
      </c>
      <c r="B575">
        <f>574</f>
        <v>0</v>
      </c>
      <c r="C575" t="s">
        <v>821</v>
      </c>
      <c r="D575" t="s">
        <v>1742</v>
      </c>
      <c r="E575" t="s">
        <v>1847</v>
      </c>
      <c r="F575" t="s">
        <v>2181</v>
      </c>
      <c r="G575" t="s">
        <v>2376</v>
      </c>
      <c r="H575" t="s">
        <v>2173</v>
      </c>
      <c r="I575" t="s">
        <v>2356</v>
      </c>
    </row>
    <row r="576" spans="1:9">
      <c r="A576" s="1">
        <v>574</v>
      </c>
      <c r="B576">
        <f>574</f>
        <v>0</v>
      </c>
      <c r="C576" t="s">
        <v>822</v>
      </c>
      <c r="D576" t="s">
        <v>1808</v>
      </c>
      <c r="E576" t="s">
        <v>1848</v>
      </c>
      <c r="F576" t="s">
        <v>2181</v>
      </c>
      <c r="G576" t="s">
        <v>2408</v>
      </c>
      <c r="H576" t="s">
        <v>2307</v>
      </c>
      <c r="I576" t="s">
        <v>2080</v>
      </c>
    </row>
    <row r="577" spans="1:9">
      <c r="A577" s="1">
        <v>575</v>
      </c>
      <c r="B577">
        <f>576</f>
        <v>0</v>
      </c>
      <c r="C577" t="s">
        <v>823</v>
      </c>
      <c r="D577" t="s">
        <v>1764</v>
      </c>
      <c r="E577" t="s">
        <v>1848</v>
      </c>
      <c r="F577" t="s">
        <v>2182</v>
      </c>
      <c r="G577" t="s">
        <v>2286</v>
      </c>
      <c r="H577" t="s">
        <v>2374</v>
      </c>
      <c r="I577" t="s">
        <v>2489</v>
      </c>
    </row>
    <row r="578" spans="1:9">
      <c r="A578" s="1">
        <v>576</v>
      </c>
      <c r="B578">
        <f>576</f>
        <v>0</v>
      </c>
      <c r="C578" t="s">
        <v>824</v>
      </c>
      <c r="D578" t="s">
        <v>1752</v>
      </c>
      <c r="E578" t="s">
        <v>1849</v>
      </c>
      <c r="F578" t="s">
        <v>2182</v>
      </c>
      <c r="G578" t="s">
        <v>2409</v>
      </c>
      <c r="H578" t="s">
        <v>2270</v>
      </c>
      <c r="I578" t="s">
        <v>2518</v>
      </c>
    </row>
    <row r="579" spans="1:9">
      <c r="A579" s="1">
        <v>577</v>
      </c>
      <c r="B579">
        <f>576</f>
        <v>0</v>
      </c>
      <c r="C579" t="s">
        <v>825</v>
      </c>
      <c r="D579" t="s">
        <v>1746</v>
      </c>
      <c r="E579" t="s">
        <v>1850</v>
      </c>
      <c r="F579" t="s">
        <v>2182</v>
      </c>
      <c r="G579" t="s">
        <v>2370</v>
      </c>
      <c r="H579" t="s">
        <v>2460</v>
      </c>
      <c r="I579" t="s">
        <v>2467</v>
      </c>
    </row>
    <row r="580" spans="1:9">
      <c r="A580" s="1">
        <v>578</v>
      </c>
      <c r="B580">
        <f>576</f>
        <v>0</v>
      </c>
      <c r="C580" t="s">
        <v>826</v>
      </c>
      <c r="D580" t="s">
        <v>1763</v>
      </c>
      <c r="E580" t="s">
        <v>1851</v>
      </c>
      <c r="F580" t="s">
        <v>2182</v>
      </c>
      <c r="G580" t="s">
        <v>2333</v>
      </c>
      <c r="H580" t="s">
        <v>53</v>
      </c>
      <c r="I580" t="s">
        <v>2431</v>
      </c>
    </row>
    <row r="581" spans="1:9">
      <c r="A581" s="1">
        <v>579</v>
      </c>
      <c r="B581">
        <f>580</f>
        <v>0</v>
      </c>
      <c r="C581" t="s">
        <v>827</v>
      </c>
      <c r="D581" t="s">
        <v>1770</v>
      </c>
      <c r="E581" t="s">
        <v>1849</v>
      </c>
      <c r="F581" t="s">
        <v>2183</v>
      </c>
      <c r="G581" t="s">
        <v>38</v>
      </c>
      <c r="H581" t="s">
        <v>2362</v>
      </c>
      <c r="I581" t="s">
        <v>17</v>
      </c>
    </row>
    <row r="582" spans="1:9">
      <c r="A582" s="1">
        <v>580</v>
      </c>
      <c r="B582">
        <f>580</f>
        <v>0</v>
      </c>
      <c r="C582" t="s">
        <v>828</v>
      </c>
      <c r="D582" t="s">
        <v>1747</v>
      </c>
      <c r="E582" t="s">
        <v>1849</v>
      </c>
      <c r="F582" t="s">
        <v>2183</v>
      </c>
      <c r="G582" t="s">
        <v>2345</v>
      </c>
      <c r="H582" t="s">
        <v>2447</v>
      </c>
      <c r="I582" t="s">
        <v>2286</v>
      </c>
    </row>
    <row r="583" spans="1:9">
      <c r="A583" s="1">
        <v>581</v>
      </c>
      <c r="B583">
        <f>580</f>
        <v>0</v>
      </c>
      <c r="C583" t="s">
        <v>829</v>
      </c>
      <c r="D583" t="s">
        <v>1755</v>
      </c>
      <c r="E583" t="s">
        <v>1849</v>
      </c>
      <c r="F583" t="s">
        <v>2183</v>
      </c>
      <c r="G583" t="s">
        <v>2326</v>
      </c>
      <c r="H583" t="s">
        <v>2358</v>
      </c>
      <c r="I583" t="s">
        <v>2294</v>
      </c>
    </row>
    <row r="584" spans="1:9">
      <c r="A584" s="1">
        <v>582</v>
      </c>
      <c r="B584">
        <f>580</f>
        <v>0</v>
      </c>
      <c r="C584" t="s">
        <v>830</v>
      </c>
      <c r="D584" t="s">
        <v>1768</v>
      </c>
      <c r="E584" t="s">
        <v>1848</v>
      </c>
      <c r="F584" t="s">
        <v>2183</v>
      </c>
      <c r="G584" t="s">
        <v>2410</v>
      </c>
      <c r="H584" t="s">
        <v>2444</v>
      </c>
      <c r="I584" t="s">
        <v>2450</v>
      </c>
    </row>
    <row r="585" spans="1:9">
      <c r="A585" s="1">
        <v>583</v>
      </c>
      <c r="B585">
        <f>580</f>
        <v>0</v>
      </c>
      <c r="C585" t="s">
        <v>831</v>
      </c>
      <c r="D585" t="s">
        <v>1749</v>
      </c>
      <c r="E585" t="s">
        <v>1848</v>
      </c>
      <c r="F585" t="s">
        <v>2183</v>
      </c>
      <c r="G585" t="s">
        <v>2314</v>
      </c>
      <c r="H585" t="s">
        <v>2421</v>
      </c>
      <c r="I585" t="s">
        <v>2049</v>
      </c>
    </row>
    <row r="586" spans="1:9">
      <c r="A586" s="1">
        <v>584</v>
      </c>
      <c r="B586">
        <f>585</f>
        <v>0</v>
      </c>
      <c r="C586" t="s">
        <v>832</v>
      </c>
      <c r="D586" t="s">
        <v>1779</v>
      </c>
      <c r="E586" t="s">
        <v>1849</v>
      </c>
      <c r="F586" t="s">
        <v>2184</v>
      </c>
      <c r="G586" t="s">
        <v>2315</v>
      </c>
      <c r="H586" t="s">
        <v>1986</v>
      </c>
      <c r="I586" t="s">
        <v>2508</v>
      </c>
    </row>
    <row r="587" spans="1:9">
      <c r="A587" s="1">
        <v>585</v>
      </c>
      <c r="B587">
        <f>585</f>
        <v>0</v>
      </c>
      <c r="C587" t="s">
        <v>833</v>
      </c>
      <c r="D587" t="s">
        <v>1745</v>
      </c>
      <c r="E587" t="s">
        <v>1849</v>
      </c>
      <c r="F587" t="s">
        <v>2184</v>
      </c>
      <c r="G587" t="s">
        <v>2411</v>
      </c>
      <c r="H587" t="s">
        <v>2426</v>
      </c>
      <c r="I587" t="s">
        <v>2393</v>
      </c>
    </row>
    <row r="588" spans="1:9">
      <c r="A588" s="1">
        <v>586</v>
      </c>
      <c r="B588">
        <f>587</f>
        <v>0</v>
      </c>
      <c r="C588" t="s">
        <v>834</v>
      </c>
      <c r="D588" t="s">
        <v>1746</v>
      </c>
      <c r="E588" t="s">
        <v>1850</v>
      </c>
      <c r="F588" t="s">
        <v>2185</v>
      </c>
      <c r="G588" t="s">
        <v>2412</v>
      </c>
      <c r="H588" t="s">
        <v>2375</v>
      </c>
      <c r="I588" t="s">
        <v>2508</v>
      </c>
    </row>
    <row r="589" spans="1:9">
      <c r="A589" s="1">
        <v>587</v>
      </c>
      <c r="B589">
        <f>587</f>
        <v>0</v>
      </c>
      <c r="C589" t="s">
        <v>835</v>
      </c>
      <c r="D589" t="s">
        <v>1770</v>
      </c>
      <c r="E589" t="s">
        <v>1849</v>
      </c>
      <c r="F589" t="s">
        <v>2185</v>
      </c>
      <c r="G589" t="s">
        <v>17</v>
      </c>
      <c r="H589" t="s">
        <v>2372</v>
      </c>
      <c r="I589" t="s">
        <v>2359</v>
      </c>
    </row>
    <row r="590" spans="1:9">
      <c r="A590" s="1">
        <v>588</v>
      </c>
      <c r="B590">
        <f>587</f>
        <v>0</v>
      </c>
      <c r="C590" t="s">
        <v>836</v>
      </c>
      <c r="D590" t="s">
        <v>1742</v>
      </c>
      <c r="E590" t="s">
        <v>1847</v>
      </c>
      <c r="F590" t="s">
        <v>2185</v>
      </c>
      <c r="G590" t="s">
        <v>2333</v>
      </c>
      <c r="H590" t="s">
        <v>2332</v>
      </c>
      <c r="I590" t="s">
        <v>2405</v>
      </c>
    </row>
    <row r="591" spans="1:9">
      <c r="A591" s="1">
        <v>589</v>
      </c>
      <c r="B591">
        <f>587</f>
        <v>0</v>
      </c>
      <c r="C591" t="s">
        <v>837</v>
      </c>
      <c r="D591" t="s">
        <v>1755</v>
      </c>
      <c r="E591" t="s">
        <v>1849</v>
      </c>
      <c r="F591" t="s">
        <v>2185</v>
      </c>
      <c r="G591" t="s">
        <v>2106</v>
      </c>
      <c r="H591" t="s">
        <v>2252</v>
      </c>
      <c r="I591" t="s">
        <v>2418</v>
      </c>
    </row>
    <row r="592" spans="1:9">
      <c r="A592" s="1">
        <v>590</v>
      </c>
      <c r="B592">
        <f>587</f>
        <v>0</v>
      </c>
      <c r="C592" t="s">
        <v>838</v>
      </c>
      <c r="D592" t="s">
        <v>1776</v>
      </c>
      <c r="E592" t="s">
        <v>1852</v>
      </c>
      <c r="F592" t="s">
        <v>2185</v>
      </c>
      <c r="G592" t="s">
        <v>2413</v>
      </c>
      <c r="H592" t="s">
        <v>2393</v>
      </c>
      <c r="I592" t="s">
        <v>2394</v>
      </c>
    </row>
    <row r="593" spans="1:9">
      <c r="A593" s="1">
        <v>591</v>
      </c>
      <c r="B593">
        <f>592</f>
        <v>0</v>
      </c>
      <c r="C593" t="s">
        <v>839</v>
      </c>
      <c r="D593" t="s">
        <v>1792</v>
      </c>
      <c r="E593" t="s">
        <v>1852</v>
      </c>
      <c r="F593" t="s">
        <v>28</v>
      </c>
      <c r="G593" t="s">
        <v>31</v>
      </c>
      <c r="H593" t="s">
        <v>2095</v>
      </c>
      <c r="I593" t="s">
        <v>2450</v>
      </c>
    </row>
    <row r="594" spans="1:9">
      <c r="A594" s="1">
        <v>592</v>
      </c>
      <c r="B594">
        <f>592</f>
        <v>0</v>
      </c>
      <c r="C594" t="s">
        <v>840</v>
      </c>
      <c r="D594" t="s">
        <v>1743</v>
      </c>
      <c r="E594" t="s">
        <v>1848</v>
      </c>
      <c r="F594" t="s">
        <v>28</v>
      </c>
      <c r="G594" t="s">
        <v>2414</v>
      </c>
      <c r="H594" t="s">
        <v>2326</v>
      </c>
      <c r="I594" t="s">
        <v>2414</v>
      </c>
    </row>
    <row r="595" spans="1:9">
      <c r="A595" s="1">
        <v>593</v>
      </c>
      <c r="B595">
        <f>592</f>
        <v>0</v>
      </c>
      <c r="C595" t="s">
        <v>841</v>
      </c>
      <c r="D595" t="s">
        <v>1751</v>
      </c>
      <c r="E595" t="s">
        <v>1848</v>
      </c>
      <c r="F595" t="s">
        <v>28</v>
      </c>
      <c r="G595" t="s">
        <v>2310</v>
      </c>
      <c r="H595" t="s">
        <v>2387</v>
      </c>
      <c r="I595" t="s">
        <v>2415</v>
      </c>
    </row>
    <row r="596" spans="1:9">
      <c r="A596" s="1">
        <v>594</v>
      </c>
      <c r="B596" t="s">
        <v>223</v>
      </c>
      <c r="C596" t="s">
        <v>842</v>
      </c>
      <c r="D596" t="s">
        <v>1764</v>
      </c>
      <c r="E596" t="s">
        <v>1848</v>
      </c>
      <c r="F596" t="s">
        <v>2186</v>
      </c>
      <c r="G596" t="s">
        <v>2319</v>
      </c>
      <c r="H596" t="s">
        <v>20</v>
      </c>
      <c r="I596" t="s">
        <v>2611</v>
      </c>
    </row>
    <row r="597" spans="1:9">
      <c r="A597" s="1">
        <v>595</v>
      </c>
      <c r="B597">
        <f>596</f>
        <v>0</v>
      </c>
      <c r="C597" t="s">
        <v>843</v>
      </c>
      <c r="D597" t="s">
        <v>1781</v>
      </c>
      <c r="E597" t="s">
        <v>1849</v>
      </c>
      <c r="F597" t="s">
        <v>2187</v>
      </c>
      <c r="G597" t="s">
        <v>2155</v>
      </c>
      <c r="H597" t="s">
        <v>2302</v>
      </c>
      <c r="I597" t="s">
        <v>2138</v>
      </c>
    </row>
    <row r="598" spans="1:9">
      <c r="A598" s="1">
        <v>596</v>
      </c>
      <c r="B598">
        <f>596</f>
        <v>0</v>
      </c>
      <c r="C598" t="s">
        <v>844</v>
      </c>
      <c r="D598" t="s">
        <v>1779</v>
      </c>
      <c r="E598" t="s">
        <v>1849</v>
      </c>
      <c r="F598" t="s">
        <v>2187</v>
      </c>
      <c r="G598" t="s">
        <v>26</v>
      </c>
      <c r="H598" t="s">
        <v>2544</v>
      </c>
      <c r="I598" t="s">
        <v>2614</v>
      </c>
    </row>
    <row r="599" spans="1:9">
      <c r="A599" s="1">
        <v>597</v>
      </c>
      <c r="B599">
        <f>596</f>
        <v>0</v>
      </c>
      <c r="C599" t="s">
        <v>845</v>
      </c>
      <c r="D599" t="s">
        <v>1742</v>
      </c>
      <c r="E599" t="s">
        <v>1847</v>
      </c>
      <c r="F599" t="s">
        <v>2187</v>
      </c>
      <c r="G599" t="s">
        <v>2352</v>
      </c>
      <c r="H599" t="s">
        <v>2454</v>
      </c>
      <c r="I599" t="s">
        <v>2028</v>
      </c>
    </row>
    <row r="600" spans="1:9">
      <c r="A600" s="1">
        <v>598</v>
      </c>
      <c r="B600">
        <f>596</f>
        <v>0</v>
      </c>
      <c r="C600" t="s">
        <v>846</v>
      </c>
      <c r="D600" t="s">
        <v>1809</v>
      </c>
      <c r="E600" t="s">
        <v>1848</v>
      </c>
      <c r="F600" t="s">
        <v>2187</v>
      </c>
      <c r="G600" t="s">
        <v>2311</v>
      </c>
      <c r="H600" t="s">
        <v>2330</v>
      </c>
      <c r="I600" t="s">
        <v>2086</v>
      </c>
    </row>
    <row r="601" spans="1:9">
      <c r="A601" s="1">
        <v>599</v>
      </c>
      <c r="B601">
        <f>596</f>
        <v>0</v>
      </c>
      <c r="C601" t="s">
        <v>847</v>
      </c>
      <c r="D601" t="s">
        <v>1742</v>
      </c>
      <c r="E601" t="s">
        <v>1847</v>
      </c>
      <c r="F601" t="s">
        <v>2187</v>
      </c>
      <c r="G601" t="s">
        <v>2415</v>
      </c>
      <c r="H601" t="s">
        <v>2381</v>
      </c>
      <c r="I601" t="s">
        <v>2421</v>
      </c>
    </row>
    <row r="602" spans="1:9">
      <c r="A602" s="1">
        <v>600</v>
      </c>
      <c r="B602" t="s">
        <v>224</v>
      </c>
      <c r="C602" t="s">
        <v>848</v>
      </c>
      <c r="D602" t="s">
        <v>1768</v>
      </c>
      <c r="E602" t="s">
        <v>1848</v>
      </c>
      <c r="G602" t="s">
        <v>2390</v>
      </c>
      <c r="H602" t="s">
        <v>2351</v>
      </c>
      <c r="I602" t="s">
        <v>2404</v>
      </c>
    </row>
    <row r="603" spans="1:9">
      <c r="A603" s="1">
        <v>601</v>
      </c>
      <c r="B603" t="s">
        <v>224</v>
      </c>
      <c r="C603" t="s">
        <v>849</v>
      </c>
      <c r="D603" t="s">
        <v>1742</v>
      </c>
      <c r="E603" t="s">
        <v>1847</v>
      </c>
      <c r="G603" t="s">
        <v>2369</v>
      </c>
      <c r="H603" t="s">
        <v>18</v>
      </c>
      <c r="I603" t="s">
        <v>2430</v>
      </c>
    </row>
    <row r="604" spans="1:9">
      <c r="A604" s="1">
        <v>602</v>
      </c>
      <c r="B604" t="s">
        <v>224</v>
      </c>
      <c r="C604" t="s">
        <v>850</v>
      </c>
      <c r="D604" t="s">
        <v>1767</v>
      </c>
      <c r="E604" t="s">
        <v>1849</v>
      </c>
      <c r="G604" t="s">
        <v>2316</v>
      </c>
      <c r="H604" t="s">
        <v>2400</v>
      </c>
      <c r="I604" t="s">
        <v>1983</v>
      </c>
    </row>
    <row r="605" spans="1:9">
      <c r="A605" s="1">
        <v>603</v>
      </c>
      <c r="B605" t="s">
        <v>224</v>
      </c>
      <c r="C605" t="s">
        <v>851</v>
      </c>
      <c r="D605" t="s">
        <v>1743</v>
      </c>
      <c r="E605" t="s">
        <v>1848</v>
      </c>
      <c r="G605" t="s">
        <v>2408</v>
      </c>
      <c r="H605" t="s">
        <v>2376</v>
      </c>
      <c r="I605" t="s">
        <v>2401</v>
      </c>
    </row>
    <row r="606" spans="1:9">
      <c r="A606" s="1">
        <v>604</v>
      </c>
      <c r="B606" t="s">
        <v>224</v>
      </c>
      <c r="C606" t="s">
        <v>852</v>
      </c>
      <c r="D606" t="s">
        <v>1743</v>
      </c>
      <c r="E606" t="s">
        <v>1848</v>
      </c>
      <c r="G606" t="s">
        <v>2356</v>
      </c>
      <c r="H606" t="s">
        <v>2413</v>
      </c>
      <c r="I606" t="s">
        <v>2359</v>
      </c>
    </row>
    <row r="607" spans="1:9">
      <c r="A607" s="1">
        <v>605</v>
      </c>
      <c r="B607" t="s">
        <v>224</v>
      </c>
      <c r="C607" t="s">
        <v>853</v>
      </c>
      <c r="D607" t="s">
        <v>1758</v>
      </c>
      <c r="E607" t="s">
        <v>1849</v>
      </c>
      <c r="G607" t="s">
        <v>2353</v>
      </c>
      <c r="H607" t="s">
        <v>2313</v>
      </c>
      <c r="I607" t="s">
        <v>2386</v>
      </c>
    </row>
    <row r="608" spans="1:9">
      <c r="A608" s="1">
        <v>606</v>
      </c>
      <c r="B608" t="s">
        <v>224</v>
      </c>
      <c r="C608" t="s">
        <v>854</v>
      </c>
      <c r="D608" t="s">
        <v>1773</v>
      </c>
      <c r="E608" t="s">
        <v>1848</v>
      </c>
      <c r="G608" t="s">
        <v>2416</v>
      </c>
      <c r="H608" t="s">
        <v>2467</v>
      </c>
      <c r="I608" t="s">
        <v>2187</v>
      </c>
    </row>
    <row r="609" spans="1:9">
      <c r="A609" s="1">
        <v>607</v>
      </c>
      <c r="B609" t="s">
        <v>224</v>
      </c>
      <c r="C609" t="s">
        <v>855</v>
      </c>
      <c r="D609" t="s">
        <v>1742</v>
      </c>
      <c r="E609" t="s">
        <v>1847</v>
      </c>
      <c r="G609" t="s">
        <v>15</v>
      </c>
      <c r="H609" t="s">
        <v>2374</v>
      </c>
      <c r="I609" t="s">
        <v>2306</v>
      </c>
    </row>
    <row r="610" spans="1:9">
      <c r="A610" s="1">
        <v>608</v>
      </c>
      <c r="B610" t="s">
        <v>224</v>
      </c>
      <c r="C610" t="s">
        <v>856</v>
      </c>
      <c r="D610" t="s">
        <v>1789</v>
      </c>
      <c r="E610" t="s">
        <v>1848</v>
      </c>
      <c r="G610" t="s">
        <v>2307</v>
      </c>
      <c r="H610" t="s">
        <v>2363</v>
      </c>
      <c r="I610" t="s">
        <v>2555</v>
      </c>
    </row>
    <row r="611" spans="1:9">
      <c r="A611" s="1">
        <v>609</v>
      </c>
      <c r="B611" t="s">
        <v>224</v>
      </c>
      <c r="C611" t="s">
        <v>857</v>
      </c>
      <c r="D611" t="s">
        <v>1751</v>
      </c>
      <c r="E611" t="s">
        <v>1848</v>
      </c>
      <c r="G611" t="s">
        <v>2357</v>
      </c>
      <c r="H611" t="s">
        <v>2348</v>
      </c>
      <c r="I611" t="s">
        <v>19</v>
      </c>
    </row>
    <row r="612" spans="1:9">
      <c r="A612" s="1">
        <v>610</v>
      </c>
      <c r="B612" t="s">
        <v>224</v>
      </c>
      <c r="C612" t="s">
        <v>858</v>
      </c>
      <c r="D612" t="s">
        <v>1742</v>
      </c>
      <c r="E612" t="s">
        <v>1847</v>
      </c>
      <c r="G612" t="s">
        <v>2331</v>
      </c>
      <c r="H612" t="s">
        <v>2384</v>
      </c>
      <c r="I612" t="s">
        <v>2416</v>
      </c>
    </row>
    <row r="613" spans="1:9">
      <c r="A613" s="1">
        <v>611</v>
      </c>
      <c r="B613" t="s">
        <v>224</v>
      </c>
      <c r="C613" t="s">
        <v>859</v>
      </c>
      <c r="D613" t="s">
        <v>1751</v>
      </c>
      <c r="E613" t="s">
        <v>1848</v>
      </c>
      <c r="G613" t="s">
        <v>2393</v>
      </c>
      <c r="H613" t="s">
        <v>12</v>
      </c>
      <c r="I613" t="s">
        <v>2221</v>
      </c>
    </row>
    <row r="614" spans="1:9">
      <c r="A614" s="1">
        <v>612</v>
      </c>
      <c r="B614" t="s">
        <v>225</v>
      </c>
      <c r="C614" t="s">
        <v>860</v>
      </c>
      <c r="D614" t="s">
        <v>1810</v>
      </c>
      <c r="E614" t="s">
        <v>1849</v>
      </c>
      <c r="G614" t="s">
        <v>2168</v>
      </c>
      <c r="H614" t="s">
        <v>2180</v>
      </c>
      <c r="I614" t="s">
        <v>2306</v>
      </c>
    </row>
    <row r="615" spans="1:9">
      <c r="A615" s="1">
        <v>613</v>
      </c>
      <c r="B615" t="s">
        <v>225</v>
      </c>
      <c r="C615" t="s">
        <v>861</v>
      </c>
      <c r="D615" t="s">
        <v>1755</v>
      </c>
      <c r="E615" t="s">
        <v>1849</v>
      </c>
      <c r="G615" t="s">
        <v>2304</v>
      </c>
      <c r="H615" t="s">
        <v>2355</v>
      </c>
      <c r="I615" t="s">
        <v>2615</v>
      </c>
    </row>
    <row r="616" spans="1:9">
      <c r="A616" s="1">
        <v>614</v>
      </c>
      <c r="B616" t="s">
        <v>225</v>
      </c>
      <c r="C616" t="s">
        <v>862</v>
      </c>
      <c r="D616" t="s">
        <v>1783</v>
      </c>
      <c r="E616" t="s">
        <v>1848</v>
      </c>
      <c r="G616" t="s">
        <v>20</v>
      </c>
      <c r="H616" t="s">
        <v>2118</v>
      </c>
      <c r="I616" t="s">
        <v>2146</v>
      </c>
    </row>
    <row r="617" spans="1:9">
      <c r="A617" s="1">
        <v>615</v>
      </c>
      <c r="B617" t="s">
        <v>225</v>
      </c>
      <c r="C617" t="s">
        <v>863</v>
      </c>
      <c r="D617" t="s">
        <v>1751</v>
      </c>
      <c r="E617" t="s">
        <v>1848</v>
      </c>
      <c r="G617" t="s">
        <v>2314</v>
      </c>
      <c r="H617" t="s">
        <v>2342</v>
      </c>
      <c r="I617" t="s">
        <v>2012</v>
      </c>
    </row>
    <row r="618" spans="1:9">
      <c r="A618" s="1">
        <v>616</v>
      </c>
      <c r="B618" t="s">
        <v>225</v>
      </c>
      <c r="C618" t="s">
        <v>864</v>
      </c>
      <c r="D618" t="s">
        <v>1787</v>
      </c>
      <c r="E618" t="s">
        <v>1849</v>
      </c>
      <c r="G618" t="s">
        <v>2406</v>
      </c>
      <c r="H618" t="s">
        <v>2545</v>
      </c>
      <c r="I618" t="s">
        <v>2427</v>
      </c>
    </row>
    <row r="619" spans="1:9">
      <c r="A619" s="1">
        <v>617</v>
      </c>
      <c r="B619" t="s">
        <v>225</v>
      </c>
      <c r="C619" t="s">
        <v>865</v>
      </c>
      <c r="D619" t="s">
        <v>1762</v>
      </c>
      <c r="E619" t="s">
        <v>1851</v>
      </c>
      <c r="G619" t="s">
        <v>2093</v>
      </c>
      <c r="H619" t="s">
        <v>2379</v>
      </c>
      <c r="I619" t="s">
        <v>2342</v>
      </c>
    </row>
    <row r="620" spans="1:9">
      <c r="A620" s="1">
        <v>618</v>
      </c>
      <c r="B620" t="s">
        <v>225</v>
      </c>
      <c r="C620" t="s">
        <v>866</v>
      </c>
      <c r="D620" t="s">
        <v>1758</v>
      </c>
      <c r="E620" t="s">
        <v>1849</v>
      </c>
      <c r="G620" t="s">
        <v>2414</v>
      </c>
      <c r="H620" t="s">
        <v>2355</v>
      </c>
      <c r="I620" t="s">
        <v>2474</v>
      </c>
    </row>
    <row r="621" spans="1:9">
      <c r="A621" s="1">
        <v>619</v>
      </c>
      <c r="B621" t="s">
        <v>225</v>
      </c>
      <c r="C621" t="s">
        <v>867</v>
      </c>
      <c r="D621" t="s">
        <v>1773</v>
      </c>
      <c r="E621" t="s">
        <v>1848</v>
      </c>
      <c r="G621" t="s">
        <v>2404</v>
      </c>
      <c r="H621" t="s">
        <v>2452</v>
      </c>
      <c r="I621" t="s">
        <v>1973</v>
      </c>
    </row>
    <row r="622" spans="1:9">
      <c r="A622" s="1">
        <v>620</v>
      </c>
      <c r="B622" t="s">
        <v>225</v>
      </c>
      <c r="C622" t="s">
        <v>868</v>
      </c>
      <c r="D622" t="s">
        <v>1786</v>
      </c>
      <c r="E622" t="s">
        <v>1848</v>
      </c>
      <c r="G622" t="s">
        <v>2407</v>
      </c>
      <c r="H622" t="s">
        <v>2443</v>
      </c>
      <c r="I622" t="s">
        <v>2139</v>
      </c>
    </row>
    <row r="623" spans="1:9">
      <c r="A623" s="1">
        <v>621</v>
      </c>
      <c r="B623" t="s">
        <v>226</v>
      </c>
      <c r="C623" t="s">
        <v>869</v>
      </c>
      <c r="D623" t="s">
        <v>1769</v>
      </c>
      <c r="E623" t="s">
        <v>1848</v>
      </c>
      <c r="G623" t="s">
        <v>2417</v>
      </c>
      <c r="H623" t="s">
        <v>2444</v>
      </c>
      <c r="I623" t="s">
        <v>2435</v>
      </c>
    </row>
    <row r="624" spans="1:9">
      <c r="A624" s="1">
        <v>622</v>
      </c>
      <c r="B624" t="s">
        <v>226</v>
      </c>
      <c r="C624" t="s">
        <v>870</v>
      </c>
      <c r="D624" t="s">
        <v>1778</v>
      </c>
      <c r="E624" t="s">
        <v>1849</v>
      </c>
      <c r="G624" t="s">
        <v>2399</v>
      </c>
      <c r="H624" t="s">
        <v>2325</v>
      </c>
      <c r="I624" t="s">
        <v>2150</v>
      </c>
    </row>
    <row r="625" spans="1:9">
      <c r="A625" s="1">
        <v>623</v>
      </c>
      <c r="B625" t="s">
        <v>226</v>
      </c>
      <c r="C625" t="s">
        <v>871</v>
      </c>
      <c r="D625" t="s">
        <v>1774</v>
      </c>
      <c r="E625" t="s">
        <v>1849</v>
      </c>
      <c r="G625" t="s">
        <v>2310</v>
      </c>
      <c r="H625" t="s">
        <v>2122</v>
      </c>
      <c r="I625" t="s">
        <v>2572</v>
      </c>
    </row>
    <row r="626" spans="1:9">
      <c r="A626" s="1">
        <v>624</v>
      </c>
      <c r="B626" t="s">
        <v>226</v>
      </c>
      <c r="C626" t="s">
        <v>872</v>
      </c>
      <c r="D626" t="s">
        <v>1746</v>
      </c>
      <c r="E626" t="s">
        <v>1850</v>
      </c>
      <c r="G626" t="s">
        <v>2404</v>
      </c>
      <c r="H626" t="s">
        <v>2446</v>
      </c>
      <c r="I626" t="s">
        <v>2432</v>
      </c>
    </row>
    <row r="627" spans="1:9">
      <c r="A627" s="1">
        <v>625</v>
      </c>
      <c r="B627" t="s">
        <v>226</v>
      </c>
      <c r="C627" t="s">
        <v>873</v>
      </c>
      <c r="D627" t="s">
        <v>1787</v>
      </c>
      <c r="E627" t="s">
        <v>1849</v>
      </c>
      <c r="G627" t="s">
        <v>2127</v>
      </c>
      <c r="H627" t="s">
        <v>2149</v>
      </c>
      <c r="I627" t="s">
        <v>2460</v>
      </c>
    </row>
    <row r="628" spans="1:9">
      <c r="A628" s="1">
        <v>626</v>
      </c>
      <c r="B628" t="s">
        <v>226</v>
      </c>
      <c r="C628" t="s">
        <v>874</v>
      </c>
      <c r="D628" t="s">
        <v>1747</v>
      </c>
      <c r="E628" t="s">
        <v>1849</v>
      </c>
      <c r="G628" t="s">
        <v>2301</v>
      </c>
      <c r="H628" t="s">
        <v>2056</v>
      </c>
      <c r="I628" t="s">
        <v>2380</v>
      </c>
    </row>
    <row r="629" spans="1:9">
      <c r="A629" s="1">
        <v>627</v>
      </c>
      <c r="B629" t="s">
        <v>226</v>
      </c>
      <c r="C629" t="s">
        <v>875</v>
      </c>
      <c r="D629" t="s">
        <v>1794</v>
      </c>
      <c r="E629" t="s">
        <v>1848</v>
      </c>
      <c r="G629" t="s">
        <v>2369</v>
      </c>
      <c r="H629" t="s">
        <v>2393</v>
      </c>
      <c r="I629" t="s">
        <v>2101</v>
      </c>
    </row>
    <row r="630" spans="1:9">
      <c r="A630" s="1">
        <v>628</v>
      </c>
      <c r="B630" t="s">
        <v>226</v>
      </c>
      <c r="C630" t="s">
        <v>876</v>
      </c>
      <c r="D630" t="s">
        <v>1775</v>
      </c>
      <c r="E630" t="s">
        <v>1848</v>
      </c>
      <c r="G630" t="s">
        <v>2416</v>
      </c>
      <c r="H630" t="s">
        <v>2401</v>
      </c>
      <c r="I630" t="s">
        <v>56</v>
      </c>
    </row>
    <row r="631" spans="1:9">
      <c r="A631" s="1">
        <v>629</v>
      </c>
      <c r="B631" t="s">
        <v>226</v>
      </c>
      <c r="C631" t="s">
        <v>877</v>
      </c>
      <c r="D631" t="s">
        <v>1759</v>
      </c>
      <c r="E631" t="s">
        <v>1851</v>
      </c>
      <c r="G631" t="s">
        <v>2393</v>
      </c>
      <c r="H631" t="s">
        <v>2405</v>
      </c>
      <c r="I631" t="s">
        <v>2244</v>
      </c>
    </row>
    <row r="632" spans="1:9">
      <c r="A632" s="1">
        <v>630</v>
      </c>
      <c r="B632" t="s">
        <v>226</v>
      </c>
      <c r="C632" t="s">
        <v>878</v>
      </c>
      <c r="D632" t="s">
        <v>1742</v>
      </c>
      <c r="E632" t="s">
        <v>1847</v>
      </c>
      <c r="G632" t="s">
        <v>2280</v>
      </c>
      <c r="H632" t="s">
        <v>2457</v>
      </c>
      <c r="I632" t="s">
        <v>2343</v>
      </c>
    </row>
    <row r="633" spans="1:9">
      <c r="A633" s="1">
        <v>631</v>
      </c>
      <c r="B633" t="s">
        <v>226</v>
      </c>
      <c r="C633" t="s">
        <v>879</v>
      </c>
      <c r="D633" t="s">
        <v>1771</v>
      </c>
      <c r="E633" t="s">
        <v>1848</v>
      </c>
      <c r="G633" t="s">
        <v>18</v>
      </c>
      <c r="H633" t="s">
        <v>2412</v>
      </c>
      <c r="I633" t="s">
        <v>2235</v>
      </c>
    </row>
    <row r="634" spans="1:9">
      <c r="A634" s="1">
        <v>632</v>
      </c>
      <c r="B634" t="s">
        <v>226</v>
      </c>
      <c r="C634" t="s">
        <v>880</v>
      </c>
      <c r="D634" t="s">
        <v>1778</v>
      </c>
      <c r="E634" t="s">
        <v>1849</v>
      </c>
      <c r="G634" t="s">
        <v>2418</v>
      </c>
      <c r="H634" t="s">
        <v>2352</v>
      </c>
      <c r="I634" t="s">
        <v>2344</v>
      </c>
    </row>
    <row r="635" spans="1:9">
      <c r="A635" s="1">
        <v>633</v>
      </c>
      <c r="B635" t="s">
        <v>227</v>
      </c>
      <c r="C635" t="s">
        <v>881</v>
      </c>
      <c r="D635" t="s">
        <v>1752</v>
      </c>
      <c r="E635" t="s">
        <v>1849</v>
      </c>
      <c r="G635" t="s">
        <v>2419</v>
      </c>
      <c r="H635" t="s">
        <v>22</v>
      </c>
      <c r="I635" t="s">
        <v>2238</v>
      </c>
    </row>
    <row r="636" spans="1:9">
      <c r="A636" s="1">
        <v>634</v>
      </c>
      <c r="B636" t="s">
        <v>227</v>
      </c>
      <c r="C636" t="s">
        <v>882</v>
      </c>
      <c r="D636" t="s">
        <v>1742</v>
      </c>
      <c r="E636" t="s">
        <v>1847</v>
      </c>
      <c r="G636" t="s">
        <v>2183</v>
      </c>
      <c r="H636" t="s">
        <v>2379</v>
      </c>
      <c r="I636" t="s">
        <v>2184</v>
      </c>
    </row>
    <row r="637" spans="1:9">
      <c r="A637" s="1">
        <v>635</v>
      </c>
      <c r="B637" t="s">
        <v>227</v>
      </c>
      <c r="C637" t="s">
        <v>883</v>
      </c>
      <c r="D637" t="s">
        <v>1758</v>
      </c>
      <c r="E637" t="s">
        <v>1849</v>
      </c>
      <c r="G637" t="s">
        <v>2420</v>
      </c>
      <c r="H637" t="s">
        <v>2412</v>
      </c>
      <c r="I637" t="s">
        <v>1900</v>
      </c>
    </row>
    <row r="638" spans="1:9">
      <c r="A638" s="1">
        <v>636</v>
      </c>
      <c r="B638" t="s">
        <v>227</v>
      </c>
      <c r="C638" t="s">
        <v>884</v>
      </c>
      <c r="D638" t="s">
        <v>1747</v>
      </c>
      <c r="E638" t="s">
        <v>1849</v>
      </c>
      <c r="G638" t="s">
        <v>2421</v>
      </c>
      <c r="H638" t="s">
        <v>2546</v>
      </c>
      <c r="I638" t="s">
        <v>2357</v>
      </c>
    </row>
    <row r="639" spans="1:9">
      <c r="A639" s="1">
        <v>637</v>
      </c>
      <c r="B639" t="s">
        <v>227</v>
      </c>
      <c r="C639" t="s">
        <v>885</v>
      </c>
      <c r="D639" t="s">
        <v>1764</v>
      </c>
      <c r="E639" t="s">
        <v>1848</v>
      </c>
      <c r="G639" t="s">
        <v>2369</v>
      </c>
      <c r="H639" t="s">
        <v>2394</v>
      </c>
      <c r="I639" t="s">
        <v>1856</v>
      </c>
    </row>
    <row r="640" spans="1:9">
      <c r="A640" s="1">
        <v>638</v>
      </c>
      <c r="B640" t="s">
        <v>227</v>
      </c>
      <c r="C640" t="s">
        <v>886</v>
      </c>
      <c r="D640" t="s">
        <v>1752</v>
      </c>
      <c r="E640" t="s">
        <v>1849</v>
      </c>
      <c r="G640" t="s">
        <v>2422</v>
      </c>
      <c r="H640" t="s">
        <v>2346</v>
      </c>
      <c r="I640" t="s">
        <v>2616</v>
      </c>
    </row>
    <row r="641" spans="1:9">
      <c r="A641" s="1">
        <v>639</v>
      </c>
      <c r="B641" t="s">
        <v>227</v>
      </c>
      <c r="C641" t="s">
        <v>887</v>
      </c>
      <c r="D641" t="s">
        <v>1770</v>
      </c>
      <c r="E641" t="s">
        <v>1849</v>
      </c>
      <c r="G641" t="s">
        <v>2286</v>
      </c>
      <c r="H641" t="s">
        <v>2354</v>
      </c>
      <c r="I641" t="s">
        <v>2535</v>
      </c>
    </row>
    <row r="642" spans="1:9">
      <c r="A642" s="1">
        <v>640</v>
      </c>
      <c r="B642" t="s">
        <v>227</v>
      </c>
      <c r="C642" t="s">
        <v>888</v>
      </c>
      <c r="D642" t="s">
        <v>1742</v>
      </c>
      <c r="E642" t="s">
        <v>1847</v>
      </c>
      <c r="G642" t="s">
        <v>2405</v>
      </c>
      <c r="H642" t="s">
        <v>13</v>
      </c>
      <c r="I642" t="s">
        <v>1875</v>
      </c>
    </row>
    <row r="643" spans="1:9">
      <c r="A643" s="1">
        <v>641</v>
      </c>
      <c r="B643" t="s">
        <v>227</v>
      </c>
      <c r="C643" t="s">
        <v>889</v>
      </c>
      <c r="D643" t="s">
        <v>1763</v>
      </c>
      <c r="E643" t="s">
        <v>1851</v>
      </c>
      <c r="G643" t="s">
        <v>2142</v>
      </c>
      <c r="H643" t="s">
        <v>2174</v>
      </c>
      <c r="I643" t="s">
        <v>2445</v>
      </c>
    </row>
    <row r="644" spans="1:9">
      <c r="A644" s="1">
        <v>642</v>
      </c>
      <c r="B644" t="s">
        <v>227</v>
      </c>
      <c r="C644" t="s">
        <v>890</v>
      </c>
      <c r="D644" t="s">
        <v>1743</v>
      </c>
      <c r="E644" t="s">
        <v>1848</v>
      </c>
      <c r="G644" t="s">
        <v>2359</v>
      </c>
      <c r="H644" t="s">
        <v>2451</v>
      </c>
      <c r="I644" t="s">
        <v>2357</v>
      </c>
    </row>
    <row r="645" spans="1:9">
      <c r="A645" s="1">
        <v>643</v>
      </c>
      <c r="B645" t="s">
        <v>228</v>
      </c>
      <c r="C645" t="s">
        <v>891</v>
      </c>
      <c r="D645" t="s">
        <v>1784</v>
      </c>
      <c r="E645" t="s">
        <v>1849</v>
      </c>
      <c r="G645" t="s">
        <v>2314</v>
      </c>
      <c r="H645" t="s">
        <v>2445</v>
      </c>
      <c r="I645" t="s">
        <v>2292</v>
      </c>
    </row>
    <row r="646" spans="1:9">
      <c r="A646" s="1">
        <v>644</v>
      </c>
      <c r="B646" t="s">
        <v>228</v>
      </c>
      <c r="C646" t="s">
        <v>892</v>
      </c>
      <c r="D646" t="s">
        <v>1790</v>
      </c>
      <c r="E646" t="s">
        <v>1849</v>
      </c>
      <c r="G646" t="s">
        <v>2172</v>
      </c>
      <c r="H646" t="s">
        <v>2547</v>
      </c>
      <c r="I646" t="s">
        <v>17</v>
      </c>
    </row>
    <row r="647" spans="1:9">
      <c r="A647" s="1">
        <v>645</v>
      </c>
      <c r="B647" t="s">
        <v>228</v>
      </c>
      <c r="C647" t="s">
        <v>893</v>
      </c>
      <c r="D647" t="s">
        <v>1747</v>
      </c>
      <c r="E647" t="s">
        <v>1849</v>
      </c>
      <c r="G647" t="s">
        <v>2410</v>
      </c>
      <c r="H647" t="s">
        <v>2421</v>
      </c>
      <c r="I647" t="s">
        <v>2356</v>
      </c>
    </row>
    <row r="648" spans="1:9">
      <c r="A648" s="1">
        <v>646</v>
      </c>
      <c r="B648" t="s">
        <v>228</v>
      </c>
      <c r="C648" t="s">
        <v>894</v>
      </c>
      <c r="D648" t="s">
        <v>1787</v>
      </c>
      <c r="E648" t="s">
        <v>1849</v>
      </c>
      <c r="G648" t="s">
        <v>2173</v>
      </c>
      <c r="H648" t="s">
        <v>2329</v>
      </c>
      <c r="I648" t="s">
        <v>2342</v>
      </c>
    </row>
    <row r="649" spans="1:9">
      <c r="A649" s="1">
        <v>647</v>
      </c>
      <c r="B649" t="s">
        <v>228</v>
      </c>
      <c r="C649" t="s">
        <v>895</v>
      </c>
      <c r="D649" t="s">
        <v>1742</v>
      </c>
      <c r="E649" t="s">
        <v>1847</v>
      </c>
      <c r="G649" t="s">
        <v>2345</v>
      </c>
      <c r="H649" t="s">
        <v>2444</v>
      </c>
      <c r="I649" t="s">
        <v>2344</v>
      </c>
    </row>
    <row r="650" spans="1:9">
      <c r="A650" s="1">
        <v>648</v>
      </c>
      <c r="B650" t="s">
        <v>228</v>
      </c>
      <c r="C650" t="s">
        <v>896</v>
      </c>
      <c r="D650" t="s">
        <v>1758</v>
      </c>
      <c r="E650" t="s">
        <v>1849</v>
      </c>
      <c r="G650" t="s">
        <v>2181</v>
      </c>
      <c r="H650" t="s">
        <v>2385</v>
      </c>
      <c r="I650" t="s">
        <v>2169</v>
      </c>
    </row>
    <row r="651" spans="1:9">
      <c r="A651" s="1">
        <v>649</v>
      </c>
      <c r="B651" t="s">
        <v>228</v>
      </c>
      <c r="C651" t="s">
        <v>897</v>
      </c>
      <c r="D651" t="s">
        <v>1742</v>
      </c>
      <c r="E651" t="s">
        <v>1847</v>
      </c>
      <c r="G651" t="s">
        <v>2423</v>
      </c>
      <c r="H651" t="s">
        <v>2446</v>
      </c>
      <c r="I651" t="s">
        <v>2407</v>
      </c>
    </row>
    <row r="652" spans="1:9">
      <c r="A652" s="1">
        <v>650</v>
      </c>
      <c r="B652" t="s">
        <v>228</v>
      </c>
      <c r="C652" t="s">
        <v>898</v>
      </c>
      <c r="D652" t="s">
        <v>1753</v>
      </c>
      <c r="E652" t="s">
        <v>1849</v>
      </c>
      <c r="G652" t="s">
        <v>2316</v>
      </c>
      <c r="H652" t="s">
        <v>1950</v>
      </c>
      <c r="I652" t="s">
        <v>2360</v>
      </c>
    </row>
    <row r="653" spans="1:9">
      <c r="A653" s="1">
        <v>651</v>
      </c>
      <c r="B653" t="s">
        <v>228</v>
      </c>
      <c r="C653" t="s">
        <v>899</v>
      </c>
      <c r="D653" t="s">
        <v>1747</v>
      </c>
      <c r="E653" t="s">
        <v>1849</v>
      </c>
      <c r="G653" t="s">
        <v>2424</v>
      </c>
      <c r="H653" t="s">
        <v>2434</v>
      </c>
      <c r="I653" t="s">
        <v>2381</v>
      </c>
    </row>
    <row r="654" spans="1:9">
      <c r="A654" s="1">
        <v>652</v>
      </c>
      <c r="B654" t="s">
        <v>228</v>
      </c>
      <c r="C654" t="s">
        <v>900</v>
      </c>
      <c r="D654" t="s">
        <v>1770</v>
      </c>
      <c r="E654" t="s">
        <v>1849</v>
      </c>
      <c r="G654" t="s">
        <v>2388</v>
      </c>
      <c r="H654" t="s">
        <v>2207</v>
      </c>
      <c r="I654" t="s">
        <v>2306</v>
      </c>
    </row>
    <row r="655" spans="1:9">
      <c r="A655" s="1">
        <v>653</v>
      </c>
      <c r="B655" t="s">
        <v>228</v>
      </c>
      <c r="C655" t="s">
        <v>901</v>
      </c>
      <c r="D655" t="s">
        <v>1755</v>
      </c>
      <c r="E655" t="s">
        <v>1849</v>
      </c>
      <c r="G655" t="s">
        <v>15</v>
      </c>
      <c r="H655" t="s">
        <v>2456</v>
      </c>
      <c r="I655" t="s">
        <v>2615</v>
      </c>
    </row>
    <row r="656" spans="1:9">
      <c r="A656" s="1">
        <v>654</v>
      </c>
      <c r="B656" t="s">
        <v>228</v>
      </c>
      <c r="C656" t="s">
        <v>902</v>
      </c>
      <c r="D656" t="s">
        <v>1742</v>
      </c>
      <c r="E656" t="s">
        <v>1847</v>
      </c>
      <c r="G656" t="s">
        <v>2346</v>
      </c>
      <c r="H656" t="s">
        <v>15</v>
      </c>
      <c r="I656" t="s">
        <v>2313</v>
      </c>
    </row>
    <row r="657" spans="1:9">
      <c r="A657" s="1">
        <v>655</v>
      </c>
      <c r="B657" t="s">
        <v>228</v>
      </c>
      <c r="C657" t="s">
        <v>903</v>
      </c>
      <c r="D657" t="s">
        <v>1775</v>
      </c>
      <c r="E657" t="s">
        <v>1848</v>
      </c>
      <c r="G657" t="s">
        <v>2301</v>
      </c>
      <c r="H657" t="s">
        <v>2451</v>
      </c>
      <c r="I657" t="s">
        <v>2090</v>
      </c>
    </row>
    <row r="658" spans="1:9">
      <c r="A658" s="1">
        <v>656</v>
      </c>
      <c r="B658" t="s">
        <v>229</v>
      </c>
      <c r="C658" t="s">
        <v>904</v>
      </c>
      <c r="D658" t="s">
        <v>1752</v>
      </c>
      <c r="E658" t="s">
        <v>1849</v>
      </c>
      <c r="G658" t="s">
        <v>2323</v>
      </c>
      <c r="H658" t="s">
        <v>2183</v>
      </c>
      <c r="I658" t="s">
        <v>1886</v>
      </c>
    </row>
    <row r="659" spans="1:9">
      <c r="A659" s="1">
        <v>657</v>
      </c>
      <c r="B659" t="s">
        <v>229</v>
      </c>
      <c r="C659" t="s">
        <v>905</v>
      </c>
      <c r="D659" t="s">
        <v>1783</v>
      </c>
      <c r="E659" t="s">
        <v>1848</v>
      </c>
      <c r="G659" t="s">
        <v>2377</v>
      </c>
      <c r="H659" t="s">
        <v>2307</v>
      </c>
      <c r="I659" t="s">
        <v>2114</v>
      </c>
    </row>
    <row r="660" spans="1:9">
      <c r="A660" s="1">
        <v>658</v>
      </c>
      <c r="B660" t="s">
        <v>229</v>
      </c>
      <c r="C660" t="s">
        <v>906</v>
      </c>
      <c r="D660" t="s">
        <v>1775</v>
      </c>
      <c r="E660" t="s">
        <v>1848</v>
      </c>
      <c r="G660" t="s">
        <v>2159</v>
      </c>
      <c r="H660" t="s">
        <v>2342</v>
      </c>
      <c r="I660" t="s">
        <v>2448</v>
      </c>
    </row>
    <row r="661" spans="1:9">
      <c r="A661" s="1">
        <v>659</v>
      </c>
      <c r="B661" t="s">
        <v>229</v>
      </c>
      <c r="C661" t="s">
        <v>907</v>
      </c>
      <c r="D661" t="s">
        <v>1742</v>
      </c>
      <c r="E661" t="s">
        <v>1847</v>
      </c>
      <c r="G661" t="s">
        <v>2363</v>
      </c>
      <c r="H661" t="s">
        <v>2462</v>
      </c>
      <c r="I661" t="s">
        <v>12</v>
      </c>
    </row>
    <row r="662" spans="1:9">
      <c r="A662" s="1">
        <v>660</v>
      </c>
      <c r="B662" t="s">
        <v>229</v>
      </c>
      <c r="C662" t="s">
        <v>908</v>
      </c>
      <c r="D662" t="s">
        <v>1811</v>
      </c>
      <c r="E662" t="s">
        <v>1848</v>
      </c>
      <c r="G662" t="s">
        <v>2380</v>
      </c>
      <c r="H662" t="s">
        <v>2451</v>
      </c>
      <c r="I662" t="s">
        <v>2161</v>
      </c>
    </row>
    <row r="663" spans="1:9">
      <c r="A663" s="1">
        <v>661</v>
      </c>
      <c r="B663" t="s">
        <v>230</v>
      </c>
      <c r="C663" t="s">
        <v>909</v>
      </c>
      <c r="D663" t="s">
        <v>1743</v>
      </c>
      <c r="E663" t="s">
        <v>1848</v>
      </c>
      <c r="G663" t="s">
        <v>2384</v>
      </c>
      <c r="H663" t="s">
        <v>2403</v>
      </c>
      <c r="I663" t="s">
        <v>2310</v>
      </c>
    </row>
    <row r="664" spans="1:9">
      <c r="A664" s="1">
        <v>662</v>
      </c>
      <c r="B664" t="s">
        <v>230</v>
      </c>
      <c r="C664" t="s">
        <v>910</v>
      </c>
      <c r="D664" t="s">
        <v>1742</v>
      </c>
      <c r="E664" t="s">
        <v>1847</v>
      </c>
      <c r="G664" t="s">
        <v>2311</v>
      </c>
      <c r="H664" t="s">
        <v>2364</v>
      </c>
      <c r="I664" t="s">
        <v>2286</v>
      </c>
    </row>
    <row r="665" spans="1:9">
      <c r="A665" s="1">
        <v>663</v>
      </c>
      <c r="B665" t="s">
        <v>230</v>
      </c>
      <c r="C665" t="s">
        <v>911</v>
      </c>
      <c r="D665" t="s">
        <v>1812</v>
      </c>
      <c r="E665" t="s">
        <v>1848</v>
      </c>
      <c r="G665" t="s">
        <v>2369</v>
      </c>
      <c r="H665" t="s">
        <v>2389</v>
      </c>
      <c r="I665" t="s">
        <v>52</v>
      </c>
    </row>
    <row r="666" spans="1:9">
      <c r="A666" s="1">
        <v>664</v>
      </c>
      <c r="B666" t="s">
        <v>230</v>
      </c>
      <c r="C666" t="s">
        <v>912</v>
      </c>
      <c r="D666" t="s">
        <v>1768</v>
      </c>
      <c r="E666" t="s">
        <v>1848</v>
      </c>
      <c r="G666" t="s">
        <v>2401</v>
      </c>
      <c r="H666" t="s">
        <v>2548</v>
      </c>
      <c r="I666" t="s">
        <v>2369</v>
      </c>
    </row>
    <row r="667" spans="1:9">
      <c r="A667" s="1">
        <v>665</v>
      </c>
      <c r="B667" t="s">
        <v>230</v>
      </c>
      <c r="C667" t="s">
        <v>913</v>
      </c>
      <c r="D667" t="s">
        <v>1786</v>
      </c>
      <c r="E667" t="s">
        <v>1848</v>
      </c>
      <c r="G667" t="s">
        <v>2410</v>
      </c>
      <c r="H667" t="s">
        <v>2403</v>
      </c>
      <c r="I667" t="s">
        <v>9</v>
      </c>
    </row>
    <row r="668" spans="1:9">
      <c r="A668" s="1">
        <v>666</v>
      </c>
      <c r="B668" t="s">
        <v>230</v>
      </c>
      <c r="C668" t="s">
        <v>914</v>
      </c>
      <c r="D668" t="s">
        <v>1755</v>
      </c>
      <c r="E668" t="s">
        <v>1849</v>
      </c>
      <c r="G668" t="s">
        <v>2157</v>
      </c>
      <c r="H668" t="s">
        <v>24</v>
      </c>
      <c r="I668" t="s">
        <v>2461</v>
      </c>
    </row>
    <row r="669" spans="1:9">
      <c r="A669" s="1">
        <v>667</v>
      </c>
      <c r="B669" t="s">
        <v>230</v>
      </c>
      <c r="C669" t="s">
        <v>915</v>
      </c>
      <c r="D669" t="s">
        <v>1750</v>
      </c>
      <c r="E669" t="s">
        <v>1847</v>
      </c>
      <c r="G669" t="s">
        <v>2425</v>
      </c>
      <c r="H669" t="s">
        <v>2403</v>
      </c>
      <c r="I669" t="s">
        <v>2373</v>
      </c>
    </row>
    <row r="670" spans="1:9">
      <c r="A670" s="1">
        <v>668</v>
      </c>
      <c r="B670" t="s">
        <v>230</v>
      </c>
      <c r="C670" t="s">
        <v>916</v>
      </c>
      <c r="D670" t="s">
        <v>1758</v>
      </c>
      <c r="E670" t="s">
        <v>1849</v>
      </c>
      <c r="G670" t="s">
        <v>2185</v>
      </c>
      <c r="H670" t="s">
        <v>30</v>
      </c>
      <c r="I670" t="s">
        <v>2149</v>
      </c>
    </row>
    <row r="671" spans="1:9">
      <c r="A671" s="1">
        <v>669</v>
      </c>
      <c r="B671" t="s">
        <v>230</v>
      </c>
      <c r="C671" t="s">
        <v>917</v>
      </c>
      <c r="D671" t="s">
        <v>1813</v>
      </c>
      <c r="E671" t="s">
        <v>1848</v>
      </c>
      <c r="G671" t="s">
        <v>2426</v>
      </c>
      <c r="H671" t="s">
        <v>25</v>
      </c>
      <c r="I671" t="s">
        <v>2007</v>
      </c>
    </row>
    <row r="672" spans="1:9">
      <c r="A672" s="1">
        <v>670</v>
      </c>
      <c r="B672" t="s">
        <v>230</v>
      </c>
      <c r="C672" t="s">
        <v>918</v>
      </c>
      <c r="D672" t="s">
        <v>1753</v>
      </c>
      <c r="E672" t="s">
        <v>1849</v>
      </c>
      <c r="G672" t="s">
        <v>2356</v>
      </c>
      <c r="H672" t="s">
        <v>2429</v>
      </c>
      <c r="I672" t="s">
        <v>81</v>
      </c>
    </row>
    <row r="673" spans="1:9">
      <c r="A673" s="1">
        <v>671</v>
      </c>
      <c r="B673" t="s">
        <v>230</v>
      </c>
      <c r="C673" t="s">
        <v>919</v>
      </c>
      <c r="D673" t="s">
        <v>1814</v>
      </c>
      <c r="E673" t="s">
        <v>1851</v>
      </c>
      <c r="G673" t="s">
        <v>2135</v>
      </c>
      <c r="H673" t="s">
        <v>2419</v>
      </c>
      <c r="I673" t="s">
        <v>2426</v>
      </c>
    </row>
    <row r="674" spans="1:9">
      <c r="A674" s="1">
        <v>672</v>
      </c>
      <c r="B674" t="s">
        <v>230</v>
      </c>
      <c r="C674" t="s">
        <v>920</v>
      </c>
      <c r="D674" t="s">
        <v>1750</v>
      </c>
      <c r="E674" t="s">
        <v>1847</v>
      </c>
      <c r="G674" t="s">
        <v>2303</v>
      </c>
      <c r="H674" t="s">
        <v>2381</v>
      </c>
      <c r="I674" t="s">
        <v>2116</v>
      </c>
    </row>
    <row r="675" spans="1:9">
      <c r="A675" s="1">
        <v>673</v>
      </c>
      <c r="B675" t="s">
        <v>230</v>
      </c>
      <c r="C675" t="s">
        <v>921</v>
      </c>
      <c r="D675" t="s">
        <v>1743</v>
      </c>
      <c r="E675" t="s">
        <v>1848</v>
      </c>
      <c r="G675" t="s">
        <v>2286</v>
      </c>
      <c r="H675" t="s">
        <v>2286</v>
      </c>
      <c r="I675" t="s">
        <v>2456</v>
      </c>
    </row>
    <row r="676" spans="1:9">
      <c r="A676" s="1">
        <v>674</v>
      </c>
      <c r="B676" t="s">
        <v>231</v>
      </c>
      <c r="C676" t="s">
        <v>922</v>
      </c>
      <c r="D676" t="s">
        <v>1774</v>
      </c>
      <c r="E676" t="s">
        <v>1849</v>
      </c>
      <c r="G676" t="s">
        <v>2139</v>
      </c>
      <c r="H676" t="s">
        <v>2170</v>
      </c>
      <c r="I676" t="s">
        <v>1960</v>
      </c>
    </row>
    <row r="677" spans="1:9">
      <c r="A677" s="1">
        <v>675</v>
      </c>
      <c r="B677" t="s">
        <v>231</v>
      </c>
      <c r="C677" t="s">
        <v>923</v>
      </c>
      <c r="D677" t="s">
        <v>1780</v>
      </c>
      <c r="E677" t="s">
        <v>1849</v>
      </c>
      <c r="G677" t="s">
        <v>2360</v>
      </c>
      <c r="H677" t="s">
        <v>2348</v>
      </c>
      <c r="I677" t="s">
        <v>2417</v>
      </c>
    </row>
    <row r="678" spans="1:9">
      <c r="A678" s="1">
        <v>676</v>
      </c>
      <c r="B678" t="s">
        <v>231</v>
      </c>
      <c r="C678" t="s">
        <v>660</v>
      </c>
      <c r="D678" t="s">
        <v>1773</v>
      </c>
      <c r="E678" t="s">
        <v>1848</v>
      </c>
      <c r="G678" t="s">
        <v>2311</v>
      </c>
      <c r="H678" t="s">
        <v>2397</v>
      </c>
      <c r="I678" t="s">
        <v>2437</v>
      </c>
    </row>
    <row r="679" spans="1:9">
      <c r="A679" s="1">
        <v>677</v>
      </c>
      <c r="B679" t="s">
        <v>231</v>
      </c>
      <c r="C679" t="s">
        <v>924</v>
      </c>
      <c r="D679" t="s">
        <v>1774</v>
      </c>
      <c r="E679" t="s">
        <v>1849</v>
      </c>
      <c r="G679" t="s">
        <v>2311</v>
      </c>
      <c r="H679" t="s">
        <v>2441</v>
      </c>
      <c r="I679" t="s">
        <v>1874</v>
      </c>
    </row>
    <row r="680" spans="1:9">
      <c r="A680" s="1">
        <v>678</v>
      </c>
      <c r="B680" t="s">
        <v>231</v>
      </c>
      <c r="C680" t="s">
        <v>925</v>
      </c>
      <c r="D680" t="s">
        <v>1751</v>
      </c>
      <c r="E680" t="s">
        <v>1848</v>
      </c>
      <c r="G680" t="s">
        <v>2415</v>
      </c>
      <c r="H680" t="s">
        <v>2321</v>
      </c>
      <c r="I680" t="s">
        <v>2487</v>
      </c>
    </row>
    <row r="681" spans="1:9">
      <c r="A681" s="1">
        <v>679</v>
      </c>
      <c r="B681" t="s">
        <v>231</v>
      </c>
      <c r="C681" t="s">
        <v>926</v>
      </c>
      <c r="D681" t="s">
        <v>1762</v>
      </c>
      <c r="E681" t="s">
        <v>1851</v>
      </c>
      <c r="G681" t="s">
        <v>2093</v>
      </c>
      <c r="H681" t="s">
        <v>2286</v>
      </c>
      <c r="I681" t="s">
        <v>2331</v>
      </c>
    </row>
    <row r="682" spans="1:9">
      <c r="A682" s="1">
        <v>680</v>
      </c>
      <c r="B682" t="s">
        <v>231</v>
      </c>
      <c r="C682" t="s">
        <v>927</v>
      </c>
      <c r="D682" t="s">
        <v>1780</v>
      </c>
      <c r="E682" t="s">
        <v>1849</v>
      </c>
      <c r="G682" t="s">
        <v>20</v>
      </c>
      <c r="H682" t="s">
        <v>2403</v>
      </c>
      <c r="I682" t="s">
        <v>2423</v>
      </c>
    </row>
    <row r="683" spans="1:9">
      <c r="A683" s="1">
        <v>681</v>
      </c>
      <c r="B683" t="s">
        <v>232</v>
      </c>
      <c r="C683" t="s">
        <v>928</v>
      </c>
      <c r="D683" t="s">
        <v>1747</v>
      </c>
      <c r="E683" t="s">
        <v>1849</v>
      </c>
      <c r="G683" t="s">
        <v>2427</v>
      </c>
      <c r="H683" t="s">
        <v>2465</v>
      </c>
      <c r="I683" t="s">
        <v>2430</v>
      </c>
    </row>
    <row r="684" spans="1:9">
      <c r="A684" s="1">
        <v>682</v>
      </c>
      <c r="B684" t="s">
        <v>232</v>
      </c>
      <c r="C684" t="s">
        <v>929</v>
      </c>
      <c r="D684" t="s">
        <v>1743</v>
      </c>
      <c r="E684" t="s">
        <v>1848</v>
      </c>
      <c r="G684" t="s">
        <v>2415</v>
      </c>
      <c r="H684" t="s">
        <v>2440</v>
      </c>
      <c r="I684" t="s">
        <v>2369</v>
      </c>
    </row>
    <row r="685" spans="1:9">
      <c r="A685" s="1">
        <v>683</v>
      </c>
      <c r="B685" t="s">
        <v>232</v>
      </c>
      <c r="C685" t="s">
        <v>930</v>
      </c>
      <c r="D685" t="s">
        <v>1770</v>
      </c>
      <c r="E685" t="s">
        <v>1849</v>
      </c>
      <c r="G685" t="s">
        <v>2428</v>
      </c>
      <c r="H685" t="s">
        <v>2370</v>
      </c>
      <c r="I685" t="s">
        <v>2297</v>
      </c>
    </row>
    <row r="686" spans="1:9">
      <c r="A686" s="1">
        <v>684</v>
      </c>
      <c r="B686" t="s">
        <v>232</v>
      </c>
      <c r="C686" t="s">
        <v>931</v>
      </c>
      <c r="D686" t="s">
        <v>1752</v>
      </c>
      <c r="E686" t="s">
        <v>1849</v>
      </c>
      <c r="G686" t="s">
        <v>2407</v>
      </c>
      <c r="H686" t="s">
        <v>2322</v>
      </c>
      <c r="I686" t="s">
        <v>2617</v>
      </c>
    </row>
    <row r="687" spans="1:9">
      <c r="A687" s="1">
        <v>685</v>
      </c>
      <c r="B687" t="s">
        <v>232</v>
      </c>
      <c r="C687" t="s">
        <v>932</v>
      </c>
      <c r="D687" t="s">
        <v>1767</v>
      </c>
      <c r="E687" t="s">
        <v>1849</v>
      </c>
      <c r="G687" t="s">
        <v>2429</v>
      </c>
      <c r="H687" t="s">
        <v>2367</v>
      </c>
      <c r="I687" t="s">
        <v>2327</v>
      </c>
    </row>
    <row r="688" spans="1:9">
      <c r="A688" s="1">
        <v>686</v>
      </c>
      <c r="B688" t="s">
        <v>232</v>
      </c>
      <c r="C688" t="s">
        <v>933</v>
      </c>
      <c r="D688" t="s">
        <v>1767</v>
      </c>
      <c r="E688" t="s">
        <v>1849</v>
      </c>
      <c r="G688" t="s">
        <v>2316</v>
      </c>
      <c r="H688" t="s">
        <v>2445</v>
      </c>
      <c r="I688" t="s">
        <v>2435</v>
      </c>
    </row>
    <row r="689" spans="1:9">
      <c r="A689" s="1">
        <v>687</v>
      </c>
      <c r="B689" t="s">
        <v>232</v>
      </c>
      <c r="C689" t="s">
        <v>934</v>
      </c>
      <c r="D689" t="s">
        <v>1742</v>
      </c>
      <c r="E689" t="s">
        <v>1847</v>
      </c>
      <c r="G689" t="s">
        <v>2411</v>
      </c>
      <c r="H689" t="s">
        <v>2443</v>
      </c>
      <c r="I689" t="s">
        <v>2618</v>
      </c>
    </row>
    <row r="690" spans="1:9">
      <c r="A690" s="1">
        <v>688</v>
      </c>
      <c r="B690" t="s">
        <v>232</v>
      </c>
      <c r="C690" t="s">
        <v>935</v>
      </c>
      <c r="D690" t="s">
        <v>1788</v>
      </c>
      <c r="E690" t="s">
        <v>1849</v>
      </c>
      <c r="G690" t="s">
        <v>2420</v>
      </c>
      <c r="H690" t="s">
        <v>2456</v>
      </c>
      <c r="I690" t="s">
        <v>2465</v>
      </c>
    </row>
    <row r="691" spans="1:9">
      <c r="A691" s="1">
        <v>689</v>
      </c>
      <c r="B691" t="s">
        <v>232</v>
      </c>
      <c r="C691" t="s">
        <v>936</v>
      </c>
      <c r="D691" t="s">
        <v>1750</v>
      </c>
      <c r="E691" t="s">
        <v>1847</v>
      </c>
      <c r="G691" t="s">
        <v>2337</v>
      </c>
      <c r="H691" t="s">
        <v>2400</v>
      </c>
      <c r="I691" t="s">
        <v>2311</v>
      </c>
    </row>
    <row r="692" spans="1:9">
      <c r="A692" s="1">
        <v>690</v>
      </c>
      <c r="B692" t="s">
        <v>233</v>
      </c>
      <c r="C692" t="s">
        <v>937</v>
      </c>
      <c r="D692" t="s">
        <v>1770</v>
      </c>
      <c r="E692" t="s">
        <v>1849</v>
      </c>
      <c r="G692" t="s">
        <v>2430</v>
      </c>
      <c r="H692" t="s">
        <v>1973</v>
      </c>
      <c r="I692" t="s">
        <v>31</v>
      </c>
    </row>
    <row r="693" spans="1:9">
      <c r="A693" s="1">
        <v>691</v>
      </c>
      <c r="B693" t="s">
        <v>233</v>
      </c>
      <c r="C693" t="s">
        <v>938</v>
      </c>
      <c r="D693" t="s">
        <v>1771</v>
      </c>
      <c r="E693" t="s">
        <v>1848</v>
      </c>
      <c r="G693" t="s">
        <v>2401</v>
      </c>
      <c r="H693" t="s">
        <v>2412</v>
      </c>
      <c r="I693" t="s">
        <v>81</v>
      </c>
    </row>
    <row r="694" spans="1:9">
      <c r="A694" s="1">
        <v>692</v>
      </c>
      <c r="B694" t="s">
        <v>233</v>
      </c>
      <c r="C694" t="s">
        <v>939</v>
      </c>
      <c r="D694" t="s">
        <v>1788</v>
      </c>
      <c r="E694" t="s">
        <v>1849</v>
      </c>
      <c r="G694" t="s">
        <v>2429</v>
      </c>
      <c r="H694" t="s">
        <v>2365</v>
      </c>
      <c r="I694" t="s">
        <v>2619</v>
      </c>
    </row>
    <row r="695" spans="1:9">
      <c r="A695" s="1">
        <v>693</v>
      </c>
      <c r="B695" t="s">
        <v>233</v>
      </c>
      <c r="C695" t="s">
        <v>940</v>
      </c>
      <c r="D695" t="s">
        <v>1791</v>
      </c>
      <c r="E695" t="s">
        <v>1849</v>
      </c>
      <c r="G695" t="s">
        <v>2410</v>
      </c>
      <c r="H695" t="s">
        <v>2388</v>
      </c>
      <c r="I695" t="s">
        <v>2375</v>
      </c>
    </row>
    <row r="696" spans="1:9">
      <c r="A696" s="1">
        <v>694</v>
      </c>
      <c r="B696" t="s">
        <v>233</v>
      </c>
      <c r="C696" t="s">
        <v>941</v>
      </c>
      <c r="D696" t="s">
        <v>1815</v>
      </c>
      <c r="E696" t="s">
        <v>1851</v>
      </c>
      <c r="G696" t="s">
        <v>28</v>
      </c>
      <c r="H696" t="s">
        <v>2035</v>
      </c>
      <c r="I696" t="s">
        <v>2135</v>
      </c>
    </row>
    <row r="697" spans="1:9">
      <c r="A697" s="1">
        <v>695</v>
      </c>
      <c r="B697" t="s">
        <v>233</v>
      </c>
      <c r="C697" t="s">
        <v>942</v>
      </c>
      <c r="D697" t="s">
        <v>1765</v>
      </c>
      <c r="E697" t="s">
        <v>1851</v>
      </c>
      <c r="G697" t="s">
        <v>2392</v>
      </c>
      <c r="H697" t="s">
        <v>27</v>
      </c>
      <c r="I697" t="s">
        <v>1896</v>
      </c>
    </row>
    <row r="698" spans="1:9">
      <c r="A698" s="1">
        <v>696</v>
      </c>
      <c r="B698" t="s">
        <v>233</v>
      </c>
      <c r="C698" t="s">
        <v>943</v>
      </c>
      <c r="D698" t="s">
        <v>1816</v>
      </c>
      <c r="E698" t="s">
        <v>1851</v>
      </c>
      <c r="G698" t="s">
        <v>24</v>
      </c>
      <c r="H698" t="s">
        <v>2414</v>
      </c>
      <c r="I698" t="s">
        <v>2620</v>
      </c>
    </row>
    <row r="699" spans="1:9">
      <c r="A699" s="1">
        <v>697</v>
      </c>
      <c r="B699" t="s">
        <v>233</v>
      </c>
      <c r="C699" t="s">
        <v>944</v>
      </c>
      <c r="D699" t="s">
        <v>1762</v>
      </c>
      <c r="E699" t="s">
        <v>1851</v>
      </c>
      <c r="G699" t="s">
        <v>2319</v>
      </c>
      <c r="H699" t="s">
        <v>2440</v>
      </c>
      <c r="I699" t="s">
        <v>2207</v>
      </c>
    </row>
    <row r="700" spans="1:9">
      <c r="A700" s="1">
        <v>698</v>
      </c>
      <c r="B700" t="s">
        <v>233</v>
      </c>
      <c r="C700" t="s">
        <v>945</v>
      </c>
      <c r="D700" t="s">
        <v>1762</v>
      </c>
      <c r="E700" t="s">
        <v>1851</v>
      </c>
      <c r="G700" t="s">
        <v>35</v>
      </c>
      <c r="H700" t="s">
        <v>2367</v>
      </c>
      <c r="I700" t="s">
        <v>2369</v>
      </c>
    </row>
    <row r="701" spans="1:9">
      <c r="A701" s="1">
        <v>699</v>
      </c>
      <c r="B701" t="s">
        <v>233</v>
      </c>
      <c r="C701" t="s">
        <v>946</v>
      </c>
      <c r="D701" t="s">
        <v>1768</v>
      </c>
      <c r="E701" t="s">
        <v>1848</v>
      </c>
      <c r="G701" t="s">
        <v>2370</v>
      </c>
      <c r="H701" t="s">
        <v>2466</v>
      </c>
      <c r="I701" t="s">
        <v>2347</v>
      </c>
    </row>
    <row r="702" spans="1:9">
      <c r="A702" s="1">
        <v>700</v>
      </c>
      <c r="B702" t="s">
        <v>233</v>
      </c>
      <c r="C702" t="s">
        <v>947</v>
      </c>
      <c r="D702" t="s">
        <v>1743</v>
      </c>
      <c r="E702" t="s">
        <v>1848</v>
      </c>
      <c r="G702" t="s">
        <v>2431</v>
      </c>
      <c r="H702" t="s">
        <v>2433</v>
      </c>
      <c r="I702" t="s">
        <v>2433</v>
      </c>
    </row>
    <row r="703" spans="1:9">
      <c r="A703" s="1">
        <v>701</v>
      </c>
      <c r="B703" t="s">
        <v>233</v>
      </c>
      <c r="C703" t="s">
        <v>948</v>
      </c>
      <c r="D703" t="s">
        <v>1768</v>
      </c>
      <c r="E703" t="s">
        <v>1848</v>
      </c>
      <c r="G703" t="s">
        <v>2303</v>
      </c>
      <c r="H703" t="s">
        <v>2427</v>
      </c>
      <c r="I703" t="s">
        <v>2416</v>
      </c>
    </row>
    <row r="704" spans="1:9">
      <c r="A704" s="1">
        <v>702</v>
      </c>
      <c r="B704" t="s">
        <v>234</v>
      </c>
      <c r="C704" t="s">
        <v>949</v>
      </c>
      <c r="D704" t="s">
        <v>1747</v>
      </c>
      <c r="E704" t="s">
        <v>1849</v>
      </c>
      <c r="G704" t="s">
        <v>2432</v>
      </c>
      <c r="H704" t="s">
        <v>2537</v>
      </c>
      <c r="I704" t="s">
        <v>26</v>
      </c>
    </row>
    <row r="705" spans="1:9">
      <c r="A705" s="1">
        <v>703</v>
      </c>
      <c r="B705" t="s">
        <v>234</v>
      </c>
      <c r="C705" t="s">
        <v>950</v>
      </c>
      <c r="D705" t="s">
        <v>1752</v>
      </c>
      <c r="E705" t="s">
        <v>1849</v>
      </c>
      <c r="G705" t="s">
        <v>2366</v>
      </c>
      <c r="H705" t="s">
        <v>2319</v>
      </c>
      <c r="I705" t="s">
        <v>2621</v>
      </c>
    </row>
    <row r="706" spans="1:9">
      <c r="A706" s="1">
        <v>704</v>
      </c>
      <c r="B706" t="s">
        <v>234</v>
      </c>
      <c r="C706" t="s">
        <v>951</v>
      </c>
      <c r="D706" t="s">
        <v>1784</v>
      </c>
      <c r="E706" t="s">
        <v>1849</v>
      </c>
      <c r="G706" t="s">
        <v>2320</v>
      </c>
      <c r="H706" t="s">
        <v>2312</v>
      </c>
      <c r="I706" t="s">
        <v>2119</v>
      </c>
    </row>
    <row r="707" spans="1:9">
      <c r="A707" s="1">
        <v>705</v>
      </c>
      <c r="B707" t="s">
        <v>234</v>
      </c>
      <c r="C707" t="s">
        <v>952</v>
      </c>
      <c r="D707" t="s">
        <v>1770</v>
      </c>
      <c r="E707" t="s">
        <v>1849</v>
      </c>
      <c r="G707" t="s">
        <v>2433</v>
      </c>
      <c r="H707" t="s">
        <v>2460</v>
      </c>
      <c r="I707" t="s">
        <v>2395</v>
      </c>
    </row>
    <row r="708" spans="1:9">
      <c r="A708" s="1">
        <v>706</v>
      </c>
      <c r="B708" t="s">
        <v>234</v>
      </c>
      <c r="C708" t="s">
        <v>953</v>
      </c>
      <c r="D708" t="s">
        <v>1742</v>
      </c>
      <c r="E708" t="s">
        <v>1847</v>
      </c>
      <c r="G708" t="s">
        <v>2434</v>
      </c>
      <c r="H708" t="s">
        <v>11</v>
      </c>
      <c r="I708" t="s">
        <v>2345</v>
      </c>
    </row>
    <row r="709" spans="1:9">
      <c r="A709" s="1">
        <v>707</v>
      </c>
      <c r="B709" t="s">
        <v>234</v>
      </c>
      <c r="C709" t="s">
        <v>954</v>
      </c>
      <c r="D709" t="s">
        <v>1817</v>
      </c>
      <c r="E709" t="s">
        <v>1848</v>
      </c>
      <c r="G709" t="s">
        <v>2435</v>
      </c>
      <c r="H709" t="s">
        <v>2061</v>
      </c>
      <c r="I709" t="s">
        <v>34</v>
      </c>
    </row>
    <row r="710" spans="1:9">
      <c r="A710" s="1">
        <v>708</v>
      </c>
      <c r="B710" t="s">
        <v>234</v>
      </c>
      <c r="C710" t="s">
        <v>955</v>
      </c>
      <c r="D710" t="s">
        <v>1742</v>
      </c>
      <c r="E710" t="s">
        <v>1847</v>
      </c>
      <c r="G710" t="s">
        <v>2414</v>
      </c>
      <c r="H710" t="s">
        <v>2401</v>
      </c>
      <c r="I710" t="s">
        <v>2325</v>
      </c>
    </row>
    <row r="711" spans="1:9">
      <c r="A711" s="1">
        <v>709</v>
      </c>
      <c r="B711" t="s">
        <v>234</v>
      </c>
      <c r="C711" t="s">
        <v>956</v>
      </c>
      <c r="D711" t="s">
        <v>1742</v>
      </c>
      <c r="E711" t="s">
        <v>1847</v>
      </c>
      <c r="G711" t="s">
        <v>2393</v>
      </c>
      <c r="H711" t="s">
        <v>2405</v>
      </c>
      <c r="I711" t="s">
        <v>2407</v>
      </c>
    </row>
    <row r="712" spans="1:9">
      <c r="A712" s="1">
        <v>710</v>
      </c>
      <c r="B712" t="s">
        <v>235</v>
      </c>
      <c r="C712" t="s">
        <v>957</v>
      </c>
      <c r="D712" t="s">
        <v>1804</v>
      </c>
      <c r="E712" t="s">
        <v>1849</v>
      </c>
      <c r="G712" t="s">
        <v>2436</v>
      </c>
      <c r="H712" t="s">
        <v>2374</v>
      </c>
      <c r="I712" t="s">
        <v>2099</v>
      </c>
    </row>
    <row r="713" spans="1:9">
      <c r="A713" s="1">
        <v>711</v>
      </c>
      <c r="B713" t="s">
        <v>235</v>
      </c>
      <c r="C713" t="s">
        <v>958</v>
      </c>
      <c r="D713" t="s">
        <v>1742</v>
      </c>
      <c r="E713" t="s">
        <v>1847</v>
      </c>
      <c r="G713" t="s">
        <v>2379</v>
      </c>
      <c r="H713" t="s">
        <v>2118</v>
      </c>
      <c r="I713" t="s">
        <v>2089</v>
      </c>
    </row>
    <row r="714" spans="1:9">
      <c r="A714" s="1">
        <v>712</v>
      </c>
      <c r="B714" t="s">
        <v>235</v>
      </c>
      <c r="C714" t="s">
        <v>959</v>
      </c>
      <c r="D714" t="s">
        <v>1788</v>
      </c>
      <c r="E714" t="s">
        <v>1849</v>
      </c>
      <c r="G714" t="s">
        <v>2437</v>
      </c>
      <c r="H714" t="s">
        <v>2109</v>
      </c>
      <c r="I714" t="s">
        <v>2461</v>
      </c>
    </row>
    <row r="715" spans="1:9">
      <c r="A715" s="1">
        <v>713</v>
      </c>
      <c r="B715" t="s">
        <v>235</v>
      </c>
      <c r="C715" t="s">
        <v>960</v>
      </c>
      <c r="D715" t="s">
        <v>1783</v>
      </c>
      <c r="E715" t="s">
        <v>1848</v>
      </c>
      <c r="G715" t="s">
        <v>2438</v>
      </c>
      <c r="H715" t="s">
        <v>2442</v>
      </c>
      <c r="I715" t="s">
        <v>2384</v>
      </c>
    </row>
    <row r="716" spans="1:9">
      <c r="A716" s="1">
        <v>714</v>
      </c>
      <c r="B716" t="s">
        <v>235</v>
      </c>
      <c r="C716" t="s">
        <v>961</v>
      </c>
      <c r="D716" t="s">
        <v>1743</v>
      </c>
      <c r="E716" t="s">
        <v>1848</v>
      </c>
      <c r="G716" t="s">
        <v>2367</v>
      </c>
      <c r="H716" t="s">
        <v>2444</v>
      </c>
      <c r="I716" t="s">
        <v>2406</v>
      </c>
    </row>
    <row r="717" spans="1:9">
      <c r="A717" s="1">
        <v>715</v>
      </c>
      <c r="B717" t="s">
        <v>235</v>
      </c>
      <c r="C717" t="s">
        <v>962</v>
      </c>
      <c r="D717" t="s">
        <v>1748</v>
      </c>
      <c r="E717" t="s">
        <v>1849</v>
      </c>
      <c r="G717" t="s">
        <v>2392</v>
      </c>
      <c r="H717" t="s">
        <v>2429</v>
      </c>
      <c r="I717" t="s">
        <v>2307</v>
      </c>
    </row>
    <row r="718" spans="1:9">
      <c r="A718" s="1">
        <v>716</v>
      </c>
      <c r="B718" t="s">
        <v>235</v>
      </c>
      <c r="C718" t="s">
        <v>963</v>
      </c>
      <c r="D718" t="s">
        <v>1747</v>
      </c>
      <c r="E718" t="s">
        <v>1849</v>
      </c>
      <c r="G718" t="s">
        <v>12</v>
      </c>
      <c r="H718" t="s">
        <v>2549</v>
      </c>
      <c r="I718" t="s">
        <v>2417</v>
      </c>
    </row>
    <row r="719" spans="1:9">
      <c r="A719" s="1">
        <v>717</v>
      </c>
      <c r="B719" t="s">
        <v>235</v>
      </c>
      <c r="C719" t="s">
        <v>964</v>
      </c>
      <c r="D719" t="s">
        <v>1764</v>
      </c>
      <c r="E719" t="s">
        <v>1848</v>
      </c>
      <c r="G719" t="s">
        <v>21</v>
      </c>
      <c r="H719" t="s">
        <v>2292</v>
      </c>
      <c r="I719" t="s">
        <v>1983</v>
      </c>
    </row>
    <row r="720" spans="1:9">
      <c r="A720" s="1">
        <v>718</v>
      </c>
      <c r="B720" t="s">
        <v>235</v>
      </c>
      <c r="C720" t="s">
        <v>965</v>
      </c>
      <c r="D720" t="s">
        <v>1784</v>
      </c>
      <c r="E720" t="s">
        <v>1849</v>
      </c>
      <c r="G720" t="s">
        <v>2334</v>
      </c>
      <c r="H720" t="s">
        <v>2441</v>
      </c>
      <c r="I720" t="s">
        <v>1978</v>
      </c>
    </row>
    <row r="721" spans="1:9">
      <c r="A721" s="1">
        <v>719</v>
      </c>
      <c r="B721" t="s">
        <v>235</v>
      </c>
      <c r="C721" t="s">
        <v>966</v>
      </c>
      <c r="D721" t="s">
        <v>1764</v>
      </c>
      <c r="E721" t="s">
        <v>1848</v>
      </c>
      <c r="G721" t="s">
        <v>2428</v>
      </c>
      <c r="H721" t="s">
        <v>16</v>
      </c>
      <c r="I721" t="s">
        <v>2622</v>
      </c>
    </row>
    <row r="722" spans="1:9">
      <c r="A722" s="1">
        <v>720</v>
      </c>
      <c r="B722" t="s">
        <v>235</v>
      </c>
      <c r="C722" t="s">
        <v>967</v>
      </c>
      <c r="D722" t="s">
        <v>1802</v>
      </c>
      <c r="E722" t="s">
        <v>1849</v>
      </c>
      <c r="G722" t="s">
        <v>12</v>
      </c>
      <c r="H722" t="s">
        <v>2321</v>
      </c>
      <c r="I722" t="s">
        <v>2345</v>
      </c>
    </row>
    <row r="723" spans="1:9">
      <c r="A723" s="1">
        <v>721</v>
      </c>
      <c r="B723" t="s">
        <v>235</v>
      </c>
      <c r="C723" t="s">
        <v>968</v>
      </c>
      <c r="D723" t="s">
        <v>1770</v>
      </c>
      <c r="E723" t="s">
        <v>1849</v>
      </c>
      <c r="G723" t="s">
        <v>2395</v>
      </c>
      <c r="H723" t="s">
        <v>2121</v>
      </c>
      <c r="I723" t="s">
        <v>2460</v>
      </c>
    </row>
    <row r="724" spans="1:9">
      <c r="A724" s="1">
        <v>722</v>
      </c>
      <c r="B724" t="s">
        <v>235</v>
      </c>
      <c r="C724" t="s">
        <v>969</v>
      </c>
      <c r="G724" t="s">
        <v>2429</v>
      </c>
      <c r="H724" t="s">
        <v>2545</v>
      </c>
      <c r="I724" t="s">
        <v>81</v>
      </c>
    </row>
    <row r="725" spans="1:9">
      <c r="A725" s="1">
        <v>723</v>
      </c>
      <c r="B725" t="s">
        <v>236</v>
      </c>
      <c r="C725" t="s">
        <v>970</v>
      </c>
      <c r="D725" t="s">
        <v>1742</v>
      </c>
      <c r="E725" t="s">
        <v>1847</v>
      </c>
      <c r="G725" t="s">
        <v>2384</v>
      </c>
      <c r="H725" t="s">
        <v>2444</v>
      </c>
      <c r="I725" t="s">
        <v>2623</v>
      </c>
    </row>
    <row r="726" spans="1:9">
      <c r="A726" s="1">
        <v>724</v>
      </c>
      <c r="B726" t="s">
        <v>236</v>
      </c>
      <c r="C726" t="s">
        <v>971</v>
      </c>
      <c r="D726" t="s">
        <v>1808</v>
      </c>
      <c r="E726" t="s">
        <v>1848</v>
      </c>
      <c r="G726" t="s">
        <v>2407</v>
      </c>
      <c r="H726" t="s">
        <v>2146</v>
      </c>
      <c r="I726" t="s">
        <v>2419</v>
      </c>
    </row>
    <row r="727" spans="1:9">
      <c r="A727" s="1">
        <v>725</v>
      </c>
      <c r="B727" t="s">
        <v>236</v>
      </c>
      <c r="C727" t="s">
        <v>972</v>
      </c>
      <c r="D727" t="s">
        <v>1779</v>
      </c>
      <c r="E727" t="s">
        <v>1849</v>
      </c>
      <c r="G727" t="s">
        <v>2341</v>
      </c>
      <c r="H727" t="s">
        <v>2028</v>
      </c>
      <c r="I727" t="s">
        <v>2349</v>
      </c>
    </row>
    <row r="728" spans="1:9">
      <c r="A728" s="1">
        <v>726</v>
      </c>
      <c r="B728" t="s">
        <v>236</v>
      </c>
      <c r="C728" t="s">
        <v>973</v>
      </c>
      <c r="D728" t="s">
        <v>1742</v>
      </c>
      <c r="E728" t="s">
        <v>1847</v>
      </c>
      <c r="G728" t="s">
        <v>2359</v>
      </c>
      <c r="H728" t="s">
        <v>2432</v>
      </c>
      <c r="I728" t="s">
        <v>2174</v>
      </c>
    </row>
    <row r="729" spans="1:9">
      <c r="A729" s="1">
        <v>727</v>
      </c>
      <c r="B729" t="s">
        <v>236</v>
      </c>
      <c r="C729" t="s">
        <v>974</v>
      </c>
      <c r="D729" t="s">
        <v>1767</v>
      </c>
      <c r="E729" t="s">
        <v>1849</v>
      </c>
      <c r="G729" t="s">
        <v>2439</v>
      </c>
      <c r="H729" t="s">
        <v>2434</v>
      </c>
      <c r="I729" t="s">
        <v>2168</v>
      </c>
    </row>
    <row r="730" spans="1:9">
      <c r="A730" s="1">
        <v>728</v>
      </c>
      <c r="B730" t="s">
        <v>236</v>
      </c>
      <c r="C730" t="s">
        <v>975</v>
      </c>
      <c r="D730" t="s">
        <v>1770</v>
      </c>
      <c r="E730" t="s">
        <v>1849</v>
      </c>
      <c r="G730" t="s">
        <v>2299</v>
      </c>
      <c r="H730" t="s">
        <v>2403</v>
      </c>
      <c r="I730" t="s">
        <v>2395</v>
      </c>
    </row>
    <row r="731" spans="1:9">
      <c r="A731" s="1">
        <v>729</v>
      </c>
      <c r="B731" t="s">
        <v>236</v>
      </c>
      <c r="C731" t="s">
        <v>976</v>
      </c>
      <c r="D731" t="s">
        <v>1752</v>
      </c>
      <c r="E731" t="s">
        <v>1849</v>
      </c>
      <c r="G731" t="s">
        <v>14</v>
      </c>
      <c r="H731" t="s">
        <v>2359</v>
      </c>
      <c r="I731" t="s">
        <v>2624</v>
      </c>
    </row>
    <row r="732" spans="1:9">
      <c r="A732" s="1">
        <v>730</v>
      </c>
      <c r="B732" t="s">
        <v>236</v>
      </c>
      <c r="C732" t="s">
        <v>977</v>
      </c>
      <c r="D732" t="s">
        <v>1747</v>
      </c>
      <c r="E732" t="s">
        <v>1849</v>
      </c>
      <c r="G732" t="s">
        <v>2359</v>
      </c>
      <c r="H732" t="s">
        <v>2529</v>
      </c>
      <c r="I732" t="s">
        <v>2150</v>
      </c>
    </row>
    <row r="733" spans="1:9">
      <c r="A733" s="1">
        <v>731</v>
      </c>
      <c r="B733" t="s">
        <v>236</v>
      </c>
      <c r="C733" t="s">
        <v>978</v>
      </c>
      <c r="D733" t="s">
        <v>1743</v>
      </c>
      <c r="E733" t="s">
        <v>1848</v>
      </c>
      <c r="G733" t="s">
        <v>2367</v>
      </c>
      <c r="H733" t="s">
        <v>2367</v>
      </c>
      <c r="I733" t="s">
        <v>2359</v>
      </c>
    </row>
    <row r="734" spans="1:9">
      <c r="A734" s="1">
        <v>732</v>
      </c>
      <c r="B734" t="s">
        <v>236</v>
      </c>
      <c r="C734" t="s">
        <v>979</v>
      </c>
      <c r="D734" t="s">
        <v>1818</v>
      </c>
      <c r="E734" t="s">
        <v>1848</v>
      </c>
      <c r="G734" t="s">
        <v>2323</v>
      </c>
      <c r="H734" t="s">
        <v>2136</v>
      </c>
      <c r="I734" t="s">
        <v>29</v>
      </c>
    </row>
    <row r="735" spans="1:9">
      <c r="A735" s="1">
        <v>733</v>
      </c>
      <c r="B735" t="s">
        <v>236</v>
      </c>
      <c r="C735" t="s">
        <v>980</v>
      </c>
      <c r="D735" t="s">
        <v>1768</v>
      </c>
      <c r="E735" t="s">
        <v>1848</v>
      </c>
      <c r="G735" t="s">
        <v>2357</v>
      </c>
      <c r="H735" t="s">
        <v>11</v>
      </c>
      <c r="I735" t="s">
        <v>2467</v>
      </c>
    </row>
    <row r="736" spans="1:9">
      <c r="A736" s="1">
        <v>734</v>
      </c>
      <c r="B736" t="s">
        <v>236</v>
      </c>
      <c r="C736" t="s">
        <v>981</v>
      </c>
      <c r="D736" t="s">
        <v>1768</v>
      </c>
      <c r="E736" t="s">
        <v>1848</v>
      </c>
      <c r="G736" t="s">
        <v>2437</v>
      </c>
      <c r="H736" t="s">
        <v>11</v>
      </c>
      <c r="I736" t="s">
        <v>2458</v>
      </c>
    </row>
    <row r="737" spans="1:9">
      <c r="A737" s="1">
        <v>735</v>
      </c>
      <c r="B737" t="s">
        <v>236</v>
      </c>
      <c r="C737" t="s">
        <v>982</v>
      </c>
      <c r="D737" t="s">
        <v>1749</v>
      </c>
      <c r="E737" t="s">
        <v>1848</v>
      </c>
      <c r="G737" t="s">
        <v>2164</v>
      </c>
      <c r="H737" t="s">
        <v>2394</v>
      </c>
      <c r="I737" t="s">
        <v>2444</v>
      </c>
    </row>
    <row r="738" spans="1:9">
      <c r="A738" s="1">
        <v>736</v>
      </c>
      <c r="B738" t="s">
        <v>236</v>
      </c>
      <c r="C738" t="s">
        <v>983</v>
      </c>
      <c r="D738" t="s">
        <v>1749</v>
      </c>
      <c r="E738" t="s">
        <v>1848</v>
      </c>
      <c r="G738" t="s">
        <v>2372</v>
      </c>
      <c r="H738" t="s">
        <v>2345</v>
      </c>
      <c r="I738" t="s">
        <v>2456</v>
      </c>
    </row>
    <row r="739" spans="1:9">
      <c r="A739" s="1">
        <v>737</v>
      </c>
      <c r="B739" t="s">
        <v>237</v>
      </c>
      <c r="C739" t="s">
        <v>984</v>
      </c>
      <c r="D739" t="s">
        <v>1775</v>
      </c>
      <c r="E739" t="s">
        <v>1848</v>
      </c>
      <c r="G739" t="s">
        <v>2321</v>
      </c>
      <c r="H739" t="s">
        <v>2550</v>
      </c>
      <c r="I739" t="s">
        <v>2377</v>
      </c>
    </row>
    <row r="740" spans="1:9">
      <c r="A740" s="1">
        <v>738</v>
      </c>
      <c r="B740" t="s">
        <v>237</v>
      </c>
      <c r="C740" t="s">
        <v>985</v>
      </c>
      <c r="D740" t="s">
        <v>1819</v>
      </c>
      <c r="E740" t="s">
        <v>1848</v>
      </c>
      <c r="G740" t="s">
        <v>2418</v>
      </c>
      <c r="H740" t="s">
        <v>2374</v>
      </c>
      <c r="I740" t="s">
        <v>2375</v>
      </c>
    </row>
    <row r="741" spans="1:9">
      <c r="A741" s="1">
        <v>739</v>
      </c>
      <c r="B741" t="s">
        <v>237</v>
      </c>
      <c r="C741" t="s">
        <v>986</v>
      </c>
      <c r="D741" t="s">
        <v>1749</v>
      </c>
      <c r="E741" t="s">
        <v>1848</v>
      </c>
      <c r="G741" t="s">
        <v>2371</v>
      </c>
      <c r="H741" t="s">
        <v>2433</v>
      </c>
      <c r="I741" t="s">
        <v>2404</v>
      </c>
    </row>
    <row r="742" spans="1:9">
      <c r="A742" s="1">
        <v>740</v>
      </c>
      <c r="B742" t="s">
        <v>238</v>
      </c>
      <c r="C742" t="s">
        <v>987</v>
      </c>
      <c r="D742" t="s">
        <v>1764</v>
      </c>
      <c r="E742" t="s">
        <v>1848</v>
      </c>
      <c r="G742" t="s">
        <v>2437</v>
      </c>
      <c r="H742" t="s">
        <v>2340</v>
      </c>
      <c r="I742" t="s">
        <v>2625</v>
      </c>
    </row>
    <row r="743" spans="1:9">
      <c r="A743" s="1">
        <v>741</v>
      </c>
      <c r="B743" t="s">
        <v>238</v>
      </c>
      <c r="C743" t="s">
        <v>988</v>
      </c>
      <c r="D743" t="s">
        <v>1750</v>
      </c>
      <c r="E743" t="s">
        <v>1847</v>
      </c>
      <c r="G743" t="s">
        <v>2322</v>
      </c>
      <c r="H743" t="s">
        <v>2320</v>
      </c>
      <c r="I743" t="s">
        <v>2439</v>
      </c>
    </row>
    <row r="744" spans="1:9">
      <c r="A744" s="1">
        <v>742</v>
      </c>
      <c r="B744" t="s">
        <v>238</v>
      </c>
      <c r="C744" t="s">
        <v>989</v>
      </c>
      <c r="D744" t="s">
        <v>1815</v>
      </c>
      <c r="E744" t="s">
        <v>1851</v>
      </c>
      <c r="G744" t="s">
        <v>2125</v>
      </c>
      <c r="H744" t="s">
        <v>2551</v>
      </c>
      <c r="I744" t="s">
        <v>2412</v>
      </c>
    </row>
    <row r="745" spans="1:9">
      <c r="A745" s="1">
        <v>743</v>
      </c>
      <c r="B745" t="s">
        <v>238</v>
      </c>
      <c r="C745" t="s">
        <v>990</v>
      </c>
      <c r="D745" t="s">
        <v>1814</v>
      </c>
      <c r="E745" t="s">
        <v>1851</v>
      </c>
      <c r="G745" t="s">
        <v>2332</v>
      </c>
      <c r="H745" t="s">
        <v>2516</v>
      </c>
      <c r="I745" t="s">
        <v>2569</v>
      </c>
    </row>
    <row r="746" spans="1:9">
      <c r="A746" s="1">
        <v>744</v>
      </c>
      <c r="B746" t="s">
        <v>238</v>
      </c>
      <c r="C746" t="s">
        <v>991</v>
      </c>
      <c r="D746" t="s">
        <v>1755</v>
      </c>
      <c r="E746" t="s">
        <v>1849</v>
      </c>
      <c r="G746" t="s">
        <v>2342</v>
      </c>
      <c r="H746" t="s">
        <v>2367</v>
      </c>
      <c r="I746" t="s">
        <v>2351</v>
      </c>
    </row>
    <row r="747" spans="1:9">
      <c r="A747" s="1">
        <v>745</v>
      </c>
      <c r="B747" t="s">
        <v>238</v>
      </c>
      <c r="C747" t="s">
        <v>992</v>
      </c>
      <c r="D747" t="s">
        <v>1742</v>
      </c>
      <c r="E747" t="s">
        <v>1847</v>
      </c>
      <c r="G747" t="s">
        <v>2419</v>
      </c>
      <c r="H747" t="s">
        <v>30</v>
      </c>
      <c r="I747" t="s">
        <v>2467</v>
      </c>
    </row>
    <row r="748" spans="1:9">
      <c r="A748" s="1">
        <v>746</v>
      </c>
      <c r="B748" t="s">
        <v>238</v>
      </c>
      <c r="C748" t="s">
        <v>993</v>
      </c>
      <c r="D748" t="s">
        <v>1743</v>
      </c>
      <c r="E748" t="s">
        <v>1848</v>
      </c>
      <c r="G748" t="s">
        <v>2323</v>
      </c>
      <c r="H748" t="s">
        <v>2382</v>
      </c>
      <c r="I748" t="s">
        <v>2404</v>
      </c>
    </row>
    <row r="749" spans="1:9">
      <c r="A749" s="1">
        <v>747</v>
      </c>
      <c r="B749" t="s">
        <v>238</v>
      </c>
      <c r="C749" t="s">
        <v>994</v>
      </c>
      <c r="D749" t="s">
        <v>1743</v>
      </c>
      <c r="E749" t="s">
        <v>1848</v>
      </c>
      <c r="G749" t="s">
        <v>16</v>
      </c>
      <c r="H749" t="s">
        <v>16</v>
      </c>
      <c r="I749" t="s">
        <v>2417</v>
      </c>
    </row>
    <row r="750" spans="1:9">
      <c r="A750" s="1">
        <v>748</v>
      </c>
      <c r="B750" t="s">
        <v>238</v>
      </c>
      <c r="C750" t="s">
        <v>995</v>
      </c>
      <c r="D750" t="s">
        <v>1751</v>
      </c>
      <c r="E750" t="s">
        <v>1848</v>
      </c>
      <c r="G750" t="s">
        <v>2399</v>
      </c>
      <c r="H750" t="s">
        <v>13</v>
      </c>
      <c r="I750" t="s">
        <v>2502</v>
      </c>
    </row>
    <row r="751" spans="1:9">
      <c r="A751" s="1">
        <v>749</v>
      </c>
      <c r="B751" t="s">
        <v>238</v>
      </c>
      <c r="C751" t="s">
        <v>996</v>
      </c>
      <c r="D751" t="s">
        <v>1817</v>
      </c>
      <c r="E751" t="s">
        <v>1848</v>
      </c>
      <c r="G751" t="s">
        <v>2413</v>
      </c>
      <c r="H751" t="s">
        <v>2325</v>
      </c>
      <c r="I751" t="s">
        <v>2626</v>
      </c>
    </row>
    <row r="752" spans="1:9">
      <c r="A752" s="1">
        <v>750</v>
      </c>
      <c r="B752" t="s">
        <v>238</v>
      </c>
      <c r="C752" t="s">
        <v>598</v>
      </c>
      <c r="D752" t="s">
        <v>1746</v>
      </c>
      <c r="E752" t="s">
        <v>1850</v>
      </c>
      <c r="G752" t="s">
        <v>2410</v>
      </c>
      <c r="H752" t="s">
        <v>2348</v>
      </c>
      <c r="I752" t="s">
        <v>2555</v>
      </c>
    </row>
    <row r="753" spans="1:9">
      <c r="A753" s="1">
        <v>751</v>
      </c>
      <c r="B753" t="s">
        <v>238</v>
      </c>
      <c r="C753" t="s">
        <v>997</v>
      </c>
      <c r="D753" t="s">
        <v>1801</v>
      </c>
      <c r="E753" t="s">
        <v>1848</v>
      </c>
      <c r="G753" t="s">
        <v>2438</v>
      </c>
      <c r="H753" t="s">
        <v>2328</v>
      </c>
      <c r="I753" t="s">
        <v>2027</v>
      </c>
    </row>
    <row r="754" spans="1:9">
      <c r="A754" s="1">
        <v>752</v>
      </c>
      <c r="B754" t="s">
        <v>238</v>
      </c>
      <c r="C754" t="s">
        <v>998</v>
      </c>
      <c r="D754" t="s">
        <v>1742</v>
      </c>
      <c r="E754" t="s">
        <v>1847</v>
      </c>
      <c r="G754" t="s">
        <v>2440</v>
      </c>
      <c r="H754" t="s">
        <v>2420</v>
      </c>
      <c r="I754" t="s">
        <v>81</v>
      </c>
    </row>
    <row r="755" spans="1:9">
      <c r="A755" s="1">
        <v>753</v>
      </c>
      <c r="B755" t="s">
        <v>239</v>
      </c>
      <c r="C755" t="s">
        <v>999</v>
      </c>
      <c r="D755" t="s">
        <v>1765</v>
      </c>
      <c r="E755" t="s">
        <v>1851</v>
      </c>
      <c r="G755" t="s">
        <v>2377</v>
      </c>
      <c r="H755" t="s">
        <v>38</v>
      </c>
      <c r="I755" t="s">
        <v>2307</v>
      </c>
    </row>
    <row r="756" spans="1:9">
      <c r="A756" s="1">
        <v>754</v>
      </c>
      <c r="B756" t="s">
        <v>239</v>
      </c>
      <c r="C756" t="s">
        <v>1000</v>
      </c>
      <c r="D756" t="s">
        <v>1801</v>
      </c>
      <c r="E756" t="s">
        <v>1848</v>
      </c>
      <c r="G756" t="s">
        <v>2368</v>
      </c>
      <c r="H756" t="s">
        <v>2310</v>
      </c>
      <c r="I756" t="s">
        <v>2105</v>
      </c>
    </row>
    <row r="757" spans="1:9">
      <c r="A757" s="1">
        <v>755</v>
      </c>
      <c r="B757" t="s">
        <v>239</v>
      </c>
      <c r="C757" t="s">
        <v>1001</v>
      </c>
      <c r="D757" t="s">
        <v>1751</v>
      </c>
      <c r="E757" t="s">
        <v>1848</v>
      </c>
      <c r="G757" t="s">
        <v>2397</v>
      </c>
      <c r="H757" t="s">
        <v>2346</v>
      </c>
      <c r="I757" t="s">
        <v>1951</v>
      </c>
    </row>
    <row r="758" spans="1:9">
      <c r="A758" s="1">
        <v>756</v>
      </c>
      <c r="B758" t="s">
        <v>239</v>
      </c>
      <c r="C758" t="s">
        <v>1002</v>
      </c>
      <c r="D758" t="s">
        <v>1753</v>
      </c>
      <c r="E758" t="s">
        <v>1849</v>
      </c>
      <c r="G758" t="s">
        <v>2438</v>
      </c>
      <c r="H758" t="s">
        <v>1972</v>
      </c>
      <c r="I758" t="s">
        <v>2384</v>
      </c>
    </row>
    <row r="759" spans="1:9">
      <c r="A759" s="1">
        <v>757</v>
      </c>
      <c r="B759" t="s">
        <v>239</v>
      </c>
      <c r="C759" t="s">
        <v>1003</v>
      </c>
      <c r="D759" t="s">
        <v>1762</v>
      </c>
      <c r="E759" t="s">
        <v>1851</v>
      </c>
      <c r="G759" t="s">
        <v>2149</v>
      </c>
      <c r="H759" t="s">
        <v>2366</v>
      </c>
      <c r="I759" t="s">
        <v>2443</v>
      </c>
    </row>
    <row r="760" spans="1:9">
      <c r="A760" s="1">
        <v>758</v>
      </c>
      <c r="B760" t="s">
        <v>239</v>
      </c>
      <c r="C760" t="s">
        <v>1004</v>
      </c>
      <c r="D760" t="s">
        <v>1768</v>
      </c>
      <c r="E760" t="s">
        <v>1848</v>
      </c>
      <c r="G760" t="s">
        <v>2403</v>
      </c>
      <c r="H760" t="s">
        <v>2460</v>
      </c>
      <c r="I760" t="s">
        <v>2373</v>
      </c>
    </row>
    <row r="761" spans="1:9">
      <c r="A761" s="1">
        <v>759</v>
      </c>
      <c r="B761" t="s">
        <v>239</v>
      </c>
      <c r="C761" t="s">
        <v>1005</v>
      </c>
      <c r="D761" t="s">
        <v>1770</v>
      </c>
      <c r="E761" t="s">
        <v>1849</v>
      </c>
      <c r="G761" t="s">
        <v>2386</v>
      </c>
      <c r="H761" t="s">
        <v>2429</v>
      </c>
      <c r="I761" t="s">
        <v>2394</v>
      </c>
    </row>
    <row r="762" spans="1:9">
      <c r="A762" s="1">
        <v>760</v>
      </c>
      <c r="B762" t="s">
        <v>239</v>
      </c>
      <c r="C762" t="s">
        <v>1006</v>
      </c>
      <c r="D762" t="s">
        <v>1788</v>
      </c>
      <c r="E762" t="s">
        <v>1849</v>
      </c>
      <c r="G762" t="s">
        <v>17</v>
      </c>
      <c r="H762" t="s">
        <v>2298</v>
      </c>
      <c r="I762" t="s">
        <v>25</v>
      </c>
    </row>
    <row r="763" spans="1:9">
      <c r="A763" s="1">
        <v>761</v>
      </c>
      <c r="B763" t="s">
        <v>239</v>
      </c>
      <c r="C763" t="s">
        <v>1007</v>
      </c>
      <c r="D763" t="s">
        <v>1820</v>
      </c>
      <c r="E763" t="s">
        <v>1848</v>
      </c>
      <c r="G763" t="s">
        <v>2348</v>
      </c>
      <c r="H763" t="s">
        <v>2375</v>
      </c>
      <c r="I763" t="s">
        <v>2099</v>
      </c>
    </row>
    <row r="764" spans="1:9">
      <c r="A764" s="1">
        <v>762</v>
      </c>
      <c r="B764" t="s">
        <v>239</v>
      </c>
      <c r="C764" t="s">
        <v>1008</v>
      </c>
      <c r="D764" t="s">
        <v>1768</v>
      </c>
      <c r="E764" t="s">
        <v>1848</v>
      </c>
      <c r="G764" t="s">
        <v>2374</v>
      </c>
      <c r="H764" t="s">
        <v>2550</v>
      </c>
      <c r="I764" t="s">
        <v>2426</v>
      </c>
    </row>
    <row r="765" spans="1:9">
      <c r="A765" s="1">
        <v>763</v>
      </c>
      <c r="B765" t="s">
        <v>240</v>
      </c>
      <c r="C765" t="s">
        <v>1009</v>
      </c>
      <c r="D765" t="s">
        <v>1785</v>
      </c>
      <c r="E765" t="s">
        <v>1848</v>
      </c>
      <c r="G765" t="s">
        <v>23</v>
      </c>
      <c r="H765" t="s">
        <v>2395</v>
      </c>
      <c r="I765" t="s">
        <v>2086</v>
      </c>
    </row>
    <row r="766" spans="1:9">
      <c r="A766" s="1">
        <v>764</v>
      </c>
      <c r="B766" t="s">
        <v>240</v>
      </c>
      <c r="C766" t="s">
        <v>1010</v>
      </c>
      <c r="D766" t="s">
        <v>1807</v>
      </c>
      <c r="E766" t="s">
        <v>1849</v>
      </c>
      <c r="G766" t="s">
        <v>2325</v>
      </c>
      <c r="H766" t="s">
        <v>2061</v>
      </c>
      <c r="I766" t="s">
        <v>2303</v>
      </c>
    </row>
    <row r="767" spans="1:9">
      <c r="A767" s="1">
        <v>765</v>
      </c>
      <c r="B767" t="s">
        <v>240</v>
      </c>
      <c r="C767" t="s">
        <v>1011</v>
      </c>
      <c r="D767" t="s">
        <v>1767</v>
      </c>
      <c r="E767" t="s">
        <v>1849</v>
      </c>
      <c r="G767" t="s">
        <v>2441</v>
      </c>
      <c r="H767" t="s">
        <v>2363</v>
      </c>
      <c r="I767" t="s">
        <v>2463</v>
      </c>
    </row>
    <row r="768" spans="1:9">
      <c r="A768" s="1">
        <v>766</v>
      </c>
      <c r="B768" t="s">
        <v>240</v>
      </c>
      <c r="C768" t="s">
        <v>1012</v>
      </c>
      <c r="D768" t="s">
        <v>1747</v>
      </c>
      <c r="E768" t="s">
        <v>1849</v>
      </c>
      <c r="G768" t="s">
        <v>2394</v>
      </c>
      <c r="H768" t="s">
        <v>2421</v>
      </c>
      <c r="I768" t="s">
        <v>2448</v>
      </c>
    </row>
    <row r="769" spans="1:9">
      <c r="A769" s="1">
        <v>767</v>
      </c>
      <c r="B769" t="s">
        <v>240</v>
      </c>
      <c r="C769" t="s">
        <v>1013</v>
      </c>
      <c r="D769" t="s">
        <v>1742</v>
      </c>
      <c r="E769" t="s">
        <v>1847</v>
      </c>
      <c r="G769" t="s">
        <v>18</v>
      </c>
      <c r="H769" t="s">
        <v>13</v>
      </c>
      <c r="I769" t="s">
        <v>2302</v>
      </c>
    </row>
    <row r="770" spans="1:9">
      <c r="A770" s="1">
        <v>768</v>
      </c>
      <c r="B770" t="s">
        <v>240</v>
      </c>
      <c r="C770" t="s">
        <v>1014</v>
      </c>
      <c r="D770" t="s">
        <v>1742</v>
      </c>
      <c r="E770" t="s">
        <v>1847</v>
      </c>
      <c r="G770" t="s">
        <v>2334</v>
      </c>
      <c r="H770" t="s">
        <v>2348</v>
      </c>
      <c r="I770" t="s">
        <v>81</v>
      </c>
    </row>
    <row r="771" spans="1:9">
      <c r="A771" s="1">
        <v>769</v>
      </c>
      <c r="B771" t="s">
        <v>240</v>
      </c>
      <c r="C771" t="s">
        <v>1015</v>
      </c>
      <c r="D771" t="s">
        <v>1789</v>
      </c>
      <c r="E771" t="s">
        <v>1848</v>
      </c>
      <c r="G771" t="s">
        <v>2437</v>
      </c>
      <c r="H771" t="s">
        <v>2386</v>
      </c>
      <c r="I771" t="s">
        <v>2447</v>
      </c>
    </row>
    <row r="772" spans="1:9">
      <c r="A772" s="1">
        <v>770</v>
      </c>
      <c r="B772" t="s">
        <v>241</v>
      </c>
      <c r="C772" t="s">
        <v>1016</v>
      </c>
      <c r="D772" t="s">
        <v>1821</v>
      </c>
      <c r="E772" t="s">
        <v>1852</v>
      </c>
      <c r="G772" t="s">
        <v>2321</v>
      </c>
      <c r="H772" t="s">
        <v>2304</v>
      </c>
      <c r="I772" t="s">
        <v>1937</v>
      </c>
    </row>
    <row r="773" spans="1:9">
      <c r="A773" s="1">
        <v>771</v>
      </c>
      <c r="B773" t="s">
        <v>241</v>
      </c>
      <c r="C773" t="s">
        <v>1017</v>
      </c>
      <c r="D773" t="s">
        <v>1743</v>
      </c>
      <c r="E773" t="s">
        <v>1848</v>
      </c>
      <c r="G773" t="s">
        <v>2401</v>
      </c>
      <c r="H773" t="s">
        <v>2321</v>
      </c>
      <c r="I773" t="s">
        <v>2348</v>
      </c>
    </row>
    <row r="774" spans="1:9">
      <c r="A774" s="1">
        <v>772</v>
      </c>
      <c r="B774" t="s">
        <v>241</v>
      </c>
      <c r="C774" t="s">
        <v>1018</v>
      </c>
      <c r="D774" t="s">
        <v>1753</v>
      </c>
      <c r="E774" t="s">
        <v>1849</v>
      </c>
      <c r="G774" t="s">
        <v>2316</v>
      </c>
      <c r="H774" t="s">
        <v>2389</v>
      </c>
      <c r="I774" t="s">
        <v>2619</v>
      </c>
    </row>
    <row r="775" spans="1:9">
      <c r="A775" s="1">
        <v>773</v>
      </c>
      <c r="B775" t="s">
        <v>241</v>
      </c>
      <c r="C775" t="s">
        <v>1019</v>
      </c>
      <c r="D775" t="s">
        <v>1747</v>
      </c>
      <c r="E775" t="s">
        <v>1849</v>
      </c>
      <c r="G775" t="s">
        <v>2440</v>
      </c>
      <c r="H775" t="s">
        <v>2552</v>
      </c>
      <c r="I775" t="s">
        <v>1962</v>
      </c>
    </row>
    <row r="776" spans="1:9">
      <c r="A776" s="1">
        <v>774</v>
      </c>
      <c r="B776" t="s">
        <v>241</v>
      </c>
      <c r="C776" t="s">
        <v>1020</v>
      </c>
      <c r="D776" t="s">
        <v>1765</v>
      </c>
      <c r="E776" t="s">
        <v>1851</v>
      </c>
      <c r="G776" t="s">
        <v>2372</v>
      </c>
      <c r="H776" t="s">
        <v>2529</v>
      </c>
      <c r="I776" t="s">
        <v>81</v>
      </c>
    </row>
    <row r="777" spans="1:9">
      <c r="A777" s="1">
        <v>775</v>
      </c>
      <c r="B777" t="s">
        <v>241</v>
      </c>
      <c r="C777" t="s">
        <v>1021</v>
      </c>
      <c r="D777" t="s">
        <v>1784</v>
      </c>
      <c r="E777" t="s">
        <v>1849</v>
      </c>
      <c r="G777" t="s">
        <v>2442</v>
      </c>
      <c r="H777" t="s">
        <v>2321</v>
      </c>
      <c r="I777" t="s">
        <v>2254</v>
      </c>
    </row>
    <row r="778" spans="1:9">
      <c r="A778" s="1">
        <v>776</v>
      </c>
      <c r="B778" t="s">
        <v>241</v>
      </c>
      <c r="C778" t="s">
        <v>1022</v>
      </c>
      <c r="D778" t="s">
        <v>1777</v>
      </c>
      <c r="E778" t="s">
        <v>1851</v>
      </c>
      <c r="G778" t="s">
        <v>2351</v>
      </c>
      <c r="H778" t="s">
        <v>2124</v>
      </c>
      <c r="I778" t="s">
        <v>2158</v>
      </c>
    </row>
    <row r="779" spans="1:9">
      <c r="A779" s="1">
        <v>777</v>
      </c>
      <c r="B779" t="s">
        <v>241</v>
      </c>
      <c r="C779" t="s">
        <v>1023</v>
      </c>
      <c r="D779" t="s">
        <v>1742</v>
      </c>
      <c r="E779" t="s">
        <v>1847</v>
      </c>
      <c r="G779" t="s">
        <v>2393</v>
      </c>
      <c r="H779" t="s">
        <v>2382</v>
      </c>
      <c r="I779" t="s">
        <v>2430</v>
      </c>
    </row>
    <row r="780" spans="1:9">
      <c r="A780" s="1">
        <v>778</v>
      </c>
      <c r="B780" t="s">
        <v>241</v>
      </c>
      <c r="C780" t="s">
        <v>1024</v>
      </c>
      <c r="D780" t="s">
        <v>1808</v>
      </c>
      <c r="E780" t="s">
        <v>1848</v>
      </c>
      <c r="G780" t="s">
        <v>2346</v>
      </c>
      <c r="H780" t="s">
        <v>2296</v>
      </c>
      <c r="I780" t="s">
        <v>2614</v>
      </c>
    </row>
    <row r="781" spans="1:9">
      <c r="A781" s="1">
        <v>779</v>
      </c>
      <c r="B781" t="s">
        <v>241</v>
      </c>
      <c r="C781" t="s">
        <v>1025</v>
      </c>
      <c r="D781" t="s">
        <v>1822</v>
      </c>
      <c r="E781" t="s">
        <v>1852</v>
      </c>
      <c r="G781" t="s">
        <v>2384</v>
      </c>
      <c r="H781" t="s">
        <v>2412</v>
      </c>
      <c r="I781" t="s">
        <v>33</v>
      </c>
    </row>
    <row r="782" spans="1:9">
      <c r="A782" s="1">
        <v>780</v>
      </c>
      <c r="B782" t="s">
        <v>241</v>
      </c>
      <c r="C782" t="s">
        <v>1026</v>
      </c>
      <c r="D782" t="s">
        <v>1768</v>
      </c>
      <c r="E782" t="s">
        <v>1848</v>
      </c>
      <c r="G782" t="s">
        <v>2395</v>
      </c>
      <c r="H782" t="s">
        <v>2447</v>
      </c>
      <c r="I782" t="s">
        <v>2433</v>
      </c>
    </row>
    <row r="783" spans="1:9">
      <c r="A783" s="1">
        <v>781</v>
      </c>
      <c r="B783" t="s">
        <v>242</v>
      </c>
      <c r="C783" t="s">
        <v>1027</v>
      </c>
      <c r="D783" t="s">
        <v>1823</v>
      </c>
      <c r="E783" t="s">
        <v>1848</v>
      </c>
      <c r="G783" t="s">
        <v>2371</v>
      </c>
      <c r="H783" t="s">
        <v>2301</v>
      </c>
      <c r="I783" t="s">
        <v>2367</v>
      </c>
    </row>
    <row r="784" spans="1:9">
      <c r="A784" s="1">
        <v>782</v>
      </c>
      <c r="B784" t="s">
        <v>242</v>
      </c>
      <c r="C784" t="s">
        <v>1028</v>
      </c>
      <c r="D784" t="s">
        <v>1781</v>
      </c>
      <c r="E784" t="s">
        <v>1849</v>
      </c>
      <c r="G784" t="s">
        <v>2150</v>
      </c>
      <c r="H784" t="s">
        <v>2332</v>
      </c>
      <c r="I784" t="s">
        <v>2429</v>
      </c>
    </row>
    <row r="785" spans="1:9">
      <c r="A785" s="1">
        <v>783</v>
      </c>
      <c r="B785" t="s">
        <v>242</v>
      </c>
      <c r="C785" t="s">
        <v>1029</v>
      </c>
      <c r="D785" t="s">
        <v>1805</v>
      </c>
      <c r="E785" t="s">
        <v>1849</v>
      </c>
      <c r="G785" t="s">
        <v>2148</v>
      </c>
      <c r="H785" t="s">
        <v>2351</v>
      </c>
      <c r="I785" t="s">
        <v>2345</v>
      </c>
    </row>
    <row r="786" spans="1:9">
      <c r="A786" s="1">
        <v>784</v>
      </c>
      <c r="B786" t="s">
        <v>242</v>
      </c>
      <c r="C786" t="s">
        <v>1030</v>
      </c>
      <c r="D786" t="s">
        <v>1767</v>
      </c>
      <c r="E786" t="s">
        <v>1849</v>
      </c>
      <c r="G786" t="s">
        <v>2414</v>
      </c>
      <c r="H786" t="s">
        <v>12</v>
      </c>
      <c r="I786" t="s">
        <v>2281</v>
      </c>
    </row>
    <row r="787" spans="1:9">
      <c r="A787" s="1">
        <v>785</v>
      </c>
      <c r="B787" t="s">
        <v>242</v>
      </c>
      <c r="C787" t="s">
        <v>1031</v>
      </c>
      <c r="D787" t="s">
        <v>1742</v>
      </c>
      <c r="E787" t="s">
        <v>1847</v>
      </c>
      <c r="G787" t="s">
        <v>2397</v>
      </c>
      <c r="H787" t="s">
        <v>2414</v>
      </c>
      <c r="I787" t="s">
        <v>2428</v>
      </c>
    </row>
    <row r="788" spans="1:9">
      <c r="A788" s="1">
        <v>786</v>
      </c>
      <c r="B788" t="s">
        <v>242</v>
      </c>
      <c r="C788" t="s">
        <v>1032</v>
      </c>
      <c r="D788" t="s">
        <v>1742</v>
      </c>
      <c r="E788" t="s">
        <v>1847</v>
      </c>
      <c r="G788" t="s">
        <v>2377</v>
      </c>
      <c r="H788" t="s">
        <v>2334</v>
      </c>
      <c r="I788" t="s">
        <v>2031</v>
      </c>
    </row>
    <row r="789" spans="1:9">
      <c r="A789" s="1">
        <v>787</v>
      </c>
      <c r="B789" t="s">
        <v>242</v>
      </c>
      <c r="C789" t="s">
        <v>1033</v>
      </c>
      <c r="D789" t="s">
        <v>1759</v>
      </c>
      <c r="E789" t="s">
        <v>1851</v>
      </c>
      <c r="G789" t="s">
        <v>2384</v>
      </c>
      <c r="H789" t="s">
        <v>2363</v>
      </c>
      <c r="I789" t="s">
        <v>2488</v>
      </c>
    </row>
    <row r="790" spans="1:9">
      <c r="A790" s="1">
        <v>788</v>
      </c>
      <c r="B790" t="s">
        <v>242</v>
      </c>
      <c r="C790" t="s">
        <v>1034</v>
      </c>
      <c r="D790" t="s">
        <v>1762</v>
      </c>
      <c r="E790" t="s">
        <v>1851</v>
      </c>
      <c r="G790" t="s">
        <v>2349</v>
      </c>
      <c r="H790" t="s">
        <v>2444</v>
      </c>
      <c r="I790" t="s">
        <v>2341</v>
      </c>
    </row>
    <row r="791" spans="1:9">
      <c r="A791" s="1">
        <v>789</v>
      </c>
      <c r="B791" t="s">
        <v>242</v>
      </c>
      <c r="C791" t="s">
        <v>1035</v>
      </c>
      <c r="D791" t="s">
        <v>1818</v>
      </c>
      <c r="E791" t="s">
        <v>1848</v>
      </c>
      <c r="G791" t="s">
        <v>2323</v>
      </c>
      <c r="H791" t="s">
        <v>2436</v>
      </c>
      <c r="I791" t="s">
        <v>2403</v>
      </c>
    </row>
    <row r="792" spans="1:9">
      <c r="A792" s="1">
        <v>790</v>
      </c>
      <c r="B792" t="s">
        <v>242</v>
      </c>
      <c r="C792" t="s">
        <v>1036</v>
      </c>
      <c r="D792" t="s">
        <v>1756</v>
      </c>
      <c r="E792" t="s">
        <v>1848</v>
      </c>
      <c r="G792" t="s">
        <v>2443</v>
      </c>
      <c r="H792" t="s">
        <v>14</v>
      </c>
      <c r="I792" t="s">
        <v>2421</v>
      </c>
    </row>
    <row r="793" spans="1:9">
      <c r="A793" s="1">
        <v>791</v>
      </c>
      <c r="B793" t="s">
        <v>242</v>
      </c>
      <c r="C793" t="s">
        <v>1037</v>
      </c>
      <c r="G793" t="s">
        <v>2388</v>
      </c>
      <c r="H793" t="s">
        <v>2424</v>
      </c>
      <c r="I793" t="s">
        <v>67</v>
      </c>
    </row>
    <row r="794" spans="1:9">
      <c r="A794" s="1">
        <v>792</v>
      </c>
      <c r="B794" t="s">
        <v>243</v>
      </c>
      <c r="C794" t="s">
        <v>1038</v>
      </c>
      <c r="D794" t="s">
        <v>1767</v>
      </c>
      <c r="E794" t="s">
        <v>1849</v>
      </c>
      <c r="G794" t="s">
        <v>2444</v>
      </c>
      <c r="H794" t="s">
        <v>10</v>
      </c>
      <c r="I794" t="s">
        <v>2180</v>
      </c>
    </row>
    <row r="795" spans="1:9">
      <c r="A795" s="1">
        <v>793</v>
      </c>
      <c r="B795" t="s">
        <v>243</v>
      </c>
      <c r="C795" t="s">
        <v>1039</v>
      </c>
      <c r="D795" t="s">
        <v>1824</v>
      </c>
      <c r="E795" t="s">
        <v>1849</v>
      </c>
      <c r="G795" t="s">
        <v>2438</v>
      </c>
      <c r="H795" t="s">
        <v>2553</v>
      </c>
      <c r="I795" t="s">
        <v>2627</v>
      </c>
    </row>
    <row r="796" spans="1:9">
      <c r="A796" s="1">
        <v>794</v>
      </c>
      <c r="B796" t="s">
        <v>243</v>
      </c>
      <c r="C796" t="s">
        <v>1040</v>
      </c>
      <c r="D796" t="s">
        <v>1743</v>
      </c>
      <c r="E796" t="s">
        <v>1848</v>
      </c>
      <c r="G796" t="s">
        <v>13</v>
      </c>
      <c r="H796" t="s">
        <v>2370</v>
      </c>
      <c r="I796" t="s">
        <v>2362</v>
      </c>
    </row>
    <row r="797" spans="1:9">
      <c r="A797" s="1">
        <v>795</v>
      </c>
      <c r="B797" t="s">
        <v>243</v>
      </c>
      <c r="C797" t="s">
        <v>1041</v>
      </c>
      <c r="D797" t="s">
        <v>1742</v>
      </c>
      <c r="E797" t="s">
        <v>1847</v>
      </c>
      <c r="G797" t="s">
        <v>2444</v>
      </c>
      <c r="H797" t="s">
        <v>2442</v>
      </c>
      <c r="I797" t="s">
        <v>2393</v>
      </c>
    </row>
    <row r="798" spans="1:9">
      <c r="A798" s="1">
        <v>796</v>
      </c>
      <c r="B798" t="s">
        <v>243</v>
      </c>
      <c r="C798" t="s">
        <v>1042</v>
      </c>
      <c r="D798" t="s">
        <v>1764</v>
      </c>
      <c r="E798" t="s">
        <v>1848</v>
      </c>
      <c r="G798" t="s">
        <v>2367</v>
      </c>
      <c r="H798" t="s">
        <v>12</v>
      </c>
      <c r="I798" t="s">
        <v>2628</v>
      </c>
    </row>
    <row r="799" spans="1:9">
      <c r="A799" s="1">
        <v>797</v>
      </c>
      <c r="B799" t="s">
        <v>243</v>
      </c>
      <c r="C799" t="s">
        <v>1043</v>
      </c>
      <c r="D799" t="s">
        <v>1777</v>
      </c>
      <c r="E799" t="s">
        <v>1851</v>
      </c>
      <c r="G799" t="s">
        <v>2119</v>
      </c>
      <c r="H799" t="s">
        <v>2187</v>
      </c>
      <c r="I799" t="s">
        <v>2433</v>
      </c>
    </row>
    <row r="800" spans="1:9">
      <c r="A800" s="1">
        <v>798</v>
      </c>
      <c r="B800" t="s">
        <v>243</v>
      </c>
      <c r="C800" t="s">
        <v>1044</v>
      </c>
      <c r="D800" t="s">
        <v>1742</v>
      </c>
      <c r="E800" t="s">
        <v>1847</v>
      </c>
      <c r="G800" t="s">
        <v>2322</v>
      </c>
      <c r="H800" t="s">
        <v>2405</v>
      </c>
      <c r="I800" t="s">
        <v>2376</v>
      </c>
    </row>
    <row r="801" spans="1:9">
      <c r="A801" s="1">
        <v>799</v>
      </c>
      <c r="B801" t="s">
        <v>243</v>
      </c>
      <c r="C801" t="s">
        <v>1045</v>
      </c>
      <c r="D801" t="s">
        <v>1742</v>
      </c>
      <c r="E801" t="s">
        <v>1847</v>
      </c>
      <c r="G801" t="s">
        <v>2319</v>
      </c>
      <c r="H801" t="s">
        <v>15</v>
      </c>
      <c r="I801" t="s">
        <v>2020</v>
      </c>
    </row>
    <row r="802" spans="1:9">
      <c r="A802" s="1">
        <v>800</v>
      </c>
      <c r="B802" t="s">
        <v>243</v>
      </c>
      <c r="C802" t="s">
        <v>598</v>
      </c>
      <c r="D802" t="s">
        <v>1770</v>
      </c>
      <c r="E802" t="s">
        <v>1849</v>
      </c>
      <c r="G802" t="s">
        <v>2363</v>
      </c>
      <c r="H802" t="s">
        <v>2516</v>
      </c>
      <c r="I802" t="s">
        <v>2451</v>
      </c>
    </row>
    <row r="803" spans="1:9">
      <c r="A803" s="1">
        <v>801</v>
      </c>
      <c r="B803" t="s">
        <v>243</v>
      </c>
      <c r="C803" t="s">
        <v>1046</v>
      </c>
      <c r="D803" t="s">
        <v>1742</v>
      </c>
      <c r="E803" t="s">
        <v>1847</v>
      </c>
      <c r="G803" t="s">
        <v>2378</v>
      </c>
      <c r="H803" t="s">
        <v>2421</v>
      </c>
      <c r="I803" t="s">
        <v>2629</v>
      </c>
    </row>
    <row r="804" spans="1:9">
      <c r="A804" s="1">
        <v>802</v>
      </c>
      <c r="B804" t="s">
        <v>244</v>
      </c>
      <c r="C804" t="s">
        <v>1047</v>
      </c>
      <c r="D804" t="s">
        <v>1797</v>
      </c>
      <c r="E804" t="s">
        <v>1849</v>
      </c>
      <c r="G804" t="s">
        <v>2365</v>
      </c>
      <c r="H804" t="s">
        <v>2373</v>
      </c>
      <c r="I804" t="s">
        <v>2384</v>
      </c>
    </row>
    <row r="805" spans="1:9">
      <c r="A805" s="1">
        <v>803</v>
      </c>
      <c r="B805" t="s">
        <v>244</v>
      </c>
      <c r="C805" t="s">
        <v>1048</v>
      </c>
      <c r="D805" t="s">
        <v>1792</v>
      </c>
      <c r="E805" t="s">
        <v>1852</v>
      </c>
      <c r="G805" t="s">
        <v>2168</v>
      </c>
      <c r="H805" t="s">
        <v>2354</v>
      </c>
      <c r="I805" t="s">
        <v>2432</v>
      </c>
    </row>
    <row r="806" spans="1:9">
      <c r="A806" s="1">
        <v>804</v>
      </c>
      <c r="B806" t="s">
        <v>244</v>
      </c>
      <c r="C806" t="s">
        <v>1049</v>
      </c>
      <c r="D806" t="s">
        <v>1787</v>
      </c>
      <c r="E806" t="s">
        <v>1849</v>
      </c>
      <c r="G806" t="s">
        <v>2318</v>
      </c>
      <c r="H806" t="s">
        <v>2328</v>
      </c>
      <c r="I806" t="s">
        <v>2360</v>
      </c>
    </row>
    <row r="807" spans="1:9">
      <c r="A807" s="1">
        <v>805</v>
      </c>
      <c r="B807" t="s">
        <v>244</v>
      </c>
      <c r="C807" t="s">
        <v>1050</v>
      </c>
      <c r="D807" t="s">
        <v>1758</v>
      </c>
      <c r="E807" t="s">
        <v>1849</v>
      </c>
      <c r="G807" t="s">
        <v>2403</v>
      </c>
      <c r="H807" t="s">
        <v>2537</v>
      </c>
      <c r="I807" t="s">
        <v>2458</v>
      </c>
    </row>
    <row r="808" spans="1:9">
      <c r="A808" s="1">
        <v>806</v>
      </c>
      <c r="B808" t="s">
        <v>244</v>
      </c>
      <c r="C808" t="s">
        <v>1051</v>
      </c>
      <c r="D808" t="s">
        <v>1747</v>
      </c>
      <c r="E808" t="s">
        <v>1849</v>
      </c>
      <c r="G808" t="s">
        <v>2387</v>
      </c>
      <c r="H808" t="s">
        <v>2337</v>
      </c>
      <c r="I808" t="s">
        <v>2052</v>
      </c>
    </row>
    <row r="809" spans="1:9">
      <c r="A809" s="1">
        <v>807</v>
      </c>
      <c r="B809" t="s">
        <v>244</v>
      </c>
      <c r="C809" t="s">
        <v>1052</v>
      </c>
      <c r="D809" t="s">
        <v>1799</v>
      </c>
      <c r="E809" t="s">
        <v>1848</v>
      </c>
      <c r="G809" t="s">
        <v>2445</v>
      </c>
      <c r="H809" t="s">
        <v>2137</v>
      </c>
      <c r="I809" t="s">
        <v>1976</v>
      </c>
    </row>
    <row r="810" spans="1:9">
      <c r="A810" s="1">
        <v>808</v>
      </c>
      <c r="B810" t="s">
        <v>244</v>
      </c>
      <c r="C810" t="s">
        <v>1053</v>
      </c>
      <c r="D810" t="s">
        <v>1770</v>
      </c>
      <c r="E810" t="s">
        <v>1849</v>
      </c>
      <c r="G810" t="s">
        <v>18</v>
      </c>
      <c r="H810" t="s">
        <v>2306</v>
      </c>
      <c r="I810" t="s">
        <v>15</v>
      </c>
    </row>
    <row r="811" spans="1:9">
      <c r="A811" s="1">
        <v>809</v>
      </c>
      <c r="B811" t="s">
        <v>244</v>
      </c>
      <c r="C811" t="s">
        <v>1054</v>
      </c>
      <c r="D811" t="s">
        <v>1743</v>
      </c>
      <c r="E811" t="s">
        <v>1848</v>
      </c>
      <c r="G811" t="s">
        <v>12</v>
      </c>
      <c r="H811" t="s">
        <v>12</v>
      </c>
      <c r="I811" t="s">
        <v>11</v>
      </c>
    </row>
    <row r="812" spans="1:9">
      <c r="A812" s="1">
        <v>810</v>
      </c>
      <c r="B812" t="s">
        <v>244</v>
      </c>
      <c r="C812" t="s">
        <v>1055</v>
      </c>
      <c r="D812" t="s">
        <v>1785</v>
      </c>
      <c r="E812" t="s">
        <v>1848</v>
      </c>
      <c r="G812" t="s">
        <v>2384</v>
      </c>
      <c r="H812" t="s">
        <v>2377</v>
      </c>
      <c r="I812" t="s">
        <v>2116</v>
      </c>
    </row>
    <row r="813" spans="1:9">
      <c r="A813" s="1">
        <v>811</v>
      </c>
      <c r="B813" t="s">
        <v>244</v>
      </c>
      <c r="C813" t="s">
        <v>1056</v>
      </c>
      <c r="D813" t="s">
        <v>1747</v>
      </c>
      <c r="E813" t="s">
        <v>1849</v>
      </c>
      <c r="G813" t="s">
        <v>2446</v>
      </c>
      <c r="H813" t="s">
        <v>2545</v>
      </c>
      <c r="I813" t="s">
        <v>13</v>
      </c>
    </row>
    <row r="814" spans="1:9">
      <c r="A814" s="1">
        <v>812</v>
      </c>
      <c r="B814" t="s">
        <v>244</v>
      </c>
      <c r="C814" t="s">
        <v>1057</v>
      </c>
      <c r="D814" t="s">
        <v>1764</v>
      </c>
      <c r="E814" t="s">
        <v>1848</v>
      </c>
      <c r="G814" t="s">
        <v>2378</v>
      </c>
      <c r="H814" t="s">
        <v>2529</v>
      </c>
      <c r="I814" t="s">
        <v>2630</v>
      </c>
    </row>
    <row r="815" spans="1:9">
      <c r="A815" s="1">
        <v>813</v>
      </c>
      <c r="B815" t="s">
        <v>244</v>
      </c>
      <c r="C815" t="s">
        <v>1058</v>
      </c>
      <c r="D815" t="s">
        <v>1765</v>
      </c>
      <c r="E815" t="s">
        <v>1851</v>
      </c>
      <c r="G815" t="s">
        <v>2292</v>
      </c>
      <c r="H815" t="s">
        <v>2121</v>
      </c>
      <c r="I815" t="s">
        <v>2395</v>
      </c>
    </row>
    <row r="816" spans="1:9">
      <c r="A816" s="1">
        <v>814</v>
      </c>
      <c r="B816" t="s">
        <v>244</v>
      </c>
      <c r="C816" t="s">
        <v>1059</v>
      </c>
      <c r="D816" t="s">
        <v>1767</v>
      </c>
      <c r="E816" t="s">
        <v>1849</v>
      </c>
      <c r="G816" t="s">
        <v>2437</v>
      </c>
      <c r="H816" t="s">
        <v>2440</v>
      </c>
      <c r="I816" t="s">
        <v>2058</v>
      </c>
    </row>
    <row r="817" spans="1:9">
      <c r="A817" s="1">
        <v>815</v>
      </c>
      <c r="B817" t="s">
        <v>244</v>
      </c>
      <c r="C817" t="s">
        <v>1060</v>
      </c>
      <c r="D817" t="s">
        <v>1774</v>
      </c>
      <c r="E817" t="s">
        <v>1849</v>
      </c>
      <c r="G817" t="s">
        <v>2436</v>
      </c>
      <c r="H817" t="s">
        <v>2128</v>
      </c>
      <c r="I817" t="s">
        <v>2541</v>
      </c>
    </row>
    <row r="818" spans="1:9">
      <c r="A818" s="1">
        <v>816</v>
      </c>
      <c r="B818" t="s">
        <v>244</v>
      </c>
      <c r="C818" t="s">
        <v>1061</v>
      </c>
      <c r="D818" t="s">
        <v>1810</v>
      </c>
      <c r="E818" t="s">
        <v>1849</v>
      </c>
      <c r="G818" t="s">
        <v>2327</v>
      </c>
      <c r="H818" t="s">
        <v>2366</v>
      </c>
      <c r="I818" t="s">
        <v>2382</v>
      </c>
    </row>
    <row r="819" spans="1:9">
      <c r="A819" s="1">
        <v>817</v>
      </c>
      <c r="B819" t="s">
        <v>244</v>
      </c>
      <c r="C819" t="s">
        <v>1062</v>
      </c>
      <c r="D819" t="s">
        <v>1743</v>
      </c>
      <c r="E819" t="s">
        <v>1848</v>
      </c>
      <c r="G819" t="s">
        <v>17</v>
      </c>
      <c r="H819" t="s">
        <v>2382</v>
      </c>
      <c r="I819" t="s">
        <v>15</v>
      </c>
    </row>
    <row r="820" spans="1:9">
      <c r="A820" s="1">
        <v>818</v>
      </c>
      <c r="B820" t="s">
        <v>244</v>
      </c>
      <c r="C820" t="s">
        <v>1063</v>
      </c>
      <c r="D820" t="s">
        <v>1743</v>
      </c>
      <c r="E820" t="s">
        <v>1848</v>
      </c>
      <c r="G820" t="s">
        <v>2340</v>
      </c>
      <c r="H820" t="s">
        <v>2467</v>
      </c>
      <c r="I820" t="s">
        <v>2395</v>
      </c>
    </row>
    <row r="821" spans="1:9">
      <c r="A821" s="1">
        <v>819</v>
      </c>
      <c r="B821" t="s">
        <v>244</v>
      </c>
      <c r="C821" t="s">
        <v>1064</v>
      </c>
      <c r="D821" t="s">
        <v>1761</v>
      </c>
      <c r="E821" t="s">
        <v>1848</v>
      </c>
      <c r="G821" t="s">
        <v>2438</v>
      </c>
      <c r="H821" t="s">
        <v>2387</v>
      </c>
      <c r="I821" t="s">
        <v>2330</v>
      </c>
    </row>
    <row r="822" spans="1:9">
      <c r="A822" s="1">
        <v>820</v>
      </c>
      <c r="B822" t="s">
        <v>244</v>
      </c>
      <c r="C822" t="s">
        <v>1065</v>
      </c>
      <c r="D822" t="s">
        <v>1817</v>
      </c>
      <c r="E822" t="s">
        <v>1848</v>
      </c>
      <c r="G822" t="s">
        <v>2379</v>
      </c>
      <c r="H822" t="s">
        <v>2282</v>
      </c>
      <c r="I822" t="s">
        <v>2575</v>
      </c>
    </row>
    <row r="823" spans="1:9">
      <c r="A823" s="1">
        <v>821</v>
      </c>
      <c r="B823" t="s">
        <v>244</v>
      </c>
      <c r="C823" t="s">
        <v>1066</v>
      </c>
      <c r="D823" t="s">
        <v>1747</v>
      </c>
      <c r="E823" t="s">
        <v>1849</v>
      </c>
      <c r="G823" t="s">
        <v>2388</v>
      </c>
      <c r="H823" t="s">
        <v>2447</v>
      </c>
      <c r="I823" t="s">
        <v>2384</v>
      </c>
    </row>
    <row r="824" spans="1:9">
      <c r="A824" s="1">
        <v>822</v>
      </c>
      <c r="B824" t="s">
        <v>244</v>
      </c>
      <c r="C824" t="s">
        <v>1067</v>
      </c>
      <c r="D824" t="s">
        <v>1751</v>
      </c>
      <c r="E824" t="s">
        <v>1848</v>
      </c>
      <c r="G824" t="s">
        <v>2363</v>
      </c>
      <c r="H824" t="s">
        <v>2343</v>
      </c>
      <c r="I824" t="s">
        <v>2345</v>
      </c>
    </row>
    <row r="825" spans="1:9">
      <c r="A825" s="1">
        <v>823</v>
      </c>
      <c r="B825" t="s">
        <v>244</v>
      </c>
      <c r="C825" t="s">
        <v>1068</v>
      </c>
      <c r="D825" t="s">
        <v>1763</v>
      </c>
      <c r="E825" t="s">
        <v>1851</v>
      </c>
      <c r="G825" t="s">
        <v>34</v>
      </c>
      <c r="H825" t="s">
        <v>2157</v>
      </c>
      <c r="I825" t="s">
        <v>2431</v>
      </c>
    </row>
    <row r="826" spans="1:9">
      <c r="A826" s="1">
        <v>824</v>
      </c>
      <c r="B826" t="s">
        <v>244</v>
      </c>
      <c r="C826" t="s">
        <v>1069</v>
      </c>
      <c r="D826" t="s">
        <v>1742</v>
      </c>
      <c r="E826" t="s">
        <v>1847</v>
      </c>
      <c r="G826" t="s">
        <v>2373</v>
      </c>
      <c r="H826" t="s">
        <v>2337</v>
      </c>
      <c r="I826" t="s">
        <v>2409</v>
      </c>
    </row>
    <row r="827" spans="1:9">
      <c r="A827" s="1">
        <v>825</v>
      </c>
      <c r="B827" t="s">
        <v>244</v>
      </c>
      <c r="C827" t="s">
        <v>1070</v>
      </c>
      <c r="D827" t="s">
        <v>1742</v>
      </c>
      <c r="E827" t="s">
        <v>1847</v>
      </c>
      <c r="G827" t="s">
        <v>2280</v>
      </c>
      <c r="H827" t="s">
        <v>2454</v>
      </c>
      <c r="I827" t="s">
        <v>2456</v>
      </c>
    </row>
    <row r="828" spans="1:9">
      <c r="A828" s="1">
        <v>826</v>
      </c>
      <c r="B828" t="s">
        <v>244</v>
      </c>
      <c r="C828" t="s">
        <v>1071</v>
      </c>
      <c r="D828" t="s">
        <v>1751</v>
      </c>
      <c r="E828" t="s">
        <v>1848</v>
      </c>
      <c r="G828" t="s">
        <v>2430</v>
      </c>
      <c r="H828" t="s">
        <v>23</v>
      </c>
      <c r="I828" t="s">
        <v>2127</v>
      </c>
    </row>
    <row r="829" spans="1:9">
      <c r="A829" s="1">
        <v>827</v>
      </c>
      <c r="B829" t="s">
        <v>244</v>
      </c>
      <c r="C829" t="s">
        <v>1072</v>
      </c>
      <c r="D829" t="s">
        <v>1752</v>
      </c>
      <c r="E829" t="s">
        <v>1849</v>
      </c>
      <c r="G829" t="s">
        <v>2432</v>
      </c>
      <c r="H829" t="s">
        <v>2467</v>
      </c>
      <c r="I829" t="s">
        <v>2478</v>
      </c>
    </row>
    <row r="830" spans="1:9">
      <c r="A830" s="1">
        <v>828</v>
      </c>
      <c r="B830" t="s">
        <v>244</v>
      </c>
      <c r="C830" t="s">
        <v>1073</v>
      </c>
      <c r="D830" t="s">
        <v>1750</v>
      </c>
      <c r="E830" t="s">
        <v>1847</v>
      </c>
      <c r="G830" t="s">
        <v>15</v>
      </c>
      <c r="H830" t="s">
        <v>19</v>
      </c>
      <c r="I830" t="s">
        <v>2537</v>
      </c>
    </row>
    <row r="831" spans="1:9">
      <c r="A831" s="1">
        <v>829</v>
      </c>
      <c r="B831" t="s">
        <v>244</v>
      </c>
      <c r="C831" t="s">
        <v>1074</v>
      </c>
      <c r="D831" t="s">
        <v>1765</v>
      </c>
      <c r="E831" t="s">
        <v>1851</v>
      </c>
      <c r="G831" t="s">
        <v>2415</v>
      </c>
      <c r="H831" t="s">
        <v>2309</v>
      </c>
      <c r="I831" t="s">
        <v>1981</v>
      </c>
    </row>
    <row r="832" spans="1:9">
      <c r="A832" s="1">
        <v>830</v>
      </c>
      <c r="B832" t="s">
        <v>244</v>
      </c>
      <c r="C832" t="s">
        <v>1075</v>
      </c>
      <c r="D832" t="s">
        <v>1765</v>
      </c>
      <c r="E832" t="s">
        <v>1851</v>
      </c>
      <c r="G832" t="s">
        <v>2310</v>
      </c>
      <c r="H832" t="s">
        <v>2344</v>
      </c>
      <c r="I832" t="s">
        <v>2094</v>
      </c>
    </row>
    <row r="833" spans="1:9">
      <c r="A833" s="1">
        <v>831</v>
      </c>
      <c r="B833" t="s">
        <v>244</v>
      </c>
      <c r="C833" t="s">
        <v>1076</v>
      </c>
      <c r="D833" t="s">
        <v>1825</v>
      </c>
      <c r="E833" t="s">
        <v>1851</v>
      </c>
      <c r="G833" t="s">
        <v>23</v>
      </c>
      <c r="H833" t="s">
        <v>2357</v>
      </c>
      <c r="I833" t="s">
        <v>2038</v>
      </c>
    </row>
    <row r="834" spans="1:9">
      <c r="A834" s="1">
        <v>832</v>
      </c>
      <c r="B834" t="s">
        <v>244</v>
      </c>
      <c r="C834" t="s">
        <v>1077</v>
      </c>
      <c r="D834" t="s">
        <v>1779</v>
      </c>
      <c r="E834" t="s">
        <v>1849</v>
      </c>
      <c r="G834" t="s">
        <v>2341</v>
      </c>
      <c r="H834" t="s">
        <v>2288</v>
      </c>
      <c r="I834" t="s">
        <v>2323</v>
      </c>
    </row>
    <row r="835" spans="1:9">
      <c r="A835" s="1">
        <v>833</v>
      </c>
      <c r="B835" t="s">
        <v>244</v>
      </c>
      <c r="C835" t="s">
        <v>1078</v>
      </c>
      <c r="D835" t="s">
        <v>1755</v>
      </c>
      <c r="E835" t="s">
        <v>1849</v>
      </c>
      <c r="G835" t="s">
        <v>21</v>
      </c>
      <c r="H835" t="s">
        <v>2554</v>
      </c>
      <c r="I835" t="s">
        <v>2448</v>
      </c>
    </row>
    <row r="836" spans="1:9">
      <c r="A836" s="1">
        <v>834</v>
      </c>
      <c r="B836" t="s">
        <v>244</v>
      </c>
      <c r="C836" t="s">
        <v>1079</v>
      </c>
      <c r="D836" t="s">
        <v>1742</v>
      </c>
      <c r="E836" t="s">
        <v>1847</v>
      </c>
      <c r="G836" t="s">
        <v>2447</v>
      </c>
      <c r="H836" t="s">
        <v>9</v>
      </c>
      <c r="I836" t="s">
        <v>2188</v>
      </c>
    </row>
    <row r="837" spans="1:9">
      <c r="A837" s="1">
        <v>835</v>
      </c>
      <c r="B837" t="s">
        <v>244</v>
      </c>
      <c r="C837" t="s">
        <v>1080</v>
      </c>
      <c r="D837" t="s">
        <v>1775</v>
      </c>
      <c r="E837" t="s">
        <v>1848</v>
      </c>
      <c r="G837" t="s">
        <v>2320</v>
      </c>
      <c r="H837" t="s">
        <v>2442</v>
      </c>
      <c r="I837" t="s">
        <v>2149</v>
      </c>
    </row>
    <row r="838" spans="1:9">
      <c r="A838" s="1">
        <v>836</v>
      </c>
      <c r="B838" t="s">
        <v>244</v>
      </c>
      <c r="C838" t="s">
        <v>1081</v>
      </c>
      <c r="D838" t="s">
        <v>1826</v>
      </c>
      <c r="E838" t="s">
        <v>1849</v>
      </c>
      <c r="G838" t="s">
        <v>18</v>
      </c>
      <c r="H838" t="s">
        <v>2325</v>
      </c>
      <c r="I838" t="s">
        <v>2155</v>
      </c>
    </row>
    <row r="839" spans="1:9">
      <c r="A839" s="1">
        <v>837</v>
      </c>
      <c r="B839" t="s">
        <v>244</v>
      </c>
      <c r="C839" t="s">
        <v>1082</v>
      </c>
      <c r="D839" t="s">
        <v>1768</v>
      </c>
      <c r="E839" t="s">
        <v>1848</v>
      </c>
      <c r="G839" t="s">
        <v>2448</v>
      </c>
      <c r="H839" t="s">
        <v>10</v>
      </c>
      <c r="I839" t="s">
        <v>2375</v>
      </c>
    </row>
    <row r="840" spans="1:9">
      <c r="A840" s="1">
        <v>838</v>
      </c>
      <c r="B840" t="s">
        <v>244</v>
      </c>
      <c r="C840" t="s">
        <v>1083</v>
      </c>
      <c r="D840" t="s">
        <v>1743</v>
      </c>
      <c r="E840" t="s">
        <v>1848</v>
      </c>
      <c r="G840" t="s">
        <v>2366</v>
      </c>
      <c r="H840" t="s">
        <v>2348</v>
      </c>
      <c r="I840" t="s">
        <v>2389</v>
      </c>
    </row>
    <row r="841" spans="1:9">
      <c r="A841" s="1">
        <v>839</v>
      </c>
      <c r="B841" t="s">
        <v>244</v>
      </c>
      <c r="C841" t="s">
        <v>1084</v>
      </c>
      <c r="D841" t="s">
        <v>1823</v>
      </c>
      <c r="E841" t="s">
        <v>1848</v>
      </c>
      <c r="G841" t="s">
        <v>2377</v>
      </c>
      <c r="H841" t="s">
        <v>2301</v>
      </c>
      <c r="I841" t="s">
        <v>2443</v>
      </c>
    </row>
    <row r="842" spans="1:9">
      <c r="A842" s="1">
        <v>840</v>
      </c>
      <c r="B842" t="s">
        <v>244</v>
      </c>
      <c r="C842" t="s">
        <v>1085</v>
      </c>
      <c r="D842" t="s">
        <v>1770</v>
      </c>
      <c r="E842" t="s">
        <v>1849</v>
      </c>
      <c r="G842" t="s">
        <v>2449</v>
      </c>
      <c r="H842" t="s">
        <v>10</v>
      </c>
      <c r="I842" t="s">
        <v>2463</v>
      </c>
    </row>
    <row r="843" spans="1:9">
      <c r="A843" s="1">
        <v>841</v>
      </c>
      <c r="B843" t="s">
        <v>244</v>
      </c>
      <c r="C843" t="s">
        <v>1086</v>
      </c>
      <c r="D843" t="s">
        <v>1742</v>
      </c>
      <c r="E843" t="s">
        <v>1847</v>
      </c>
      <c r="G843" t="s">
        <v>2354</v>
      </c>
      <c r="H843" t="s">
        <v>2384</v>
      </c>
      <c r="I843" t="s">
        <v>2384</v>
      </c>
    </row>
    <row r="844" spans="1:9">
      <c r="A844" s="1">
        <v>842</v>
      </c>
      <c r="B844" t="s">
        <v>244</v>
      </c>
      <c r="C844" t="s">
        <v>1087</v>
      </c>
      <c r="D844" t="s">
        <v>1770</v>
      </c>
      <c r="E844" t="s">
        <v>1849</v>
      </c>
      <c r="G844" t="s">
        <v>2179</v>
      </c>
      <c r="H844" t="s">
        <v>2348</v>
      </c>
      <c r="I844" t="s">
        <v>2276</v>
      </c>
    </row>
    <row r="845" spans="1:9">
      <c r="A845" s="1">
        <v>843</v>
      </c>
      <c r="B845" t="s">
        <v>244</v>
      </c>
      <c r="C845" t="s">
        <v>1088</v>
      </c>
      <c r="D845" t="s">
        <v>1768</v>
      </c>
      <c r="E845" t="s">
        <v>1848</v>
      </c>
      <c r="G845" t="s">
        <v>2357</v>
      </c>
      <c r="H845" t="s">
        <v>2555</v>
      </c>
      <c r="I845" t="s">
        <v>2406</v>
      </c>
    </row>
    <row r="846" spans="1:9">
      <c r="A846" s="1">
        <v>844</v>
      </c>
      <c r="B846" t="s">
        <v>244</v>
      </c>
      <c r="C846" t="s">
        <v>1089</v>
      </c>
      <c r="G846" t="s">
        <v>2443</v>
      </c>
      <c r="H846" t="s">
        <v>2401</v>
      </c>
      <c r="I846" t="s">
        <v>2224</v>
      </c>
    </row>
    <row r="847" spans="1:9">
      <c r="A847" s="1">
        <v>845</v>
      </c>
      <c r="B847" t="s">
        <v>244</v>
      </c>
      <c r="C847" t="s">
        <v>1090</v>
      </c>
      <c r="D847" t="s">
        <v>1752</v>
      </c>
      <c r="E847" t="s">
        <v>1849</v>
      </c>
      <c r="G847" t="s">
        <v>12</v>
      </c>
      <c r="H847" t="s">
        <v>2550</v>
      </c>
      <c r="I847" t="s">
        <v>56</v>
      </c>
    </row>
    <row r="848" spans="1:9">
      <c r="A848" s="1">
        <v>846</v>
      </c>
      <c r="B848" t="s">
        <v>244</v>
      </c>
      <c r="C848" t="s">
        <v>1091</v>
      </c>
      <c r="D848" t="s">
        <v>1768</v>
      </c>
      <c r="E848" t="s">
        <v>1848</v>
      </c>
      <c r="G848" t="s">
        <v>2395</v>
      </c>
      <c r="H848" t="s">
        <v>2550</v>
      </c>
      <c r="I848" t="s">
        <v>2427</v>
      </c>
    </row>
    <row r="849" spans="1:9">
      <c r="A849" s="1">
        <v>847</v>
      </c>
      <c r="B849" t="s">
        <v>244</v>
      </c>
      <c r="C849" t="s">
        <v>1092</v>
      </c>
      <c r="D849" t="s">
        <v>1751</v>
      </c>
      <c r="E849" t="s">
        <v>1848</v>
      </c>
      <c r="G849" t="s">
        <v>2450</v>
      </c>
      <c r="H849" t="s">
        <v>2446</v>
      </c>
      <c r="I849" t="s">
        <v>2449</v>
      </c>
    </row>
    <row r="850" spans="1:9">
      <c r="A850" s="1">
        <v>848</v>
      </c>
      <c r="B850" t="s">
        <v>244</v>
      </c>
      <c r="C850" t="s">
        <v>1093</v>
      </c>
      <c r="D850" t="s">
        <v>1751</v>
      </c>
      <c r="E850" t="s">
        <v>1848</v>
      </c>
      <c r="G850" t="s">
        <v>2451</v>
      </c>
      <c r="H850" t="s">
        <v>2467</v>
      </c>
      <c r="I850" t="s">
        <v>2631</v>
      </c>
    </row>
    <row r="851" spans="1:9">
      <c r="A851" s="1">
        <v>849</v>
      </c>
      <c r="B851" t="s">
        <v>244</v>
      </c>
      <c r="C851" t="s">
        <v>1094</v>
      </c>
      <c r="D851" t="s">
        <v>1749</v>
      </c>
      <c r="E851" t="s">
        <v>1848</v>
      </c>
      <c r="G851" t="s">
        <v>2303</v>
      </c>
      <c r="H851" t="s">
        <v>2340</v>
      </c>
      <c r="I851" t="s">
        <v>14</v>
      </c>
    </row>
    <row r="852" spans="1:9">
      <c r="A852" s="1">
        <v>850</v>
      </c>
      <c r="B852" t="s">
        <v>244</v>
      </c>
      <c r="C852" t="s">
        <v>1095</v>
      </c>
      <c r="D852" t="s">
        <v>1747</v>
      </c>
      <c r="E852" t="s">
        <v>1849</v>
      </c>
      <c r="G852" t="s">
        <v>2410</v>
      </c>
      <c r="H852" t="s">
        <v>2529</v>
      </c>
      <c r="I852" t="s">
        <v>2323</v>
      </c>
    </row>
    <row r="853" spans="1:9">
      <c r="A853" s="1">
        <v>851</v>
      </c>
      <c r="B853" t="s">
        <v>245</v>
      </c>
      <c r="C853" t="s">
        <v>1096</v>
      </c>
      <c r="D853" t="s">
        <v>1785</v>
      </c>
      <c r="E853" t="s">
        <v>1848</v>
      </c>
      <c r="G853" t="s">
        <v>2365</v>
      </c>
      <c r="H853" t="s">
        <v>2307</v>
      </c>
      <c r="I853" t="s">
        <v>2335</v>
      </c>
    </row>
    <row r="854" spans="1:9">
      <c r="A854" s="1">
        <v>852</v>
      </c>
      <c r="B854" t="s">
        <v>245</v>
      </c>
      <c r="C854" t="s">
        <v>1097</v>
      </c>
      <c r="D854" t="s">
        <v>1827</v>
      </c>
      <c r="E854" t="s">
        <v>1849</v>
      </c>
      <c r="G854" t="s">
        <v>2401</v>
      </c>
      <c r="H854" t="s">
        <v>2423</v>
      </c>
      <c r="I854" t="s">
        <v>2363</v>
      </c>
    </row>
    <row r="855" spans="1:9">
      <c r="A855" s="1">
        <v>853</v>
      </c>
      <c r="B855" t="s">
        <v>245</v>
      </c>
      <c r="C855" t="s">
        <v>1098</v>
      </c>
      <c r="D855" t="s">
        <v>1797</v>
      </c>
      <c r="E855" t="s">
        <v>1849</v>
      </c>
      <c r="G855" t="s">
        <v>2392</v>
      </c>
      <c r="H855" t="s">
        <v>2396</v>
      </c>
      <c r="I855" t="s">
        <v>2123</v>
      </c>
    </row>
    <row r="856" spans="1:9">
      <c r="A856" s="1">
        <v>854</v>
      </c>
      <c r="B856" t="s">
        <v>245</v>
      </c>
      <c r="C856" t="s">
        <v>1099</v>
      </c>
      <c r="D856" t="s">
        <v>1749</v>
      </c>
      <c r="E856" t="s">
        <v>1848</v>
      </c>
      <c r="G856" t="s">
        <v>2452</v>
      </c>
      <c r="H856" t="s">
        <v>2529</v>
      </c>
      <c r="I856" t="s">
        <v>2596</v>
      </c>
    </row>
    <row r="857" spans="1:9">
      <c r="A857" s="1">
        <v>855</v>
      </c>
      <c r="B857" t="s">
        <v>245</v>
      </c>
      <c r="C857" t="s">
        <v>1100</v>
      </c>
      <c r="D857" t="s">
        <v>1746</v>
      </c>
      <c r="E857" t="s">
        <v>1850</v>
      </c>
      <c r="G857" t="s">
        <v>2440</v>
      </c>
      <c r="H857" t="s">
        <v>2388</v>
      </c>
      <c r="I857" t="s">
        <v>2334</v>
      </c>
    </row>
    <row r="858" spans="1:9">
      <c r="A858" s="1">
        <v>856</v>
      </c>
      <c r="B858" t="s">
        <v>245</v>
      </c>
      <c r="C858" t="s">
        <v>1101</v>
      </c>
      <c r="D858" t="s">
        <v>1752</v>
      </c>
      <c r="E858" t="s">
        <v>1849</v>
      </c>
      <c r="G858" t="s">
        <v>2304</v>
      </c>
      <c r="H858" t="s">
        <v>2431</v>
      </c>
      <c r="I858" t="s">
        <v>2632</v>
      </c>
    </row>
    <row r="859" spans="1:9">
      <c r="A859" s="1">
        <v>857</v>
      </c>
      <c r="B859" t="s">
        <v>245</v>
      </c>
      <c r="C859" t="s">
        <v>1102</v>
      </c>
      <c r="D859" t="s">
        <v>1752</v>
      </c>
      <c r="E859" t="s">
        <v>1849</v>
      </c>
      <c r="G859" t="s">
        <v>2343</v>
      </c>
      <c r="H859" t="s">
        <v>2360</v>
      </c>
      <c r="I859" t="s">
        <v>2003</v>
      </c>
    </row>
    <row r="860" spans="1:9">
      <c r="A860" s="1">
        <v>858</v>
      </c>
      <c r="B860" t="s">
        <v>245</v>
      </c>
      <c r="C860" t="s">
        <v>1103</v>
      </c>
      <c r="D860" t="s">
        <v>1742</v>
      </c>
      <c r="E860" t="s">
        <v>1847</v>
      </c>
      <c r="G860" t="s">
        <v>2453</v>
      </c>
      <c r="H860" t="s">
        <v>2549</v>
      </c>
      <c r="I860" t="s">
        <v>2320</v>
      </c>
    </row>
    <row r="861" spans="1:9">
      <c r="A861" s="1">
        <v>859</v>
      </c>
      <c r="B861" t="s">
        <v>245</v>
      </c>
      <c r="C861" t="s">
        <v>1104</v>
      </c>
      <c r="D861" t="s">
        <v>1747</v>
      </c>
      <c r="E861" t="s">
        <v>1849</v>
      </c>
      <c r="G861" t="s">
        <v>2439</v>
      </c>
      <c r="H861" t="s">
        <v>2465</v>
      </c>
      <c r="I861" t="s">
        <v>2148</v>
      </c>
    </row>
    <row r="862" spans="1:9">
      <c r="A862" s="1">
        <v>860</v>
      </c>
      <c r="B862" t="s">
        <v>245</v>
      </c>
      <c r="C862" t="s">
        <v>1105</v>
      </c>
      <c r="D862" t="s">
        <v>1742</v>
      </c>
      <c r="E862" t="s">
        <v>1847</v>
      </c>
      <c r="G862" t="s">
        <v>2450</v>
      </c>
      <c r="H862" t="s">
        <v>2426</v>
      </c>
      <c r="I862" t="s">
        <v>2412</v>
      </c>
    </row>
    <row r="863" spans="1:9">
      <c r="A863" s="1">
        <v>861</v>
      </c>
      <c r="B863" t="s">
        <v>245</v>
      </c>
      <c r="C863" t="s">
        <v>1106</v>
      </c>
      <c r="D863" t="s">
        <v>1810</v>
      </c>
      <c r="E863" t="s">
        <v>1849</v>
      </c>
      <c r="G863" t="s">
        <v>2423</v>
      </c>
      <c r="H863" t="s">
        <v>2304</v>
      </c>
      <c r="I863" t="s">
        <v>2368</v>
      </c>
    </row>
    <row r="864" spans="1:9">
      <c r="A864" s="1">
        <v>862</v>
      </c>
      <c r="B864" t="s">
        <v>245</v>
      </c>
      <c r="C864" t="s">
        <v>1107</v>
      </c>
      <c r="D864" t="s">
        <v>1770</v>
      </c>
      <c r="E864" t="s">
        <v>1849</v>
      </c>
      <c r="G864" t="s">
        <v>2304</v>
      </c>
      <c r="H864" t="s">
        <v>2350</v>
      </c>
      <c r="I864" t="s">
        <v>2083</v>
      </c>
    </row>
    <row r="865" spans="1:9">
      <c r="A865" s="1">
        <v>863</v>
      </c>
      <c r="B865" t="s">
        <v>245</v>
      </c>
      <c r="C865" t="s">
        <v>1108</v>
      </c>
      <c r="D865" t="s">
        <v>1742</v>
      </c>
      <c r="E865" t="s">
        <v>1847</v>
      </c>
      <c r="G865" t="s">
        <v>2334</v>
      </c>
      <c r="H865" t="s">
        <v>2442</v>
      </c>
      <c r="I865" t="s">
        <v>2399</v>
      </c>
    </row>
    <row r="866" spans="1:9">
      <c r="A866" s="1">
        <v>864</v>
      </c>
      <c r="B866" t="s">
        <v>245</v>
      </c>
      <c r="C866" t="s">
        <v>1109</v>
      </c>
      <c r="D866" t="s">
        <v>1774</v>
      </c>
      <c r="E866" t="s">
        <v>1849</v>
      </c>
      <c r="G866" t="s">
        <v>2416</v>
      </c>
      <c r="H866" t="s">
        <v>2387</v>
      </c>
      <c r="I866" t="s">
        <v>2224</v>
      </c>
    </row>
    <row r="867" spans="1:9">
      <c r="A867" s="1">
        <v>865</v>
      </c>
      <c r="B867" t="s">
        <v>245</v>
      </c>
      <c r="C867" t="s">
        <v>1110</v>
      </c>
      <c r="D867" t="s">
        <v>1828</v>
      </c>
      <c r="E867" t="s">
        <v>1849</v>
      </c>
      <c r="G867" t="s">
        <v>2304</v>
      </c>
      <c r="H867" t="s">
        <v>14</v>
      </c>
      <c r="I867" t="s">
        <v>2199</v>
      </c>
    </row>
    <row r="868" spans="1:9">
      <c r="A868" s="1">
        <v>866</v>
      </c>
      <c r="B868" t="s">
        <v>245</v>
      </c>
      <c r="C868" t="s">
        <v>1111</v>
      </c>
      <c r="D868" t="s">
        <v>1783</v>
      </c>
      <c r="E868" t="s">
        <v>1848</v>
      </c>
      <c r="G868" t="s">
        <v>2428</v>
      </c>
      <c r="H868" t="s">
        <v>2429</v>
      </c>
      <c r="I868" t="s">
        <v>2633</v>
      </c>
    </row>
    <row r="869" spans="1:9">
      <c r="A869" s="1">
        <v>867</v>
      </c>
      <c r="B869" t="s">
        <v>245</v>
      </c>
      <c r="C869" t="s">
        <v>1112</v>
      </c>
      <c r="D869" t="s">
        <v>1753</v>
      </c>
      <c r="E869" t="s">
        <v>1849</v>
      </c>
      <c r="G869" t="s">
        <v>2410</v>
      </c>
      <c r="H869" t="s">
        <v>2550</v>
      </c>
      <c r="I869" t="s">
        <v>1887</v>
      </c>
    </row>
    <row r="870" spans="1:9">
      <c r="A870" s="1">
        <v>868</v>
      </c>
      <c r="B870" t="s">
        <v>245</v>
      </c>
      <c r="C870" t="s">
        <v>301</v>
      </c>
      <c r="D870" t="s">
        <v>1776</v>
      </c>
      <c r="E870" t="s">
        <v>1852</v>
      </c>
      <c r="G870" t="s">
        <v>2347</v>
      </c>
      <c r="H870" t="s">
        <v>18</v>
      </c>
      <c r="I870" t="s">
        <v>2337</v>
      </c>
    </row>
    <row r="871" spans="1:9">
      <c r="A871" s="1">
        <v>869</v>
      </c>
      <c r="B871" t="s">
        <v>245</v>
      </c>
      <c r="C871" t="s">
        <v>1113</v>
      </c>
      <c r="D871" t="s">
        <v>1747</v>
      </c>
      <c r="E871" t="s">
        <v>1849</v>
      </c>
      <c r="G871" t="s">
        <v>2432</v>
      </c>
      <c r="H871" t="s">
        <v>2552</v>
      </c>
      <c r="I871" t="s">
        <v>2124</v>
      </c>
    </row>
    <row r="872" spans="1:9">
      <c r="A872" s="1">
        <v>870</v>
      </c>
      <c r="B872" t="s">
        <v>245</v>
      </c>
      <c r="C872" t="s">
        <v>1114</v>
      </c>
      <c r="D872" t="s">
        <v>1753</v>
      </c>
      <c r="E872" t="s">
        <v>1849</v>
      </c>
      <c r="G872" t="s">
        <v>2286</v>
      </c>
      <c r="H872" t="s">
        <v>2452</v>
      </c>
      <c r="I872" t="s">
        <v>2617</v>
      </c>
    </row>
    <row r="873" spans="1:9">
      <c r="A873" s="1">
        <v>871</v>
      </c>
      <c r="B873" t="s">
        <v>245</v>
      </c>
      <c r="C873" t="s">
        <v>1115</v>
      </c>
      <c r="D873" t="s">
        <v>1742</v>
      </c>
      <c r="E873" t="s">
        <v>1847</v>
      </c>
      <c r="G873" t="s">
        <v>2400</v>
      </c>
      <c r="H873" t="s">
        <v>2359</v>
      </c>
      <c r="I873" t="s">
        <v>2330</v>
      </c>
    </row>
    <row r="874" spans="1:9">
      <c r="A874" s="1">
        <v>872</v>
      </c>
      <c r="B874" t="s">
        <v>245</v>
      </c>
      <c r="C874" t="s">
        <v>1116</v>
      </c>
      <c r="D874" t="s">
        <v>1812</v>
      </c>
      <c r="E874" t="s">
        <v>1848</v>
      </c>
      <c r="G874" t="s">
        <v>2431</v>
      </c>
      <c r="H874" t="s">
        <v>2440</v>
      </c>
      <c r="I874" t="s">
        <v>2634</v>
      </c>
    </row>
    <row r="875" spans="1:9">
      <c r="A875" s="1">
        <v>873</v>
      </c>
      <c r="B875" t="s">
        <v>245</v>
      </c>
      <c r="C875" t="s">
        <v>1117</v>
      </c>
      <c r="D875" t="s">
        <v>1785</v>
      </c>
      <c r="E875" t="s">
        <v>1848</v>
      </c>
      <c r="G875" t="s">
        <v>2406</v>
      </c>
      <c r="H875" t="s">
        <v>2466</v>
      </c>
      <c r="I875" t="s">
        <v>2204</v>
      </c>
    </row>
    <row r="876" spans="1:9">
      <c r="A876" s="1">
        <v>874</v>
      </c>
      <c r="B876" t="s">
        <v>245</v>
      </c>
      <c r="C876" t="s">
        <v>1118</v>
      </c>
      <c r="D876" t="s">
        <v>1791</v>
      </c>
      <c r="E876" t="s">
        <v>1849</v>
      </c>
      <c r="G876" t="s">
        <v>2366</v>
      </c>
      <c r="H876" t="s">
        <v>2451</v>
      </c>
      <c r="I876" t="s">
        <v>2433</v>
      </c>
    </row>
    <row r="877" spans="1:9">
      <c r="A877" s="1">
        <v>875</v>
      </c>
      <c r="B877" t="s">
        <v>245</v>
      </c>
      <c r="C877" t="s">
        <v>1119</v>
      </c>
      <c r="D877" t="s">
        <v>1742</v>
      </c>
      <c r="E877" t="s">
        <v>1847</v>
      </c>
      <c r="G877" t="s">
        <v>2421</v>
      </c>
      <c r="H877" t="s">
        <v>2555</v>
      </c>
      <c r="I877" t="s">
        <v>2635</v>
      </c>
    </row>
    <row r="878" spans="1:9">
      <c r="A878" s="1">
        <v>876</v>
      </c>
      <c r="B878" t="s">
        <v>245</v>
      </c>
      <c r="C878" t="s">
        <v>1120</v>
      </c>
      <c r="D878" t="s">
        <v>1761</v>
      </c>
      <c r="E878" t="s">
        <v>1848</v>
      </c>
      <c r="G878" t="s">
        <v>2413</v>
      </c>
      <c r="H878" t="s">
        <v>2415</v>
      </c>
      <c r="I878" t="s">
        <v>2411</v>
      </c>
    </row>
    <row r="879" spans="1:9">
      <c r="A879" s="1">
        <v>877</v>
      </c>
      <c r="B879" t="s">
        <v>245</v>
      </c>
      <c r="C879" t="s">
        <v>1121</v>
      </c>
      <c r="D879" t="s">
        <v>1770</v>
      </c>
      <c r="E879" t="s">
        <v>1849</v>
      </c>
      <c r="G879" t="s">
        <v>2431</v>
      </c>
      <c r="H879" t="s">
        <v>2370</v>
      </c>
      <c r="I879" t="s">
        <v>2343</v>
      </c>
    </row>
    <row r="880" spans="1:9">
      <c r="A880" s="1">
        <v>878</v>
      </c>
      <c r="B880" t="s">
        <v>245</v>
      </c>
      <c r="C880" t="s">
        <v>1122</v>
      </c>
      <c r="D880" t="s">
        <v>1753</v>
      </c>
      <c r="E880" t="s">
        <v>1849</v>
      </c>
      <c r="G880" t="s">
        <v>2331</v>
      </c>
      <c r="H880" t="s">
        <v>2347</v>
      </c>
      <c r="I880" t="s">
        <v>2280</v>
      </c>
    </row>
    <row r="881" spans="1:9">
      <c r="A881" s="1">
        <v>879</v>
      </c>
      <c r="B881" t="s">
        <v>245</v>
      </c>
      <c r="C881" t="s">
        <v>1123</v>
      </c>
      <c r="D881" t="s">
        <v>1785</v>
      </c>
      <c r="E881" t="s">
        <v>1848</v>
      </c>
      <c r="G881" t="s">
        <v>19</v>
      </c>
      <c r="H881" t="s">
        <v>2428</v>
      </c>
      <c r="I881" t="s">
        <v>2073</v>
      </c>
    </row>
    <row r="882" spans="1:9">
      <c r="A882" s="1">
        <v>880</v>
      </c>
      <c r="B882" t="s">
        <v>245</v>
      </c>
      <c r="C882" t="s">
        <v>1124</v>
      </c>
      <c r="D882" t="s">
        <v>1814</v>
      </c>
      <c r="E882" t="s">
        <v>1851</v>
      </c>
      <c r="G882" t="s">
        <v>2368</v>
      </c>
      <c r="H882" t="s">
        <v>2448</v>
      </c>
      <c r="I882" t="s">
        <v>71</v>
      </c>
    </row>
    <row r="883" spans="1:9">
      <c r="A883" s="1">
        <v>881</v>
      </c>
      <c r="B883" t="s">
        <v>245</v>
      </c>
      <c r="C883" t="s">
        <v>1125</v>
      </c>
      <c r="D883" t="s">
        <v>1775</v>
      </c>
      <c r="E883" t="s">
        <v>1848</v>
      </c>
      <c r="G883" t="s">
        <v>2319</v>
      </c>
      <c r="H883" t="s">
        <v>2439</v>
      </c>
      <c r="I883" t="s">
        <v>2077</v>
      </c>
    </row>
    <row r="884" spans="1:9">
      <c r="A884" s="1">
        <v>882</v>
      </c>
      <c r="B884" t="s">
        <v>245</v>
      </c>
      <c r="C884" t="s">
        <v>1126</v>
      </c>
      <c r="D884" t="s">
        <v>1768</v>
      </c>
      <c r="E884" t="s">
        <v>1848</v>
      </c>
      <c r="G884" t="s">
        <v>2442</v>
      </c>
      <c r="H884" t="s">
        <v>2434</v>
      </c>
      <c r="I884" t="s">
        <v>2434</v>
      </c>
    </row>
    <row r="885" spans="1:9">
      <c r="A885" s="1">
        <v>883</v>
      </c>
      <c r="B885" t="s">
        <v>245</v>
      </c>
      <c r="C885" t="s">
        <v>1127</v>
      </c>
      <c r="D885" t="s">
        <v>1751</v>
      </c>
      <c r="E885" t="s">
        <v>1848</v>
      </c>
      <c r="G885" t="s">
        <v>2411</v>
      </c>
      <c r="H885" t="s">
        <v>2389</v>
      </c>
      <c r="I885" t="s">
        <v>2495</v>
      </c>
    </row>
    <row r="886" spans="1:9">
      <c r="A886" s="1">
        <v>884</v>
      </c>
      <c r="B886" t="s">
        <v>245</v>
      </c>
      <c r="C886" t="s">
        <v>1128</v>
      </c>
      <c r="D886" t="s">
        <v>1742</v>
      </c>
      <c r="E886" t="s">
        <v>1847</v>
      </c>
      <c r="G886" t="s">
        <v>2359</v>
      </c>
      <c r="H886" t="s">
        <v>2432</v>
      </c>
      <c r="I886" t="s">
        <v>2388</v>
      </c>
    </row>
    <row r="887" spans="1:9">
      <c r="A887" s="1">
        <v>885</v>
      </c>
      <c r="B887" t="s">
        <v>245</v>
      </c>
      <c r="C887" t="s">
        <v>1129</v>
      </c>
      <c r="D887" t="s">
        <v>1778</v>
      </c>
      <c r="E887" t="s">
        <v>1849</v>
      </c>
      <c r="G887" t="s">
        <v>2345</v>
      </c>
      <c r="H887" t="s">
        <v>2446</v>
      </c>
      <c r="I887" t="s">
        <v>2414</v>
      </c>
    </row>
    <row r="888" spans="1:9">
      <c r="A888" s="1">
        <v>886</v>
      </c>
      <c r="B888" t="s">
        <v>245</v>
      </c>
      <c r="C888" t="s">
        <v>1130</v>
      </c>
      <c r="D888" t="s">
        <v>1829</v>
      </c>
      <c r="E888" t="s">
        <v>1852</v>
      </c>
      <c r="G888" t="s">
        <v>2323</v>
      </c>
      <c r="H888" t="s">
        <v>2378</v>
      </c>
      <c r="I888" t="s">
        <v>2549</v>
      </c>
    </row>
    <row r="889" spans="1:9">
      <c r="A889" s="1">
        <v>887</v>
      </c>
      <c r="B889" t="s">
        <v>245</v>
      </c>
      <c r="C889" t="s">
        <v>1131</v>
      </c>
      <c r="D889" t="s">
        <v>1743</v>
      </c>
      <c r="E889" t="s">
        <v>1848</v>
      </c>
      <c r="G889" t="s">
        <v>2370</v>
      </c>
      <c r="H889" t="s">
        <v>2452</v>
      </c>
      <c r="I889" t="s">
        <v>2403</v>
      </c>
    </row>
    <row r="890" spans="1:9">
      <c r="A890" s="1">
        <v>888</v>
      </c>
      <c r="B890" t="s">
        <v>245</v>
      </c>
      <c r="C890" t="s">
        <v>620</v>
      </c>
      <c r="D890" t="s">
        <v>1743</v>
      </c>
      <c r="E890" t="s">
        <v>1848</v>
      </c>
      <c r="G890" t="s">
        <v>2403</v>
      </c>
      <c r="H890" t="s">
        <v>2431</v>
      </c>
      <c r="I890" t="s">
        <v>2366</v>
      </c>
    </row>
    <row r="891" spans="1:9">
      <c r="A891" s="1">
        <v>889</v>
      </c>
      <c r="B891" t="s">
        <v>245</v>
      </c>
      <c r="C891" t="s">
        <v>1132</v>
      </c>
      <c r="D891" t="s">
        <v>1742</v>
      </c>
      <c r="E891" t="s">
        <v>1847</v>
      </c>
      <c r="G891" t="s">
        <v>2446</v>
      </c>
      <c r="H891" t="s">
        <v>9</v>
      </c>
      <c r="I891" t="s">
        <v>1880</v>
      </c>
    </row>
    <row r="892" spans="1:9">
      <c r="A892" s="1">
        <v>890</v>
      </c>
      <c r="B892" t="s">
        <v>245</v>
      </c>
      <c r="C892" t="s">
        <v>877</v>
      </c>
      <c r="D892" t="s">
        <v>1768</v>
      </c>
      <c r="E892" t="s">
        <v>1848</v>
      </c>
      <c r="G892" t="s">
        <v>2322</v>
      </c>
      <c r="H892" t="s">
        <v>2550</v>
      </c>
      <c r="I892" t="s">
        <v>2370</v>
      </c>
    </row>
    <row r="893" spans="1:9">
      <c r="A893" s="1">
        <v>891</v>
      </c>
      <c r="B893" t="s">
        <v>245</v>
      </c>
      <c r="C893" t="s">
        <v>1133</v>
      </c>
      <c r="D893" t="s">
        <v>1790</v>
      </c>
      <c r="E893" t="s">
        <v>1849</v>
      </c>
      <c r="G893" t="s">
        <v>2369</v>
      </c>
      <c r="H893" t="s">
        <v>2039</v>
      </c>
      <c r="I893" t="s">
        <v>2355</v>
      </c>
    </row>
    <row r="894" spans="1:9">
      <c r="A894" s="1">
        <v>892</v>
      </c>
      <c r="B894" t="s">
        <v>245</v>
      </c>
      <c r="C894" t="s">
        <v>1134</v>
      </c>
      <c r="D894" t="s">
        <v>1776</v>
      </c>
      <c r="E894" t="s">
        <v>1852</v>
      </c>
      <c r="G894" t="s">
        <v>2414</v>
      </c>
      <c r="H894" t="s">
        <v>2425</v>
      </c>
      <c r="I894" t="s">
        <v>2556</v>
      </c>
    </row>
    <row r="895" spans="1:9">
      <c r="A895" s="1">
        <v>893</v>
      </c>
      <c r="B895" t="s">
        <v>245</v>
      </c>
      <c r="C895" t="s">
        <v>1135</v>
      </c>
      <c r="D895" t="s">
        <v>1785</v>
      </c>
      <c r="E895" t="s">
        <v>1848</v>
      </c>
      <c r="G895" t="s">
        <v>2372</v>
      </c>
      <c r="H895" t="s">
        <v>2413</v>
      </c>
      <c r="I895" t="s">
        <v>2096</v>
      </c>
    </row>
    <row r="896" spans="1:9">
      <c r="A896" s="1">
        <v>894</v>
      </c>
      <c r="B896" t="s">
        <v>245</v>
      </c>
      <c r="C896" t="s">
        <v>1136</v>
      </c>
      <c r="D896" t="s">
        <v>1749</v>
      </c>
      <c r="E896" t="s">
        <v>1848</v>
      </c>
      <c r="G896" t="s">
        <v>2438</v>
      </c>
      <c r="H896" t="s">
        <v>2421</v>
      </c>
      <c r="I896" t="s">
        <v>2360</v>
      </c>
    </row>
    <row r="897" spans="1:9">
      <c r="A897" s="1">
        <v>895</v>
      </c>
      <c r="B897" t="s">
        <v>245</v>
      </c>
      <c r="C897" t="s">
        <v>1137</v>
      </c>
      <c r="D897" t="s">
        <v>1750</v>
      </c>
      <c r="E897" t="s">
        <v>1847</v>
      </c>
      <c r="G897" t="s">
        <v>2382</v>
      </c>
      <c r="H897" t="s">
        <v>2446</v>
      </c>
      <c r="I897" t="s">
        <v>2324</v>
      </c>
    </row>
    <row r="898" spans="1:9">
      <c r="A898" s="1">
        <v>896</v>
      </c>
      <c r="B898" t="s">
        <v>245</v>
      </c>
      <c r="C898" t="s">
        <v>1138</v>
      </c>
      <c r="D898" t="s">
        <v>1750</v>
      </c>
      <c r="E898" t="s">
        <v>1847</v>
      </c>
      <c r="G898" t="s">
        <v>2376</v>
      </c>
      <c r="H898" t="s">
        <v>2378</v>
      </c>
      <c r="I898" t="s">
        <v>2537</v>
      </c>
    </row>
    <row r="899" spans="1:9">
      <c r="A899" s="1">
        <v>897</v>
      </c>
      <c r="B899" t="s">
        <v>245</v>
      </c>
      <c r="C899" t="s">
        <v>1139</v>
      </c>
      <c r="D899" t="s">
        <v>1802</v>
      </c>
      <c r="E899" t="s">
        <v>1849</v>
      </c>
      <c r="G899" t="s">
        <v>2376</v>
      </c>
      <c r="H899" t="s">
        <v>2391</v>
      </c>
      <c r="I899" t="s">
        <v>2378</v>
      </c>
    </row>
    <row r="900" spans="1:9">
      <c r="A900" s="1">
        <v>898</v>
      </c>
      <c r="B900" t="s">
        <v>245</v>
      </c>
      <c r="C900" t="s">
        <v>1140</v>
      </c>
      <c r="D900" t="s">
        <v>1801</v>
      </c>
      <c r="E900" t="s">
        <v>1848</v>
      </c>
      <c r="G900" t="s">
        <v>2454</v>
      </c>
      <c r="H900" t="s">
        <v>2331</v>
      </c>
      <c r="I900" t="s">
        <v>2636</v>
      </c>
    </row>
    <row r="901" spans="1:9">
      <c r="A901" s="1">
        <v>899</v>
      </c>
      <c r="B901" t="s">
        <v>245</v>
      </c>
      <c r="C901" t="s">
        <v>1141</v>
      </c>
      <c r="D901" t="s">
        <v>1742</v>
      </c>
      <c r="E901" t="s">
        <v>1847</v>
      </c>
      <c r="G901" t="s">
        <v>2443</v>
      </c>
      <c r="H901" t="s">
        <v>2389</v>
      </c>
      <c r="I901" t="s">
        <v>2046</v>
      </c>
    </row>
    <row r="902" spans="1:9">
      <c r="A902" s="1">
        <v>900</v>
      </c>
      <c r="B902" t="s">
        <v>245</v>
      </c>
      <c r="C902" t="s">
        <v>1142</v>
      </c>
      <c r="D902" t="s">
        <v>1787</v>
      </c>
      <c r="E902" t="s">
        <v>1849</v>
      </c>
      <c r="G902" t="s">
        <v>2416</v>
      </c>
      <c r="H902" t="s">
        <v>2154</v>
      </c>
      <c r="I902" t="s">
        <v>2446</v>
      </c>
    </row>
    <row r="903" spans="1:9">
      <c r="A903" s="1">
        <v>901</v>
      </c>
      <c r="B903" t="s">
        <v>246</v>
      </c>
      <c r="C903" t="s">
        <v>1143</v>
      </c>
      <c r="D903" t="s">
        <v>1746</v>
      </c>
      <c r="E903" t="s">
        <v>1850</v>
      </c>
      <c r="G903" t="s">
        <v>2334</v>
      </c>
      <c r="H903" t="s">
        <v>2286</v>
      </c>
      <c r="I903" t="s">
        <v>2440</v>
      </c>
    </row>
    <row r="904" spans="1:9">
      <c r="A904" s="1">
        <v>902</v>
      </c>
      <c r="B904" t="s">
        <v>246</v>
      </c>
      <c r="C904" t="s">
        <v>1144</v>
      </c>
      <c r="D904" t="s">
        <v>1747</v>
      </c>
      <c r="E904" t="s">
        <v>1849</v>
      </c>
      <c r="G904" t="s">
        <v>2416</v>
      </c>
      <c r="H904" t="s">
        <v>2388</v>
      </c>
      <c r="I904" t="s">
        <v>2377</v>
      </c>
    </row>
    <row r="905" spans="1:9">
      <c r="A905" s="1">
        <v>903</v>
      </c>
      <c r="B905" t="s">
        <v>246</v>
      </c>
      <c r="C905" t="s">
        <v>1145</v>
      </c>
      <c r="D905" t="s">
        <v>1747</v>
      </c>
      <c r="E905" t="s">
        <v>1849</v>
      </c>
      <c r="G905" t="s">
        <v>2455</v>
      </c>
      <c r="H905" t="s">
        <v>2434</v>
      </c>
      <c r="I905" t="s">
        <v>2393</v>
      </c>
    </row>
    <row r="906" spans="1:9">
      <c r="A906" s="1">
        <v>904</v>
      </c>
      <c r="B906" t="s">
        <v>246</v>
      </c>
      <c r="C906" t="s">
        <v>1146</v>
      </c>
      <c r="D906" t="s">
        <v>1768</v>
      </c>
      <c r="E906" t="s">
        <v>1848</v>
      </c>
      <c r="G906" t="s">
        <v>2456</v>
      </c>
      <c r="H906" t="s">
        <v>10</v>
      </c>
      <c r="I906" t="s">
        <v>2388</v>
      </c>
    </row>
    <row r="907" spans="1:9">
      <c r="A907" s="1">
        <v>905</v>
      </c>
      <c r="B907" t="s">
        <v>246</v>
      </c>
      <c r="C907" t="s">
        <v>1147</v>
      </c>
      <c r="D907" t="s">
        <v>1792</v>
      </c>
      <c r="E907" t="s">
        <v>1852</v>
      </c>
      <c r="G907" t="s">
        <v>2444</v>
      </c>
      <c r="H907" t="s">
        <v>2075</v>
      </c>
      <c r="I907" t="s">
        <v>2073</v>
      </c>
    </row>
    <row r="908" spans="1:9">
      <c r="A908" s="1">
        <v>906</v>
      </c>
      <c r="B908" t="s">
        <v>246</v>
      </c>
      <c r="C908" t="s">
        <v>1148</v>
      </c>
      <c r="D908" t="s">
        <v>1787</v>
      </c>
      <c r="E908" t="s">
        <v>1849</v>
      </c>
      <c r="G908" t="s">
        <v>2332</v>
      </c>
      <c r="H908" t="s">
        <v>2376</v>
      </c>
      <c r="I908" t="s">
        <v>13</v>
      </c>
    </row>
    <row r="909" spans="1:9">
      <c r="A909" s="1">
        <v>907</v>
      </c>
      <c r="B909" t="s">
        <v>246</v>
      </c>
      <c r="C909" t="s">
        <v>1149</v>
      </c>
      <c r="D909" t="s">
        <v>1824</v>
      </c>
      <c r="E909" t="s">
        <v>1849</v>
      </c>
      <c r="G909" t="s">
        <v>2443</v>
      </c>
      <c r="H909" t="s">
        <v>2424</v>
      </c>
      <c r="I909" t="s">
        <v>8</v>
      </c>
    </row>
    <row r="910" spans="1:9">
      <c r="A910" s="1">
        <v>908</v>
      </c>
      <c r="B910" t="s">
        <v>246</v>
      </c>
      <c r="C910" t="s">
        <v>1150</v>
      </c>
      <c r="D910" t="s">
        <v>1797</v>
      </c>
      <c r="E910" t="s">
        <v>1849</v>
      </c>
      <c r="G910" t="s">
        <v>2357</v>
      </c>
      <c r="H910" t="s">
        <v>2326</v>
      </c>
      <c r="I910" t="s">
        <v>2182</v>
      </c>
    </row>
    <row r="911" spans="1:9">
      <c r="A911" s="1">
        <v>909</v>
      </c>
      <c r="B911" t="s">
        <v>246</v>
      </c>
      <c r="C911" t="s">
        <v>1151</v>
      </c>
      <c r="D911" t="s">
        <v>1767</v>
      </c>
      <c r="E911" t="s">
        <v>1849</v>
      </c>
      <c r="G911" t="s">
        <v>2445</v>
      </c>
      <c r="H911" t="s">
        <v>2378</v>
      </c>
      <c r="I911" t="s">
        <v>2459</v>
      </c>
    </row>
    <row r="912" spans="1:9">
      <c r="A912" s="1">
        <v>910</v>
      </c>
      <c r="B912" t="s">
        <v>246</v>
      </c>
      <c r="C912" t="s">
        <v>1152</v>
      </c>
      <c r="D912" t="s">
        <v>1753</v>
      </c>
      <c r="E912" t="s">
        <v>1849</v>
      </c>
      <c r="G912" t="s">
        <v>2319</v>
      </c>
      <c r="H912" t="s">
        <v>2402</v>
      </c>
      <c r="I912" t="s">
        <v>2633</v>
      </c>
    </row>
    <row r="913" spans="1:9">
      <c r="A913" s="1">
        <v>911</v>
      </c>
      <c r="B913" t="s">
        <v>246</v>
      </c>
      <c r="C913" t="s">
        <v>1153</v>
      </c>
      <c r="D913" t="s">
        <v>1774</v>
      </c>
      <c r="E913" t="s">
        <v>1849</v>
      </c>
      <c r="G913" t="s">
        <v>2407</v>
      </c>
      <c r="H913" t="s">
        <v>2156</v>
      </c>
      <c r="I913" t="s">
        <v>2029</v>
      </c>
    </row>
    <row r="914" spans="1:9">
      <c r="A914" s="1">
        <v>912</v>
      </c>
      <c r="B914" t="s">
        <v>246</v>
      </c>
      <c r="C914" t="s">
        <v>1154</v>
      </c>
      <c r="D914" t="s">
        <v>1828</v>
      </c>
      <c r="E914" t="s">
        <v>1849</v>
      </c>
      <c r="G914" t="s">
        <v>2326</v>
      </c>
      <c r="H914" t="s">
        <v>2397</v>
      </c>
      <c r="I914" t="s">
        <v>2464</v>
      </c>
    </row>
    <row r="915" spans="1:9">
      <c r="A915" s="1">
        <v>913</v>
      </c>
      <c r="B915" t="s">
        <v>246</v>
      </c>
      <c r="C915" t="s">
        <v>1155</v>
      </c>
      <c r="D915" t="s">
        <v>1742</v>
      </c>
      <c r="E915" t="s">
        <v>1847</v>
      </c>
      <c r="G915" t="s">
        <v>2457</v>
      </c>
      <c r="H915" t="s">
        <v>2442</v>
      </c>
      <c r="I915" t="s">
        <v>2360</v>
      </c>
    </row>
    <row r="916" spans="1:9">
      <c r="A916" s="1">
        <v>914</v>
      </c>
      <c r="B916" t="s">
        <v>246</v>
      </c>
      <c r="C916" t="s">
        <v>1156</v>
      </c>
      <c r="D916" t="s">
        <v>1830</v>
      </c>
      <c r="E916" t="s">
        <v>1852</v>
      </c>
      <c r="G916" t="s">
        <v>18</v>
      </c>
      <c r="H916" t="s">
        <v>2446</v>
      </c>
      <c r="I916" t="s">
        <v>2421</v>
      </c>
    </row>
    <row r="917" spans="1:9">
      <c r="A917" s="1">
        <v>915</v>
      </c>
      <c r="B917" t="s">
        <v>246</v>
      </c>
      <c r="C917" t="s">
        <v>1157</v>
      </c>
      <c r="D917" t="s">
        <v>1770</v>
      </c>
      <c r="E917" t="s">
        <v>1849</v>
      </c>
      <c r="G917" t="s">
        <v>2397</v>
      </c>
      <c r="H917" t="s">
        <v>2334</v>
      </c>
      <c r="I917" t="s">
        <v>2022</v>
      </c>
    </row>
    <row r="918" spans="1:9">
      <c r="A918" s="1">
        <v>916</v>
      </c>
      <c r="B918" t="s">
        <v>246</v>
      </c>
      <c r="C918" t="s">
        <v>1158</v>
      </c>
      <c r="D918" t="s">
        <v>1742</v>
      </c>
      <c r="E918" t="s">
        <v>1847</v>
      </c>
      <c r="G918" t="s">
        <v>2444</v>
      </c>
      <c r="H918" t="s">
        <v>2452</v>
      </c>
      <c r="I918" t="s">
        <v>2135</v>
      </c>
    </row>
    <row r="919" spans="1:9">
      <c r="A919" s="1">
        <v>917</v>
      </c>
      <c r="B919" t="s">
        <v>246</v>
      </c>
      <c r="C919" t="s">
        <v>1159</v>
      </c>
      <c r="D919" t="s">
        <v>1764</v>
      </c>
      <c r="E919" t="s">
        <v>1848</v>
      </c>
      <c r="G919" t="s">
        <v>12</v>
      </c>
      <c r="H919" t="s">
        <v>2447</v>
      </c>
      <c r="I919" t="s">
        <v>1856</v>
      </c>
    </row>
    <row r="920" spans="1:9">
      <c r="A920" s="1">
        <v>918</v>
      </c>
      <c r="B920" t="s">
        <v>246</v>
      </c>
      <c r="C920" t="s">
        <v>1160</v>
      </c>
      <c r="D920" t="s">
        <v>1785</v>
      </c>
      <c r="E920" t="s">
        <v>1848</v>
      </c>
      <c r="G920" t="s">
        <v>2378</v>
      </c>
      <c r="H920" t="s">
        <v>2434</v>
      </c>
      <c r="I920" t="s">
        <v>2273</v>
      </c>
    </row>
    <row r="921" spans="1:9">
      <c r="A921" s="1">
        <v>919</v>
      </c>
      <c r="B921" t="s">
        <v>246</v>
      </c>
      <c r="C921" t="s">
        <v>1161</v>
      </c>
      <c r="D921" t="s">
        <v>1807</v>
      </c>
      <c r="E921" t="s">
        <v>1849</v>
      </c>
      <c r="G921" t="s">
        <v>2383</v>
      </c>
      <c r="H921" t="s">
        <v>1991</v>
      </c>
      <c r="I921" t="s">
        <v>2348</v>
      </c>
    </row>
    <row r="922" spans="1:9">
      <c r="A922" s="1">
        <v>920</v>
      </c>
      <c r="B922" t="s">
        <v>246</v>
      </c>
      <c r="C922" t="s">
        <v>1162</v>
      </c>
      <c r="D922" t="s">
        <v>1753</v>
      </c>
      <c r="E922" t="s">
        <v>1849</v>
      </c>
      <c r="G922" t="s">
        <v>2448</v>
      </c>
      <c r="H922" t="s">
        <v>2456</v>
      </c>
      <c r="I922" t="s">
        <v>1973</v>
      </c>
    </row>
    <row r="923" spans="1:9">
      <c r="A923" s="1">
        <v>921</v>
      </c>
      <c r="B923" t="s">
        <v>246</v>
      </c>
      <c r="C923" t="s">
        <v>1163</v>
      </c>
      <c r="D923" t="s">
        <v>1797</v>
      </c>
      <c r="E923" t="s">
        <v>1849</v>
      </c>
      <c r="G923" t="s">
        <v>2395</v>
      </c>
      <c r="H923" t="s">
        <v>2149</v>
      </c>
      <c r="I923" t="s">
        <v>2296</v>
      </c>
    </row>
    <row r="924" spans="1:9">
      <c r="A924" s="1">
        <v>922</v>
      </c>
      <c r="B924" t="s">
        <v>246</v>
      </c>
      <c r="C924" t="s">
        <v>1164</v>
      </c>
      <c r="D924" t="s">
        <v>1753</v>
      </c>
      <c r="E924" t="s">
        <v>1849</v>
      </c>
      <c r="G924" t="s">
        <v>2348</v>
      </c>
      <c r="H924" t="s">
        <v>2400</v>
      </c>
      <c r="I924" t="s">
        <v>2434</v>
      </c>
    </row>
    <row r="925" spans="1:9">
      <c r="A925" s="1">
        <v>923</v>
      </c>
      <c r="B925" t="s">
        <v>246</v>
      </c>
      <c r="C925" t="s">
        <v>1165</v>
      </c>
      <c r="D925" t="s">
        <v>1743</v>
      </c>
      <c r="E925" t="s">
        <v>1848</v>
      </c>
      <c r="G925" t="s">
        <v>2452</v>
      </c>
      <c r="H925" t="s">
        <v>2323</v>
      </c>
      <c r="I925" t="s">
        <v>2406</v>
      </c>
    </row>
    <row r="926" spans="1:9">
      <c r="A926" s="1">
        <v>924</v>
      </c>
      <c r="B926" t="s">
        <v>246</v>
      </c>
      <c r="C926" t="s">
        <v>1166</v>
      </c>
      <c r="D926" t="s">
        <v>1764</v>
      </c>
      <c r="E926" t="s">
        <v>1848</v>
      </c>
      <c r="G926" t="s">
        <v>2374</v>
      </c>
      <c r="H926" t="s">
        <v>2431</v>
      </c>
      <c r="I926" t="s">
        <v>2015</v>
      </c>
    </row>
    <row r="927" spans="1:9">
      <c r="A927" s="1">
        <v>925</v>
      </c>
      <c r="B927" t="s">
        <v>246</v>
      </c>
      <c r="C927" t="s">
        <v>1167</v>
      </c>
      <c r="D927" t="s">
        <v>1814</v>
      </c>
      <c r="E927" t="s">
        <v>1851</v>
      </c>
      <c r="G927" t="s">
        <v>2355</v>
      </c>
      <c r="H927" t="s">
        <v>2369</v>
      </c>
      <c r="I927" t="s">
        <v>2637</v>
      </c>
    </row>
    <row r="928" spans="1:9">
      <c r="A928" s="1">
        <v>926</v>
      </c>
      <c r="B928" t="s">
        <v>246</v>
      </c>
      <c r="C928" t="s">
        <v>1168</v>
      </c>
      <c r="D928" t="s">
        <v>1816</v>
      </c>
      <c r="E928" t="s">
        <v>1851</v>
      </c>
      <c r="G928" t="s">
        <v>2367</v>
      </c>
      <c r="H928" t="s">
        <v>2552</v>
      </c>
      <c r="I928" t="s">
        <v>2202</v>
      </c>
    </row>
    <row r="929" spans="1:9">
      <c r="A929" s="1">
        <v>927</v>
      </c>
      <c r="B929" t="s">
        <v>246</v>
      </c>
      <c r="C929" t="s">
        <v>1169</v>
      </c>
      <c r="D929" t="s">
        <v>1777</v>
      </c>
      <c r="E929" t="s">
        <v>1851</v>
      </c>
      <c r="G929" t="s">
        <v>2280</v>
      </c>
      <c r="H929" t="s">
        <v>2295</v>
      </c>
      <c r="I929" t="s">
        <v>2337</v>
      </c>
    </row>
    <row r="930" spans="1:9">
      <c r="A930" s="1">
        <v>928</v>
      </c>
      <c r="B930" t="s">
        <v>246</v>
      </c>
      <c r="C930" t="s">
        <v>284</v>
      </c>
      <c r="D930" t="s">
        <v>1777</v>
      </c>
      <c r="E930" t="s">
        <v>1851</v>
      </c>
      <c r="G930" t="s">
        <v>20</v>
      </c>
      <c r="H930" t="s">
        <v>2120</v>
      </c>
      <c r="I930" t="s">
        <v>2063</v>
      </c>
    </row>
    <row r="931" spans="1:9">
      <c r="A931" s="1">
        <v>929</v>
      </c>
      <c r="B931" t="s">
        <v>246</v>
      </c>
      <c r="C931" t="s">
        <v>1170</v>
      </c>
      <c r="D931" t="s">
        <v>1795</v>
      </c>
      <c r="E931" t="s">
        <v>1851</v>
      </c>
      <c r="G931" t="s">
        <v>2333</v>
      </c>
      <c r="H931" t="s">
        <v>2169</v>
      </c>
      <c r="I931" t="s">
        <v>2366</v>
      </c>
    </row>
    <row r="932" spans="1:9">
      <c r="A932" s="1">
        <v>930</v>
      </c>
      <c r="B932" t="s">
        <v>246</v>
      </c>
      <c r="C932" t="s">
        <v>1171</v>
      </c>
      <c r="D932" t="s">
        <v>1759</v>
      </c>
      <c r="E932" t="s">
        <v>1851</v>
      </c>
      <c r="G932" t="s">
        <v>2140</v>
      </c>
      <c r="H932" t="s">
        <v>21</v>
      </c>
      <c r="I932" t="s">
        <v>2428</v>
      </c>
    </row>
    <row r="933" spans="1:9">
      <c r="A933" s="1">
        <v>931</v>
      </c>
      <c r="B933" t="s">
        <v>246</v>
      </c>
      <c r="C933" t="s">
        <v>1172</v>
      </c>
      <c r="D933" t="s">
        <v>1777</v>
      </c>
      <c r="E933" t="s">
        <v>1851</v>
      </c>
      <c r="G933" t="s">
        <v>2374</v>
      </c>
      <c r="H933" t="s">
        <v>2343</v>
      </c>
      <c r="I933" t="s">
        <v>2490</v>
      </c>
    </row>
    <row r="934" spans="1:9">
      <c r="A934" s="1">
        <v>932</v>
      </c>
      <c r="B934" t="s">
        <v>246</v>
      </c>
      <c r="C934" t="s">
        <v>1173</v>
      </c>
      <c r="D934" t="s">
        <v>1786</v>
      </c>
      <c r="E934" t="s">
        <v>1848</v>
      </c>
      <c r="G934" t="s">
        <v>20</v>
      </c>
      <c r="H934" t="s">
        <v>2303</v>
      </c>
      <c r="I934" t="s">
        <v>2296</v>
      </c>
    </row>
    <row r="935" spans="1:9">
      <c r="A935" s="1">
        <v>933</v>
      </c>
      <c r="B935" t="s">
        <v>246</v>
      </c>
      <c r="C935" t="s">
        <v>1174</v>
      </c>
      <c r="D935" t="s">
        <v>1775</v>
      </c>
      <c r="E935" t="s">
        <v>1848</v>
      </c>
      <c r="G935" t="s">
        <v>2286</v>
      </c>
      <c r="H935" t="s">
        <v>2367</v>
      </c>
      <c r="I935" t="s">
        <v>2384</v>
      </c>
    </row>
    <row r="936" spans="1:9">
      <c r="A936" s="1">
        <v>934</v>
      </c>
      <c r="B936" t="s">
        <v>246</v>
      </c>
      <c r="C936" t="s">
        <v>1175</v>
      </c>
      <c r="D936" t="s">
        <v>1749</v>
      </c>
      <c r="E936" t="s">
        <v>1848</v>
      </c>
      <c r="G936" t="s">
        <v>2443</v>
      </c>
      <c r="H936" t="s">
        <v>2427</v>
      </c>
      <c r="I936" t="s">
        <v>2629</v>
      </c>
    </row>
    <row r="937" spans="1:9">
      <c r="A937" s="1">
        <v>935</v>
      </c>
      <c r="B937" t="s">
        <v>246</v>
      </c>
      <c r="C937" t="s">
        <v>1176</v>
      </c>
      <c r="D937" t="s">
        <v>1742</v>
      </c>
      <c r="E937" t="s">
        <v>1847</v>
      </c>
      <c r="G937" t="s">
        <v>2401</v>
      </c>
      <c r="H937" t="s">
        <v>2446</v>
      </c>
      <c r="I937" t="s">
        <v>52</v>
      </c>
    </row>
    <row r="938" spans="1:9">
      <c r="A938" s="1">
        <v>936</v>
      </c>
      <c r="B938" t="s">
        <v>246</v>
      </c>
      <c r="C938" t="s">
        <v>1177</v>
      </c>
      <c r="D938" t="s">
        <v>1768</v>
      </c>
      <c r="E938" t="s">
        <v>1848</v>
      </c>
      <c r="G938" t="s">
        <v>2382</v>
      </c>
      <c r="H938" t="s">
        <v>2550</v>
      </c>
      <c r="I938" t="s">
        <v>2394</v>
      </c>
    </row>
    <row r="939" spans="1:9">
      <c r="A939" s="1">
        <v>937</v>
      </c>
      <c r="B939" t="s">
        <v>246</v>
      </c>
      <c r="C939" t="s">
        <v>1178</v>
      </c>
      <c r="D939" t="s">
        <v>1743</v>
      </c>
      <c r="E939" t="s">
        <v>1848</v>
      </c>
      <c r="G939" t="s">
        <v>2458</v>
      </c>
      <c r="H939" t="s">
        <v>2458</v>
      </c>
      <c r="I939" t="s">
        <v>2350</v>
      </c>
    </row>
    <row r="940" spans="1:9">
      <c r="A940" s="1">
        <v>938</v>
      </c>
      <c r="B940" t="s">
        <v>246</v>
      </c>
      <c r="C940" t="s">
        <v>1179</v>
      </c>
      <c r="D940" t="s">
        <v>1767</v>
      </c>
      <c r="E940" t="s">
        <v>1849</v>
      </c>
      <c r="G940" t="s">
        <v>2345</v>
      </c>
      <c r="H940" t="s">
        <v>2549</v>
      </c>
      <c r="I940" t="s">
        <v>2043</v>
      </c>
    </row>
    <row r="941" spans="1:9">
      <c r="A941" s="1">
        <v>939</v>
      </c>
      <c r="B941" t="s">
        <v>246</v>
      </c>
      <c r="C941" t="s">
        <v>1180</v>
      </c>
      <c r="D941" t="s">
        <v>1785</v>
      </c>
      <c r="E941" t="s">
        <v>1848</v>
      </c>
      <c r="G941" t="s">
        <v>2323</v>
      </c>
      <c r="H941" t="s">
        <v>2433</v>
      </c>
      <c r="I941" t="s">
        <v>2276</v>
      </c>
    </row>
    <row r="942" spans="1:9">
      <c r="A942" s="1">
        <v>940</v>
      </c>
      <c r="B942" t="s">
        <v>246</v>
      </c>
      <c r="C942" t="s">
        <v>1181</v>
      </c>
      <c r="D942" t="s">
        <v>1809</v>
      </c>
      <c r="E942" t="s">
        <v>1848</v>
      </c>
      <c r="G942" t="s">
        <v>15</v>
      </c>
      <c r="H942" t="s">
        <v>2424</v>
      </c>
      <c r="I942" t="s">
        <v>2618</v>
      </c>
    </row>
    <row r="943" spans="1:9">
      <c r="A943" s="1">
        <v>941</v>
      </c>
      <c r="B943" t="s">
        <v>246</v>
      </c>
      <c r="C943" t="s">
        <v>1182</v>
      </c>
      <c r="D943" t="s">
        <v>1775</v>
      </c>
      <c r="E943" t="s">
        <v>1848</v>
      </c>
      <c r="G943" t="s">
        <v>2437</v>
      </c>
      <c r="H943" t="s">
        <v>2467</v>
      </c>
      <c r="I943" t="s">
        <v>2156</v>
      </c>
    </row>
    <row r="944" spans="1:9">
      <c r="A944" s="1">
        <v>942</v>
      </c>
      <c r="B944" t="s">
        <v>246</v>
      </c>
      <c r="C944" t="s">
        <v>1183</v>
      </c>
      <c r="D944" t="s">
        <v>1831</v>
      </c>
      <c r="E944" t="s">
        <v>1852</v>
      </c>
      <c r="G944" t="s">
        <v>17</v>
      </c>
      <c r="H944" t="s">
        <v>2437</v>
      </c>
      <c r="I944" t="s">
        <v>2353</v>
      </c>
    </row>
    <row r="945" spans="1:9">
      <c r="A945" s="1">
        <v>943</v>
      </c>
      <c r="B945" t="s">
        <v>246</v>
      </c>
      <c r="C945" t="s">
        <v>1184</v>
      </c>
      <c r="D945" t="s">
        <v>1788</v>
      </c>
      <c r="E945" t="s">
        <v>1849</v>
      </c>
      <c r="G945" t="s">
        <v>2410</v>
      </c>
      <c r="H945" t="s">
        <v>2392</v>
      </c>
      <c r="I945" t="s">
        <v>2638</v>
      </c>
    </row>
    <row r="946" spans="1:9">
      <c r="A946" s="1">
        <v>944</v>
      </c>
      <c r="B946" t="s">
        <v>246</v>
      </c>
      <c r="C946" t="s">
        <v>1185</v>
      </c>
      <c r="D946" t="s">
        <v>1743</v>
      </c>
      <c r="E946" t="s">
        <v>1848</v>
      </c>
      <c r="G946" t="s">
        <v>2382</v>
      </c>
      <c r="H946" t="s">
        <v>2402</v>
      </c>
      <c r="I946" t="s">
        <v>2321</v>
      </c>
    </row>
    <row r="947" spans="1:9">
      <c r="A947" s="1">
        <v>945</v>
      </c>
      <c r="B947" t="s">
        <v>246</v>
      </c>
      <c r="C947" t="s">
        <v>1186</v>
      </c>
      <c r="D947" t="s">
        <v>1768</v>
      </c>
      <c r="E947" t="s">
        <v>1848</v>
      </c>
      <c r="G947" t="s">
        <v>2375</v>
      </c>
      <c r="H947" t="s">
        <v>2553</v>
      </c>
      <c r="I947" t="s">
        <v>2406</v>
      </c>
    </row>
    <row r="948" spans="1:9">
      <c r="A948" s="1">
        <v>946</v>
      </c>
      <c r="B948" t="s">
        <v>246</v>
      </c>
      <c r="C948" t="s">
        <v>1187</v>
      </c>
      <c r="D948" t="s">
        <v>1768</v>
      </c>
      <c r="E948" t="s">
        <v>1848</v>
      </c>
      <c r="G948" t="s">
        <v>2459</v>
      </c>
      <c r="H948" t="s">
        <v>15</v>
      </c>
      <c r="I948" t="s">
        <v>2466</v>
      </c>
    </row>
    <row r="949" spans="1:9">
      <c r="A949" s="1">
        <v>947</v>
      </c>
      <c r="B949" t="s">
        <v>246</v>
      </c>
      <c r="C949" t="s">
        <v>1188</v>
      </c>
      <c r="D949" t="s">
        <v>1802</v>
      </c>
      <c r="E949" t="s">
        <v>1849</v>
      </c>
      <c r="G949" t="s">
        <v>2324</v>
      </c>
      <c r="H949" t="s">
        <v>2155</v>
      </c>
      <c r="I949" t="s">
        <v>2404</v>
      </c>
    </row>
    <row r="950" spans="1:9">
      <c r="A950" s="1">
        <v>948</v>
      </c>
      <c r="B950" t="s">
        <v>246</v>
      </c>
      <c r="C950" t="s">
        <v>1189</v>
      </c>
      <c r="D950" t="s">
        <v>1742</v>
      </c>
      <c r="E950" t="s">
        <v>1847</v>
      </c>
      <c r="G950" t="s">
        <v>2427</v>
      </c>
      <c r="H950" t="s">
        <v>2345</v>
      </c>
      <c r="I950" t="s">
        <v>2459</v>
      </c>
    </row>
    <row r="951" spans="1:9">
      <c r="A951" s="1">
        <v>949</v>
      </c>
      <c r="B951" t="s">
        <v>246</v>
      </c>
      <c r="C951" t="s">
        <v>1190</v>
      </c>
      <c r="D951" t="s">
        <v>1785</v>
      </c>
      <c r="E951" t="s">
        <v>1848</v>
      </c>
      <c r="G951" t="s">
        <v>2437</v>
      </c>
      <c r="H951" t="s">
        <v>2435</v>
      </c>
      <c r="I951" t="s">
        <v>2082</v>
      </c>
    </row>
    <row r="952" spans="1:9">
      <c r="A952" s="1">
        <v>950</v>
      </c>
      <c r="B952" t="s">
        <v>246</v>
      </c>
      <c r="C952" t="s">
        <v>1191</v>
      </c>
      <c r="D952" t="s">
        <v>1832</v>
      </c>
      <c r="E952" t="s">
        <v>1849</v>
      </c>
      <c r="G952" t="s">
        <v>14</v>
      </c>
      <c r="H952" t="s">
        <v>2467</v>
      </c>
      <c r="I952" t="s">
        <v>2258</v>
      </c>
    </row>
    <row r="953" spans="1:9">
      <c r="A953" s="1">
        <v>951</v>
      </c>
      <c r="B953" t="s">
        <v>246</v>
      </c>
      <c r="C953" t="s">
        <v>1192</v>
      </c>
      <c r="D953" t="s">
        <v>1753</v>
      </c>
      <c r="E953" t="s">
        <v>1849</v>
      </c>
      <c r="G953" t="s">
        <v>2421</v>
      </c>
      <c r="H953" t="s">
        <v>2555</v>
      </c>
      <c r="I953" t="s">
        <v>2639</v>
      </c>
    </row>
    <row r="954" spans="1:9">
      <c r="A954" s="1">
        <v>952</v>
      </c>
      <c r="B954" t="s">
        <v>247</v>
      </c>
      <c r="C954" t="s">
        <v>1193</v>
      </c>
      <c r="D954" t="s">
        <v>1774</v>
      </c>
      <c r="E954" t="s">
        <v>1849</v>
      </c>
      <c r="G954" t="s">
        <v>2428</v>
      </c>
      <c r="H954" t="s">
        <v>2446</v>
      </c>
      <c r="I954" t="s">
        <v>2602</v>
      </c>
    </row>
    <row r="955" spans="1:9">
      <c r="A955" s="1">
        <v>953</v>
      </c>
      <c r="B955" t="s">
        <v>247</v>
      </c>
      <c r="C955" t="s">
        <v>1194</v>
      </c>
      <c r="D955" t="s">
        <v>1789</v>
      </c>
      <c r="E955" t="s">
        <v>1848</v>
      </c>
      <c r="G955" t="s">
        <v>2378</v>
      </c>
      <c r="H955" t="s">
        <v>2118</v>
      </c>
      <c r="I955" t="s">
        <v>2546</v>
      </c>
    </row>
    <row r="956" spans="1:9">
      <c r="A956" s="1">
        <v>954</v>
      </c>
      <c r="B956" t="s">
        <v>247</v>
      </c>
      <c r="C956" t="s">
        <v>1195</v>
      </c>
      <c r="D956" t="s">
        <v>1742</v>
      </c>
      <c r="E956" t="s">
        <v>1847</v>
      </c>
      <c r="G956" t="s">
        <v>2443</v>
      </c>
      <c r="H956" t="s">
        <v>2387</v>
      </c>
      <c r="I956" t="s">
        <v>2378</v>
      </c>
    </row>
    <row r="957" spans="1:9">
      <c r="A957" s="1">
        <v>955</v>
      </c>
      <c r="B957" t="s">
        <v>247</v>
      </c>
      <c r="C957" t="s">
        <v>1196</v>
      </c>
      <c r="D957" t="s">
        <v>1833</v>
      </c>
      <c r="E957" t="s">
        <v>1849</v>
      </c>
      <c r="G957" t="s">
        <v>2280</v>
      </c>
      <c r="H957" t="s">
        <v>2394</v>
      </c>
      <c r="I957" t="s">
        <v>2028</v>
      </c>
    </row>
    <row r="958" spans="1:9">
      <c r="A958" s="1">
        <v>956</v>
      </c>
      <c r="B958" t="s">
        <v>247</v>
      </c>
      <c r="C958" t="s">
        <v>1197</v>
      </c>
      <c r="D958" t="s">
        <v>1779</v>
      </c>
      <c r="E958" t="s">
        <v>1849</v>
      </c>
      <c r="G958" t="s">
        <v>2355</v>
      </c>
      <c r="H958" t="s">
        <v>2179</v>
      </c>
      <c r="I958" t="s">
        <v>2311</v>
      </c>
    </row>
    <row r="959" spans="1:9">
      <c r="A959" s="1">
        <v>957</v>
      </c>
      <c r="B959" t="s">
        <v>247</v>
      </c>
      <c r="C959" t="s">
        <v>1198</v>
      </c>
      <c r="D959" t="s">
        <v>1742</v>
      </c>
      <c r="E959" t="s">
        <v>1847</v>
      </c>
      <c r="G959" t="s">
        <v>2434</v>
      </c>
      <c r="H959" t="s">
        <v>2529</v>
      </c>
      <c r="I959" t="s">
        <v>2435</v>
      </c>
    </row>
    <row r="960" spans="1:9">
      <c r="A960" s="1">
        <v>958</v>
      </c>
      <c r="B960" t="s">
        <v>247</v>
      </c>
      <c r="C960" t="s">
        <v>1199</v>
      </c>
      <c r="D960" t="s">
        <v>1742</v>
      </c>
      <c r="E960" t="s">
        <v>1847</v>
      </c>
      <c r="G960" t="s">
        <v>2451</v>
      </c>
      <c r="H960" t="s">
        <v>14</v>
      </c>
      <c r="I960" t="s">
        <v>2413</v>
      </c>
    </row>
    <row r="961" spans="1:9">
      <c r="A961" s="1">
        <v>959</v>
      </c>
      <c r="B961" t="s">
        <v>247</v>
      </c>
      <c r="C961" t="s">
        <v>1200</v>
      </c>
      <c r="D961" t="s">
        <v>1774</v>
      </c>
      <c r="E961" t="s">
        <v>1849</v>
      </c>
      <c r="G961" t="s">
        <v>20</v>
      </c>
      <c r="H961" t="s">
        <v>2387</v>
      </c>
      <c r="I961" t="s">
        <v>2507</v>
      </c>
    </row>
    <row r="962" spans="1:9">
      <c r="A962" s="1">
        <v>960</v>
      </c>
      <c r="B962" t="s">
        <v>247</v>
      </c>
      <c r="C962" t="s">
        <v>1201</v>
      </c>
      <c r="D962" t="s">
        <v>1791</v>
      </c>
      <c r="E962" t="s">
        <v>1849</v>
      </c>
      <c r="G962" t="s">
        <v>14</v>
      </c>
      <c r="H962" t="s">
        <v>13</v>
      </c>
      <c r="I962" t="s">
        <v>2427</v>
      </c>
    </row>
    <row r="963" spans="1:9">
      <c r="A963" s="1">
        <v>961</v>
      </c>
      <c r="B963" t="s">
        <v>247</v>
      </c>
      <c r="C963" t="s">
        <v>1202</v>
      </c>
      <c r="D963" t="s">
        <v>1764</v>
      </c>
      <c r="E963" t="s">
        <v>1848</v>
      </c>
      <c r="G963" t="s">
        <v>2367</v>
      </c>
      <c r="H963" t="s">
        <v>2392</v>
      </c>
      <c r="I963" t="s">
        <v>2044</v>
      </c>
    </row>
    <row r="964" spans="1:9">
      <c r="A964" s="1">
        <v>962</v>
      </c>
      <c r="B964" t="s">
        <v>247</v>
      </c>
      <c r="C964" t="s">
        <v>1203</v>
      </c>
      <c r="D964" t="s">
        <v>1752</v>
      </c>
      <c r="E964" t="s">
        <v>1849</v>
      </c>
      <c r="G964" t="s">
        <v>2460</v>
      </c>
      <c r="H964" t="s">
        <v>2537</v>
      </c>
      <c r="I964" t="s">
        <v>2499</v>
      </c>
    </row>
    <row r="965" spans="1:9">
      <c r="A965" s="1">
        <v>963</v>
      </c>
      <c r="B965" t="s">
        <v>247</v>
      </c>
      <c r="C965" t="s">
        <v>1204</v>
      </c>
      <c r="D965" t="s">
        <v>1770</v>
      </c>
      <c r="E965" t="s">
        <v>1849</v>
      </c>
      <c r="G965" t="s">
        <v>2412</v>
      </c>
      <c r="H965" t="s">
        <v>2427</v>
      </c>
      <c r="I965" t="s">
        <v>17</v>
      </c>
    </row>
    <row r="966" spans="1:9">
      <c r="A966" s="1">
        <v>964</v>
      </c>
      <c r="B966" t="s">
        <v>247</v>
      </c>
      <c r="C966" t="s">
        <v>1205</v>
      </c>
      <c r="D966" t="s">
        <v>1759</v>
      </c>
      <c r="E966" t="s">
        <v>1851</v>
      </c>
      <c r="G966" t="s">
        <v>2343</v>
      </c>
      <c r="H966" t="s">
        <v>2155</v>
      </c>
      <c r="I966" t="s">
        <v>42</v>
      </c>
    </row>
    <row r="967" spans="1:9">
      <c r="A967" s="1">
        <v>965</v>
      </c>
      <c r="B967" t="s">
        <v>247</v>
      </c>
      <c r="C967" t="s">
        <v>1206</v>
      </c>
      <c r="D967" t="s">
        <v>1781</v>
      </c>
      <c r="E967" t="s">
        <v>1849</v>
      </c>
      <c r="G967" t="s">
        <v>2300</v>
      </c>
      <c r="H967" t="s">
        <v>2464</v>
      </c>
      <c r="I967" t="s">
        <v>2347</v>
      </c>
    </row>
    <row r="968" spans="1:9">
      <c r="A968" s="1">
        <v>966</v>
      </c>
      <c r="B968" t="s">
        <v>247</v>
      </c>
      <c r="C968" t="s">
        <v>1207</v>
      </c>
      <c r="D968" t="s">
        <v>1781</v>
      </c>
      <c r="E968" t="s">
        <v>1849</v>
      </c>
      <c r="G968" t="s">
        <v>2449</v>
      </c>
      <c r="H968" t="s">
        <v>2420</v>
      </c>
      <c r="I968" t="s">
        <v>2383</v>
      </c>
    </row>
    <row r="969" spans="1:9">
      <c r="A969" s="1">
        <v>967</v>
      </c>
      <c r="B969" t="s">
        <v>247</v>
      </c>
      <c r="C969" t="s">
        <v>1208</v>
      </c>
      <c r="D969" t="s">
        <v>1753</v>
      </c>
      <c r="E969" t="s">
        <v>1849</v>
      </c>
      <c r="G969" t="s">
        <v>2443</v>
      </c>
      <c r="H969" t="s">
        <v>2460</v>
      </c>
      <c r="I969" t="s">
        <v>1952</v>
      </c>
    </row>
    <row r="970" spans="1:9">
      <c r="A970" s="1">
        <v>968</v>
      </c>
      <c r="B970" t="s">
        <v>247</v>
      </c>
      <c r="C970" t="s">
        <v>1209</v>
      </c>
      <c r="D970" t="s">
        <v>1792</v>
      </c>
      <c r="E970" t="s">
        <v>1852</v>
      </c>
      <c r="G970" t="s">
        <v>2430</v>
      </c>
      <c r="H970" t="s">
        <v>19</v>
      </c>
      <c r="I970" t="s">
        <v>2340</v>
      </c>
    </row>
    <row r="971" spans="1:9">
      <c r="A971" s="1">
        <v>969</v>
      </c>
      <c r="B971" t="s">
        <v>247</v>
      </c>
      <c r="C971" t="s">
        <v>1210</v>
      </c>
      <c r="D971" t="s">
        <v>1753</v>
      </c>
      <c r="E971" t="s">
        <v>1849</v>
      </c>
      <c r="G971" t="s">
        <v>2337</v>
      </c>
      <c r="H971" t="s">
        <v>2455</v>
      </c>
      <c r="I971" t="s">
        <v>2640</v>
      </c>
    </row>
    <row r="972" spans="1:9">
      <c r="A972" s="1">
        <v>970</v>
      </c>
      <c r="B972" t="s">
        <v>247</v>
      </c>
      <c r="C972" t="s">
        <v>1211</v>
      </c>
      <c r="D972" t="s">
        <v>1767</v>
      </c>
      <c r="E972" t="s">
        <v>1849</v>
      </c>
      <c r="G972" t="s">
        <v>2415</v>
      </c>
      <c r="H972" t="s">
        <v>2431</v>
      </c>
      <c r="I972" t="s">
        <v>2318</v>
      </c>
    </row>
    <row r="973" spans="1:9">
      <c r="A973" s="1">
        <v>971</v>
      </c>
      <c r="B973" t="s">
        <v>247</v>
      </c>
      <c r="C973" t="s">
        <v>1212</v>
      </c>
      <c r="D973" t="s">
        <v>1825</v>
      </c>
      <c r="E973" t="s">
        <v>1851</v>
      </c>
      <c r="G973" t="s">
        <v>2315</v>
      </c>
      <c r="H973" t="s">
        <v>2379</v>
      </c>
      <c r="I973" t="s">
        <v>2323</v>
      </c>
    </row>
    <row r="974" spans="1:9">
      <c r="A974" s="1">
        <v>972</v>
      </c>
      <c r="B974" t="s">
        <v>247</v>
      </c>
      <c r="C974" t="s">
        <v>1213</v>
      </c>
      <c r="D974" t="s">
        <v>1781</v>
      </c>
      <c r="E974" t="s">
        <v>1849</v>
      </c>
      <c r="G974" t="s">
        <v>2180</v>
      </c>
      <c r="H974" t="s">
        <v>2406</v>
      </c>
      <c r="I974" t="s">
        <v>2441</v>
      </c>
    </row>
    <row r="975" spans="1:9">
      <c r="A975" s="1">
        <v>973</v>
      </c>
      <c r="B975" t="s">
        <v>247</v>
      </c>
      <c r="C975" t="s">
        <v>1214</v>
      </c>
      <c r="D975" t="s">
        <v>1743</v>
      </c>
      <c r="E975" t="s">
        <v>1848</v>
      </c>
      <c r="G975" t="s">
        <v>2427</v>
      </c>
      <c r="H975" t="s">
        <v>2412</v>
      </c>
      <c r="I975" t="s">
        <v>2345</v>
      </c>
    </row>
    <row r="976" spans="1:9">
      <c r="A976" s="1">
        <v>974</v>
      </c>
      <c r="B976" t="s">
        <v>247</v>
      </c>
      <c r="C976" t="s">
        <v>1215</v>
      </c>
      <c r="D976" t="s">
        <v>1776</v>
      </c>
      <c r="E976" t="s">
        <v>1852</v>
      </c>
      <c r="G976" t="s">
        <v>2420</v>
      </c>
      <c r="H976" t="s">
        <v>2387</v>
      </c>
      <c r="I976" t="s">
        <v>2280</v>
      </c>
    </row>
    <row r="977" spans="1:9">
      <c r="A977" s="1">
        <v>975</v>
      </c>
      <c r="B977" t="s">
        <v>247</v>
      </c>
      <c r="C977" t="s">
        <v>1216</v>
      </c>
      <c r="D977" t="s">
        <v>1818</v>
      </c>
      <c r="E977" t="s">
        <v>1848</v>
      </c>
      <c r="G977" t="s">
        <v>2348</v>
      </c>
      <c r="H977" t="s">
        <v>2461</v>
      </c>
      <c r="I977" t="s">
        <v>2430</v>
      </c>
    </row>
    <row r="978" spans="1:9">
      <c r="A978" s="1">
        <v>976</v>
      </c>
      <c r="B978" t="s">
        <v>247</v>
      </c>
      <c r="C978" t="s">
        <v>1217</v>
      </c>
      <c r="D978" t="s">
        <v>1774</v>
      </c>
      <c r="E978" t="s">
        <v>1849</v>
      </c>
      <c r="G978" t="s">
        <v>2442</v>
      </c>
      <c r="H978" t="s">
        <v>2446</v>
      </c>
      <c r="I978" t="s">
        <v>2634</v>
      </c>
    </row>
    <row r="979" spans="1:9">
      <c r="A979" s="1">
        <v>977</v>
      </c>
      <c r="B979" t="s">
        <v>247</v>
      </c>
      <c r="C979" t="s">
        <v>1218</v>
      </c>
      <c r="D979" t="s">
        <v>1770</v>
      </c>
      <c r="E979" t="s">
        <v>1849</v>
      </c>
      <c r="G979" t="s">
        <v>2394</v>
      </c>
      <c r="H979" t="s">
        <v>2434</v>
      </c>
      <c r="I979" t="s">
        <v>2185</v>
      </c>
    </row>
    <row r="980" spans="1:9">
      <c r="A980" s="1">
        <v>978</v>
      </c>
      <c r="B980" t="s">
        <v>247</v>
      </c>
      <c r="C980" t="s">
        <v>1219</v>
      </c>
      <c r="D980" t="s">
        <v>1753</v>
      </c>
      <c r="E980" t="s">
        <v>1849</v>
      </c>
      <c r="G980" t="s">
        <v>2363</v>
      </c>
      <c r="H980" t="s">
        <v>2311</v>
      </c>
      <c r="I980" t="s">
        <v>2178</v>
      </c>
    </row>
    <row r="981" spans="1:9">
      <c r="A981" s="1">
        <v>979</v>
      </c>
      <c r="B981" t="s">
        <v>247</v>
      </c>
      <c r="C981" t="s">
        <v>1220</v>
      </c>
      <c r="D981" t="s">
        <v>1764</v>
      </c>
      <c r="E981" t="s">
        <v>1848</v>
      </c>
      <c r="G981" t="s">
        <v>2424</v>
      </c>
      <c r="H981" t="s">
        <v>2439</v>
      </c>
      <c r="I981" t="s">
        <v>2515</v>
      </c>
    </row>
    <row r="982" spans="1:9">
      <c r="A982" s="1">
        <v>980</v>
      </c>
      <c r="B982" t="s">
        <v>247</v>
      </c>
      <c r="C982" t="s">
        <v>1221</v>
      </c>
      <c r="D982" t="s">
        <v>1742</v>
      </c>
      <c r="E982" t="s">
        <v>1847</v>
      </c>
      <c r="G982" t="s">
        <v>2370</v>
      </c>
      <c r="H982" t="s">
        <v>2434</v>
      </c>
      <c r="I982" t="s">
        <v>2273</v>
      </c>
    </row>
    <row r="983" spans="1:9">
      <c r="A983" s="1">
        <v>981</v>
      </c>
      <c r="B983" t="s">
        <v>247</v>
      </c>
      <c r="C983" t="s">
        <v>1222</v>
      </c>
      <c r="D983" t="s">
        <v>1742</v>
      </c>
      <c r="E983" t="s">
        <v>1847</v>
      </c>
      <c r="G983" t="s">
        <v>17</v>
      </c>
      <c r="H983" t="s">
        <v>2312</v>
      </c>
      <c r="I983" t="s">
        <v>2367</v>
      </c>
    </row>
    <row r="984" spans="1:9">
      <c r="A984" s="1">
        <v>982</v>
      </c>
      <c r="B984" t="s">
        <v>247</v>
      </c>
      <c r="C984" t="s">
        <v>1223</v>
      </c>
      <c r="D984" t="s">
        <v>1788</v>
      </c>
      <c r="E984" t="s">
        <v>1849</v>
      </c>
      <c r="G984" t="s">
        <v>2322</v>
      </c>
      <c r="H984" t="s">
        <v>2302</v>
      </c>
      <c r="I984" t="s">
        <v>2411</v>
      </c>
    </row>
    <row r="985" spans="1:9">
      <c r="A985" s="1">
        <v>983</v>
      </c>
      <c r="B985" t="s">
        <v>247</v>
      </c>
      <c r="C985" t="s">
        <v>1224</v>
      </c>
      <c r="D985" t="s">
        <v>1765</v>
      </c>
      <c r="E985" t="s">
        <v>1851</v>
      </c>
      <c r="G985" t="s">
        <v>2163</v>
      </c>
      <c r="H985" t="s">
        <v>2450</v>
      </c>
      <c r="I985" t="s">
        <v>2452</v>
      </c>
    </row>
    <row r="986" spans="1:9">
      <c r="A986" s="1">
        <v>984</v>
      </c>
      <c r="B986" t="s">
        <v>247</v>
      </c>
      <c r="C986" t="s">
        <v>1225</v>
      </c>
      <c r="D986" t="s">
        <v>1759</v>
      </c>
      <c r="E986" t="s">
        <v>1851</v>
      </c>
      <c r="G986" t="s">
        <v>2301</v>
      </c>
      <c r="H986" t="s">
        <v>2387</v>
      </c>
      <c r="I986" t="s">
        <v>2104</v>
      </c>
    </row>
    <row r="987" spans="1:9">
      <c r="A987" s="1">
        <v>985</v>
      </c>
      <c r="B987" t="s">
        <v>247</v>
      </c>
      <c r="C987" t="s">
        <v>1226</v>
      </c>
      <c r="D987" t="s">
        <v>1759</v>
      </c>
      <c r="E987" t="s">
        <v>1851</v>
      </c>
      <c r="G987" t="s">
        <v>2448</v>
      </c>
      <c r="H987" t="s">
        <v>2187</v>
      </c>
      <c r="I987" t="s">
        <v>2362</v>
      </c>
    </row>
    <row r="988" spans="1:9">
      <c r="A988" s="1">
        <v>986</v>
      </c>
      <c r="B988" t="s">
        <v>247</v>
      </c>
      <c r="C988" t="s">
        <v>1227</v>
      </c>
      <c r="D988" t="s">
        <v>1763</v>
      </c>
      <c r="E988" t="s">
        <v>1851</v>
      </c>
      <c r="G988" t="s">
        <v>2405</v>
      </c>
      <c r="H988" t="s">
        <v>2088</v>
      </c>
      <c r="I988" t="s">
        <v>2455</v>
      </c>
    </row>
    <row r="989" spans="1:9">
      <c r="A989" s="1">
        <v>987</v>
      </c>
      <c r="B989" t="s">
        <v>247</v>
      </c>
      <c r="C989" t="s">
        <v>1228</v>
      </c>
      <c r="D989" t="s">
        <v>1775</v>
      </c>
      <c r="E989" t="s">
        <v>1848</v>
      </c>
      <c r="G989" t="s">
        <v>2414</v>
      </c>
      <c r="H989" t="s">
        <v>2402</v>
      </c>
      <c r="I989" t="s">
        <v>2139</v>
      </c>
    </row>
    <row r="990" spans="1:9">
      <c r="A990" s="1">
        <v>988</v>
      </c>
      <c r="B990" t="s">
        <v>247</v>
      </c>
      <c r="C990" t="s">
        <v>1229</v>
      </c>
      <c r="D990" t="s">
        <v>1777</v>
      </c>
      <c r="E990" t="s">
        <v>1851</v>
      </c>
      <c r="G990" t="s">
        <v>28</v>
      </c>
      <c r="H990" t="s">
        <v>2148</v>
      </c>
      <c r="I990" t="s">
        <v>2426</v>
      </c>
    </row>
    <row r="991" spans="1:9">
      <c r="A991" s="1">
        <v>989</v>
      </c>
      <c r="B991" t="s">
        <v>247</v>
      </c>
      <c r="C991" t="s">
        <v>1230</v>
      </c>
      <c r="D991" t="s">
        <v>1775</v>
      </c>
      <c r="E991" t="s">
        <v>1848</v>
      </c>
      <c r="G991" t="s">
        <v>2442</v>
      </c>
      <c r="H991" t="s">
        <v>2458</v>
      </c>
      <c r="I991" t="s">
        <v>1971</v>
      </c>
    </row>
    <row r="992" spans="1:9">
      <c r="A992" s="1">
        <v>990</v>
      </c>
      <c r="B992" t="s">
        <v>247</v>
      </c>
      <c r="C992" t="s">
        <v>1231</v>
      </c>
      <c r="D992" t="s">
        <v>1759</v>
      </c>
      <c r="E992" t="s">
        <v>1851</v>
      </c>
      <c r="G992" t="s">
        <v>2387</v>
      </c>
      <c r="H992" t="s">
        <v>2306</v>
      </c>
      <c r="I992" t="s">
        <v>47</v>
      </c>
    </row>
    <row r="993" spans="1:9">
      <c r="A993" s="1">
        <v>991</v>
      </c>
      <c r="B993" t="s">
        <v>247</v>
      </c>
      <c r="C993" t="s">
        <v>1232</v>
      </c>
      <c r="D993" t="s">
        <v>1763</v>
      </c>
      <c r="E993" t="s">
        <v>1851</v>
      </c>
      <c r="G993" t="s">
        <v>2441</v>
      </c>
      <c r="H993" t="s">
        <v>2358</v>
      </c>
      <c r="I993" t="s">
        <v>2374</v>
      </c>
    </row>
    <row r="994" spans="1:9">
      <c r="A994" s="1">
        <v>992</v>
      </c>
      <c r="B994" t="s">
        <v>247</v>
      </c>
      <c r="C994" t="s">
        <v>1233</v>
      </c>
      <c r="D994" t="s">
        <v>1755</v>
      </c>
      <c r="E994" t="s">
        <v>1849</v>
      </c>
      <c r="G994" t="s">
        <v>2415</v>
      </c>
      <c r="H994" t="s">
        <v>2392</v>
      </c>
      <c r="I994" t="s">
        <v>2132</v>
      </c>
    </row>
    <row r="995" spans="1:9">
      <c r="A995" s="1">
        <v>993</v>
      </c>
      <c r="B995" t="s">
        <v>247</v>
      </c>
      <c r="C995" t="s">
        <v>1234</v>
      </c>
      <c r="D995" t="s">
        <v>1804</v>
      </c>
      <c r="E995" t="s">
        <v>1849</v>
      </c>
      <c r="G995" t="s">
        <v>2416</v>
      </c>
      <c r="H995" t="s">
        <v>2440</v>
      </c>
      <c r="I995" t="s">
        <v>14</v>
      </c>
    </row>
    <row r="996" spans="1:9">
      <c r="A996" s="1">
        <v>994</v>
      </c>
      <c r="B996" t="s">
        <v>247</v>
      </c>
      <c r="C996" t="s">
        <v>1235</v>
      </c>
      <c r="D996" t="s">
        <v>1743</v>
      </c>
      <c r="E996" t="s">
        <v>1848</v>
      </c>
      <c r="G996" t="s">
        <v>2388</v>
      </c>
      <c r="H996" t="s">
        <v>2337</v>
      </c>
      <c r="I996" t="s">
        <v>2397</v>
      </c>
    </row>
    <row r="997" spans="1:9">
      <c r="A997" s="1">
        <v>995</v>
      </c>
      <c r="B997" t="s">
        <v>247</v>
      </c>
      <c r="C997" t="s">
        <v>1236</v>
      </c>
      <c r="D997" t="s">
        <v>1834</v>
      </c>
      <c r="E997" t="s">
        <v>1849</v>
      </c>
      <c r="G997" t="s">
        <v>2415</v>
      </c>
      <c r="H997" t="s">
        <v>25</v>
      </c>
      <c r="I997" t="s">
        <v>2529</v>
      </c>
    </row>
    <row r="998" spans="1:9">
      <c r="A998" s="1">
        <v>996</v>
      </c>
      <c r="B998" t="s">
        <v>247</v>
      </c>
      <c r="C998" t="s">
        <v>1237</v>
      </c>
      <c r="D998" t="s">
        <v>1742</v>
      </c>
      <c r="E998" t="s">
        <v>1847</v>
      </c>
      <c r="G998" t="s">
        <v>2388</v>
      </c>
      <c r="H998" t="s">
        <v>2347</v>
      </c>
      <c r="I998" t="s">
        <v>2500</v>
      </c>
    </row>
    <row r="999" spans="1:9">
      <c r="A999" s="1">
        <v>997</v>
      </c>
      <c r="B999" t="s">
        <v>247</v>
      </c>
      <c r="C999" t="s">
        <v>1238</v>
      </c>
      <c r="D999" t="s">
        <v>1768</v>
      </c>
      <c r="E999" t="s">
        <v>1848</v>
      </c>
      <c r="G999" t="s">
        <v>2457</v>
      </c>
      <c r="H999" t="s">
        <v>2447</v>
      </c>
      <c r="I999" t="s">
        <v>2467</v>
      </c>
    </row>
    <row r="1000" spans="1:9">
      <c r="A1000" s="1">
        <v>998</v>
      </c>
      <c r="B1000" t="s">
        <v>247</v>
      </c>
      <c r="C1000" t="s">
        <v>1239</v>
      </c>
      <c r="D1000" t="s">
        <v>1750</v>
      </c>
      <c r="E1000" t="s">
        <v>1847</v>
      </c>
      <c r="G1000" t="s">
        <v>2340</v>
      </c>
      <c r="H1000" t="s">
        <v>2529</v>
      </c>
      <c r="I1000" t="s">
        <v>2402</v>
      </c>
    </row>
    <row r="1001" spans="1:9">
      <c r="A1001" s="1">
        <v>999</v>
      </c>
      <c r="B1001" t="s">
        <v>247</v>
      </c>
      <c r="C1001" t="s">
        <v>1240</v>
      </c>
      <c r="D1001" t="s">
        <v>1783</v>
      </c>
      <c r="E1001" t="s">
        <v>1848</v>
      </c>
      <c r="G1001" t="s">
        <v>2345</v>
      </c>
      <c r="H1001" t="s">
        <v>2550</v>
      </c>
      <c r="I1001" t="s">
        <v>52</v>
      </c>
    </row>
    <row r="1002" spans="1:9">
      <c r="A1002" s="1">
        <v>1000</v>
      </c>
      <c r="B1002" t="s">
        <v>247</v>
      </c>
      <c r="C1002" t="s">
        <v>1241</v>
      </c>
      <c r="D1002" t="s">
        <v>1776</v>
      </c>
      <c r="E1002" t="s">
        <v>1852</v>
      </c>
      <c r="G1002" t="s">
        <v>2357</v>
      </c>
      <c r="H1002" t="s">
        <v>2367</v>
      </c>
      <c r="I1002" t="s">
        <v>2433</v>
      </c>
    </row>
    <row r="1003" spans="1:9">
      <c r="A1003" s="1">
        <v>1001</v>
      </c>
      <c r="B1003" t="s">
        <v>247</v>
      </c>
      <c r="C1003" t="s">
        <v>1242</v>
      </c>
      <c r="D1003" t="s">
        <v>1749</v>
      </c>
      <c r="E1003" t="s">
        <v>1848</v>
      </c>
      <c r="G1003" t="s">
        <v>2457</v>
      </c>
      <c r="H1003" t="s">
        <v>2433</v>
      </c>
      <c r="I1003" t="s">
        <v>2446</v>
      </c>
    </row>
    <row r="1004" spans="1:9">
      <c r="A1004" s="1">
        <v>1002</v>
      </c>
      <c r="B1004" t="s">
        <v>247</v>
      </c>
      <c r="C1004" t="s">
        <v>1243</v>
      </c>
      <c r="D1004" t="s">
        <v>1749</v>
      </c>
      <c r="E1004" t="s">
        <v>1848</v>
      </c>
      <c r="G1004" t="s">
        <v>2461</v>
      </c>
      <c r="H1004" t="s">
        <v>2375</v>
      </c>
      <c r="I1004" t="s">
        <v>2546</v>
      </c>
    </row>
    <row r="1005" spans="1:9">
      <c r="A1005" s="1">
        <v>1003</v>
      </c>
      <c r="B1005" t="s">
        <v>247</v>
      </c>
      <c r="C1005" t="s">
        <v>1244</v>
      </c>
      <c r="D1005" t="s">
        <v>1797</v>
      </c>
      <c r="E1005" t="s">
        <v>1849</v>
      </c>
      <c r="G1005" t="s">
        <v>2430</v>
      </c>
      <c r="H1005" t="s">
        <v>2353</v>
      </c>
      <c r="I1005" t="s">
        <v>2350</v>
      </c>
    </row>
    <row r="1006" spans="1:9">
      <c r="A1006" s="1">
        <v>1004</v>
      </c>
      <c r="B1006" t="s">
        <v>247</v>
      </c>
      <c r="C1006" t="s">
        <v>1245</v>
      </c>
      <c r="D1006" t="s">
        <v>1752</v>
      </c>
      <c r="E1006" t="s">
        <v>1849</v>
      </c>
      <c r="G1006" t="s">
        <v>2439</v>
      </c>
      <c r="H1006" t="s">
        <v>2467</v>
      </c>
      <c r="I1006" t="s">
        <v>2461</v>
      </c>
    </row>
    <row r="1007" spans="1:9">
      <c r="A1007" s="1">
        <v>1005</v>
      </c>
      <c r="B1007" t="s">
        <v>248</v>
      </c>
      <c r="C1007" t="s">
        <v>1246</v>
      </c>
      <c r="D1007" t="s">
        <v>1792</v>
      </c>
      <c r="E1007" t="s">
        <v>1852</v>
      </c>
      <c r="G1007" t="s">
        <v>2415</v>
      </c>
      <c r="H1007" t="s">
        <v>2399</v>
      </c>
      <c r="I1007" t="s">
        <v>18</v>
      </c>
    </row>
    <row r="1008" spans="1:9">
      <c r="A1008" s="1">
        <v>1006</v>
      </c>
      <c r="B1008" t="s">
        <v>248</v>
      </c>
      <c r="C1008" t="s">
        <v>1247</v>
      </c>
      <c r="D1008" t="s">
        <v>1770</v>
      </c>
      <c r="E1008" t="s">
        <v>1849</v>
      </c>
      <c r="G1008" t="s">
        <v>2322</v>
      </c>
      <c r="H1008" t="s">
        <v>2460</v>
      </c>
      <c r="I1008" t="s">
        <v>2379</v>
      </c>
    </row>
    <row r="1009" spans="1:9">
      <c r="A1009" s="1">
        <v>1007</v>
      </c>
      <c r="B1009" t="s">
        <v>248</v>
      </c>
      <c r="C1009" t="s">
        <v>1248</v>
      </c>
      <c r="D1009" t="s">
        <v>1770</v>
      </c>
      <c r="E1009" t="s">
        <v>1849</v>
      </c>
      <c r="G1009" t="s">
        <v>2405</v>
      </c>
      <c r="H1009" t="s">
        <v>2414</v>
      </c>
      <c r="I1009" t="s">
        <v>2464</v>
      </c>
    </row>
    <row r="1010" spans="1:9">
      <c r="A1010" s="1">
        <v>1008</v>
      </c>
      <c r="B1010" t="s">
        <v>248</v>
      </c>
      <c r="C1010" t="s">
        <v>1249</v>
      </c>
      <c r="D1010" t="s">
        <v>1770</v>
      </c>
      <c r="E1010" t="s">
        <v>1849</v>
      </c>
      <c r="G1010" t="s">
        <v>2401</v>
      </c>
      <c r="H1010" t="s">
        <v>2431</v>
      </c>
      <c r="I1010" t="s">
        <v>31</v>
      </c>
    </row>
    <row r="1011" spans="1:9">
      <c r="A1011" s="1">
        <v>1009</v>
      </c>
      <c r="B1011" t="s">
        <v>248</v>
      </c>
      <c r="C1011" t="s">
        <v>1250</v>
      </c>
      <c r="D1011" t="s">
        <v>1827</v>
      </c>
      <c r="E1011" t="s">
        <v>1849</v>
      </c>
      <c r="G1011" t="s">
        <v>2387</v>
      </c>
      <c r="H1011" t="s">
        <v>2339</v>
      </c>
      <c r="I1011" t="s">
        <v>2451</v>
      </c>
    </row>
    <row r="1012" spans="1:9">
      <c r="A1012" s="1">
        <v>1010</v>
      </c>
      <c r="B1012" t="s">
        <v>248</v>
      </c>
      <c r="C1012" t="s">
        <v>1251</v>
      </c>
      <c r="D1012" t="s">
        <v>1792</v>
      </c>
      <c r="E1012" t="s">
        <v>1852</v>
      </c>
      <c r="G1012" t="s">
        <v>2347</v>
      </c>
      <c r="H1012" t="s">
        <v>2374</v>
      </c>
      <c r="I1012" t="s">
        <v>2088</v>
      </c>
    </row>
    <row r="1013" spans="1:9">
      <c r="A1013" s="1">
        <v>1011</v>
      </c>
      <c r="B1013" t="s">
        <v>248</v>
      </c>
      <c r="C1013" t="s">
        <v>1252</v>
      </c>
      <c r="D1013" t="s">
        <v>1792</v>
      </c>
      <c r="E1013" t="s">
        <v>1852</v>
      </c>
      <c r="G1013" t="s">
        <v>2462</v>
      </c>
      <c r="H1013" t="s">
        <v>2405</v>
      </c>
      <c r="I1013" t="s">
        <v>2303</v>
      </c>
    </row>
    <row r="1014" spans="1:9">
      <c r="A1014" s="1">
        <v>1012</v>
      </c>
      <c r="B1014" t="s">
        <v>248</v>
      </c>
      <c r="C1014" t="s">
        <v>1253</v>
      </c>
      <c r="D1014" t="s">
        <v>1833</v>
      </c>
      <c r="E1014" t="s">
        <v>1849</v>
      </c>
      <c r="G1014" t="s">
        <v>2451</v>
      </c>
      <c r="H1014" t="s">
        <v>2367</v>
      </c>
      <c r="I1014" t="s">
        <v>2114</v>
      </c>
    </row>
    <row r="1015" spans="1:9">
      <c r="A1015" s="1">
        <v>1013</v>
      </c>
      <c r="B1015" t="s">
        <v>248</v>
      </c>
      <c r="C1015" t="s">
        <v>1254</v>
      </c>
      <c r="D1015" t="s">
        <v>1833</v>
      </c>
      <c r="E1015" t="s">
        <v>1849</v>
      </c>
      <c r="G1015" t="s">
        <v>20</v>
      </c>
      <c r="H1015" t="s">
        <v>2463</v>
      </c>
      <c r="I1015" t="s">
        <v>2143</v>
      </c>
    </row>
    <row r="1016" spans="1:9">
      <c r="A1016" s="1">
        <v>1014</v>
      </c>
      <c r="B1016" t="s">
        <v>248</v>
      </c>
      <c r="C1016" t="s">
        <v>1255</v>
      </c>
      <c r="D1016" t="s">
        <v>1807</v>
      </c>
      <c r="E1016" t="s">
        <v>1849</v>
      </c>
      <c r="G1016" t="s">
        <v>2456</v>
      </c>
      <c r="H1016" t="s">
        <v>2128</v>
      </c>
      <c r="I1016" t="s">
        <v>17</v>
      </c>
    </row>
    <row r="1017" spans="1:9">
      <c r="A1017" s="1">
        <v>1015</v>
      </c>
      <c r="B1017" t="s">
        <v>248</v>
      </c>
      <c r="C1017" t="s">
        <v>1256</v>
      </c>
      <c r="D1017" t="s">
        <v>1770</v>
      </c>
      <c r="E1017" t="s">
        <v>1849</v>
      </c>
      <c r="G1017" t="s">
        <v>2320</v>
      </c>
      <c r="H1017" t="s">
        <v>15</v>
      </c>
      <c r="I1017" t="s">
        <v>2448</v>
      </c>
    </row>
    <row r="1018" spans="1:9">
      <c r="A1018" s="1">
        <v>1016</v>
      </c>
      <c r="B1018" t="s">
        <v>248</v>
      </c>
      <c r="C1018" t="s">
        <v>1257</v>
      </c>
      <c r="D1018" t="s">
        <v>1742</v>
      </c>
      <c r="E1018" t="s">
        <v>1847</v>
      </c>
      <c r="G1018" t="s">
        <v>2348</v>
      </c>
      <c r="H1018" t="s">
        <v>2395</v>
      </c>
      <c r="I1018" t="s">
        <v>2296</v>
      </c>
    </row>
    <row r="1019" spans="1:9">
      <c r="A1019" s="1">
        <v>1017</v>
      </c>
      <c r="B1019" t="s">
        <v>248</v>
      </c>
      <c r="C1019" t="s">
        <v>1258</v>
      </c>
      <c r="D1019" t="s">
        <v>1751</v>
      </c>
      <c r="E1019" t="s">
        <v>1848</v>
      </c>
      <c r="G1019" t="s">
        <v>2426</v>
      </c>
      <c r="H1019" t="s">
        <v>2340</v>
      </c>
      <c r="I1019" t="s">
        <v>15</v>
      </c>
    </row>
    <row r="1020" spans="1:9">
      <c r="A1020" s="1">
        <v>1018</v>
      </c>
      <c r="B1020" t="s">
        <v>248</v>
      </c>
      <c r="C1020" t="s">
        <v>1259</v>
      </c>
      <c r="D1020" t="s">
        <v>1742</v>
      </c>
      <c r="E1020" t="s">
        <v>1847</v>
      </c>
      <c r="G1020" t="s">
        <v>14</v>
      </c>
      <c r="H1020" t="s">
        <v>2440</v>
      </c>
      <c r="I1020" t="s">
        <v>2404</v>
      </c>
    </row>
    <row r="1021" spans="1:9">
      <c r="A1021" s="1">
        <v>1019</v>
      </c>
      <c r="B1021" t="s">
        <v>248</v>
      </c>
      <c r="C1021" t="s">
        <v>1260</v>
      </c>
      <c r="D1021" t="s">
        <v>1743</v>
      </c>
      <c r="E1021" t="s">
        <v>1848</v>
      </c>
      <c r="G1021" t="s">
        <v>2428</v>
      </c>
      <c r="H1021" t="s">
        <v>2370</v>
      </c>
      <c r="I1021" t="s">
        <v>2451</v>
      </c>
    </row>
    <row r="1022" spans="1:9">
      <c r="A1022" s="1">
        <v>1020</v>
      </c>
      <c r="B1022" t="s">
        <v>248</v>
      </c>
      <c r="C1022" t="s">
        <v>1261</v>
      </c>
      <c r="D1022" t="s">
        <v>1742</v>
      </c>
      <c r="E1022" t="s">
        <v>1847</v>
      </c>
      <c r="G1022" t="s">
        <v>2417</v>
      </c>
      <c r="H1022" t="s">
        <v>14</v>
      </c>
      <c r="I1022" t="s">
        <v>2444</v>
      </c>
    </row>
    <row r="1023" spans="1:9">
      <c r="A1023" s="1">
        <v>1021</v>
      </c>
      <c r="B1023" t="s">
        <v>248</v>
      </c>
      <c r="C1023" t="s">
        <v>1262</v>
      </c>
      <c r="D1023" t="s">
        <v>1743</v>
      </c>
      <c r="E1023" t="s">
        <v>1848</v>
      </c>
      <c r="G1023" t="s">
        <v>2440</v>
      </c>
      <c r="H1023" t="s">
        <v>2466</v>
      </c>
      <c r="I1023" t="s">
        <v>2431</v>
      </c>
    </row>
    <row r="1024" spans="1:9">
      <c r="A1024" s="1">
        <v>1022</v>
      </c>
      <c r="B1024" t="s">
        <v>248</v>
      </c>
      <c r="C1024" t="s">
        <v>1263</v>
      </c>
      <c r="D1024" t="s">
        <v>1758</v>
      </c>
      <c r="E1024" t="s">
        <v>1849</v>
      </c>
      <c r="G1024" t="s">
        <v>2389</v>
      </c>
      <c r="H1024" t="s">
        <v>2375</v>
      </c>
      <c r="I1024" t="s">
        <v>2285</v>
      </c>
    </row>
    <row r="1025" spans="1:9">
      <c r="A1025" s="1">
        <v>1023</v>
      </c>
      <c r="B1025" t="s">
        <v>248</v>
      </c>
      <c r="C1025" t="s">
        <v>1264</v>
      </c>
      <c r="D1025" t="s">
        <v>1758</v>
      </c>
      <c r="E1025" t="s">
        <v>1849</v>
      </c>
      <c r="G1025" t="s">
        <v>2420</v>
      </c>
      <c r="H1025" t="s">
        <v>2367</v>
      </c>
      <c r="I1025" t="s">
        <v>2412</v>
      </c>
    </row>
    <row r="1026" spans="1:9">
      <c r="A1026" s="1">
        <v>1024</v>
      </c>
      <c r="B1026" t="s">
        <v>248</v>
      </c>
      <c r="C1026" t="s">
        <v>1265</v>
      </c>
      <c r="D1026" t="s">
        <v>1752</v>
      </c>
      <c r="E1026" t="s">
        <v>1849</v>
      </c>
      <c r="G1026" t="s">
        <v>2439</v>
      </c>
      <c r="H1026" t="s">
        <v>2447</v>
      </c>
      <c r="I1026" t="s">
        <v>2079</v>
      </c>
    </row>
    <row r="1027" spans="1:9">
      <c r="A1027" s="1">
        <v>1025</v>
      </c>
      <c r="B1027" t="s">
        <v>248</v>
      </c>
      <c r="C1027" t="s">
        <v>1266</v>
      </c>
      <c r="D1027" t="s">
        <v>1742</v>
      </c>
      <c r="E1027" t="s">
        <v>1847</v>
      </c>
      <c r="G1027" t="s">
        <v>2359</v>
      </c>
      <c r="H1027" t="s">
        <v>2395</v>
      </c>
      <c r="I1027" t="s">
        <v>2186</v>
      </c>
    </row>
    <row r="1028" spans="1:9">
      <c r="A1028" s="1">
        <v>1026</v>
      </c>
      <c r="B1028" t="s">
        <v>248</v>
      </c>
      <c r="C1028" t="s">
        <v>1267</v>
      </c>
      <c r="D1028" t="s">
        <v>1808</v>
      </c>
      <c r="E1028" t="s">
        <v>1848</v>
      </c>
      <c r="G1028" t="s">
        <v>2399</v>
      </c>
      <c r="H1028" t="s">
        <v>2180</v>
      </c>
      <c r="I1028" t="s">
        <v>2431</v>
      </c>
    </row>
    <row r="1029" spans="1:9">
      <c r="A1029" s="1">
        <v>1027</v>
      </c>
      <c r="B1029" t="s">
        <v>248</v>
      </c>
      <c r="C1029" t="s">
        <v>1268</v>
      </c>
      <c r="D1029" t="s">
        <v>1785</v>
      </c>
      <c r="E1029" t="s">
        <v>1848</v>
      </c>
      <c r="G1029" t="s">
        <v>18</v>
      </c>
      <c r="H1029" t="s">
        <v>2183</v>
      </c>
      <c r="I1029" t="s">
        <v>2361</v>
      </c>
    </row>
    <row r="1030" spans="1:9">
      <c r="A1030" s="1">
        <v>1028</v>
      </c>
      <c r="B1030" t="s">
        <v>248</v>
      </c>
      <c r="C1030" t="s">
        <v>1269</v>
      </c>
      <c r="D1030" t="s">
        <v>1752</v>
      </c>
      <c r="E1030" t="s">
        <v>1849</v>
      </c>
      <c r="G1030" t="s">
        <v>2401</v>
      </c>
      <c r="H1030" t="s">
        <v>11</v>
      </c>
      <c r="I1030" t="s">
        <v>1935</v>
      </c>
    </row>
    <row r="1031" spans="1:9">
      <c r="A1031" s="1">
        <v>1029</v>
      </c>
      <c r="B1031" t="s">
        <v>248</v>
      </c>
      <c r="C1031" t="s">
        <v>1270</v>
      </c>
      <c r="D1031" t="s">
        <v>1787</v>
      </c>
      <c r="E1031" t="s">
        <v>1849</v>
      </c>
      <c r="G1031" t="s">
        <v>17</v>
      </c>
      <c r="H1031" t="s">
        <v>2303</v>
      </c>
      <c r="I1031" t="s">
        <v>2351</v>
      </c>
    </row>
    <row r="1032" spans="1:9">
      <c r="A1032" s="1">
        <v>1030</v>
      </c>
      <c r="B1032" t="s">
        <v>248</v>
      </c>
      <c r="C1032" t="s">
        <v>1271</v>
      </c>
      <c r="D1032" t="s">
        <v>1825</v>
      </c>
      <c r="E1032" t="s">
        <v>1851</v>
      </c>
      <c r="G1032" t="s">
        <v>2346</v>
      </c>
      <c r="H1032" t="s">
        <v>2374</v>
      </c>
      <c r="I1032" t="s">
        <v>2174</v>
      </c>
    </row>
    <row r="1033" spans="1:9">
      <c r="A1033" s="1">
        <v>1031</v>
      </c>
      <c r="B1033" t="s">
        <v>248</v>
      </c>
      <c r="C1033" t="s">
        <v>1272</v>
      </c>
      <c r="D1033" t="s">
        <v>1742</v>
      </c>
      <c r="E1033" t="s">
        <v>1847</v>
      </c>
      <c r="G1033" t="s">
        <v>2382</v>
      </c>
      <c r="H1033" t="s">
        <v>2400</v>
      </c>
      <c r="I1033" t="s">
        <v>2445</v>
      </c>
    </row>
    <row r="1034" spans="1:9">
      <c r="A1034" s="1">
        <v>1032</v>
      </c>
      <c r="B1034" t="s">
        <v>248</v>
      </c>
      <c r="C1034" t="s">
        <v>1273</v>
      </c>
      <c r="D1034" t="s">
        <v>1787</v>
      </c>
      <c r="E1034" t="s">
        <v>1849</v>
      </c>
      <c r="G1034" t="s">
        <v>2432</v>
      </c>
      <c r="H1034" t="s">
        <v>2421</v>
      </c>
      <c r="I1034" t="s">
        <v>2360</v>
      </c>
    </row>
    <row r="1035" spans="1:9">
      <c r="A1035" s="1">
        <v>1033</v>
      </c>
      <c r="B1035" t="s">
        <v>248</v>
      </c>
      <c r="C1035" t="s">
        <v>1274</v>
      </c>
      <c r="D1035" t="s">
        <v>1742</v>
      </c>
      <c r="E1035" t="s">
        <v>1847</v>
      </c>
      <c r="G1035" t="s">
        <v>2343</v>
      </c>
      <c r="H1035" t="s">
        <v>2444</v>
      </c>
      <c r="I1035" t="s">
        <v>2448</v>
      </c>
    </row>
    <row r="1036" spans="1:9">
      <c r="A1036" s="1">
        <v>1034</v>
      </c>
      <c r="B1036" t="s">
        <v>248</v>
      </c>
      <c r="C1036" t="s">
        <v>1275</v>
      </c>
      <c r="D1036" t="s">
        <v>1753</v>
      </c>
      <c r="E1036" t="s">
        <v>1849</v>
      </c>
      <c r="G1036" t="s">
        <v>2424</v>
      </c>
      <c r="H1036" t="s">
        <v>2550</v>
      </c>
      <c r="I1036" t="s">
        <v>1942</v>
      </c>
    </row>
    <row r="1037" spans="1:9">
      <c r="A1037" s="1">
        <v>1035</v>
      </c>
      <c r="B1037" t="s">
        <v>248</v>
      </c>
      <c r="C1037" t="s">
        <v>1276</v>
      </c>
      <c r="D1037" t="s">
        <v>1743</v>
      </c>
      <c r="E1037" t="s">
        <v>1848</v>
      </c>
      <c r="G1037" t="s">
        <v>2345</v>
      </c>
      <c r="H1037" t="s">
        <v>2388</v>
      </c>
      <c r="I1037" t="s">
        <v>2412</v>
      </c>
    </row>
    <row r="1038" spans="1:9">
      <c r="A1038" s="1">
        <v>1036</v>
      </c>
      <c r="B1038" t="s">
        <v>248</v>
      </c>
      <c r="C1038" t="s">
        <v>1277</v>
      </c>
      <c r="D1038" t="s">
        <v>1753</v>
      </c>
      <c r="E1038" t="s">
        <v>1849</v>
      </c>
      <c r="G1038" t="s">
        <v>2427</v>
      </c>
      <c r="H1038" t="s">
        <v>2549</v>
      </c>
      <c r="I1038" t="s">
        <v>2641</v>
      </c>
    </row>
    <row r="1039" spans="1:9">
      <c r="A1039" s="1">
        <v>1037</v>
      </c>
      <c r="B1039" t="s">
        <v>248</v>
      </c>
      <c r="C1039" t="s">
        <v>1278</v>
      </c>
      <c r="D1039" t="s">
        <v>1770</v>
      </c>
      <c r="E1039" t="s">
        <v>1849</v>
      </c>
      <c r="G1039" t="s">
        <v>2432</v>
      </c>
      <c r="H1039" t="s">
        <v>2370</v>
      </c>
      <c r="I1039" t="s">
        <v>2424</v>
      </c>
    </row>
    <row r="1040" spans="1:9">
      <c r="A1040" s="1">
        <v>1038</v>
      </c>
      <c r="B1040" t="s">
        <v>248</v>
      </c>
      <c r="C1040" t="s">
        <v>1279</v>
      </c>
      <c r="D1040" t="s">
        <v>1747</v>
      </c>
      <c r="E1040" t="s">
        <v>1849</v>
      </c>
      <c r="G1040" t="s">
        <v>2388</v>
      </c>
      <c r="H1040" t="s">
        <v>2555</v>
      </c>
      <c r="I1040" t="s">
        <v>2542</v>
      </c>
    </row>
    <row r="1041" spans="1:9">
      <c r="A1041" s="1">
        <v>1039</v>
      </c>
      <c r="B1041" t="s">
        <v>248</v>
      </c>
      <c r="C1041" t="s">
        <v>1280</v>
      </c>
      <c r="D1041" t="s">
        <v>1747</v>
      </c>
      <c r="E1041" t="s">
        <v>1849</v>
      </c>
      <c r="G1041" t="s">
        <v>2433</v>
      </c>
      <c r="H1041" t="s">
        <v>2548</v>
      </c>
      <c r="I1041" t="s">
        <v>2366</v>
      </c>
    </row>
    <row r="1042" spans="1:9">
      <c r="A1042" s="1">
        <v>1040</v>
      </c>
      <c r="B1042" t="s">
        <v>248</v>
      </c>
      <c r="C1042" t="s">
        <v>1281</v>
      </c>
      <c r="D1042" t="s">
        <v>1742</v>
      </c>
      <c r="E1042" t="s">
        <v>1847</v>
      </c>
      <c r="G1042" t="s">
        <v>14</v>
      </c>
      <c r="H1042" t="s">
        <v>2330</v>
      </c>
      <c r="I1042" t="s">
        <v>2264</v>
      </c>
    </row>
    <row r="1043" spans="1:9">
      <c r="A1043" s="1">
        <v>1041</v>
      </c>
      <c r="B1043" t="s">
        <v>248</v>
      </c>
      <c r="C1043" t="s">
        <v>1282</v>
      </c>
      <c r="D1043" t="s">
        <v>1808</v>
      </c>
      <c r="E1043" t="s">
        <v>1848</v>
      </c>
      <c r="G1043" t="s">
        <v>13</v>
      </c>
      <c r="H1043" t="s">
        <v>2337</v>
      </c>
      <c r="I1043" t="s">
        <v>2110</v>
      </c>
    </row>
    <row r="1044" spans="1:9">
      <c r="A1044" s="1">
        <v>1042</v>
      </c>
      <c r="B1044" t="s">
        <v>248</v>
      </c>
      <c r="C1044" t="s">
        <v>1283</v>
      </c>
      <c r="D1044" t="s">
        <v>1765</v>
      </c>
      <c r="E1044" t="s">
        <v>1851</v>
      </c>
      <c r="G1044" t="s">
        <v>2420</v>
      </c>
      <c r="H1044" t="s">
        <v>2370</v>
      </c>
      <c r="I1044" t="s">
        <v>2620</v>
      </c>
    </row>
    <row r="1045" spans="1:9">
      <c r="A1045" s="1">
        <v>1043</v>
      </c>
      <c r="B1045" t="s">
        <v>248</v>
      </c>
      <c r="C1045" t="s">
        <v>1284</v>
      </c>
      <c r="D1045" t="s">
        <v>1742</v>
      </c>
      <c r="E1045" t="s">
        <v>1847</v>
      </c>
      <c r="G1045" t="s">
        <v>2443</v>
      </c>
      <c r="H1045" t="s">
        <v>2432</v>
      </c>
      <c r="I1045" t="s">
        <v>2176</v>
      </c>
    </row>
    <row r="1046" spans="1:9">
      <c r="A1046" s="1">
        <v>1044</v>
      </c>
      <c r="B1046" t="s">
        <v>248</v>
      </c>
      <c r="C1046" t="s">
        <v>1285</v>
      </c>
      <c r="D1046" t="s">
        <v>1753</v>
      </c>
      <c r="E1046" t="s">
        <v>1849</v>
      </c>
      <c r="G1046" t="s">
        <v>2345</v>
      </c>
      <c r="H1046" t="s">
        <v>2323</v>
      </c>
      <c r="I1046" t="s">
        <v>2302</v>
      </c>
    </row>
    <row r="1047" spans="1:9">
      <c r="A1047" s="1">
        <v>1045</v>
      </c>
      <c r="B1047" t="s">
        <v>248</v>
      </c>
      <c r="C1047" t="s">
        <v>1286</v>
      </c>
      <c r="D1047" t="s">
        <v>1788</v>
      </c>
      <c r="E1047" t="s">
        <v>1849</v>
      </c>
      <c r="G1047" t="s">
        <v>14</v>
      </c>
      <c r="H1047" t="s">
        <v>2464</v>
      </c>
      <c r="I1047" t="s">
        <v>2427</v>
      </c>
    </row>
    <row r="1048" spans="1:9">
      <c r="A1048" s="1">
        <v>1046</v>
      </c>
      <c r="B1048" t="s">
        <v>248</v>
      </c>
      <c r="C1048" t="s">
        <v>1287</v>
      </c>
      <c r="D1048" t="s">
        <v>1767</v>
      </c>
      <c r="E1048" t="s">
        <v>1849</v>
      </c>
      <c r="G1048" t="s">
        <v>2394</v>
      </c>
      <c r="H1048" t="s">
        <v>2549</v>
      </c>
      <c r="I1048" t="s">
        <v>2424</v>
      </c>
    </row>
    <row r="1049" spans="1:9">
      <c r="A1049" s="1">
        <v>1047</v>
      </c>
      <c r="B1049" t="s">
        <v>248</v>
      </c>
      <c r="C1049" t="s">
        <v>1288</v>
      </c>
      <c r="D1049" t="s">
        <v>1747</v>
      </c>
      <c r="E1049" t="s">
        <v>1849</v>
      </c>
      <c r="G1049" t="s">
        <v>2370</v>
      </c>
      <c r="H1049" t="s">
        <v>2340</v>
      </c>
      <c r="I1049" t="s">
        <v>27</v>
      </c>
    </row>
    <row r="1050" spans="1:9">
      <c r="A1050" s="1">
        <v>1048</v>
      </c>
      <c r="B1050" t="s">
        <v>248</v>
      </c>
      <c r="C1050" t="s">
        <v>1289</v>
      </c>
      <c r="D1050" t="s">
        <v>1753</v>
      </c>
      <c r="E1050" t="s">
        <v>1849</v>
      </c>
      <c r="G1050" t="s">
        <v>2348</v>
      </c>
      <c r="H1050" t="s">
        <v>2467</v>
      </c>
      <c r="I1050" t="s">
        <v>2642</v>
      </c>
    </row>
    <row r="1051" spans="1:9">
      <c r="A1051" s="1">
        <v>1049</v>
      </c>
      <c r="B1051" t="s">
        <v>248</v>
      </c>
      <c r="C1051" t="s">
        <v>1290</v>
      </c>
      <c r="D1051" t="s">
        <v>1752</v>
      </c>
      <c r="E1051" t="s">
        <v>1849</v>
      </c>
      <c r="G1051" t="s">
        <v>2444</v>
      </c>
      <c r="H1051" t="s">
        <v>2431</v>
      </c>
      <c r="I1051" t="s">
        <v>2176</v>
      </c>
    </row>
    <row r="1052" spans="1:9">
      <c r="A1052" s="1">
        <v>1050</v>
      </c>
      <c r="B1052" t="s">
        <v>248</v>
      </c>
      <c r="C1052" t="s">
        <v>1291</v>
      </c>
      <c r="D1052" t="s">
        <v>1774</v>
      </c>
      <c r="E1052" t="s">
        <v>1849</v>
      </c>
      <c r="G1052" t="s">
        <v>2362</v>
      </c>
      <c r="H1052" t="s">
        <v>2385</v>
      </c>
      <c r="I1052" t="s">
        <v>2516</v>
      </c>
    </row>
    <row r="1053" spans="1:9">
      <c r="A1053" s="1">
        <v>1051</v>
      </c>
      <c r="B1053" t="s">
        <v>248</v>
      </c>
      <c r="C1053" t="s">
        <v>1292</v>
      </c>
      <c r="D1053" t="s">
        <v>1742</v>
      </c>
      <c r="E1053" t="s">
        <v>1847</v>
      </c>
      <c r="G1053" t="s">
        <v>2394</v>
      </c>
      <c r="H1053" t="s">
        <v>2467</v>
      </c>
      <c r="I1053" t="s">
        <v>2428</v>
      </c>
    </row>
    <row r="1054" spans="1:9">
      <c r="A1054" s="1">
        <v>1052</v>
      </c>
      <c r="B1054" t="s">
        <v>248</v>
      </c>
      <c r="C1054" t="s">
        <v>1293</v>
      </c>
      <c r="D1054" t="s">
        <v>1753</v>
      </c>
      <c r="E1054" t="s">
        <v>1849</v>
      </c>
      <c r="G1054" t="s">
        <v>2375</v>
      </c>
      <c r="H1054" t="s">
        <v>2388</v>
      </c>
      <c r="I1054" t="s">
        <v>2365</v>
      </c>
    </row>
    <row r="1055" spans="1:9">
      <c r="A1055" s="1">
        <v>1053</v>
      </c>
      <c r="B1055" t="s">
        <v>248</v>
      </c>
      <c r="C1055" t="s">
        <v>1294</v>
      </c>
      <c r="D1055" t="s">
        <v>1743</v>
      </c>
      <c r="E1055" t="s">
        <v>1848</v>
      </c>
      <c r="G1055" t="s">
        <v>2432</v>
      </c>
      <c r="H1055" t="s">
        <v>2403</v>
      </c>
      <c r="I1055" t="s">
        <v>2439</v>
      </c>
    </row>
    <row r="1056" spans="1:9">
      <c r="A1056" s="1">
        <v>1054</v>
      </c>
      <c r="B1056" t="s">
        <v>248</v>
      </c>
      <c r="C1056" t="s">
        <v>1295</v>
      </c>
      <c r="D1056" t="s">
        <v>1764</v>
      </c>
      <c r="E1056" t="s">
        <v>1848</v>
      </c>
      <c r="G1056" t="s">
        <v>2366</v>
      </c>
      <c r="H1056" t="s">
        <v>2402</v>
      </c>
      <c r="I1056" t="s">
        <v>2031</v>
      </c>
    </row>
    <row r="1057" spans="1:9">
      <c r="A1057" s="1">
        <v>1055</v>
      </c>
      <c r="B1057" t="s">
        <v>248</v>
      </c>
      <c r="C1057" t="s">
        <v>1296</v>
      </c>
      <c r="D1057" t="s">
        <v>1785</v>
      </c>
      <c r="E1057" t="s">
        <v>1848</v>
      </c>
      <c r="G1057" t="s">
        <v>12</v>
      </c>
      <c r="H1057" t="s">
        <v>2421</v>
      </c>
      <c r="I1057" t="s">
        <v>2004</v>
      </c>
    </row>
    <row r="1058" spans="1:9">
      <c r="A1058" s="1">
        <v>1056</v>
      </c>
      <c r="B1058" t="s">
        <v>248</v>
      </c>
      <c r="C1058" t="s">
        <v>1297</v>
      </c>
      <c r="D1058" t="s">
        <v>1743</v>
      </c>
      <c r="E1058" t="s">
        <v>1848</v>
      </c>
      <c r="G1058" t="s">
        <v>12</v>
      </c>
      <c r="H1058" t="s">
        <v>10</v>
      </c>
      <c r="I1058" t="s">
        <v>2439</v>
      </c>
    </row>
    <row r="1059" spans="1:9">
      <c r="A1059" s="1">
        <v>1057</v>
      </c>
      <c r="B1059" t="s">
        <v>248</v>
      </c>
      <c r="C1059" t="s">
        <v>1298</v>
      </c>
      <c r="D1059" t="s">
        <v>1742</v>
      </c>
      <c r="E1059" t="s">
        <v>1847</v>
      </c>
      <c r="G1059" t="s">
        <v>2389</v>
      </c>
      <c r="H1059" t="s">
        <v>2315</v>
      </c>
      <c r="I1059" t="s">
        <v>2167</v>
      </c>
    </row>
    <row r="1060" spans="1:9">
      <c r="A1060" s="1">
        <v>1058</v>
      </c>
      <c r="B1060" t="s">
        <v>248</v>
      </c>
      <c r="C1060" t="s">
        <v>1299</v>
      </c>
      <c r="D1060" t="s">
        <v>1817</v>
      </c>
      <c r="E1060" t="s">
        <v>1848</v>
      </c>
      <c r="G1060" t="s">
        <v>2374</v>
      </c>
      <c r="H1060" t="s">
        <v>2320</v>
      </c>
      <c r="I1060" t="s">
        <v>2125</v>
      </c>
    </row>
    <row r="1061" spans="1:9">
      <c r="A1061" s="1">
        <v>1059</v>
      </c>
      <c r="B1061" t="s">
        <v>248</v>
      </c>
      <c r="C1061" t="s">
        <v>1300</v>
      </c>
      <c r="D1061" t="s">
        <v>1787</v>
      </c>
      <c r="E1061" t="s">
        <v>1849</v>
      </c>
      <c r="G1061" t="s">
        <v>2359</v>
      </c>
      <c r="H1061" t="s">
        <v>2462</v>
      </c>
      <c r="I1061" t="s">
        <v>2370</v>
      </c>
    </row>
    <row r="1062" spans="1:9">
      <c r="A1062" s="1">
        <v>1060</v>
      </c>
      <c r="B1062" t="s">
        <v>248</v>
      </c>
      <c r="C1062" t="s">
        <v>1301</v>
      </c>
      <c r="D1062" t="s">
        <v>1742</v>
      </c>
      <c r="E1062" t="s">
        <v>1847</v>
      </c>
      <c r="G1062" t="s">
        <v>2428</v>
      </c>
      <c r="H1062" t="s">
        <v>2458</v>
      </c>
      <c r="I1062" t="s">
        <v>2347</v>
      </c>
    </row>
    <row r="1063" spans="1:9">
      <c r="A1063" s="1">
        <v>1061</v>
      </c>
      <c r="B1063" t="s">
        <v>248</v>
      </c>
      <c r="C1063" t="s">
        <v>1302</v>
      </c>
      <c r="D1063" t="s">
        <v>1755</v>
      </c>
      <c r="E1063" t="s">
        <v>1849</v>
      </c>
      <c r="G1063" t="s">
        <v>18</v>
      </c>
      <c r="H1063" t="s">
        <v>2338</v>
      </c>
      <c r="I1063" t="s">
        <v>2397</v>
      </c>
    </row>
    <row r="1064" spans="1:9">
      <c r="A1064" s="1">
        <v>1062</v>
      </c>
      <c r="B1064" t="s">
        <v>248</v>
      </c>
      <c r="C1064" t="s">
        <v>1303</v>
      </c>
      <c r="D1064" t="s">
        <v>1826</v>
      </c>
      <c r="E1064" t="s">
        <v>1849</v>
      </c>
      <c r="G1064" t="s">
        <v>12</v>
      </c>
      <c r="H1064" t="s">
        <v>2374</v>
      </c>
      <c r="I1064" t="s">
        <v>1974</v>
      </c>
    </row>
    <row r="1065" spans="1:9">
      <c r="A1065" s="1">
        <v>1063</v>
      </c>
      <c r="B1065" t="s">
        <v>248</v>
      </c>
      <c r="C1065" t="s">
        <v>1304</v>
      </c>
      <c r="D1065" t="s">
        <v>1797</v>
      </c>
      <c r="E1065" t="s">
        <v>1849</v>
      </c>
      <c r="G1065" t="s">
        <v>2395</v>
      </c>
      <c r="H1065" t="s">
        <v>18</v>
      </c>
      <c r="I1065" t="s">
        <v>18</v>
      </c>
    </row>
    <row r="1066" spans="1:9">
      <c r="A1066" s="1">
        <v>1064</v>
      </c>
      <c r="B1066" t="s">
        <v>248</v>
      </c>
      <c r="C1066" t="s">
        <v>1305</v>
      </c>
      <c r="D1066" t="s">
        <v>1801</v>
      </c>
      <c r="E1066" t="s">
        <v>1848</v>
      </c>
      <c r="G1066" t="s">
        <v>2428</v>
      </c>
      <c r="H1066" t="s">
        <v>2454</v>
      </c>
      <c r="I1066" t="s">
        <v>2307</v>
      </c>
    </row>
    <row r="1067" spans="1:9">
      <c r="A1067" s="1">
        <v>1065</v>
      </c>
      <c r="B1067" t="s">
        <v>248</v>
      </c>
      <c r="C1067" t="s">
        <v>1306</v>
      </c>
      <c r="D1067" t="s">
        <v>1774</v>
      </c>
      <c r="E1067" t="s">
        <v>1849</v>
      </c>
      <c r="G1067" t="s">
        <v>2403</v>
      </c>
      <c r="H1067" t="s">
        <v>2346</v>
      </c>
      <c r="I1067" t="s">
        <v>2331</v>
      </c>
    </row>
    <row r="1068" spans="1:9">
      <c r="A1068" s="1">
        <v>1066</v>
      </c>
      <c r="B1068" t="s">
        <v>248</v>
      </c>
      <c r="C1068" t="s">
        <v>1307</v>
      </c>
      <c r="D1068" t="s">
        <v>1747</v>
      </c>
      <c r="E1068" t="s">
        <v>1849</v>
      </c>
      <c r="G1068" t="s">
        <v>12</v>
      </c>
      <c r="H1068" t="s">
        <v>2537</v>
      </c>
      <c r="I1068" t="s">
        <v>2351</v>
      </c>
    </row>
    <row r="1069" spans="1:9">
      <c r="A1069" s="1">
        <v>1067</v>
      </c>
      <c r="B1069" t="s">
        <v>248</v>
      </c>
      <c r="C1069" t="s">
        <v>1308</v>
      </c>
      <c r="D1069" t="s">
        <v>1774</v>
      </c>
      <c r="E1069" t="s">
        <v>1849</v>
      </c>
      <c r="G1069" t="s">
        <v>2365</v>
      </c>
      <c r="H1069" t="s">
        <v>2417</v>
      </c>
      <c r="I1069" t="s">
        <v>2280</v>
      </c>
    </row>
    <row r="1070" spans="1:9">
      <c r="A1070" s="1">
        <v>1068</v>
      </c>
      <c r="B1070" t="s">
        <v>248</v>
      </c>
      <c r="C1070" t="s">
        <v>1309</v>
      </c>
      <c r="D1070" t="s">
        <v>1758</v>
      </c>
      <c r="E1070" t="s">
        <v>1849</v>
      </c>
      <c r="G1070" t="s">
        <v>2355</v>
      </c>
      <c r="H1070" t="s">
        <v>2152</v>
      </c>
      <c r="I1070" t="s">
        <v>2463</v>
      </c>
    </row>
    <row r="1071" spans="1:9">
      <c r="A1071" s="1">
        <v>1069</v>
      </c>
      <c r="B1071" t="s">
        <v>248</v>
      </c>
      <c r="C1071" t="s">
        <v>1310</v>
      </c>
      <c r="D1071" t="s">
        <v>1817</v>
      </c>
      <c r="E1071" t="s">
        <v>1848</v>
      </c>
      <c r="G1071" t="s">
        <v>2429</v>
      </c>
      <c r="H1071" t="s">
        <v>2414</v>
      </c>
      <c r="I1071" t="s">
        <v>1956</v>
      </c>
    </row>
    <row r="1072" spans="1:9">
      <c r="A1072" s="1">
        <v>1070</v>
      </c>
      <c r="B1072" t="s">
        <v>248</v>
      </c>
      <c r="C1072" t="s">
        <v>1311</v>
      </c>
      <c r="D1072" t="s">
        <v>1817</v>
      </c>
      <c r="E1072" t="s">
        <v>1848</v>
      </c>
      <c r="G1072" t="s">
        <v>2440</v>
      </c>
      <c r="H1072" t="s">
        <v>2414</v>
      </c>
      <c r="I1072" t="s">
        <v>2014</v>
      </c>
    </row>
    <row r="1073" spans="1:9">
      <c r="A1073" s="1">
        <v>1071</v>
      </c>
      <c r="B1073" t="s">
        <v>248</v>
      </c>
      <c r="C1073" t="s">
        <v>1312</v>
      </c>
      <c r="D1073" t="s">
        <v>1742</v>
      </c>
      <c r="E1073" t="s">
        <v>1847</v>
      </c>
      <c r="G1073" t="s">
        <v>2401</v>
      </c>
      <c r="H1073" t="s">
        <v>2428</v>
      </c>
      <c r="I1073" t="s">
        <v>2440</v>
      </c>
    </row>
    <row r="1074" spans="1:9">
      <c r="A1074" s="1">
        <v>1072</v>
      </c>
      <c r="B1074" t="s">
        <v>248</v>
      </c>
      <c r="C1074" t="s">
        <v>1313</v>
      </c>
      <c r="D1074" t="s">
        <v>1747</v>
      </c>
      <c r="E1074" t="s">
        <v>1849</v>
      </c>
      <c r="G1074" t="s">
        <v>11</v>
      </c>
      <c r="H1074" t="s">
        <v>2552</v>
      </c>
      <c r="I1074" t="s">
        <v>2535</v>
      </c>
    </row>
    <row r="1075" spans="1:9">
      <c r="A1075" s="1">
        <v>1073</v>
      </c>
      <c r="B1075" t="s">
        <v>248</v>
      </c>
      <c r="C1075" t="s">
        <v>1314</v>
      </c>
      <c r="D1075" t="s">
        <v>1770</v>
      </c>
      <c r="E1075" t="s">
        <v>1849</v>
      </c>
      <c r="G1075" t="s">
        <v>2343</v>
      </c>
      <c r="H1075" t="s">
        <v>17</v>
      </c>
      <c r="I1075" t="s">
        <v>1960</v>
      </c>
    </row>
    <row r="1076" spans="1:9">
      <c r="A1076" s="1">
        <v>1074</v>
      </c>
      <c r="B1076" t="s">
        <v>248</v>
      </c>
      <c r="C1076" t="s">
        <v>1315</v>
      </c>
      <c r="D1076" t="s">
        <v>1742</v>
      </c>
      <c r="E1076" t="s">
        <v>1847</v>
      </c>
      <c r="G1076" t="s">
        <v>2359</v>
      </c>
      <c r="H1076" t="s">
        <v>2394</v>
      </c>
      <c r="I1076" t="s">
        <v>2404</v>
      </c>
    </row>
    <row r="1077" spans="1:9">
      <c r="A1077" s="1">
        <v>1075</v>
      </c>
      <c r="B1077" t="s">
        <v>248</v>
      </c>
      <c r="C1077" t="s">
        <v>1316</v>
      </c>
      <c r="D1077" t="s">
        <v>1770</v>
      </c>
      <c r="E1077" t="s">
        <v>1849</v>
      </c>
      <c r="G1077" t="s">
        <v>2360</v>
      </c>
      <c r="H1077" t="s">
        <v>2451</v>
      </c>
      <c r="I1077" t="s">
        <v>2428</v>
      </c>
    </row>
    <row r="1078" spans="1:9">
      <c r="A1078" s="1">
        <v>1076</v>
      </c>
      <c r="B1078" t="s">
        <v>248</v>
      </c>
      <c r="C1078" t="s">
        <v>1317</v>
      </c>
      <c r="D1078" t="s">
        <v>1749</v>
      </c>
      <c r="E1078" t="s">
        <v>1848</v>
      </c>
      <c r="G1078" t="s">
        <v>2356</v>
      </c>
      <c r="H1078" t="s">
        <v>2460</v>
      </c>
      <c r="I1078" t="s">
        <v>2467</v>
      </c>
    </row>
    <row r="1079" spans="1:9">
      <c r="A1079" s="1">
        <v>1077</v>
      </c>
      <c r="B1079" t="s">
        <v>248</v>
      </c>
      <c r="C1079" t="s">
        <v>1318</v>
      </c>
      <c r="D1079" t="s">
        <v>1762</v>
      </c>
      <c r="E1079" t="s">
        <v>1851</v>
      </c>
      <c r="G1079" t="s">
        <v>2373</v>
      </c>
      <c r="H1079" t="s">
        <v>2445</v>
      </c>
      <c r="I1079" t="s">
        <v>2540</v>
      </c>
    </row>
    <row r="1080" spans="1:9">
      <c r="A1080" s="1">
        <v>1078</v>
      </c>
      <c r="B1080" t="s">
        <v>248</v>
      </c>
      <c r="C1080" t="s">
        <v>1319</v>
      </c>
      <c r="D1080" t="s">
        <v>1785</v>
      </c>
      <c r="E1080" t="s">
        <v>1848</v>
      </c>
      <c r="G1080" t="s">
        <v>2360</v>
      </c>
      <c r="H1080" t="s">
        <v>2382</v>
      </c>
      <c r="I1080" t="s">
        <v>2100</v>
      </c>
    </row>
    <row r="1081" spans="1:9">
      <c r="A1081" s="1">
        <v>1079</v>
      </c>
      <c r="B1081" t="s">
        <v>248</v>
      </c>
      <c r="C1081" t="s">
        <v>1320</v>
      </c>
      <c r="D1081" t="s">
        <v>1742</v>
      </c>
      <c r="E1081" t="s">
        <v>1847</v>
      </c>
      <c r="G1081" t="s">
        <v>2425</v>
      </c>
      <c r="H1081" t="s">
        <v>2464</v>
      </c>
      <c r="I1081" t="s">
        <v>2341</v>
      </c>
    </row>
    <row r="1082" spans="1:9">
      <c r="A1082" s="1">
        <v>1080</v>
      </c>
      <c r="B1082" t="s">
        <v>248</v>
      </c>
      <c r="C1082" t="s">
        <v>1321</v>
      </c>
      <c r="D1082" t="s">
        <v>1764</v>
      </c>
      <c r="E1082" t="s">
        <v>1848</v>
      </c>
      <c r="G1082" t="s">
        <v>2337</v>
      </c>
      <c r="H1082" t="s">
        <v>2378</v>
      </c>
      <c r="I1082" t="s">
        <v>2508</v>
      </c>
    </row>
    <row r="1083" spans="1:9">
      <c r="A1083" s="1">
        <v>1081</v>
      </c>
      <c r="B1083" t="s">
        <v>248</v>
      </c>
      <c r="C1083" t="s">
        <v>1322</v>
      </c>
      <c r="D1083" t="s">
        <v>1770</v>
      </c>
      <c r="E1083" t="s">
        <v>1849</v>
      </c>
      <c r="G1083" t="s">
        <v>2357</v>
      </c>
      <c r="H1083" t="s">
        <v>23</v>
      </c>
      <c r="I1083" t="s">
        <v>2461</v>
      </c>
    </row>
    <row r="1084" spans="1:9">
      <c r="A1084" s="1">
        <v>1082</v>
      </c>
      <c r="B1084" t="s">
        <v>248</v>
      </c>
      <c r="C1084" t="s">
        <v>1323</v>
      </c>
      <c r="D1084" t="s">
        <v>1764</v>
      </c>
      <c r="E1084" t="s">
        <v>1848</v>
      </c>
      <c r="G1084" t="s">
        <v>2388</v>
      </c>
      <c r="H1084" t="s">
        <v>2458</v>
      </c>
      <c r="I1084" t="s">
        <v>2002</v>
      </c>
    </row>
    <row r="1085" spans="1:9">
      <c r="A1085" s="1">
        <v>1083</v>
      </c>
      <c r="B1085" t="s">
        <v>248</v>
      </c>
      <c r="C1085" t="s">
        <v>1324</v>
      </c>
      <c r="D1085" t="s">
        <v>1764</v>
      </c>
      <c r="E1085" t="s">
        <v>1848</v>
      </c>
      <c r="G1085" t="s">
        <v>2458</v>
      </c>
      <c r="H1085" t="s">
        <v>2455</v>
      </c>
      <c r="I1085" t="s">
        <v>1917</v>
      </c>
    </row>
    <row r="1086" spans="1:9">
      <c r="A1086" s="1">
        <v>1084</v>
      </c>
      <c r="B1086" t="s">
        <v>248</v>
      </c>
      <c r="C1086" t="s">
        <v>1325</v>
      </c>
      <c r="D1086" t="s">
        <v>1764</v>
      </c>
      <c r="E1086" t="s">
        <v>1848</v>
      </c>
      <c r="G1086" t="s">
        <v>2433</v>
      </c>
      <c r="H1086" t="s">
        <v>2466</v>
      </c>
      <c r="I1086" t="s">
        <v>1896</v>
      </c>
    </row>
    <row r="1087" spans="1:9">
      <c r="A1087" s="1">
        <v>1085</v>
      </c>
      <c r="B1087" t="s">
        <v>248</v>
      </c>
      <c r="C1087" t="s">
        <v>1326</v>
      </c>
      <c r="D1087" t="s">
        <v>1742</v>
      </c>
      <c r="E1087" t="s">
        <v>1847</v>
      </c>
      <c r="G1087" t="s">
        <v>2388</v>
      </c>
      <c r="H1087" t="s">
        <v>10</v>
      </c>
      <c r="I1087" t="s">
        <v>2340</v>
      </c>
    </row>
    <row r="1088" spans="1:9">
      <c r="A1088" s="1">
        <v>1086</v>
      </c>
      <c r="B1088" t="s">
        <v>248</v>
      </c>
      <c r="C1088" t="s">
        <v>1327</v>
      </c>
      <c r="D1088" t="s">
        <v>1743</v>
      </c>
      <c r="E1088" t="s">
        <v>1848</v>
      </c>
      <c r="G1088" t="s">
        <v>2442</v>
      </c>
      <c r="H1088" t="s">
        <v>2357</v>
      </c>
      <c r="I1088" t="s">
        <v>2457</v>
      </c>
    </row>
    <row r="1089" spans="1:9">
      <c r="A1089" s="1">
        <v>1087</v>
      </c>
      <c r="B1089" t="s">
        <v>248</v>
      </c>
      <c r="C1089" t="s">
        <v>1328</v>
      </c>
      <c r="D1089" t="s">
        <v>1753</v>
      </c>
      <c r="E1089" t="s">
        <v>1849</v>
      </c>
      <c r="G1089" t="s">
        <v>2458</v>
      </c>
      <c r="H1089" t="s">
        <v>2455</v>
      </c>
      <c r="I1089" t="s">
        <v>2073</v>
      </c>
    </row>
    <row r="1090" spans="1:9">
      <c r="A1090" s="1">
        <v>1088</v>
      </c>
      <c r="B1090" t="s">
        <v>248</v>
      </c>
      <c r="C1090" t="s">
        <v>1329</v>
      </c>
      <c r="D1090" t="s">
        <v>1764</v>
      </c>
      <c r="E1090" t="s">
        <v>1848</v>
      </c>
      <c r="G1090" t="s">
        <v>2382</v>
      </c>
      <c r="H1090" t="s">
        <v>2432</v>
      </c>
      <c r="I1090" t="s">
        <v>2435</v>
      </c>
    </row>
    <row r="1091" spans="1:9">
      <c r="A1091" s="1">
        <v>1089</v>
      </c>
      <c r="B1091" t="s">
        <v>248</v>
      </c>
      <c r="C1091" t="s">
        <v>1330</v>
      </c>
      <c r="D1091" t="s">
        <v>1785</v>
      </c>
      <c r="E1091" t="s">
        <v>1848</v>
      </c>
      <c r="G1091" t="s">
        <v>2382</v>
      </c>
      <c r="H1091" t="s">
        <v>2439</v>
      </c>
      <c r="I1091" t="s">
        <v>2111</v>
      </c>
    </row>
    <row r="1092" spans="1:9">
      <c r="A1092" s="1">
        <v>1090</v>
      </c>
      <c r="B1092" t="s">
        <v>248</v>
      </c>
      <c r="C1092" t="s">
        <v>1331</v>
      </c>
      <c r="D1092" t="s">
        <v>1812</v>
      </c>
      <c r="E1092" t="s">
        <v>1848</v>
      </c>
      <c r="G1092" t="s">
        <v>2389</v>
      </c>
      <c r="H1092" t="s">
        <v>16</v>
      </c>
      <c r="I1092" t="s">
        <v>2145</v>
      </c>
    </row>
    <row r="1093" spans="1:9">
      <c r="A1093" s="1">
        <v>1091</v>
      </c>
      <c r="B1093" t="s">
        <v>248</v>
      </c>
      <c r="C1093" t="s">
        <v>1332</v>
      </c>
      <c r="D1093" t="s">
        <v>1812</v>
      </c>
      <c r="E1093" t="s">
        <v>1848</v>
      </c>
      <c r="G1093" t="s">
        <v>2395</v>
      </c>
      <c r="H1093" t="s">
        <v>16</v>
      </c>
      <c r="I1093" t="s">
        <v>2046</v>
      </c>
    </row>
    <row r="1094" spans="1:9">
      <c r="A1094" s="1">
        <v>1092</v>
      </c>
      <c r="B1094" t="s">
        <v>248</v>
      </c>
      <c r="C1094" t="s">
        <v>1333</v>
      </c>
      <c r="D1094" t="s">
        <v>1796</v>
      </c>
      <c r="E1094" t="s">
        <v>1849</v>
      </c>
      <c r="G1094" t="s">
        <v>2370</v>
      </c>
      <c r="H1094" t="s">
        <v>12</v>
      </c>
      <c r="I1094" t="s">
        <v>2466</v>
      </c>
    </row>
    <row r="1095" spans="1:9">
      <c r="A1095" s="1">
        <v>1093</v>
      </c>
      <c r="B1095" t="s">
        <v>248</v>
      </c>
      <c r="C1095" t="s">
        <v>1334</v>
      </c>
      <c r="D1095" t="s">
        <v>1752</v>
      </c>
      <c r="E1095" t="s">
        <v>1849</v>
      </c>
      <c r="G1095" t="s">
        <v>2406</v>
      </c>
      <c r="H1095" t="s">
        <v>2431</v>
      </c>
      <c r="I1095" t="s">
        <v>1952</v>
      </c>
    </row>
    <row r="1096" spans="1:9">
      <c r="A1096" s="1">
        <v>1094</v>
      </c>
      <c r="B1096" t="s">
        <v>248</v>
      </c>
      <c r="C1096" t="s">
        <v>1335</v>
      </c>
      <c r="D1096" t="s">
        <v>1742</v>
      </c>
      <c r="E1096" t="s">
        <v>1847</v>
      </c>
      <c r="G1096" t="s">
        <v>2337</v>
      </c>
      <c r="H1096" t="s">
        <v>2458</v>
      </c>
      <c r="I1096" t="s">
        <v>2118</v>
      </c>
    </row>
    <row r="1097" spans="1:9">
      <c r="A1097" s="1">
        <v>1095</v>
      </c>
      <c r="B1097" t="s">
        <v>248</v>
      </c>
      <c r="C1097" t="s">
        <v>1336</v>
      </c>
      <c r="D1097" t="s">
        <v>1747</v>
      </c>
      <c r="E1097" t="s">
        <v>1849</v>
      </c>
      <c r="G1097" t="s">
        <v>10</v>
      </c>
      <c r="H1097" t="s">
        <v>2549</v>
      </c>
      <c r="I1097" t="s">
        <v>2383</v>
      </c>
    </row>
    <row r="1098" spans="1:9">
      <c r="A1098" s="1">
        <v>1096</v>
      </c>
      <c r="B1098" t="s">
        <v>248</v>
      </c>
      <c r="C1098" t="s">
        <v>1337</v>
      </c>
      <c r="D1098" t="s">
        <v>1817</v>
      </c>
      <c r="E1098" t="s">
        <v>1848</v>
      </c>
      <c r="G1098" t="s">
        <v>2401</v>
      </c>
      <c r="H1098" t="s">
        <v>2367</v>
      </c>
      <c r="I1098" t="s">
        <v>2071</v>
      </c>
    </row>
    <row r="1099" spans="1:9">
      <c r="A1099" s="1">
        <v>1097</v>
      </c>
      <c r="B1099" t="s">
        <v>248</v>
      </c>
      <c r="C1099" t="s">
        <v>1338</v>
      </c>
      <c r="D1099" t="s">
        <v>1752</v>
      </c>
      <c r="E1099" t="s">
        <v>1849</v>
      </c>
      <c r="G1099" t="s">
        <v>2406</v>
      </c>
      <c r="H1099" t="s">
        <v>2400</v>
      </c>
      <c r="I1099" t="s">
        <v>2236</v>
      </c>
    </row>
    <row r="1100" spans="1:9">
      <c r="A1100" s="1">
        <v>1098</v>
      </c>
      <c r="B1100" t="s">
        <v>248</v>
      </c>
      <c r="C1100" t="s">
        <v>1339</v>
      </c>
      <c r="D1100" t="s">
        <v>1808</v>
      </c>
      <c r="E1100" t="s">
        <v>1848</v>
      </c>
      <c r="G1100" t="s">
        <v>2330</v>
      </c>
      <c r="H1100" t="s">
        <v>2104</v>
      </c>
      <c r="I1100" t="s">
        <v>32</v>
      </c>
    </row>
    <row r="1101" spans="1:9">
      <c r="A1101" s="1">
        <v>1099</v>
      </c>
      <c r="B1101" t="s">
        <v>248</v>
      </c>
      <c r="C1101" t="s">
        <v>1340</v>
      </c>
      <c r="D1101" t="s">
        <v>1767</v>
      </c>
      <c r="E1101" t="s">
        <v>1849</v>
      </c>
      <c r="G1101" t="s">
        <v>2348</v>
      </c>
      <c r="H1101" t="s">
        <v>2545</v>
      </c>
      <c r="I1101" t="s">
        <v>2432</v>
      </c>
    </row>
    <row r="1102" spans="1:9">
      <c r="A1102" s="1">
        <v>1100</v>
      </c>
      <c r="B1102" t="s">
        <v>248</v>
      </c>
      <c r="C1102" t="s">
        <v>1341</v>
      </c>
      <c r="D1102" t="s">
        <v>1794</v>
      </c>
      <c r="E1102" t="s">
        <v>1848</v>
      </c>
      <c r="G1102" t="s">
        <v>16</v>
      </c>
      <c r="H1102" t="s">
        <v>2412</v>
      </c>
      <c r="I1102" t="s">
        <v>2366</v>
      </c>
    </row>
    <row r="1103" spans="1:9">
      <c r="A1103" s="1">
        <v>1101</v>
      </c>
      <c r="B1103" t="s">
        <v>248</v>
      </c>
      <c r="C1103" t="s">
        <v>1342</v>
      </c>
      <c r="D1103" t="s">
        <v>1812</v>
      </c>
      <c r="E1103" t="s">
        <v>1848</v>
      </c>
      <c r="G1103" t="s">
        <v>2417</v>
      </c>
      <c r="H1103" t="s">
        <v>2370</v>
      </c>
      <c r="I1103" t="s">
        <v>2305</v>
      </c>
    </row>
    <row r="1104" spans="1:9">
      <c r="A1104" s="1">
        <v>1102</v>
      </c>
      <c r="B1104" t="s">
        <v>248</v>
      </c>
      <c r="C1104" t="s">
        <v>1343</v>
      </c>
      <c r="D1104" t="s">
        <v>1803</v>
      </c>
      <c r="E1104" t="s">
        <v>1851</v>
      </c>
      <c r="G1104" t="s">
        <v>2374</v>
      </c>
      <c r="H1104" t="s">
        <v>28</v>
      </c>
      <c r="I1104" t="s">
        <v>2182</v>
      </c>
    </row>
    <row r="1105" spans="1:9">
      <c r="A1105" s="1">
        <v>1103</v>
      </c>
      <c r="B1105" t="s">
        <v>248</v>
      </c>
      <c r="C1105" t="s">
        <v>1344</v>
      </c>
      <c r="D1105" t="s">
        <v>1779</v>
      </c>
      <c r="E1105" t="s">
        <v>1849</v>
      </c>
      <c r="G1105" t="s">
        <v>2454</v>
      </c>
      <c r="H1105" t="s">
        <v>2339</v>
      </c>
      <c r="I1105" t="s">
        <v>2183</v>
      </c>
    </row>
    <row r="1106" spans="1:9">
      <c r="A1106" s="1">
        <v>1104</v>
      </c>
      <c r="B1106" t="s">
        <v>248</v>
      </c>
      <c r="C1106" t="s">
        <v>1345</v>
      </c>
      <c r="D1106" t="s">
        <v>1797</v>
      </c>
      <c r="E1106" t="s">
        <v>1849</v>
      </c>
      <c r="G1106" t="s">
        <v>2384</v>
      </c>
      <c r="H1106" t="s">
        <v>2423</v>
      </c>
      <c r="I1106" t="s">
        <v>2446</v>
      </c>
    </row>
    <row r="1107" spans="1:9">
      <c r="A1107" s="1">
        <v>1105</v>
      </c>
      <c r="B1107" t="s">
        <v>248</v>
      </c>
      <c r="C1107" t="s">
        <v>1346</v>
      </c>
      <c r="D1107" t="s">
        <v>1743</v>
      </c>
      <c r="E1107" t="s">
        <v>1848</v>
      </c>
      <c r="G1107" t="s">
        <v>2455</v>
      </c>
      <c r="H1107" t="s">
        <v>2447</v>
      </c>
      <c r="I1107" t="s">
        <v>2345</v>
      </c>
    </row>
    <row r="1108" spans="1:9">
      <c r="A1108" s="1">
        <v>1106</v>
      </c>
      <c r="B1108" t="s">
        <v>248</v>
      </c>
      <c r="C1108" t="s">
        <v>1347</v>
      </c>
      <c r="D1108" t="s">
        <v>1742</v>
      </c>
      <c r="E1108" t="s">
        <v>1847</v>
      </c>
      <c r="G1108" t="s">
        <v>2375</v>
      </c>
      <c r="H1108" t="s">
        <v>2440</v>
      </c>
      <c r="I1108" t="s">
        <v>2432</v>
      </c>
    </row>
    <row r="1109" spans="1:9">
      <c r="A1109" s="1">
        <v>1107</v>
      </c>
      <c r="B1109" t="s">
        <v>248</v>
      </c>
      <c r="C1109" t="s">
        <v>1348</v>
      </c>
      <c r="D1109" t="s">
        <v>1753</v>
      </c>
      <c r="E1109" t="s">
        <v>1849</v>
      </c>
      <c r="G1109" t="s">
        <v>2370</v>
      </c>
      <c r="H1109" t="s">
        <v>2537</v>
      </c>
      <c r="I1109" t="s">
        <v>2275</v>
      </c>
    </row>
    <row r="1110" spans="1:9">
      <c r="A1110" s="1">
        <v>1108</v>
      </c>
      <c r="B1110" t="s">
        <v>248</v>
      </c>
      <c r="C1110" t="s">
        <v>1349</v>
      </c>
      <c r="D1110" t="s">
        <v>1753</v>
      </c>
      <c r="E1110" t="s">
        <v>1849</v>
      </c>
      <c r="G1110" t="s">
        <v>2369</v>
      </c>
      <c r="H1110" t="s">
        <v>2394</v>
      </c>
      <c r="I1110" t="s">
        <v>2097</v>
      </c>
    </row>
    <row r="1111" spans="1:9">
      <c r="A1111" s="1">
        <v>1109</v>
      </c>
      <c r="B1111" t="s">
        <v>248</v>
      </c>
      <c r="C1111" t="s">
        <v>1350</v>
      </c>
      <c r="D1111" t="s">
        <v>1763</v>
      </c>
      <c r="E1111" t="s">
        <v>1851</v>
      </c>
      <c r="G1111" t="s">
        <v>2411</v>
      </c>
      <c r="H1111" t="s">
        <v>2347</v>
      </c>
      <c r="I1111" t="s">
        <v>2410</v>
      </c>
    </row>
    <row r="1112" spans="1:9">
      <c r="A1112" s="1">
        <v>1110</v>
      </c>
      <c r="B1112" t="s">
        <v>248</v>
      </c>
      <c r="C1112" t="s">
        <v>1351</v>
      </c>
      <c r="D1112" t="s">
        <v>1763</v>
      </c>
      <c r="E1112" t="s">
        <v>1851</v>
      </c>
      <c r="G1112" t="s">
        <v>2307</v>
      </c>
      <c r="H1112" t="s">
        <v>15</v>
      </c>
      <c r="I1112" t="s">
        <v>2350</v>
      </c>
    </row>
    <row r="1113" spans="1:9">
      <c r="A1113" s="1">
        <v>1111</v>
      </c>
      <c r="B1113" t="s">
        <v>248</v>
      </c>
      <c r="C1113" t="s">
        <v>1352</v>
      </c>
      <c r="D1113" t="s">
        <v>1765</v>
      </c>
      <c r="E1113" t="s">
        <v>1851</v>
      </c>
      <c r="G1113" t="s">
        <v>2452</v>
      </c>
      <c r="H1113" t="s">
        <v>2529</v>
      </c>
      <c r="I1113" t="s">
        <v>1889</v>
      </c>
    </row>
    <row r="1114" spans="1:9">
      <c r="A1114" s="1">
        <v>1112</v>
      </c>
      <c r="B1114" t="s">
        <v>248</v>
      </c>
      <c r="C1114" t="s">
        <v>1353</v>
      </c>
      <c r="D1114" t="s">
        <v>1765</v>
      </c>
      <c r="E1114" t="s">
        <v>1851</v>
      </c>
      <c r="G1114" t="s">
        <v>2463</v>
      </c>
      <c r="H1114" t="s">
        <v>2389</v>
      </c>
      <c r="I1114" t="s">
        <v>2550</v>
      </c>
    </row>
    <row r="1115" spans="1:9">
      <c r="A1115" s="1">
        <v>1113</v>
      </c>
      <c r="B1115" t="s">
        <v>248</v>
      </c>
      <c r="C1115" t="s">
        <v>1354</v>
      </c>
      <c r="D1115" t="s">
        <v>1765</v>
      </c>
      <c r="E1115" t="s">
        <v>1851</v>
      </c>
      <c r="G1115" t="s">
        <v>2349</v>
      </c>
      <c r="H1115" t="s">
        <v>2334</v>
      </c>
      <c r="I1115" t="s">
        <v>2375</v>
      </c>
    </row>
    <row r="1116" spans="1:9">
      <c r="A1116" s="1">
        <v>1114</v>
      </c>
      <c r="B1116" t="s">
        <v>248</v>
      </c>
      <c r="C1116" t="s">
        <v>1355</v>
      </c>
      <c r="D1116" t="s">
        <v>1763</v>
      </c>
      <c r="E1116" t="s">
        <v>1851</v>
      </c>
      <c r="G1116" t="s">
        <v>2327</v>
      </c>
      <c r="H1116" t="s">
        <v>2372</v>
      </c>
      <c r="I1116" t="s">
        <v>2357</v>
      </c>
    </row>
    <row r="1117" spans="1:9">
      <c r="A1117" s="1">
        <v>1115</v>
      </c>
      <c r="B1117" t="s">
        <v>248</v>
      </c>
      <c r="C1117" t="s">
        <v>1356</v>
      </c>
      <c r="D1117" t="s">
        <v>1777</v>
      </c>
      <c r="E1117" t="s">
        <v>1851</v>
      </c>
      <c r="G1117" t="s">
        <v>2404</v>
      </c>
      <c r="H1117" t="s">
        <v>2348</v>
      </c>
      <c r="I1117" t="s">
        <v>2643</v>
      </c>
    </row>
    <row r="1118" spans="1:9">
      <c r="A1118" s="1">
        <v>1116</v>
      </c>
      <c r="B1118" t="s">
        <v>248</v>
      </c>
      <c r="C1118" t="s">
        <v>1357</v>
      </c>
      <c r="D1118" t="s">
        <v>1759</v>
      </c>
      <c r="E1118" t="s">
        <v>1851</v>
      </c>
      <c r="G1118" t="s">
        <v>2280</v>
      </c>
      <c r="H1118" t="s">
        <v>2348</v>
      </c>
      <c r="I1118" t="s">
        <v>30</v>
      </c>
    </row>
    <row r="1119" spans="1:9">
      <c r="A1119" s="1">
        <v>1117</v>
      </c>
      <c r="B1119" t="s">
        <v>248</v>
      </c>
      <c r="C1119" t="s">
        <v>1358</v>
      </c>
      <c r="D1119" t="s">
        <v>1759</v>
      </c>
      <c r="E1119" t="s">
        <v>1851</v>
      </c>
      <c r="G1119" t="s">
        <v>2439</v>
      </c>
      <c r="H1119" t="s">
        <v>2552</v>
      </c>
      <c r="I1119" t="s">
        <v>2249</v>
      </c>
    </row>
    <row r="1120" spans="1:9">
      <c r="A1120" s="1">
        <v>1118</v>
      </c>
      <c r="B1120" t="s">
        <v>248</v>
      </c>
      <c r="C1120" t="s">
        <v>1359</v>
      </c>
      <c r="D1120" t="s">
        <v>1835</v>
      </c>
      <c r="E1120" t="s">
        <v>1851</v>
      </c>
      <c r="G1120" t="s">
        <v>2348</v>
      </c>
      <c r="H1120" t="s">
        <v>2367</v>
      </c>
      <c r="I1120" t="s">
        <v>2099</v>
      </c>
    </row>
    <row r="1121" spans="1:9">
      <c r="A1121" s="1">
        <v>1119</v>
      </c>
      <c r="B1121" t="s">
        <v>248</v>
      </c>
      <c r="C1121" t="s">
        <v>1360</v>
      </c>
      <c r="D1121" t="s">
        <v>1759</v>
      </c>
      <c r="E1121" t="s">
        <v>1851</v>
      </c>
      <c r="G1121" t="s">
        <v>2394</v>
      </c>
      <c r="H1121" t="s">
        <v>2529</v>
      </c>
      <c r="I1121" t="s">
        <v>2567</v>
      </c>
    </row>
    <row r="1122" spans="1:9">
      <c r="A1122" s="1">
        <v>1120</v>
      </c>
      <c r="B1122" t="s">
        <v>248</v>
      </c>
      <c r="C1122" t="s">
        <v>1361</v>
      </c>
      <c r="D1122" t="s">
        <v>1795</v>
      </c>
      <c r="E1122" t="s">
        <v>1851</v>
      </c>
      <c r="G1122" t="s">
        <v>2457</v>
      </c>
      <c r="H1122" t="s">
        <v>2389</v>
      </c>
      <c r="I1122" t="s">
        <v>2270</v>
      </c>
    </row>
    <row r="1123" spans="1:9">
      <c r="A1123" s="1">
        <v>1121</v>
      </c>
      <c r="B1123" t="s">
        <v>248</v>
      </c>
      <c r="C1123" t="s">
        <v>1362</v>
      </c>
      <c r="D1123" t="s">
        <v>1775</v>
      </c>
      <c r="E1123" t="s">
        <v>1848</v>
      </c>
      <c r="G1123" t="s">
        <v>2366</v>
      </c>
      <c r="H1123" t="s">
        <v>2400</v>
      </c>
      <c r="I1123" t="s">
        <v>2425</v>
      </c>
    </row>
    <row r="1124" spans="1:9">
      <c r="A1124" s="1">
        <v>1122</v>
      </c>
      <c r="B1124" t="s">
        <v>248</v>
      </c>
      <c r="C1124" t="s">
        <v>1363</v>
      </c>
      <c r="D1124" t="s">
        <v>1815</v>
      </c>
      <c r="E1124" t="s">
        <v>1851</v>
      </c>
      <c r="G1124" t="s">
        <v>2419</v>
      </c>
      <c r="H1124" t="s">
        <v>2381</v>
      </c>
      <c r="I1124" t="s">
        <v>2362</v>
      </c>
    </row>
    <row r="1125" spans="1:9">
      <c r="A1125" s="1">
        <v>1123</v>
      </c>
      <c r="B1125" t="s">
        <v>248</v>
      </c>
      <c r="C1125" t="s">
        <v>1364</v>
      </c>
      <c r="D1125" t="s">
        <v>1759</v>
      </c>
      <c r="E1125" t="s">
        <v>1851</v>
      </c>
      <c r="G1125" t="s">
        <v>2432</v>
      </c>
      <c r="H1125" t="s">
        <v>2346</v>
      </c>
      <c r="I1125" t="s">
        <v>2644</v>
      </c>
    </row>
    <row r="1126" spans="1:9">
      <c r="A1126" s="1">
        <v>1124</v>
      </c>
      <c r="B1126" t="s">
        <v>248</v>
      </c>
      <c r="C1126" t="s">
        <v>1365</v>
      </c>
      <c r="D1126" t="s">
        <v>1836</v>
      </c>
      <c r="E1126" t="s">
        <v>1851</v>
      </c>
      <c r="G1126" t="s">
        <v>2360</v>
      </c>
      <c r="H1126" t="s">
        <v>2299</v>
      </c>
      <c r="I1126" t="s">
        <v>2134</v>
      </c>
    </row>
    <row r="1127" spans="1:9">
      <c r="A1127" s="1">
        <v>1125</v>
      </c>
      <c r="B1127" t="s">
        <v>248</v>
      </c>
      <c r="C1127" t="s">
        <v>1366</v>
      </c>
      <c r="D1127" t="s">
        <v>1775</v>
      </c>
      <c r="E1127" t="s">
        <v>1848</v>
      </c>
      <c r="G1127" t="s">
        <v>2366</v>
      </c>
      <c r="H1127" t="s">
        <v>2545</v>
      </c>
      <c r="I1127" t="s">
        <v>2325</v>
      </c>
    </row>
    <row r="1128" spans="1:9">
      <c r="A1128" s="1">
        <v>1126</v>
      </c>
      <c r="B1128" t="s">
        <v>248</v>
      </c>
      <c r="C1128" t="s">
        <v>1367</v>
      </c>
      <c r="D1128" t="s">
        <v>1765</v>
      </c>
      <c r="E1128" t="s">
        <v>1851</v>
      </c>
      <c r="G1128" t="s">
        <v>2435</v>
      </c>
      <c r="H1128" t="s">
        <v>2417</v>
      </c>
      <c r="I1128" t="s">
        <v>2386</v>
      </c>
    </row>
    <row r="1129" spans="1:9">
      <c r="A1129" s="1">
        <v>1127</v>
      </c>
      <c r="B1129" t="s">
        <v>248</v>
      </c>
      <c r="C1129" t="s">
        <v>1368</v>
      </c>
      <c r="D1129" t="s">
        <v>1763</v>
      </c>
      <c r="E1129" t="s">
        <v>1851</v>
      </c>
      <c r="G1129" t="s">
        <v>2399</v>
      </c>
      <c r="H1129" t="s">
        <v>10</v>
      </c>
      <c r="I1129" t="s">
        <v>2433</v>
      </c>
    </row>
    <row r="1130" spans="1:9">
      <c r="A1130" s="1">
        <v>1128</v>
      </c>
      <c r="B1130" t="s">
        <v>248</v>
      </c>
      <c r="C1130" t="s">
        <v>1369</v>
      </c>
      <c r="D1130" t="s">
        <v>1795</v>
      </c>
      <c r="E1130" t="s">
        <v>1851</v>
      </c>
      <c r="G1130" t="s">
        <v>2365</v>
      </c>
      <c r="H1130" t="s">
        <v>2142</v>
      </c>
      <c r="I1130" t="s">
        <v>2439</v>
      </c>
    </row>
    <row r="1131" spans="1:9">
      <c r="A1131" s="1">
        <v>1129</v>
      </c>
      <c r="B1131" t="s">
        <v>248</v>
      </c>
      <c r="C1131" t="s">
        <v>1370</v>
      </c>
      <c r="D1131" t="s">
        <v>1815</v>
      </c>
      <c r="E1131" t="s">
        <v>1851</v>
      </c>
      <c r="G1131" t="s">
        <v>2423</v>
      </c>
      <c r="H1131" t="s">
        <v>2389</v>
      </c>
      <c r="I1131" t="s">
        <v>2533</v>
      </c>
    </row>
    <row r="1132" spans="1:9">
      <c r="A1132" s="1">
        <v>1130</v>
      </c>
      <c r="B1132" t="s">
        <v>248</v>
      </c>
      <c r="C1132" t="s">
        <v>1371</v>
      </c>
      <c r="D1132" t="s">
        <v>1775</v>
      </c>
      <c r="E1132" t="s">
        <v>1848</v>
      </c>
      <c r="G1132" t="s">
        <v>2355</v>
      </c>
      <c r="H1132" t="s">
        <v>2452</v>
      </c>
      <c r="I1132" t="s">
        <v>27</v>
      </c>
    </row>
    <row r="1133" spans="1:9">
      <c r="A1133" s="1">
        <v>1131</v>
      </c>
      <c r="B1133" t="s">
        <v>248</v>
      </c>
      <c r="C1133" t="s">
        <v>1372</v>
      </c>
      <c r="D1133" t="s">
        <v>1837</v>
      </c>
      <c r="E1133" t="s">
        <v>1851</v>
      </c>
      <c r="G1133" t="s">
        <v>2393</v>
      </c>
      <c r="H1133" t="s">
        <v>2382</v>
      </c>
      <c r="I1133" t="s">
        <v>2362</v>
      </c>
    </row>
    <row r="1134" spans="1:9">
      <c r="A1134" s="1">
        <v>1132</v>
      </c>
      <c r="B1134" t="s">
        <v>248</v>
      </c>
      <c r="C1134" t="s">
        <v>1373</v>
      </c>
      <c r="D1134" t="s">
        <v>1763</v>
      </c>
      <c r="E1134" t="s">
        <v>1851</v>
      </c>
      <c r="G1134" t="s">
        <v>2342</v>
      </c>
      <c r="H1134" t="s">
        <v>2406</v>
      </c>
      <c r="I1134" t="s">
        <v>2321</v>
      </c>
    </row>
    <row r="1135" spans="1:9">
      <c r="A1135" s="1">
        <v>1133</v>
      </c>
      <c r="B1135" t="s">
        <v>248</v>
      </c>
      <c r="C1135" t="s">
        <v>1374</v>
      </c>
      <c r="D1135" t="s">
        <v>1765</v>
      </c>
      <c r="E1135" t="s">
        <v>1851</v>
      </c>
      <c r="G1135" t="s">
        <v>2366</v>
      </c>
      <c r="H1135" t="s">
        <v>2395</v>
      </c>
      <c r="I1135" t="s">
        <v>2014</v>
      </c>
    </row>
    <row r="1136" spans="1:9">
      <c r="A1136" s="1">
        <v>1134</v>
      </c>
      <c r="B1136" t="s">
        <v>248</v>
      </c>
      <c r="C1136" t="s">
        <v>1375</v>
      </c>
      <c r="D1136" t="s">
        <v>1777</v>
      </c>
      <c r="E1136" t="s">
        <v>1851</v>
      </c>
      <c r="G1136" t="s">
        <v>2365</v>
      </c>
      <c r="H1136" t="s">
        <v>2296</v>
      </c>
      <c r="I1136" t="s">
        <v>2342</v>
      </c>
    </row>
    <row r="1137" spans="1:9">
      <c r="A1137" s="1">
        <v>1135</v>
      </c>
      <c r="B1137" t="s">
        <v>248</v>
      </c>
      <c r="C1137" t="s">
        <v>1376</v>
      </c>
      <c r="D1137" t="s">
        <v>1795</v>
      </c>
      <c r="E1137" t="s">
        <v>1851</v>
      </c>
      <c r="G1137" t="s">
        <v>14</v>
      </c>
      <c r="H1137" t="s">
        <v>35</v>
      </c>
      <c r="I1137" t="s">
        <v>10</v>
      </c>
    </row>
    <row r="1138" spans="1:9">
      <c r="A1138" s="1">
        <v>1136</v>
      </c>
      <c r="B1138" t="s">
        <v>248</v>
      </c>
      <c r="C1138" t="s">
        <v>1377</v>
      </c>
      <c r="D1138" t="s">
        <v>1777</v>
      </c>
      <c r="E1138" t="s">
        <v>1851</v>
      </c>
      <c r="G1138" t="s">
        <v>2358</v>
      </c>
      <c r="H1138" t="s">
        <v>2334</v>
      </c>
      <c r="I1138" t="s">
        <v>2387</v>
      </c>
    </row>
    <row r="1139" spans="1:9">
      <c r="A1139" s="1">
        <v>1137</v>
      </c>
      <c r="B1139" t="s">
        <v>248</v>
      </c>
      <c r="C1139" t="s">
        <v>1378</v>
      </c>
      <c r="D1139" t="s">
        <v>1762</v>
      </c>
      <c r="E1139" t="s">
        <v>1851</v>
      </c>
      <c r="G1139" t="s">
        <v>2365</v>
      </c>
      <c r="H1139" t="s">
        <v>2529</v>
      </c>
      <c r="I1139" t="s">
        <v>2369</v>
      </c>
    </row>
    <row r="1140" spans="1:9">
      <c r="A1140" s="1">
        <v>1138</v>
      </c>
      <c r="B1140" t="s">
        <v>248</v>
      </c>
      <c r="C1140" t="s">
        <v>1379</v>
      </c>
      <c r="D1140" t="s">
        <v>1762</v>
      </c>
      <c r="E1140" t="s">
        <v>1851</v>
      </c>
      <c r="G1140" t="s">
        <v>2456</v>
      </c>
      <c r="H1140" t="s">
        <v>2555</v>
      </c>
      <c r="I1140" t="s">
        <v>2371</v>
      </c>
    </row>
    <row r="1141" spans="1:9">
      <c r="A1141" s="1">
        <v>1139</v>
      </c>
      <c r="B1141" t="s">
        <v>248</v>
      </c>
      <c r="C1141" t="s">
        <v>1380</v>
      </c>
      <c r="D1141" t="s">
        <v>1762</v>
      </c>
      <c r="E1141" t="s">
        <v>1851</v>
      </c>
      <c r="G1141" t="s">
        <v>2356</v>
      </c>
      <c r="H1141" t="s">
        <v>2321</v>
      </c>
      <c r="I1141" t="s">
        <v>2371</v>
      </c>
    </row>
    <row r="1142" spans="1:9">
      <c r="A1142" s="1">
        <v>1140</v>
      </c>
      <c r="B1142" t="s">
        <v>248</v>
      </c>
      <c r="C1142" t="s">
        <v>1381</v>
      </c>
      <c r="D1142" t="s">
        <v>1762</v>
      </c>
      <c r="E1142" t="s">
        <v>1851</v>
      </c>
      <c r="G1142" t="s">
        <v>20</v>
      </c>
      <c r="H1142" t="s">
        <v>2401</v>
      </c>
      <c r="I1142" t="s">
        <v>2353</v>
      </c>
    </row>
    <row r="1143" spans="1:9">
      <c r="A1143" s="1">
        <v>1141</v>
      </c>
      <c r="B1143" t="s">
        <v>248</v>
      </c>
      <c r="C1143" t="s">
        <v>1382</v>
      </c>
      <c r="D1143" t="s">
        <v>1775</v>
      </c>
      <c r="E1143" t="s">
        <v>1848</v>
      </c>
      <c r="G1143" t="s">
        <v>2403</v>
      </c>
      <c r="H1143" t="s">
        <v>2444</v>
      </c>
      <c r="I1143" t="s">
        <v>2158</v>
      </c>
    </row>
    <row r="1144" spans="1:9">
      <c r="A1144" s="1">
        <v>1142</v>
      </c>
      <c r="B1144" t="s">
        <v>248</v>
      </c>
      <c r="C1144" t="s">
        <v>1383</v>
      </c>
      <c r="G1144" t="s">
        <v>2452</v>
      </c>
      <c r="H1144" t="s">
        <v>2465</v>
      </c>
      <c r="I1144" t="s">
        <v>2340</v>
      </c>
    </row>
    <row r="1145" spans="1:9">
      <c r="A1145" s="1">
        <v>1143</v>
      </c>
      <c r="B1145" t="s">
        <v>248</v>
      </c>
      <c r="C1145" t="s">
        <v>1384</v>
      </c>
      <c r="D1145" t="s">
        <v>1779</v>
      </c>
      <c r="E1145" t="s">
        <v>1849</v>
      </c>
      <c r="G1145" t="s">
        <v>2346</v>
      </c>
      <c r="H1145" t="s">
        <v>20</v>
      </c>
      <c r="I1145" t="s">
        <v>2176</v>
      </c>
    </row>
    <row r="1146" spans="1:9">
      <c r="A1146" s="1">
        <v>1144</v>
      </c>
      <c r="B1146" t="s">
        <v>248</v>
      </c>
      <c r="C1146" t="s">
        <v>1385</v>
      </c>
      <c r="D1146" t="s">
        <v>1779</v>
      </c>
      <c r="E1146" t="s">
        <v>1849</v>
      </c>
      <c r="G1146" t="s">
        <v>2280</v>
      </c>
      <c r="H1146" t="s">
        <v>2380</v>
      </c>
      <c r="I1146" t="s">
        <v>23</v>
      </c>
    </row>
    <row r="1147" spans="1:9">
      <c r="A1147" s="1">
        <v>1145</v>
      </c>
      <c r="B1147" t="s">
        <v>248</v>
      </c>
      <c r="C1147" t="s">
        <v>1386</v>
      </c>
      <c r="D1147" t="s">
        <v>1775</v>
      </c>
      <c r="E1147" t="s">
        <v>1848</v>
      </c>
      <c r="G1147" t="s">
        <v>13</v>
      </c>
      <c r="H1147" t="s">
        <v>9</v>
      </c>
      <c r="I1147" t="s">
        <v>2341</v>
      </c>
    </row>
    <row r="1148" spans="1:9">
      <c r="A1148" s="1">
        <v>1146</v>
      </c>
      <c r="B1148" t="s">
        <v>248</v>
      </c>
      <c r="C1148" t="s">
        <v>1387</v>
      </c>
      <c r="D1148" t="s">
        <v>1755</v>
      </c>
      <c r="E1148" t="s">
        <v>1849</v>
      </c>
      <c r="G1148" t="s">
        <v>2327</v>
      </c>
      <c r="H1148" t="s">
        <v>2286</v>
      </c>
      <c r="I1148" t="s">
        <v>2389</v>
      </c>
    </row>
    <row r="1149" spans="1:9">
      <c r="A1149" s="1">
        <v>1147</v>
      </c>
      <c r="B1149" t="s">
        <v>248</v>
      </c>
      <c r="C1149" t="s">
        <v>1388</v>
      </c>
      <c r="D1149" t="s">
        <v>1755</v>
      </c>
      <c r="E1149" t="s">
        <v>1849</v>
      </c>
      <c r="G1149" t="s">
        <v>2449</v>
      </c>
      <c r="H1149" t="s">
        <v>2451</v>
      </c>
      <c r="I1149" t="s">
        <v>2415</v>
      </c>
    </row>
    <row r="1150" spans="1:9">
      <c r="A1150" s="1">
        <v>1148</v>
      </c>
      <c r="B1150" t="s">
        <v>248</v>
      </c>
      <c r="C1150" t="s">
        <v>1389</v>
      </c>
      <c r="D1150" t="s">
        <v>1755</v>
      </c>
      <c r="E1150" t="s">
        <v>1849</v>
      </c>
      <c r="G1150" t="s">
        <v>2319</v>
      </c>
      <c r="H1150" t="s">
        <v>2412</v>
      </c>
      <c r="I1150" t="s">
        <v>19</v>
      </c>
    </row>
    <row r="1151" spans="1:9">
      <c r="A1151" s="1">
        <v>1149</v>
      </c>
      <c r="B1151" t="s">
        <v>248</v>
      </c>
      <c r="C1151" t="s">
        <v>1390</v>
      </c>
      <c r="D1151" t="s">
        <v>1755</v>
      </c>
      <c r="E1151" t="s">
        <v>1849</v>
      </c>
      <c r="G1151" t="s">
        <v>2399</v>
      </c>
      <c r="H1151" t="s">
        <v>2428</v>
      </c>
      <c r="I1151" t="s">
        <v>2392</v>
      </c>
    </row>
    <row r="1152" spans="1:9">
      <c r="A1152" s="1">
        <v>1150</v>
      </c>
      <c r="B1152" t="s">
        <v>248</v>
      </c>
      <c r="C1152" t="s">
        <v>1391</v>
      </c>
      <c r="D1152" t="s">
        <v>1742</v>
      </c>
      <c r="E1152" t="s">
        <v>1847</v>
      </c>
      <c r="G1152" t="s">
        <v>2401</v>
      </c>
      <c r="H1152" t="s">
        <v>2427</v>
      </c>
      <c r="I1152" t="s">
        <v>2420</v>
      </c>
    </row>
    <row r="1153" spans="1:9">
      <c r="A1153" s="1">
        <v>1151</v>
      </c>
      <c r="B1153" t="s">
        <v>248</v>
      </c>
      <c r="C1153" t="s">
        <v>1392</v>
      </c>
      <c r="D1153" t="s">
        <v>1743</v>
      </c>
      <c r="E1153" t="s">
        <v>1848</v>
      </c>
      <c r="G1153" t="s">
        <v>2444</v>
      </c>
      <c r="H1153" t="s">
        <v>2444</v>
      </c>
      <c r="I1153" t="s">
        <v>2464</v>
      </c>
    </row>
    <row r="1154" spans="1:9">
      <c r="A1154" s="1">
        <v>1152</v>
      </c>
      <c r="B1154" t="s">
        <v>248</v>
      </c>
      <c r="C1154" t="s">
        <v>1393</v>
      </c>
      <c r="D1154" t="s">
        <v>1775</v>
      </c>
      <c r="E1154" t="s">
        <v>1848</v>
      </c>
      <c r="G1154" t="s">
        <v>2420</v>
      </c>
      <c r="H1154" t="s">
        <v>2152</v>
      </c>
      <c r="I1154" t="s">
        <v>2375</v>
      </c>
    </row>
    <row r="1155" spans="1:9">
      <c r="A1155" s="1">
        <v>1153</v>
      </c>
      <c r="B1155" t="s">
        <v>248</v>
      </c>
      <c r="C1155" t="s">
        <v>1394</v>
      </c>
      <c r="D1155" t="s">
        <v>1783</v>
      </c>
      <c r="E1155" t="s">
        <v>1848</v>
      </c>
      <c r="G1155" t="s">
        <v>12</v>
      </c>
      <c r="H1155" t="s">
        <v>2529</v>
      </c>
      <c r="I1155" t="s">
        <v>2174</v>
      </c>
    </row>
    <row r="1156" spans="1:9">
      <c r="A1156" s="1">
        <v>1154</v>
      </c>
      <c r="B1156" t="s">
        <v>248</v>
      </c>
      <c r="C1156" t="s">
        <v>1395</v>
      </c>
      <c r="D1156" t="s">
        <v>1838</v>
      </c>
      <c r="E1156" t="s">
        <v>1852</v>
      </c>
      <c r="G1156" t="s">
        <v>2392</v>
      </c>
      <c r="H1156" t="s">
        <v>2360</v>
      </c>
      <c r="I1156" t="s">
        <v>2345</v>
      </c>
    </row>
    <row r="1157" spans="1:9">
      <c r="A1157" s="1">
        <v>1155</v>
      </c>
      <c r="B1157" t="s">
        <v>248</v>
      </c>
      <c r="C1157" t="s">
        <v>1396</v>
      </c>
      <c r="D1157" t="s">
        <v>1742</v>
      </c>
      <c r="E1157" t="s">
        <v>1847</v>
      </c>
      <c r="G1157" t="s">
        <v>2350</v>
      </c>
      <c r="H1157" t="s">
        <v>2552</v>
      </c>
      <c r="I1157" t="s">
        <v>2392</v>
      </c>
    </row>
    <row r="1158" spans="1:9">
      <c r="A1158" s="1">
        <v>1156</v>
      </c>
      <c r="B1158" t="s">
        <v>248</v>
      </c>
      <c r="C1158" t="s">
        <v>1397</v>
      </c>
      <c r="D1158" t="s">
        <v>1789</v>
      </c>
      <c r="E1158" t="s">
        <v>1848</v>
      </c>
      <c r="G1158" t="s">
        <v>2425</v>
      </c>
      <c r="H1158" t="s">
        <v>2439</v>
      </c>
      <c r="I1158" t="s">
        <v>2548</v>
      </c>
    </row>
    <row r="1159" spans="1:9">
      <c r="A1159" s="1">
        <v>1157</v>
      </c>
      <c r="B1159" t="s">
        <v>248</v>
      </c>
      <c r="C1159" t="s">
        <v>1398</v>
      </c>
      <c r="D1159" t="s">
        <v>1788</v>
      </c>
      <c r="E1159" t="s">
        <v>1849</v>
      </c>
      <c r="G1159" t="s">
        <v>2456</v>
      </c>
      <c r="H1159" t="s">
        <v>2516</v>
      </c>
      <c r="I1159" t="s">
        <v>2465</v>
      </c>
    </row>
    <row r="1160" spans="1:9">
      <c r="A1160" s="1">
        <v>1158</v>
      </c>
      <c r="B1160" t="s">
        <v>248</v>
      </c>
      <c r="C1160" t="s">
        <v>1399</v>
      </c>
      <c r="D1160" t="s">
        <v>1839</v>
      </c>
      <c r="E1160" t="s">
        <v>1852</v>
      </c>
      <c r="G1160" t="s">
        <v>2348</v>
      </c>
      <c r="H1160" t="s">
        <v>11</v>
      </c>
      <c r="I1160" t="s">
        <v>2442</v>
      </c>
    </row>
    <row r="1161" spans="1:9">
      <c r="A1161" s="1">
        <v>1159</v>
      </c>
      <c r="B1161" t="s">
        <v>248</v>
      </c>
      <c r="C1161" t="s">
        <v>1400</v>
      </c>
      <c r="D1161" t="s">
        <v>1838</v>
      </c>
      <c r="E1161" t="s">
        <v>1852</v>
      </c>
      <c r="G1161" t="s">
        <v>2374</v>
      </c>
      <c r="H1161" t="s">
        <v>2417</v>
      </c>
      <c r="I1161" t="s">
        <v>2466</v>
      </c>
    </row>
    <row r="1162" spans="1:9">
      <c r="A1162" s="1">
        <v>1160</v>
      </c>
      <c r="B1162" t="s">
        <v>248</v>
      </c>
      <c r="C1162" t="s">
        <v>1401</v>
      </c>
      <c r="D1162" t="s">
        <v>1742</v>
      </c>
      <c r="E1162" t="s">
        <v>1847</v>
      </c>
      <c r="G1162" t="s">
        <v>2427</v>
      </c>
      <c r="H1162" t="s">
        <v>2455</v>
      </c>
      <c r="I1162" t="s">
        <v>2109</v>
      </c>
    </row>
    <row r="1163" spans="1:9">
      <c r="A1163" s="1">
        <v>1161</v>
      </c>
      <c r="B1163" t="s">
        <v>248</v>
      </c>
      <c r="C1163" t="s">
        <v>1402</v>
      </c>
      <c r="D1163" t="s">
        <v>1742</v>
      </c>
      <c r="E1163" t="s">
        <v>1847</v>
      </c>
      <c r="G1163" t="s">
        <v>18</v>
      </c>
      <c r="H1163" t="s">
        <v>2387</v>
      </c>
      <c r="I1163" t="s">
        <v>2405</v>
      </c>
    </row>
    <row r="1164" spans="1:9">
      <c r="A1164" s="1">
        <v>1162</v>
      </c>
      <c r="B1164" t="s">
        <v>248</v>
      </c>
      <c r="C1164" t="s">
        <v>1403</v>
      </c>
      <c r="D1164" t="s">
        <v>1742</v>
      </c>
      <c r="E1164" t="s">
        <v>1847</v>
      </c>
      <c r="G1164" t="s">
        <v>2370</v>
      </c>
      <c r="H1164" t="s">
        <v>2370</v>
      </c>
      <c r="I1164" t="s">
        <v>2346</v>
      </c>
    </row>
    <row r="1165" spans="1:9">
      <c r="A1165" s="1">
        <v>1163</v>
      </c>
      <c r="B1165" t="s">
        <v>248</v>
      </c>
      <c r="C1165" t="s">
        <v>1404</v>
      </c>
      <c r="D1165" t="s">
        <v>1768</v>
      </c>
      <c r="E1165" t="s">
        <v>1848</v>
      </c>
      <c r="G1165" t="s">
        <v>2439</v>
      </c>
      <c r="H1165" t="s">
        <v>2549</v>
      </c>
      <c r="I1165" t="s">
        <v>2340</v>
      </c>
    </row>
    <row r="1166" spans="1:9">
      <c r="A1166" s="1">
        <v>1164</v>
      </c>
      <c r="B1166" t="s">
        <v>248</v>
      </c>
      <c r="C1166" t="s">
        <v>1405</v>
      </c>
      <c r="D1166" t="s">
        <v>1746</v>
      </c>
      <c r="E1166" t="s">
        <v>1850</v>
      </c>
      <c r="G1166" t="s">
        <v>2464</v>
      </c>
      <c r="H1166" t="s">
        <v>2425</v>
      </c>
      <c r="I1166" t="s">
        <v>2452</v>
      </c>
    </row>
    <row r="1167" spans="1:9">
      <c r="A1167" s="1">
        <v>1165</v>
      </c>
      <c r="B1167" t="s">
        <v>248</v>
      </c>
      <c r="C1167" t="s">
        <v>1406</v>
      </c>
      <c r="D1167" t="s">
        <v>1742</v>
      </c>
      <c r="E1167" t="s">
        <v>1847</v>
      </c>
      <c r="G1167" t="s">
        <v>12</v>
      </c>
      <c r="H1167" t="s">
        <v>2433</v>
      </c>
      <c r="I1167" t="s">
        <v>2422</v>
      </c>
    </row>
    <row r="1168" spans="1:9">
      <c r="A1168" s="1">
        <v>1166</v>
      </c>
      <c r="B1168" t="s">
        <v>248</v>
      </c>
      <c r="C1168" t="s">
        <v>1407</v>
      </c>
      <c r="D1168" t="s">
        <v>1742</v>
      </c>
      <c r="E1168" t="s">
        <v>1847</v>
      </c>
      <c r="G1168" t="s">
        <v>2440</v>
      </c>
      <c r="H1168" t="s">
        <v>2401</v>
      </c>
      <c r="I1168" t="s">
        <v>12</v>
      </c>
    </row>
    <row r="1169" spans="1:9">
      <c r="A1169" s="1">
        <v>1167</v>
      </c>
      <c r="B1169" t="s">
        <v>248</v>
      </c>
      <c r="C1169" t="s">
        <v>1408</v>
      </c>
      <c r="D1169" t="s">
        <v>1742</v>
      </c>
      <c r="E1169" t="s">
        <v>1847</v>
      </c>
      <c r="G1169" t="s">
        <v>2410</v>
      </c>
      <c r="H1169" t="s">
        <v>12</v>
      </c>
      <c r="I1169" t="s">
        <v>2350</v>
      </c>
    </row>
    <row r="1170" spans="1:9">
      <c r="A1170" s="1">
        <v>1168</v>
      </c>
      <c r="B1170" t="s">
        <v>248</v>
      </c>
      <c r="C1170" t="s">
        <v>1409</v>
      </c>
      <c r="D1170" t="s">
        <v>1819</v>
      </c>
      <c r="E1170" t="s">
        <v>1848</v>
      </c>
      <c r="G1170" t="s">
        <v>2374</v>
      </c>
      <c r="H1170" t="s">
        <v>2403</v>
      </c>
      <c r="I1170" t="s">
        <v>2343</v>
      </c>
    </row>
    <row r="1171" spans="1:9">
      <c r="A1171" s="1">
        <v>1169</v>
      </c>
      <c r="B1171" t="s">
        <v>248</v>
      </c>
      <c r="C1171" t="s">
        <v>1410</v>
      </c>
      <c r="D1171" t="s">
        <v>1742</v>
      </c>
      <c r="E1171" t="s">
        <v>1847</v>
      </c>
      <c r="G1171" t="s">
        <v>2406</v>
      </c>
      <c r="H1171" t="s">
        <v>2427</v>
      </c>
      <c r="I1171" t="s">
        <v>2442</v>
      </c>
    </row>
    <row r="1172" spans="1:9">
      <c r="A1172" s="1">
        <v>1170</v>
      </c>
      <c r="B1172" t="s">
        <v>248</v>
      </c>
      <c r="C1172" t="s">
        <v>1411</v>
      </c>
      <c r="D1172" t="s">
        <v>1840</v>
      </c>
      <c r="E1172" t="s">
        <v>1848</v>
      </c>
      <c r="G1172" t="s">
        <v>2370</v>
      </c>
      <c r="H1172" t="s">
        <v>2465</v>
      </c>
      <c r="I1172" t="s">
        <v>2375</v>
      </c>
    </row>
    <row r="1173" spans="1:9">
      <c r="A1173" s="1">
        <v>1171</v>
      </c>
      <c r="B1173" t="s">
        <v>248</v>
      </c>
      <c r="C1173" t="s">
        <v>1412</v>
      </c>
      <c r="D1173" t="s">
        <v>1752</v>
      </c>
      <c r="E1173" t="s">
        <v>1849</v>
      </c>
      <c r="G1173" t="s">
        <v>18</v>
      </c>
      <c r="H1173" t="s">
        <v>2416</v>
      </c>
      <c r="I1173" t="s">
        <v>2060</v>
      </c>
    </row>
    <row r="1174" spans="1:9">
      <c r="A1174" s="1">
        <v>1172</v>
      </c>
      <c r="B1174" t="s">
        <v>248</v>
      </c>
      <c r="C1174" t="s">
        <v>1413</v>
      </c>
      <c r="D1174" t="s">
        <v>1767</v>
      </c>
      <c r="E1174" t="s">
        <v>1849</v>
      </c>
      <c r="G1174" t="s">
        <v>2345</v>
      </c>
      <c r="H1174" t="s">
        <v>2555</v>
      </c>
      <c r="I1174" t="s">
        <v>2391</v>
      </c>
    </row>
    <row r="1175" spans="1:9">
      <c r="A1175" s="1">
        <v>1173</v>
      </c>
      <c r="B1175" t="s">
        <v>248</v>
      </c>
      <c r="C1175" t="s">
        <v>1414</v>
      </c>
      <c r="D1175" t="s">
        <v>1742</v>
      </c>
      <c r="E1175" t="s">
        <v>1847</v>
      </c>
      <c r="G1175" t="s">
        <v>2370</v>
      </c>
      <c r="H1175" t="s">
        <v>2434</v>
      </c>
      <c r="I1175" t="s">
        <v>2404</v>
      </c>
    </row>
    <row r="1176" spans="1:9">
      <c r="A1176" s="1">
        <v>1174</v>
      </c>
      <c r="B1176" t="s">
        <v>248</v>
      </c>
      <c r="C1176" t="s">
        <v>1415</v>
      </c>
      <c r="D1176" t="s">
        <v>1742</v>
      </c>
      <c r="E1176" t="s">
        <v>1847</v>
      </c>
      <c r="G1176" t="s">
        <v>13</v>
      </c>
      <c r="H1176" t="s">
        <v>10</v>
      </c>
      <c r="I1176" t="s">
        <v>2402</v>
      </c>
    </row>
    <row r="1177" spans="1:9">
      <c r="A1177" s="1">
        <v>1175</v>
      </c>
      <c r="B1177" t="s">
        <v>248</v>
      </c>
      <c r="C1177" t="s">
        <v>1416</v>
      </c>
      <c r="D1177" t="s">
        <v>1742</v>
      </c>
      <c r="E1177" t="s">
        <v>1847</v>
      </c>
      <c r="G1177" t="s">
        <v>2452</v>
      </c>
      <c r="H1177" t="s">
        <v>10</v>
      </c>
      <c r="I1177" t="s">
        <v>2365</v>
      </c>
    </row>
    <row r="1178" spans="1:9">
      <c r="A1178" s="1">
        <v>1176</v>
      </c>
      <c r="B1178" t="s">
        <v>248</v>
      </c>
      <c r="C1178" t="s">
        <v>1417</v>
      </c>
      <c r="D1178" t="s">
        <v>1742</v>
      </c>
      <c r="E1178" t="s">
        <v>1847</v>
      </c>
      <c r="G1178" t="s">
        <v>2455</v>
      </c>
      <c r="H1178" t="s">
        <v>2545</v>
      </c>
      <c r="I1178" t="s">
        <v>2071</v>
      </c>
    </row>
    <row r="1179" spans="1:9">
      <c r="A1179" s="1">
        <v>1177</v>
      </c>
      <c r="B1179" t="s">
        <v>248</v>
      </c>
      <c r="C1179" t="s">
        <v>1418</v>
      </c>
      <c r="D1179" t="s">
        <v>1742</v>
      </c>
      <c r="E1179" t="s">
        <v>1847</v>
      </c>
      <c r="G1179" t="s">
        <v>2350</v>
      </c>
      <c r="H1179" t="s">
        <v>2466</v>
      </c>
      <c r="I1179" t="s">
        <v>2073</v>
      </c>
    </row>
    <row r="1180" spans="1:9">
      <c r="A1180" s="1">
        <v>1178</v>
      </c>
      <c r="B1180" t="s">
        <v>248</v>
      </c>
      <c r="C1180" t="s">
        <v>1419</v>
      </c>
      <c r="D1180" t="s">
        <v>1785</v>
      </c>
      <c r="E1180" t="s">
        <v>1848</v>
      </c>
      <c r="G1180" t="s">
        <v>2410</v>
      </c>
      <c r="H1180" t="s">
        <v>2286</v>
      </c>
      <c r="I1180" t="s">
        <v>2123</v>
      </c>
    </row>
    <row r="1181" spans="1:9">
      <c r="A1181" s="1">
        <v>1179</v>
      </c>
      <c r="B1181" t="s">
        <v>248</v>
      </c>
      <c r="C1181" t="s">
        <v>1420</v>
      </c>
      <c r="D1181" t="s">
        <v>1743</v>
      </c>
      <c r="E1181" t="s">
        <v>1848</v>
      </c>
      <c r="G1181" t="s">
        <v>2455</v>
      </c>
      <c r="H1181" t="s">
        <v>2447</v>
      </c>
      <c r="I1181" t="s">
        <v>2393</v>
      </c>
    </row>
    <row r="1182" spans="1:9">
      <c r="A1182" s="1">
        <v>1180</v>
      </c>
      <c r="B1182" t="s">
        <v>248</v>
      </c>
      <c r="C1182" t="s">
        <v>1421</v>
      </c>
      <c r="D1182" t="s">
        <v>1742</v>
      </c>
      <c r="E1182" t="s">
        <v>1847</v>
      </c>
      <c r="G1182" t="s">
        <v>2455</v>
      </c>
      <c r="H1182" t="s">
        <v>2465</v>
      </c>
      <c r="I1182" t="s">
        <v>2125</v>
      </c>
    </row>
    <row r="1183" spans="1:9">
      <c r="A1183" s="1">
        <v>1181</v>
      </c>
      <c r="B1183" t="s">
        <v>248</v>
      </c>
      <c r="C1183" t="s">
        <v>1422</v>
      </c>
      <c r="D1183" t="s">
        <v>1776</v>
      </c>
      <c r="E1183" t="s">
        <v>1852</v>
      </c>
      <c r="G1183" t="s">
        <v>2348</v>
      </c>
      <c r="H1183" t="s">
        <v>2401</v>
      </c>
      <c r="I1183" t="s">
        <v>2421</v>
      </c>
    </row>
    <row r="1184" spans="1:9">
      <c r="A1184" s="1">
        <v>1182</v>
      </c>
      <c r="B1184" t="s">
        <v>248</v>
      </c>
      <c r="C1184" t="s">
        <v>1423</v>
      </c>
      <c r="D1184" t="s">
        <v>1746</v>
      </c>
      <c r="E1184" t="s">
        <v>1850</v>
      </c>
      <c r="G1184" t="s">
        <v>2458</v>
      </c>
      <c r="H1184" t="s">
        <v>2549</v>
      </c>
      <c r="I1184" t="s">
        <v>2434</v>
      </c>
    </row>
    <row r="1185" spans="1:9">
      <c r="A1185" s="1">
        <v>1183</v>
      </c>
      <c r="B1185" t="s">
        <v>248</v>
      </c>
      <c r="C1185" t="s">
        <v>1424</v>
      </c>
      <c r="D1185" t="s">
        <v>1812</v>
      </c>
      <c r="E1185" t="s">
        <v>1848</v>
      </c>
      <c r="G1185" t="s">
        <v>2424</v>
      </c>
      <c r="H1185" t="s">
        <v>2537</v>
      </c>
      <c r="I1185" t="s">
        <v>2645</v>
      </c>
    </row>
    <row r="1186" spans="1:9">
      <c r="A1186" s="1">
        <v>1184</v>
      </c>
      <c r="B1186" t="s">
        <v>248</v>
      </c>
      <c r="C1186" t="s">
        <v>1425</v>
      </c>
      <c r="D1186" t="s">
        <v>1768</v>
      </c>
      <c r="E1186" t="s">
        <v>1848</v>
      </c>
      <c r="G1186" t="s">
        <v>2443</v>
      </c>
      <c r="H1186" t="s">
        <v>2447</v>
      </c>
      <c r="I1186" t="s">
        <v>2450</v>
      </c>
    </row>
    <row r="1187" spans="1:9">
      <c r="A1187" s="1">
        <v>1185</v>
      </c>
      <c r="B1187" t="s">
        <v>248</v>
      </c>
      <c r="C1187" t="s">
        <v>1426</v>
      </c>
      <c r="D1187" t="s">
        <v>1768</v>
      </c>
      <c r="E1187" t="s">
        <v>1848</v>
      </c>
      <c r="G1187" t="s">
        <v>2443</v>
      </c>
      <c r="H1187" t="s">
        <v>2546</v>
      </c>
      <c r="I1187" t="s">
        <v>2410</v>
      </c>
    </row>
    <row r="1188" spans="1:9">
      <c r="A1188" s="1">
        <v>1186</v>
      </c>
      <c r="B1188" t="s">
        <v>248</v>
      </c>
      <c r="C1188" t="s">
        <v>1427</v>
      </c>
      <c r="D1188" t="s">
        <v>1751</v>
      </c>
      <c r="E1188" t="s">
        <v>1848</v>
      </c>
      <c r="G1188" t="s">
        <v>2432</v>
      </c>
      <c r="H1188" t="s">
        <v>2546</v>
      </c>
      <c r="I1188" t="s">
        <v>2330</v>
      </c>
    </row>
    <row r="1189" spans="1:9">
      <c r="A1189" s="1">
        <v>1187</v>
      </c>
      <c r="B1189" t="s">
        <v>248</v>
      </c>
      <c r="C1189" t="s">
        <v>1428</v>
      </c>
      <c r="D1189" t="s">
        <v>1749</v>
      </c>
      <c r="E1189" t="s">
        <v>1848</v>
      </c>
      <c r="G1189" t="s">
        <v>2373</v>
      </c>
      <c r="H1189" t="s">
        <v>2529</v>
      </c>
      <c r="I1189" t="s">
        <v>2432</v>
      </c>
    </row>
    <row r="1190" spans="1:9">
      <c r="A1190" s="1">
        <v>1188</v>
      </c>
      <c r="B1190" t="s">
        <v>248</v>
      </c>
      <c r="C1190" t="s">
        <v>1429</v>
      </c>
      <c r="D1190" t="s">
        <v>1841</v>
      </c>
      <c r="E1190" t="s">
        <v>1852</v>
      </c>
      <c r="G1190" t="s">
        <v>2452</v>
      </c>
      <c r="H1190" t="s">
        <v>2340</v>
      </c>
      <c r="I1190" t="s">
        <v>2548</v>
      </c>
    </row>
    <row r="1191" spans="1:9">
      <c r="A1191" s="1">
        <v>1189</v>
      </c>
      <c r="B1191" t="s">
        <v>248</v>
      </c>
      <c r="C1191" t="s">
        <v>1430</v>
      </c>
      <c r="D1191" t="s">
        <v>1749</v>
      </c>
      <c r="E1191" t="s">
        <v>1848</v>
      </c>
      <c r="G1191" t="s">
        <v>2462</v>
      </c>
      <c r="H1191" t="s">
        <v>2434</v>
      </c>
      <c r="I1191" t="s">
        <v>2340</v>
      </c>
    </row>
    <row r="1192" spans="1:9">
      <c r="A1192" s="1">
        <v>1190</v>
      </c>
      <c r="B1192" t="s">
        <v>248</v>
      </c>
      <c r="C1192" t="s">
        <v>1431</v>
      </c>
      <c r="D1192" t="s">
        <v>1749</v>
      </c>
      <c r="E1192" t="s">
        <v>1848</v>
      </c>
      <c r="G1192" t="s">
        <v>2343</v>
      </c>
      <c r="H1192" t="s">
        <v>2460</v>
      </c>
      <c r="I1192" t="s">
        <v>2424</v>
      </c>
    </row>
    <row r="1193" spans="1:9">
      <c r="A1193" s="1">
        <v>1191</v>
      </c>
      <c r="B1193" t="s">
        <v>248</v>
      </c>
      <c r="C1193" t="s">
        <v>1432</v>
      </c>
      <c r="D1193" t="s">
        <v>1749</v>
      </c>
      <c r="E1193" t="s">
        <v>1848</v>
      </c>
      <c r="G1193" t="s">
        <v>2366</v>
      </c>
      <c r="H1193" t="s">
        <v>2546</v>
      </c>
      <c r="I1193" t="s">
        <v>2388</v>
      </c>
    </row>
    <row r="1194" spans="1:9">
      <c r="A1194" s="1">
        <v>1192</v>
      </c>
      <c r="B1194" t="s">
        <v>248</v>
      </c>
      <c r="C1194" t="s">
        <v>1433</v>
      </c>
      <c r="D1194" t="s">
        <v>1822</v>
      </c>
      <c r="E1194" t="s">
        <v>1852</v>
      </c>
      <c r="G1194" t="s">
        <v>14</v>
      </c>
      <c r="H1194" t="s">
        <v>2433</v>
      </c>
      <c r="I1194" t="s">
        <v>45</v>
      </c>
    </row>
    <row r="1195" spans="1:9">
      <c r="A1195" s="1">
        <v>1193</v>
      </c>
      <c r="B1195" t="s">
        <v>248</v>
      </c>
      <c r="C1195" t="s">
        <v>1434</v>
      </c>
      <c r="D1195" t="s">
        <v>1822</v>
      </c>
      <c r="E1195" t="s">
        <v>1852</v>
      </c>
      <c r="G1195" t="s">
        <v>2432</v>
      </c>
      <c r="H1195" t="s">
        <v>2537</v>
      </c>
      <c r="I1195" t="s">
        <v>1975</v>
      </c>
    </row>
    <row r="1196" spans="1:9">
      <c r="A1196" s="1">
        <v>1194</v>
      </c>
      <c r="B1196" t="s">
        <v>248</v>
      </c>
      <c r="C1196" t="s">
        <v>1435</v>
      </c>
      <c r="D1196" t="s">
        <v>1749</v>
      </c>
      <c r="E1196" t="s">
        <v>1848</v>
      </c>
      <c r="G1196" t="s">
        <v>2384</v>
      </c>
      <c r="H1196" t="s">
        <v>2447</v>
      </c>
      <c r="I1196" t="s">
        <v>2453</v>
      </c>
    </row>
    <row r="1197" spans="1:9">
      <c r="A1197" s="1">
        <v>1195</v>
      </c>
      <c r="B1197" t="s">
        <v>248</v>
      </c>
      <c r="C1197" t="s">
        <v>1436</v>
      </c>
      <c r="D1197" t="s">
        <v>1822</v>
      </c>
      <c r="E1197" t="s">
        <v>1852</v>
      </c>
      <c r="G1197" t="s">
        <v>2425</v>
      </c>
      <c r="H1197" t="s">
        <v>2402</v>
      </c>
      <c r="I1197" t="s">
        <v>2302</v>
      </c>
    </row>
    <row r="1198" spans="1:9">
      <c r="A1198" s="1">
        <v>1196</v>
      </c>
      <c r="B1198" t="s">
        <v>248</v>
      </c>
      <c r="C1198" t="s">
        <v>1437</v>
      </c>
      <c r="D1198" t="s">
        <v>1742</v>
      </c>
      <c r="E1198" t="s">
        <v>1847</v>
      </c>
      <c r="G1198" t="s">
        <v>2428</v>
      </c>
      <c r="H1198" t="s">
        <v>9</v>
      </c>
      <c r="I1198" t="s">
        <v>2388</v>
      </c>
    </row>
    <row r="1199" spans="1:9">
      <c r="A1199" s="1">
        <v>1197</v>
      </c>
      <c r="B1199" t="s">
        <v>248</v>
      </c>
      <c r="C1199" t="s">
        <v>1438</v>
      </c>
      <c r="D1199" t="s">
        <v>1783</v>
      </c>
      <c r="E1199" t="s">
        <v>1848</v>
      </c>
      <c r="G1199" t="s">
        <v>13</v>
      </c>
      <c r="H1199" t="s">
        <v>2319</v>
      </c>
      <c r="I1199" t="s">
        <v>2332</v>
      </c>
    </row>
    <row r="1200" spans="1:9">
      <c r="A1200" s="1">
        <v>1198</v>
      </c>
      <c r="B1200" t="s">
        <v>248</v>
      </c>
      <c r="C1200" t="s">
        <v>1439</v>
      </c>
      <c r="D1200" t="s">
        <v>1785</v>
      </c>
      <c r="E1200" t="s">
        <v>1848</v>
      </c>
      <c r="G1200" t="s">
        <v>2424</v>
      </c>
      <c r="H1200" t="s">
        <v>2370</v>
      </c>
      <c r="I1200" t="s">
        <v>2324</v>
      </c>
    </row>
    <row r="1201" spans="1:9">
      <c r="A1201" s="1">
        <v>1199</v>
      </c>
      <c r="B1201" t="s">
        <v>248</v>
      </c>
      <c r="C1201" t="s">
        <v>1440</v>
      </c>
      <c r="D1201" t="s">
        <v>1742</v>
      </c>
      <c r="E1201" t="s">
        <v>1847</v>
      </c>
      <c r="G1201" t="s">
        <v>2406</v>
      </c>
      <c r="H1201" t="s">
        <v>2431</v>
      </c>
      <c r="I1201" t="s">
        <v>2369</v>
      </c>
    </row>
    <row r="1202" spans="1:9">
      <c r="A1202" s="1">
        <v>1200</v>
      </c>
      <c r="B1202" t="s">
        <v>248</v>
      </c>
      <c r="C1202" t="s">
        <v>1441</v>
      </c>
      <c r="D1202" t="s">
        <v>1747</v>
      </c>
      <c r="E1202" t="s">
        <v>1849</v>
      </c>
      <c r="G1202" t="s">
        <v>2446</v>
      </c>
      <c r="H1202" t="s">
        <v>2549</v>
      </c>
      <c r="I1202" t="s">
        <v>2428</v>
      </c>
    </row>
    <row r="1203" spans="1:9">
      <c r="A1203" s="1">
        <v>1201</v>
      </c>
      <c r="B1203" t="s">
        <v>248</v>
      </c>
      <c r="C1203" t="s">
        <v>1442</v>
      </c>
      <c r="D1203" t="s">
        <v>1753</v>
      </c>
      <c r="E1203" t="s">
        <v>1849</v>
      </c>
      <c r="G1203" t="s">
        <v>2304</v>
      </c>
      <c r="H1203" t="s">
        <v>2441</v>
      </c>
      <c r="I1203" t="s">
        <v>2354</v>
      </c>
    </row>
    <row r="1204" spans="1:9">
      <c r="A1204" s="1">
        <v>1202</v>
      </c>
      <c r="B1204" t="s">
        <v>249</v>
      </c>
      <c r="C1204" t="s">
        <v>1443</v>
      </c>
      <c r="D1204" t="s">
        <v>1797</v>
      </c>
      <c r="E1204" t="s">
        <v>1849</v>
      </c>
      <c r="G1204" t="s">
        <v>2401</v>
      </c>
      <c r="H1204" t="s">
        <v>2424</v>
      </c>
      <c r="I1204" t="s">
        <v>2444</v>
      </c>
    </row>
    <row r="1205" spans="1:9">
      <c r="A1205" s="1">
        <v>1203</v>
      </c>
      <c r="B1205" t="s">
        <v>249</v>
      </c>
      <c r="C1205" t="s">
        <v>1444</v>
      </c>
      <c r="D1205" t="s">
        <v>1823</v>
      </c>
      <c r="E1205" t="s">
        <v>1848</v>
      </c>
      <c r="G1205" t="s">
        <v>2417</v>
      </c>
      <c r="H1205" t="s">
        <v>2296</v>
      </c>
      <c r="I1205" t="s">
        <v>2394</v>
      </c>
    </row>
    <row r="1206" spans="1:9">
      <c r="A1206" s="1">
        <v>1204</v>
      </c>
      <c r="B1206" t="s">
        <v>249</v>
      </c>
      <c r="C1206" t="s">
        <v>1445</v>
      </c>
      <c r="D1206" t="s">
        <v>1787</v>
      </c>
      <c r="E1206" t="s">
        <v>1849</v>
      </c>
      <c r="G1206" t="s">
        <v>2337</v>
      </c>
      <c r="H1206" t="s">
        <v>2402</v>
      </c>
      <c r="I1206" t="s">
        <v>2415</v>
      </c>
    </row>
    <row r="1207" spans="1:9">
      <c r="A1207" s="1">
        <v>1205</v>
      </c>
      <c r="B1207" t="s">
        <v>249</v>
      </c>
      <c r="C1207" t="s">
        <v>1446</v>
      </c>
      <c r="D1207" t="s">
        <v>1753</v>
      </c>
      <c r="E1207" t="s">
        <v>1849</v>
      </c>
      <c r="G1207" t="s">
        <v>14</v>
      </c>
      <c r="H1207" t="s">
        <v>2397</v>
      </c>
      <c r="I1207" t="s">
        <v>2345</v>
      </c>
    </row>
    <row r="1208" spans="1:9">
      <c r="A1208" s="1">
        <v>1206</v>
      </c>
      <c r="B1208" t="s">
        <v>249</v>
      </c>
      <c r="C1208" t="s">
        <v>1447</v>
      </c>
      <c r="D1208" t="s">
        <v>1787</v>
      </c>
      <c r="E1208" t="s">
        <v>1849</v>
      </c>
      <c r="G1208" t="s">
        <v>2401</v>
      </c>
      <c r="H1208" t="s">
        <v>2550</v>
      </c>
      <c r="I1208" t="s">
        <v>2467</v>
      </c>
    </row>
    <row r="1209" spans="1:9">
      <c r="A1209" s="1">
        <v>1207</v>
      </c>
      <c r="B1209" t="s">
        <v>249</v>
      </c>
      <c r="C1209" t="s">
        <v>1448</v>
      </c>
      <c r="D1209" t="s">
        <v>1779</v>
      </c>
      <c r="E1209" t="s">
        <v>1849</v>
      </c>
      <c r="G1209" t="s">
        <v>2382</v>
      </c>
      <c r="H1209" t="s">
        <v>2387</v>
      </c>
      <c r="I1209" t="s">
        <v>2454</v>
      </c>
    </row>
    <row r="1210" spans="1:9">
      <c r="A1210" s="1">
        <v>1208</v>
      </c>
      <c r="B1210" t="s">
        <v>249</v>
      </c>
      <c r="C1210" t="s">
        <v>1449</v>
      </c>
      <c r="D1210" t="s">
        <v>1788</v>
      </c>
      <c r="E1210" t="s">
        <v>1849</v>
      </c>
      <c r="G1210" t="s">
        <v>13</v>
      </c>
      <c r="H1210" t="s">
        <v>2428</v>
      </c>
      <c r="I1210" t="s">
        <v>2537</v>
      </c>
    </row>
    <row r="1211" spans="1:9">
      <c r="A1211" s="1">
        <v>1209</v>
      </c>
      <c r="B1211" t="s">
        <v>249</v>
      </c>
      <c r="C1211" t="s">
        <v>1450</v>
      </c>
      <c r="D1211" t="s">
        <v>1747</v>
      </c>
      <c r="E1211" t="s">
        <v>1849</v>
      </c>
      <c r="G1211" t="s">
        <v>2404</v>
      </c>
      <c r="H1211" t="s">
        <v>2467</v>
      </c>
      <c r="I1211" t="s">
        <v>2144</v>
      </c>
    </row>
    <row r="1212" spans="1:9">
      <c r="A1212" s="1">
        <v>1210</v>
      </c>
      <c r="B1212" t="s">
        <v>249</v>
      </c>
      <c r="C1212" t="s">
        <v>1451</v>
      </c>
      <c r="D1212" t="s">
        <v>1747</v>
      </c>
      <c r="E1212" t="s">
        <v>1849</v>
      </c>
      <c r="G1212" t="s">
        <v>2370</v>
      </c>
      <c r="H1212" t="s">
        <v>2465</v>
      </c>
      <c r="I1212" t="s">
        <v>2057</v>
      </c>
    </row>
    <row r="1213" spans="1:9">
      <c r="A1213" s="1">
        <v>1211</v>
      </c>
      <c r="B1213" t="s">
        <v>249</v>
      </c>
      <c r="C1213" t="s">
        <v>1452</v>
      </c>
      <c r="D1213" t="s">
        <v>1799</v>
      </c>
      <c r="E1213" t="s">
        <v>1848</v>
      </c>
      <c r="G1213" t="s">
        <v>2424</v>
      </c>
      <c r="H1213" t="s">
        <v>2386</v>
      </c>
      <c r="I1213" t="s">
        <v>2376</v>
      </c>
    </row>
    <row r="1214" spans="1:9">
      <c r="A1214" s="1">
        <v>1212</v>
      </c>
      <c r="B1214" t="s">
        <v>249</v>
      </c>
      <c r="C1214" t="s">
        <v>1453</v>
      </c>
      <c r="D1214" t="s">
        <v>1765</v>
      </c>
      <c r="E1214" t="s">
        <v>1851</v>
      </c>
      <c r="G1214" t="s">
        <v>2419</v>
      </c>
      <c r="H1214" t="s">
        <v>2388</v>
      </c>
      <c r="I1214" t="s">
        <v>2460</v>
      </c>
    </row>
    <row r="1215" spans="1:9">
      <c r="A1215" s="1">
        <v>1213</v>
      </c>
      <c r="B1215" t="s">
        <v>249</v>
      </c>
      <c r="C1215" t="s">
        <v>1454</v>
      </c>
      <c r="D1215" t="s">
        <v>1827</v>
      </c>
      <c r="E1215" t="s">
        <v>1849</v>
      </c>
      <c r="G1215" t="s">
        <v>2378</v>
      </c>
      <c r="H1215" t="s">
        <v>2443</v>
      </c>
      <c r="I1215" t="s">
        <v>2431</v>
      </c>
    </row>
    <row r="1216" spans="1:9">
      <c r="A1216" s="1">
        <v>1214</v>
      </c>
      <c r="B1216" t="s">
        <v>249</v>
      </c>
      <c r="C1216" t="s">
        <v>1455</v>
      </c>
      <c r="D1216" t="s">
        <v>1792</v>
      </c>
      <c r="E1216" t="s">
        <v>1852</v>
      </c>
      <c r="G1216" t="s">
        <v>13</v>
      </c>
      <c r="H1216" t="s">
        <v>2394</v>
      </c>
      <c r="I1216" t="s">
        <v>2146</v>
      </c>
    </row>
    <row r="1217" spans="1:9">
      <c r="A1217" s="1">
        <v>1215</v>
      </c>
      <c r="B1217" t="s">
        <v>249</v>
      </c>
      <c r="C1217" t="s">
        <v>1456</v>
      </c>
      <c r="D1217" t="s">
        <v>1750</v>
      </c>
      <c r="E1217" t="s">
        <v>1847</v>
      </c>
      <c r="G1217" t="s">
        <v>11</v>
      </c>
      <c r="H1217" t="s">
        <v>2420</v>
      </c>
      <c r="I1217" t="s">
        <v>10</v>
      </c>
    </row>
    <row r="1218" spans="1:9">
      <c r="A1218" s="1">
        <v>1216</v>
      </c>
      <c r="B1218" t="s">
        <v>249</v>
      </c>
      <c r="C1218" t="s">
        <v>1457</v>
      </c>
      <c r="D1218" t="s">
        <v>1742</v>
      </c>
      <c r="E1218" t="s">
        <v>1847</v>
      </c>
      <c r="G1218" t="s">
        <v>2425</v>
      </c>
      <c r="H1218" t="s">
        <v>10</v>
      </c>
      <c r="I1218" t="s">
        <v>2296</v>
      </c>
    </row>
    <row r="1219" spans="1:9">
      <c r="A1219" s="1">
        <v>1217</v>
      </c>
      <c r="B1219" t="s">
        <v>249</v>
      </c>
      <c r="C1219" t="s">
        <v>1458</v>
      </c>
      <c r="D1219" t="s">
        <v>1742</v>
      </c>
      <c r="E1219" t="s">
        <v>1847</v>
      </c>
      <c r="G1219" t="s">
        <v>2458</v>
      </c>
      <c r="H1219" t="s">
        <v>2421</v>
      </c>
      <c r="I1219" t="s">
        <v>2334</v>
      </c>
    </row>
    <row r="1220" spans="1:9">
      <c r="A1220" s="1">
        <v>1218</v>
      </c>
      <c r="B1220" t="s">
        <v>249</v>
      </c>
      <c r="C1220" t="s">
        <v>1459</v>
      </c>
      <c r="D1220" t="s">
        <v>1758</v>
      </c>
      <c r="E1220" t="s">
        <v>1849</v>
      </c>
      <c r="G1220" t="s">
        <v>2394</v>
      </c>
      <c r="H1220" t="s">
        <v>2401</v>
      </c>
      <c r="I1220" t="s">
        <v>2412</v>
      </c>
    </row>
    <row r="1221" spans="1:9">
      <c r="A1221" s="1">
        <v>1219</v>
      </c>
      <c r="B1221" t="s">
        <v>249</v>
      </c>
      <c r="C1221" t="s">
        <v>1460</v>
      </c>
      <c r="D1221" t="s">
        <v>1747</v>
      </c>
      <c r="E1221" t="s">
        <v>1849</v>
      </c>
      <c r="G1221" t="s">
        <v>2447</v>
      </c>
      <c r="H1221" t="s">
        <v>2540</v>
      </c>
      <c r="I1221" t="s">
        <v>15</v>
      </c>
    </row>
    <row r="1222" spans="1:9">
      <c r="A1222" s="1">
        <v>1220</v>
      </c>
      <c r="B1222" t="s">
        <v>249</v>
      </c>
      <c r="C1222" t="s">
        <v>1461</v>
      </c>
      <c r="D1222" t="s">
        <v>1770</v>
      </c>
      <c r="E1222" t="s">
        <v>1849</v>
      </c>
      <c r="G1222" t="s">
        <v>2348</v>
      </c>
      <c r="H1222" t="s">
        <v>2347</v>
      </c>
      <c r="I1222" t="s">
        <v>2381</v>
      </c>
    </row>
    <row r="1223" spans="1:9">
      <c r="A1223" s="1">
        <v>1221</v>
      </c>
      <c r="B1223" t="s">
        <v>249</v>
      </c>
      <c r="C1223" t="s">
        <v>1462</v>
      </c>
      <c r="D1223" t="s">
        <v>1807</v>
      </c>
      <c r="E1223" t="s">
        <v>1849</v>
      </c>
      <c r="G1223" t="s">
        <v>2286</v>
      </c>
      <c r="H1223" t="s">
        <v>2448</v>
      </c>
      <c r="I1223" t="s">
        <v>2400</v>
      </c>
    </row>
    <row r="1224" spans="1:9">
      <c r="A1224" s="1">
        <v>1222</v>
      </c>
      <c r="B1224" t="s">
        <v>249</v>
      </c>
      <c r="C1224" t="s">
        <v>1463</v>
      </c>
      <c r="D1224" t="s">
        <v>1742</v>
      </c>
      <c r="E1224" t="s">
        <v>1847</v>
      </c>
      <c r="G1224" t="s">
        <v>2433</v>
      </c>
      <c r="H1224" t="s">
        <v>2350</v>
      </c>
      <c r="I1224" t="s">
        <v>2330</v>
      </c>
    </row>
    <row r="1225" spans="1:9">
      <c r="A1225" s="1">
        <v>1223</v>
      </c>
      <c r="B1225" t="s">
        <v>249</v>
      </c>
      <c r="C1225" t="s">
        <v>1464</v>
      </c>
      <c r="D1225" t="s">
        <v>1787</v>
      </c>
      <c r="E1225" t="s">
        <v>1849</v>
      </c>
      <c r="G1225" t="s">
        <v>2337</v>
      </c>
      <c r="H1225" t="s">
        <v>2439</v>
      </c>
      <c r="I1225" t="s">
        <v>2345</v>
      </c>
    </row>
    <row r="1226" spans="1:9">
      <c r="A1226" s="1">
        <v>1224</v>
      </c>
      <c r="B1226" t="s">
        <v>249</v>
      </c>
      <c r="C1226" t="s">
        <v>1465</v>
      </c>
      <c r="D1226" t="s">
        <v>1807</v>
      </c>
      <c r="E1226" t="s">
        <v>1849</v>
      </c>
      <c r="G1226" t="s">
        <v>2457</v>
      </c>
      <c r="H1226" t="s">
        <v>2305</v>
      </c>
      <c r="I1226" t="s">
        <v>2439</v>
      </c>
    </row>
    <row r="1227" spans="1:9">
      <c r="A1227" s="1">
        <v>1225</v>
      </c>
      <c r="B1227" t="s">
        <v>249</v>
      </c>
      <c r="C1227" t="s">
        <v>1466</v>
      </c>
      <c r="D1227" t="s">
        <v>1842</v>
      </c>
      <c r="E1227" t="s">
        <v>1849</v>
      </c>
      <c r="G1227" t="s">
        <v>2348</v>
      </c>
      <c r="H1227" t="s">
        <v>2452</v>
      </c>
      <c r="I1227" t="s">
        <v>2552</v>
      </c>
    </row>
    <row r="1228" spans="1:9">
      <c r="A1228" s="1">
        <v>1226</v>
      </c>
      <c r="B1228" t="s">
        <v>249</v>
      </c>
      <c r="C1228" t="s">
        <v>1467</v>
      </c>
      <c r="D1228" t="s">
        <v>1787</v>
      </c>
      <c r="E1228" t="s">
        <v>1849</v>
      </c>
      <c r="G1228" t="s">
        <v>2382</v>
      </c>
      <c r="H1228" t="s">
        <v>2360</v>
      </c>
      <c r="I1228" t="s">
        <v>2427</v>
      </c>
    </row>
    <row r="1229" spans="1:9">
      <c r="A1229" s="1">
        <v>1227</v>
      </c>
      <c r="B1229" t="s">
        <v>249</v>
      </c>
      <c r="C1229" t="s">
        <v>1468</v>
      </c>
      <c r="D1229" t="s">
        <v>1753</v>
      </c>
      <c r="E1229" t="s">
        <v>1849</v>
      </c>
      <c r="G1229" t="s">
        <v>2357</v>
      </c>
      <c r="H1229" t="s">
        <v>2462</v>
      </c>
      <c r="I1229" t="s">
        <v>2345</v>
      </c>
    </row>
    <row r="1230" spans="1:9">
      <c r="A1230" s="1">
        <v>1228</v>
      </c>
      <c r="B1230" t="s">
        <v>249</v>
      </c>
      <c r="C1230" t="s">
        <v>1469</v>
      </c>
      <c r="D1230" t="s">
        <v>1787</v>
      </c>
      <c r="E1230" t="s">
        <v>1849</v>
      </c>
      <c r="G1230" t="s">
        <v>2370</v>
      </c>
      <c r="H1230" t="s">
        <v>10</v>
      </c>
      <c r="I1230" t="s">
        <v>9</v>
      </c>
    </row>
    <row r="1231" spans="1:9">
      <c r="A1231" s="1">
        <v>1229</v>
      </c>
      <c r="B1231" t="s">
        <v>249</v>
      </c>
      <c r="C1231" t="s">
        <v>1470</v>
      </c>
      <c r="D1231" t="s">
        <v>1825</v>
      </c>
      <c r="E1231" t="s">
        <v>1851</v>
      </c>
      <c r="G1231" t="s">
        <v>2410</v>
      </c>
      <c r="H1231" t="s">
        <v>2330</v>
      </c>
      <c r="I1231" t="s">
        <v>2316</v>
      </c>
    </row>
    <row r="1232" spans="1:9">
      <c r="A1232" s="1">
        <v>1230</v>
      </c>
      <c r="B1232" t="s">
        <v>249</v>
      </c>
      <c r="C1232" t="s">
        <v>1471</v>
      </c>
      <c r="D1232" t="s">
        <v>1758</v>
      </c>
      <c r="E1232" t="s">
        <v>1849</v>
      </c>
      <c r="G1232" t="s">
        <v>2342</v>
      </c>
      <c r="H1232" t="s">
        <v>2366</v>
      </c>
      <c r="I1232" t="s">
        <v>2370</v>
      </c>
    </row>
    <row r="1233" spans="1:9">
      <c r="A1233" s="1">
        <v>1231</v>
      </c>
      <c r="B1233" t="s">
        <v>249</v>
      </c>
      <c r="C1233" t="s">
        <v>1472</v>
      </c>
      <c r="D1233" t="s">
        <v>1742</v>
      </c>
      <c r="E1233" t="s">
        <v>1847</v>
      </c>
      <c r="G1233" t="s">
        <v>2431</v>
      </c>
      <c r="H1233" t="s">
        <v>2428</v>
      </c>
      <c r="I1233" t="s">
        <v>2337</v>
      </c>
    </row>
    <row r="1234" spans="1:9">
      <c r="A1234" s="1">
        <v>1232</v>
      </c>
      <c r="B1234" t="s">
        <v>249</v>
      </c>
      <c r="C1234" t="s">
        <v>1473</v>
      </c>
      <c r="D1234" t="s">
        <v>1758</v>
      </c>
      <c r="E1234" t="s">
        <v>1849</v>
      </c>
      <c r="G1234" t="s">
        <v>2378</v>
      </c>
      <c r="H1234" t="s">
        <v>2410</v>
      </c>
      <c r="I1234" t="s">
        <v>2458</v>
      </c>
    </row>
    <row r="1235" spans="1:9">
      <c r="A1235" s="1">
        <v>1233</v>
      </c>
      <c r="B1235" t="s">
        <v>249</v>
      </c>
      <c r="C1235" t="s">
        <v>1474</v>
      </c>
      <c r="D1235" t="s">
        <v>1775</v>
      </c>
      <c r="E1235" t="s">
        <v>1848</v>
      </c>
      <c r="G1235" t="s">
        <v>2370</v>
      </c>
      <c r="H1235" t="s">
        <v>2384</v>
      </c>
      <c r="I1235" t="s">
        <v>2396</v>
      </c>
    </row>
    <row r="1236" spans="1:9">
      <c r="A1236" s="1">
        <v>1234</v>
      </c>
      <c r="B1236" t="s">
        <v>249</v>
      </c>
      <c r="C1236" t="s">
        <v>1475</v>
      </c>
      <c r="D1236" t="s">
        <v>1792</v>
      </c>
      <c r="E1236" t="s">
        <v>1852</v>
      </c>
      <c r="G1236" t="s">
        <v>2400</v>
      </c>
      <c r="H1236" t="s">
        <v>2377</v>
      </c>
      <c r="I1236" t="s">
        <v>14</v>
      </c>
    </row>
    <row r="1237" spans="1:9">
      <c r="A1237" s="1">
        <v>1235</v>
      </c>
      <c r="B1237" t="s">
        <v>249</v>
      </c>
      <c r="C1237" t="s">
        <v>1476</v>
      </c>
      <c r="D1237" t="s">
        <v>1802</v>
      </c>
      <c r="E1237" t="s">
        <v>1849</v>
      </c>
      <c r="G1237" t="s">
        <v>2451</v>
      </c>
      <c r="H1237" t="s">
        <v>2451</v>
      </c>
      <c r="I1237" t="s">
        <v>2555</v>
      </c>
    </row>
    <row r="1238" spans="1:9">
      <c r="A1238" s="1">
        <v>1236</v>
      </c>
      <c r="B1238" t="s">
        <v>249</v>
      </c>
      <c r="C1238" t="s">
        <v>1477</v>
      </c>
      <c r="D1238" t="s">
        <v>1743</v>
      </c>
      <c r="E1238" t="s">
        <v>1848</v>
      </c>
      <c r="G1238" t="s">
        <v>2446</v>
      </c>
      <c r="H1238" t="s">
        <v>2399</v>
      </c>
      <c r="I1238" t="s">
        <v>2348</v>
      </c>
    </row>
    <row r="1239" spans="1:9">
      <c r="A1239" s="1">
        <v>1237</v>
      </c>
      <c r="B1239" t="s">
        <v>249</v>
      </c>
      <c r="C1239" t="s">
        <v>1478</v>
      </c>
      <c r="D1239" t="s">
        <v>1792</v>
      </c>
      <c r="E1239" t="s">
        <v>1852</v>
      </c>
      <c r="G1239" t="s">
        <v>2451</v>
      </c>
      <c r="H1239" t="s">
        <v>2448</v>
      </c>
      <c r="I1239" t="s">
        <v>2458</v>
      </c>
    </row>
    <row r="1240" spans="1:9">
      <c r="A1240" s="1">
        <v>1238</v>
      </c>
      <c r="B1240" t="s">
        <v>249</v>
      </c>
      <c r="C1240" t="s">
        <v>1479</v>
      </c>
      <c r="D1240" t="s">
        <v>1752</v>
      </c>
      <c r="E1240" t="s">
        <v>1849</v>
      </c>
      <c r="G1240" t="s">
        <v>2446</v>
      </c>
      <c r="H1240" t="s">
        <v>2406</v>
      </c>
      <c r="I1240" t="s">
        <v>2405</v>
      </c>
    </row>
    <row r="1241" spans="1:9">
      <c r="A1241" s="1">
        <v>1239</v>
      </c>
      <c r="B1241" t="s">
        <v>249</v>
      </c>
      <c r="C1241" t="s">
        <v>1480</v>
      </c>
      <c r="D1241" t="s">
        <v>1802</v>
      </c>
      <c r="E1241" t="s">
        <v>1849</v>
      </c>
      <c r="G1241" t="s">
        <v>2375</v>
      </c>
      <c r="H1241" t="s">
        <v>2280</v>
      </c>
      <c r="I1241" t="s">
        <v>10</v>
      </c>
    </row>
    <row r="1242" spans="1:9">
      <c r="A1242" s="1">
        <v>1240</v>
      </c>
      <c r="B1242" t="s">
        <v>249</v>
      </c>
      <c r="C1242" t="s">
        <v>1481</v>
      </c>
      <c r="D1242" t="s">
        <v>1843</v>
      </c>
      <c r="E1242" t="s">
        <v>1851</v>
      </c>
      <c r="G1242" t="s">
        <v>2465</v>
      </c>
      <c r="H1242" t="s">
        <v>11</v>
      </c>
      <c r="I1242" t="s">
        <v>2283</v>
      </c>
    </row>
    <row r="1243" spans="1:9">
      <c r="A1243" s="1">
        <v>1241</v>
      </c>
      <c r="B1243" t="s">
        <v>249</v>
      </c>
      <c r="C1243" t="s">
        <v>1482</v>
      </c>
      <c r="D1243" t="s">
        <v>1787</v>
      </c>
      <c r="E1243" t="s">
        <v>1849</v>
      </c>
      <c r="G1243" t="s">
        <v>2337</v>
      </c>
      <c r="H1243" t="s">
        <v>10</v>
      </c>
      <c r="I1243" t="s">
        <v>2411</v>
      </c>
    </row>
    <row r="1244" spans="1:9">
      <c r="A1244" s="1">
        <v>1242</v>
      </c>
      <c r="B1244" t="s">
        <v>249</v>
      </c>
      <c r="C1244" t="s">
        <v>1483</v>
      </c>
      <c r="D1244" t="s">
        <v>1787</v>
      </c>
      <c r="E1244" t="s">
        <v>1849</v>
      </c>
      <c r="G1244" t="s">
        <v>2337</v>
      </c>
      <c r="H1244" t="s">
        <v>2412</v>
      </c>
      <c r="I1244" t="s">
        <v>2383</v>
      </c>
    </row>
    <row r="1245" spans="1:9">
      <c r="A1245" s="1">
        <v>1243</v>
      </c>
      <c r="B1245" t="s">
        <v>249</v>
      </c>
      <c r="C1245" t="s">
        <v>1484</v>
      </c>
      <c r="D1245" t="s">
        <v>1817</v>
      </c>
      <c r="E1245" t="s">
        <v>1848</v>
      </c>
      <c r="G1245" t="s">
        <v>2404</v>
      </c>
      <c r="H1245" t="s">
        <v>2369</v>
      </c>
      <c r="I1245" t="s">
        <v>2112</v>
      </c>
    </row>
    <row r="1246" spans="1:9">
      <c r="A1246" s="1">
        <v>1244</v>
      </c>
      <c r="B1246" t="s">
        <v>249</v>
      </c>
      <c r="C1246" t="s">
        <v>1485</v>
      </c>
      <c r="D1246" t="s">
        <v>1787</v>
      </c>
      <c r="E1246" t="s">
        <v>1849</v>
      </c>
      <c r="G1246" t="s">
        <v>2425</v>
      </c>
      <c r="H1246" t="s">
        <v>2370</v>
      </c>
      <c r="I1246" t="s">
        <v>2401</v>
      </c>
    </row>
    <row r="1247" spans="1:9">
      <c r="A1247" s="1">
        <v>1245</v>
      </c>
      <c r="B1247" t="s">
        <v>249</v>
      </c>
      <c r="C1247" t="s">
        <v>1486</v>
      </c>
      <c r="G1247" t="s">
        <v>2416</v>
      </c>
      <c r="H1247" t="s">
        <v>2363</v>
      </c>
      <c r="I1247" t="s">
        <v>11</v>
      </c>
    </row>
    <row r="1248" spans="1:9">
      <c r="A1248" s="1">
        <v>1246</v>
      </c>
      <c r="B1248" t="s">
        <v>249</v>
      </c>
      <c r="C1248" t="s">
        <v>1487</v>
      </c>
      <c r="D1248" t="s">
        <v>1770</v>
      </c>
      <c r="E1248" t="s">
        <v>1849</v>
      </c>
      <c r="G1248" t="s">
        <v>2440</v>
      </c>
      <c r="H1248" t="s">
        <v>2537</v>
      </c>
      <c r="I1248" t="s">
        <v>2374</v>
      </c>
    </row>
    <row r="1249" spans="1:9">
      <c r="A1249" s="1">
        <v>1247</v>
      </c>
      <c r="B1249" t="s">
        <v>249</v>
      </c>
      <c r="C1249" t="s">
        <v>1488</v>
      </c>
      <c r="D1249" t="s">
        <v>1752</v>
      </c>
      <c r="E1249" t="s">
        <v>1849</v>
      </c>
      <c r="G1249" t="s">
        <v>2458</v>
      </c>
      <c r="H1249" t="s">
        <v>2549</v>
      </c>
      <c r="I1249" t="s">
        <v>37</v>
      </c>
    </row>
    <row r="1250" spans="1:9">
      <c r="A1250" s="1">
        <v>1248</v>
      </c>
      <c r="B1250" t="s">
        <v>249</v>
      </c>
      <c r="C1250" t="s">
        <v>1489</v>
      </c>
      <c r="D1250" t="s">
        <v>1774</v>
      </c>
      <c r="E1250" t="s">
        <v>1849</v>
      </c>
      <c r="G1250" t="s">
        <v>2387</v>
      </c>
      <c r="H1250" t="s">
        <v>16</v>
      </c>
      <c r="I1250" t="s">
        <v>2252</v>
      </c>
    </row>
    <row r="1251" spans="1:9">
      <c r="A1251" s="1">
        <v>1249</v>
      </c>
      <c r="B1251" t="s">
        <v>249</v>
      </c>
      <c r="C1251" t="s">
        <v>1490</v>
      </c>
      <c r="D1251" t="s">
        <v>1764</v>
      </c>
      <c r="E1251" t="s">
        <v>1848</v>
      </c>
      <c r="G1251" t="s">
        <v>2404</v>
      </c>
      <c r="H1251" t="s">
        <v>2433</v>
      </c>
      <c r="I1251" t="s">
        <v>2435</v>
      </c>
    </row>
    <row r="1252" spans="1:9">
      <c r="A1252" s="1">
        <v>1250</v>
      </c>
      <c r="B1252" t="s">
        <v>249</v>
      </c>
      <c r="C1252" t="s">
        <v>1491</v>
      </c>
      <c r="D1252" t="s">
        <v>1831</v>
      </c>
      <c r="E1252" t="s">
        <v>1852</v>
      </c>
      <c r="G1252" t="s">
        <v>14</v>
      </c>
      <c r="H1252" t="s">
        <v>2347</v>
      </c>
      <c r="I1252" t="s">
        <v>2548</v>
      </c>
    </row>
    <row r="1253" spans="1:9">
      <c r="A1253" s="1">
        <v>1251</v>
      </c>
      <c r="B1253" t="s">
        <v>249</v>
      </c>
      <c r="C1253" t="s">
        <v>1492</v>
      </c>
      <c r="D1253" t="s">
        <v>1817</v>
      </c>
      <c r="E1253" t="s">
        <v>1848</v>
      </c>
      <c r="G1253" t="s">
        <v>2402</v>
      </c>
      <c r="H1253" t="s">
        <v>2411</v>
      </c>
      <c r="I1253" t="s">
        <v>2180</v>
      </c>
    </row>
    <row r="1254" spans="1:9">
      <c r="A1254" s="1">
        <v>1252</v>
      </c>
      <c r="B1254" t="s">
        <v>249</v>
      </c>
      <c r="C1254" t="s">
        <v>1493</v>
      </c>
      <c r="D1254" t="s">
        <v>1807</v>
      </c>
      <c r="E1254" t="s">
        <v>1849</v>
      </c>
      <c r="G1254" t="s">
        <v>2410</v>
      </c>
      <c r="H1254" t="s">
        <v>12</v>
      </c>
      <c r="I1254" t="s">
        <v>2319</v>
      </c>
    </row>
    <row r="1255" spans="1:9">
      <c r="A1255" s="1">
        <v>1253</v>
      </c>
      <c r="B1255" t="s">
        <v>249</v>
      </c>
      <c r="C1255" t="s">
        <v>1494</v>
      </c>
      <c r="D1255" t="s">
        <v>1807</v>
      </c>
      <c r="E1255" t="s">
        <v>1849</v>
      </c>
      <c r="G1255" t="s">
        <v>2424</v>
      </c>
      <c r="H1255" t="s">
        <v>2356</v>
      </c>
      <c r="I1255" t="s">
        <v>2454</v>
      </c>
    </row>
    <row r="1256" spans="1:9">
      <c r="A1256" s="1">
        <v>1254</v>
      </c>
      <c r="B1256" t="s">
        <v>249</v>
      </c>
      <c r="C1256" t="s">
        <v>1495</v>
      </c>
      <c r="D1256" t="s">
        <v>1753</v>
      </c>
      <c r="E1256" t="s">
        <v>1849</v>
      </c>
      <c r="G1256" t="s">
        <v>2345</v>
      </c>
      <c r="H1256" t="s">
        <v>2412</v>
      </c>
      <c r="I1256" t="s">
        <v>2374</v>
      </c>
    </row>
    <row r="1257" spans="1:9">
      <c r="A1257" s="1">
        <v>1255</v>
      </c>
      <c r="B1257" t="s">
        <v>249</v>
      </c>
      <c r="C1257" t="s">
        <v>1496</v>
      </c>
      <c r="D1257" t="s">
        <v>1781</v>
      </c>
      <c r="E1257" t="s">
        <v>1849</v>
      </c>
      <c r="G1257" t="s">
        <v>2389</v>
      </c>
      <c r="H1257" t="s">
        <v>2337</v>
      </c>
      <c r="I1257" t="s">
        <v>2433</v>
      </c>
    </row>
    <row r="1258" spans="1:9">
      <c r="A1258" s="1">
        <v>1256</v>
      </c>
      <c r="B1258" t="s">
        <v>249</v>
      </c>
      <c r="C1258" t="s">
        <v>1497</v>
      </c>
      <c r="D1258" t="s">
        <v>1781</v>
      </c>
      <c r="E1258" t="s">
        <v>1849</v>
      </c>
      <c r="G1258" t="s">
        <v>2400</v>
      </c>
      <c r="H1258" t="s">
        <v>2452</v>
      </c>
      <c r="I1258" t="s">
        <v>2446</v>
      </c>
    </row>
    <row r="1259" spans="1:9">
      <c r="A1259" s="1">
        <v>1257</v>
      </c>
      <c r="B1259" t="s">
        <v>249</v>
      </c>
      <c r="C1259" t="s">
        <v>1498</v>
      </c>
      <c r="D1259" t="s">
        <v>1752</v>
      </c>
      <c r="E1259" t="s">
        <v>1849</v>
      </c>
      <c r="G1259" t="s">
        <v>2458</v>
      </c>
      <c r="H1259" t="s">
        <v>11</v>
      </c>
      <c r="I1259" t="s">
        <v>2069</v>
      </c>
    </row>
    <row r="1260" spans="1:9">
      <c r="A1260" s="1">
        <v>1258</v>
      </c>
      <c r="B1260" t="s">
        <v>249</v>
      </c>
      <c r="C1260" t="s">
        <v>1499</v>
      </c>
      <c r="D1260" t="s">
        <v>1829</v>
      </c>
      <c r="E1260" t="s">
        <v>1852</v>
      </c>
      <c r="G1260" t="s">
        <v>2410</v>
      </c>
      <c r="H1260" t="s">
        <v>13</v>
      </c>
      <c r="I1260" t="s">
        <v>2444</v>
      </c>
    </row>
    <row r="1261" spans="1:9">
      <c r="A1261" s="1">
        <v>1259</v>
      </c>
      <c r="B1261" t="s">
        <v>249</v>
      </c>
      <c r="C1261" t="s">
        <v>1500</v>
      </c>
      <c r="D1261" t="s">
        <v>1753</v>
      </c>
      <c r="E1261" t="s">
        <v>1849</v>
      </c>
      <c r="G1261" t="s">
        <v>2348</v>
      </c>
      <c r="H1261" t="s">
        <v>2402</v>
      </c>
      <c r="I1261" t="s">
        <v>2362</v>
      </c>
    </row>
    <row r="1262" spans="1:9">
      <c r="A1262" s="1">
        <v>1260</v>
      </c>
      <c r="B1262" t="s">
        <v>249</v>
      </c>
      <c r="C1262" t="s">
        <v>1501</v>
      </c>
      <c r="D1262" t="s">
        <v>1828</v>
      </c>
      <c r="E1262" t="s">
        <v>1849</v>
      </c>
      <c r="G1262" t="s">
        <v>2423</v>
      </c>
      <c r="H1262" t="s">
        <v>14</v>
      </c>
      <c r="I1262" t="s">
        <v>19</v>
      </c>
    </row>
    <row r="1263" spans="1:9">
      <c r="A1263" s="1">
        <v>1261</v>
      </c>
      <c r="B1263" t="s">
        <v>249</v>
      </c>
      <c r="C1263" t="s">
        <v>1385</v>
      </c>
      <c r="D1263" t="s">
        <v>1742</v>
      </c>
      <c r="E1263" t="s">
        <v>1847</v>
      </c>
      <c r="G1263" t="s">
        <v>2421</v>
      </c>
      <c r="H1263" t="s">
        <v>2555</v>
      </c>
      <c r="I1263" t="s">
        <v>2185</v>
      </c>
    </row>
    <row r="1264" spans="1:9">
      <c r="A1264" s="1">
        <v>1262</v>
      </c>
      <c r="B1264" t="s">
        <v>249</v>
      </c>
      <c r="C1264" t="s">
        <v>1502</v>
      </c>
      <c r="D1264" t="s">
        <v>1753</v>
      </c>
      <c r="E1264" t="s">
        <v>1849</v>
      </c>
      <c r="G1264" t="s">
        <v>2442</v>
      </c>
      <c r="H1264" t="s">
        <v>2341</v>
      </c>
      <c r="I1264" t="s">
        <v>2370</v>
      </c>
    </row>
    <row r="1265" spans="1:9">
      <c r="A1265" s="1">
        <v>1263</v>
      </c>
      <c r="B1265" t="s">
        <v>249</v>
      </c>
      <c r="C1265" t="s">
        <v>1503</v>
      </c>
      <c r="D1265" t="s">
        <v>1764</v>
      </c>
      <c r="E1265" t="s">
        <v>1848</v>
      </c>
      <c r="G1265" t="s">
        <v>2432</v>
      </c>
      <c r="H1265" t="s">
        <v>2402</v>
      </c>
      <c r="I1265" t="s">
        <v>2158</v>
      </c>
    </row>
    <row r="1266" spans="1:9">
      <c r="A1266" s="1">
        <v>1264</v>
      </c>
      <c r="B1266" t="s">
        <v>249</v>
      </c>
      <c r="C1266" t="s">
        <v>1504</v>
      </c>
      <c r="D1266" t="s">
        <v>1742</v>
      </c>
      <c r="E1266" t="s">
        <v>1847</v>
      </c>
      <c r="G1266" t="s">
        <v>2439</v>
      </c>
      <c r="H1266" t="s">
        <v>2388</v>
      </c>
      <c r="I1266" t="s">
        <v>2428</v>
      </c>
    </row>
    <row r="1267" spans="1:9">
      <c r="A1267" s="1">
        <v>1265</v>
      </c>
      <c r="B1267" t="s">
        <v>249</v>
      </c>
      <c r="C1267" t="s">
        <v>1505</v>
      </c>
      <c r="D1267" t="s">
        <v>1764</v>
      </c>
      <c r="E1267" t="s">
        <v>1848</v>
      </c>
      <c r="G1267" t="s">
        <v>2360</v>
      </c>
      <c r="H1267" t="s">
        <v>2458</v>
      </c>
      <c r="I1267" t="s">
        <v>2425</v>
      </c>
    </row>
    <row r="1268" spans="1:9">
      <c r="A1268" s="1">
        <v>1266</v>
      </c>
      <c r="B1268" t="s">
        <v>249</v>
      </c>
      <c r="C1268" t="s">
        <v>1506</v>
      </c>
      <c r="D1268" t="s">
        <v>1753</v>
      </c>
      <c r="E1268" t="s">
        <v>1849</v>
      </c>
      <c r="G1268" t="s">
        <v>2404</v>
      </c>
      <c r="H1268" t="s">
        <v>2434</v>
      </c>
      <c r="I1268" t="s">
        <v>2417</v>
      </c>
    </row>
    <row r="1269" spans="1:9">
      <c r="A1269" s="1">
        <v>1267</v>
      </c>
      <c r="B1269" t="s">
        <v>249</v>
      </c>
      <c r="C1269" t="s">
        <v>1507</v>
      </c>
      <c r="D1269" t="s">
        <v>1758</v>
      </c>
      <c r="E1269" t="s">
        <v>1849</v>
      </c>
      <c r="G1269" t="s">
        <v>2330</v>
      </c>
      <c r="H1269" t="s">
        <v>2432</v>
      </c>
      <c r="I1269" t="s">
        <v>2420</v>
      </c>
    </row>
    <row r="1270" spans="1:9">
      <c r="A1270" s="1">
        <v>1268</v>
      </c>
      <c r="B1270" t="s">
        <v>249</v>
      </c>
      <c r="C1270" t="s">
        <v>1508</v>
      </c>
      <c r="D1270" t="s">
        <v>1764</v>
      </c>
      <c r="E1270" t="s">
        <v>1848</v>
      </c>
      <c r="G1270" t="s">
        <v>2410</v>
      </c>
      <c r="H1270" t="s">
        <v>11</v>
      </c>
      <c r="I1270" t="s">
        <v>2369</v>
      </c>
    </row>
    <row r="1271" spans="1:9">
      <c r="A1271" s="1">
        <v>1269</v>
      </c>
      <c r="B1271" t="s">
        <v>249</v>
      </c>
      <c r="C1271" t="s">
        <v>1509</v>
      </c>
      <c r="D1271" t="s">
        <v>1758</v>
      </c>
      <c r="E1271" t="s">
        <v>1849</v>
      </c>
      <c r="G1271" t="s">
        <v>2378</v>
      </c>
      <c r="H1271" t="s">
        <v>2432</v>
      </c>
      <c r="I1271" t="s">
        <v>2360</v>
      </c>
    </row>
    <row r="1272" spans="1:9">
      <c r="A1272" s="1">
        <v>1270</v>
      </c>
      <c r="B1272" t="s">
        <v>249</v>
      </c>
      <c r="C1272" t="s">
        <v>1510</v>
      </c>
      <c r="D1272" t="s">
        <v>1758</v>
      </c>
      <c r="E1272" t="s">
        <v>1849</v>
      </c>
      <c r="G1272" t="s">
        <v>13</v>
      </c>
      <c r="H1272" t="s">
        <v>2455</v>
      </c>
      <c r="I1272" t="s">
        <v>2296</v>
      </c>
    </row>
    <row r="1273" spans="1:9">
      <c r="A1273" s="1">
        <v>1271</v>
      </c>
      <c r="B1273" t="s">
        <v>249</v>
      </c>
      <c r="C1273" t="s">
        <v>1511</v>
      </c>
      <c r="D1273" t="s">
        <v>1764</v>
      </c>
      <c r="E1273" t="s">
        <v>1848</v>
      </c>
      <c r="G1273" t="s">
        <v>13</v>
      </c>
      <c r="H1273" t="s">
        <v>2321</v>
      </c>
      <c r="I1273" t="s">
        <v>2131</v>
      </c>
    </row>
    <row r="1274" spans="1:9">
      <c r="A1274" s="1">
        <v>1272</v>
      </c>
      <c r="B1274" t="s">
        <v>249</v>
      </c>
      <c r="C1274" t="s">
        <v>1512</v>
      </c>
      <c r="D1274" t="s">
        <v>1770</v>
      </c>
      <c r="E1274" t="s">
        <v>1849</v>
      </c>
      <c r="G1274" t="s">
        <v>2388</v>
      </c>
      <c r="H1274" t="s">
        <v>2452</v>
      </c>
      <c r="I1274" t="s">
        <v>2427</v>
      </c>
    </row>
    <row r="1275" spans="1:9">
      <c r="A1275" s="1">
        <v>1273</v>
      </c>
      <c r="B1275" t="s">
        <v>249</v>
      </c>
      <c r="C1275" t="s">
        <v>1513</v>
      </c>
      <c r="D1275" t="s">
        <v>1817</v>
      </c>
      <c r="E1275" t="s">
        <v>1848</v>
      </c>
      <c r="G1275" t="s">
        <v>2402</v>
      </c>
      <c r="H1275" t="s">
        <v>2550</v>
      </c>
      <c r="I1275" t="s">
        <v>2646</v>
      </c>
    </row>
    <row r="1276" spans="1:9">
      <c r="A1276" s="1">
        <v>1274</v>
      </c>
      <c r="B1276" t="s">
        <v>249</v>
      </c>
      <c r="C1276" t="s">
        <v>1514</v>
      </c>
      <c r="D1276" t="s">
        <v>1764</v>
      </c>
      <c r="E1276" t="s">
        <v>1848</v>
      </c>
      <c r="G1276" t="s">
        <v>2370</v>
      </c>
      <c r="H1276" t="s">
        <v>2546</v>
      </c>
      <c r="I1276" t="s">
        <v>2524</v>
      </c>
    </row>
    <row r="1277" spans="1:9">
      <c r="A1277" s="1">
        <v>1275</v>
      </c>
      <c r="B1277" t="s">
        <v>249</v>
      </c>
      <c r="C1277" t="s">
        <v>1515</v>
      </c>
      <c r="D1277" t="s">
        <v>1770</v>
      </c>
      <c r="E1277" t="s">
        <v>1849</v>
      </c>
      <c r="G1277" t="s">
        <v>2433</v>
      </c>
      <c r="H1277" t="s">
        <v>2545</v>
      </c>
      <c r="I1277" t="s">
        <v>2388</v>
      </c>
    </row>
    <row r="1278" spans="1:9">
      <c r="A1278" s="1">
        <v>1276</v>
      </c>
      <c r="B1278" t="s">
        <v>249</v>
      </c>
      <c r="C1278" t="s">
        <v>1516</v>
      </c>
      <c r="D1278" t="s">
        <v>1843</v>
      </c>
      <c r="E1278" t="s">
        <v>1851</v>
      </c>
      <c r="G1278" t="s">
        <v>2446</v>
      </c>
      <c r="H1278" t="s">
        <v>2433</v>
      </c>
      <c r="I1278" t="s">
        <v>2368</v>
      </c>
    </row>
    <row r="1279" spans="1:9">
      <c r="A1279" s="1">
        <v>1277</v>
      </c>
      <c r="B1279" t="s">
        <v>249</v>
      </c>
      <c r="C1279" t="s">
        <v>1517</v>
      </c>
      <c r="D1279" t="s">
        <v>1762</v>
      </c>
      <c r="E1279" t="s">
        <v>1851</v>
      </c>
      <c r="G1279" t="s">
        <v>2420</v>
      </c>
      <c r="H1279" t="s">
        <v>2402</v>
      </c>
      <c r="I1279" t="s">
        <v>2411</v>
      </c>
    </row>
    <row r="1280" spans="1:9">
      <c r="A1280" s="1">
        <v>1278</v>
      </c>
      <c r="B1280" t="s">
        <v>249</v>
      </c>
      <c r="C1280" t="s">
        <v>1518</v>
      </c>
      <c r="D1280" t="s">
        <v>1742</v>
      </c>
      <c r="E1280" t="s">
        <v>1847</v>
      </c>
      <c r="G1280" t="s">
        <v>2433</v>
      </c>
      <c r="H1280" t="s">
        <v>2546</v>
      </c>
      <c r="I1280" t="s">
        <v>2304</v>
      </c>
    </row>
    <row r="1281" spans="1:9">
      <c r="A1281" s="1">
        <v>1279</v>
      </c>
      <c r="B1281" t="s">
        <v>249</v>
      </c>
      <c r="C1281" t="s">
        <v>1519</v>
      </c>
      <c r="D1281" t="s">
        <v>1752</v>
      </c>
      <c r="E1281" t="s">
        <v>1849</v>
      </c>
      <c r="G1281" t="s">
        <v>2404</v>
      </c>
      <c r="H1281" t="s">
        <v>2350</v>
      </c>
      <c r="I1281" t="s">
        <v>2363</v>
      </c>
    </row>
    <row r="1282" spans="1:9">
      <c r="A1282" s="1">
        <v>1280</v>
      </c>
      <c r="B1282" t="s">
        <v>249</v>
      </c>
      <c r="C1282" t="s">
        <v>1520</v>
      </c>
      <c r="D1282" t="s">
        <v>1753</v>
      </c>
      <c r="E1282" t="s">
        <v>1849</v>
      </c>
      <c r="G1282" t="s">
        <v>11</v>
      </c>
      <c r="H1282" t="s">
        <v>2365</v>
      </c>
      <c r="I1282" t="s">
        <v>2334</v>
      </c>
    </row>
    <row r="1283" spans="1:9">
      <c r="A1283" s="1">
        <v>1281</v>
      </c>
      <c r="B1283" t="s">
        <v>249</v>
      </c>
      <c r="C1283" t="s">
        <v>1521</v>
      </c>
      <c r="D1283" t="s">
        <v>1753</v>
      </c>
      <c r="E1283" t="s">
        <v>1849</v>
      </c>
      <c r="G1283" t="s">
        <v>2337</v>
      </c>
      <c r="H1283" t="s">
        <v>2465</v>
      </c>
      <c r="I1283" t="s">
        <v>2323</v>
      </c>
    </row>
    <row r="1284" spans="1:9">
      <c r="A1284" s="1">
        <v>1282</v>
      </c>
      <c r="B1284" t="s">
        <v>249</v>
      </c>
      <c r="C1284" t="s">
        <v>1522</v>
      </c>
      <c r="D1284" t="s">
        <v>1774</v>
      </c>
      <c r="E1284" t="s">
        <v>1849</v>
      </c>
      <c r="G1284" t="s">
        <v>2416</v>
      </c>
      <c r="H1284" t="s">
        <v>2304</v>
      </c>
      <c r="I1284" t="s">
        <v>2129</v>
      </c>
    </row>
    <row r="1285" spans="1:9">
      <c r="A1285" s="1">
        <v>1283</v>
      </c>
      <c r="B1285" t="s">
        <v>249</v>
      </c>
      <c r="C1285" t="s">
        <v>1523</v>
      </c>
      <c r="D1285" t="s">
        <v>1742</v>
      </c>
      <c r="E1285" t="s">
        <v>1847</v>
      </c>
      <c r="G1285" t="s">
        <v>2432</v>
      </c>
      <c r="H1285" t="s">
        <v>2350</v>
      </c>
      <c r="I1285" t="s">
        <v>2404</v>
      </c>
    </row>
    <row r="1286" spans="1:9">
      <c r="A1286" s="1">
        <v>1284</v>
      </c>
      <c r="B1286" t="s">
        <v>249</v>
      </c>
      <c r="C1286" t="s">
        <v>1524</v>
      </c>
      <c r="D1286" t="s">
        <v>1770</v>
      </c>
      <c r="E1286" t="s">
        <v>1849</v>
      </c>
      <c r="G1286" t="s">
        <v>2382</v>
      </c>
      <c r="H1286" t="s">
        <v>2452</v>
      </c>
      <c r="I1286" t="s">
        <v>2153</v>
      </c>
    </row>
    <row r="1287" spans="1:9">
      <c r="A1287" s="1">
        <v>1285</v>
      </c>
      <c r="B1287" t="s">
        <v>249</v>
      </c>
      <c r="C1287" t="s">
        <v>1525</v>
      </c>
      <c r="D1287" t="s">
        <v>1742</v>
      </c>
      <c r="E1287" t="s">
        <v>1847</v>
      </c>
      <c r="G1287" t="s">
        <v>2388</v>
      </c>
      <c r="H1287" t="s">
        <v>2321</v>
      </c>
      <c r="I1287" t="s">
        <v>2095</v>
      </c>
    </row>
    <row r="1288" spans="1:9">
      <c r="A1288" s="1">
        <v>1286</v>
      </c>
      <c r="B1288" t="s">
        <v>249</v>
      </c>
      <c r="C1288" t="s">
        <v>1526</v>
      </c>
      <c r="D1288" t="s">
        <v>1752</v>
      </c>
      <c r="E1288" t="s">
        <v>1849</v>
      </c>
      <c r="G1288" t="s">
        <v>2321</v>
      </c>
      <c r="H1288" t="s">
        <v>2458</v>
      </c>
      <c r="I1288" t="s">
        <v>2369</v>
      </c>
    </row>
    <row r="1289" spans="1:9">
      <c r="A1289" s="1">
        <v>1287</v>
      </c>
      <c r="B1289" t="s">
        <v>249</v>
      </c>
      <c r="C1289" t="s">
        <v>1527</v>
      </c>
      <c r="G1289" t="s">
        <v>2378</v>
      </c>
      <c r="H1289" t="s">
        <v>2356</v>
      </c>
      <c r="I1289" t="s">
        <v>2356</v>
      </c>
    </row>
    <row r="1290" spans="1:9">
      <c r="A1290" s="1">
        <v>1288</v>
      </c>
      <c r="B1290" t="s">
        <v>249</v>
      </c>
      <c r="C1290" t="s">
        <v>1528</v>
      </c>
      <c r="D1290" t="s">
        <v>1747</v>
      </c>
      <c r="E1290" t="s">
        <v>1849</v>
      </c>
      <c r="G1290" t="s">
        <v>2337</v>
      </c>
      <c r="H1290" t="s">
        <v>2467</v>
      </c>
      <c r="I1290" t="s">
        <v>2436</v>
      </c>
    </row>
    <row r="1291" spans="1:9">
      <c r="A1291" s="1">
        <v>1289</v>
      </c>
      <c r="B1291" t="s">
        <v>249</v>
      </c>
      <c r="C1291" t="s">
        <v>1529</v>
      </c>
      <c r="D1291" t="s">
        <v>1747</v>
      </c>
      <c r="E1291" t="s">
        <v>1849</v>
      </c>
      <c r="G1291" t="s">
        <v>2432</v>
      </c>
      <c r="H1291" t="s">
        <v>2345</v>
      </c>
      <c r="I1291" t="s">
        <v>2286</v>
      </c>
    </row>
    <row r="1292" spans="1:9">
      <c r="A1292" s="1">
        <v>1290</v>
      </c>
      <c r="B1292" t="s">
        <v>249</v>
      </c>
      <c r="C1292" t="s">
        <v>1530</v>
      </c>
      <c r="D1292" t="s">
        <v>1770</v>
      </c>
      <c r="E1292" t="s">
        <v>1849</v>
      </c>
      <c r="G1292" t="s">
        <v>2417</v>
      </c>
      <c r="H1292" t="s">
        <v>2458</v>
      </c>
      <c r="I1292" t="s">
        <v>2638</v>
      </c>
    </row>
    <row r="1293" spans="1:9">
      <c r="A1293" s="1">
        <v>1291</v>
      </c>
      <c r="B1293" t="s">
        <v>249</v>
      </c>
      <c r="C1293" t="s">
        <v>1531</v>
      </c>
      <c r="D1293" t="s">
        <v>1752</v>
      </c>
      <c r="E1293" t="s">
        <v>1849</v>
      </c>
      <c r="G1293" t="s">
        <v>2370</v>
      </c>
      <c r="H1293" t="s">
        <v>2406</v>
      </c>
      <c r="I1293" t="s">
        <v>36</v>
      </c>
    </row>
    <row r="1294" spans="1:9">
      <c r="A1294" s="1">
        <v>1292</v>
      </c>
      <c r="B1294" t="s">
        <v>249</v>
      </c>
      <c r="C1294" t="s">
        <v>1532</v>
      </c>
      <c r="D1294" t="s">
        <v>1792</v>
      </c>
      <c r="E1294" t="s">
        <v>1852</v>
      </c>
      <c r="G1294" t="s">
        <v>2433</v>
      </c>
      <c r="H1294" t="s">
        <v>2434</v>
      </c>
      <c r="I1294" t="s">
        <v>2415</v>
      </c>
    </row>
    <row r="1295" spans="1:9">
      <c r="A1295" s="1">
        <v>1293</v>
      </c>
      <c r="B1295" t="s">
        <v>249</v>
      </c>
      <c r="C1295" t="s">
        <v>1533</v>
      </c>
      <c r="D1295" t="s">
        <v>1787</v>
      </c>
      <c r="E1295" t="s">
        <v>1849</v>
      </c>
      <c r="G1295" t="s">
        <v>2443</v>
      </c>
      <c r="H1295" t="s">
        <v>2367</v>
      </c>
      <c r="I1295" t="s">
        <v>2402</v>
      </c>
    </row>
    <row r="1296" spans="1:9">
      <c r="A1296" s="1">
        <v>1294</v>
      </c>
      <c r="B1296" t="s">
        <v>249</v>
      </c>
      <c r="C1296" t="s">
        <v>1534</v>
      </c>
      <c r="D1296" t="s">
        <v>1774</v>
      </c>
      <c r="E1296" t="s">
        <v>1849</v>
      </c>
      <c r="G1296" t="s">
        <v>16</v>
      </c>
      <c r="H1296" t="s">
        <v>18</v>
      </c>
      <c r="I1296" t="s">
        <v>2433</v>
      </c>
    </row>
    <row r="1297" spans="1:9">
      <c r="A1297" s="1">
        <v>1295</v>
      </c>
      <c r="B1297" t="s">
        <v>249</v>
      </c>
      <c r="C1297" t="s">
        <v>1535</v>
      </c>
      <c r="D1297" t="s">
        <v>1781</v>
      </c>
      <c r="E1297" t="s">
        <v>1849</v>
      </c>
      <c r="G1297" t="s">
        <v>2321</v>
      </c>
      <c r="H1297" t="s">
        <v>2460</v>
      </c>
      <c r="I1297" t="s">
        <v>2452</v>
      </c>
    </row>
    <row r="1298" spans="1:9">
      <c r="A1298" s="1">
        <v>1296</v>
      </c>
      <c r="B1298" t="s">
        <v>249</v>
      </c>
      <c r="C1298" t="s">
        <v>1536</v>
      </c>
      <c r="D1298" t="s">
        <v>1758</v>
      </c>
      <c r="E1298" t="s">
        <v>1849</v>
      </c>
      <c r="G1298" t="s">
        <v>2404</v>
      </c>
      <c r="H1298" t="s">
        <v>2337</v>
      </c>
      <c r="I1298" t="s">
        <v>11</v>
      </c>
    </row>
    <row r="1299" spans="1:9">
      <c r="A1299" s="1">
        <v>1297</v>
      </c>
      <c r="B1299" t="s">
        <v>249</v>
      </c>
      <c r="C1299" t="s">
        <v>1537</v>
      </c>
      <c r="D1299" t="s">
        <v>1792</v>
      </c>
      <c r="E1299" t="s">
        <v>1852</v>
      </c>
      <c r="G1299" t="s">
        <v>2410</v>
      </c>
      <c r="H1299" t="s">
        <v>2394</v>
      </c>
      <c r="I1299" t="s">
        <v>2432</v>
      </c>
    </row>
    <row r="1300" spans="1:9">
      <c r="A1300" s="1">
        <v>1298</v>
      </c>
      <c r="B1300" t="s">
        <v>249</v>
      </c>
      <c r="C1300" t="s">
        <v>1538</v>
      </c>
      <c r="D1300" t="s">
        <v>1823</v>
      </c>
      <c r="E1300" t="s">
        <v>1848</v>
      </c>
      <c r="G1300" t="s">
        <v>2375</v>
      </c>
      <c r="H1300" t="s">
        <v>2443</v>
      </c>
      <c r="I1300" t="s">
        <v>2378</v>
      </c>
    </row>
    <row r="1301" spans="1:9">
      <c r="A1301" s="1">
        <v>1299</v>
      </c>
      <c r="B1301" t="s">
        <v>249</v>
      </c>
      <c r="C1301" t="s">
        <v>1539</v>
      </c>
      <c r="D1301" t="s">
        <v>1783</v>
      </c>
      <c r="E1301" t="s">
        <v>1848</v>
      </c>
      <c r="G1301" t="s">
        <v>2402</v>
      </c>
      <c r="H1301" t="s">
        <v>2466</v>
      </c>
      <c r="I1301" t="s">
        <v>2540</v>
      </c>
    </row>
    <row r="1302" spans="1:9">
      <c r="A1302" s="1">
        <v>1300</v>
      </c>
      <c r="B1302" t="s">
        <v>249</v>
      </c>
      <c r="C1302" t="s">
        <v>1540</v>
      </c>
      <c r="D1302" t="s">
        <v>1785</v>
      </c>
      <c r="E1302" t="s">
        <v>1848</v>
      </c>
      <c r="G1302" t="s">
        <v>2401</v>
      </c>
      <c r="H1302" t="s">
        <v>2545</v>
      </c>
      <c r="I1302" t="s">
        <v>2352</v>
      </c>
    </row>
    <row r="1303" spans="1:9">
      <c r="A1303" s="1">
        <v>1301</v>
      </c>
      <c r="B1303" t="s">
        <v>249</v>
      </c>
      <c r="C1303" t="s">
        <v>1541</v>
      </c>
      <c r="D1303" t="s">
        <v>1751</v>
      </c>
      <c r="E1303" t="s">
        <v>1848</v>
      </c>
      <c r="G1303" t="s">
        <v>2420</v>
      </c>
      <c r="H1303" t="s">
        <v>2555</v>
      </c>
      <c r="I1303" t="s">
        <v>24</v>
      </c>
    </row>
    <row r="1304" spans="1:9">
      <c r="A1304" s="1">
        <v>1302</v>
      </c>
      <c r="B1304" t="s">
        <v>249</v>
      </c>
      <c r="C1304" t="s">
        <v>1542</v>
      </c>
      <c r="D1304" t="s">
        <v>1823</v>
      </c>
      <c r="E1304" t="s">
        <v>1848</v>
      </c>
      <c r="G1304" t="s">
        <v>2367</v>
      </c>
      <c r="H1304" t="s">
        <v>2416</v>
      </c>
      <c r="I1304" t="s">
        <v>2555</v>
      </c>
    </row>
    <row r="1305" spans="1:9">
      <c r="A1305" s="1">
        <v>1303</v>
      </c>
      <c r="B1305" t="s">
        <v>249</v>
      </c>
      <c r="C1305" t="s">
        <v>1543</v>
      </c>
      <c r="D1305" t="s">
        <v>1764</v>
      </c>
      <c r="E1305" t="s">
        <v>1848</v>
      </c>
      <c r="G1305" t="s">
        <v>2439</v>
      </c>
      <c r="H1305" t="s">
        <v>9</v>
      </c>
      <c r="I1305" t="s">
        <v>2353</v>
      </c>
    </row>
    <row r="1306" spans="1:9">
      <c r="A1306" s="1">
        <v>1304</v>
      </c>
      <c r="B1306" t="s">
        <v>249</v>
      </c>
      <c r="C1306" t="s">
        <v>1544</v>
      </c>
      <c r="D1306" t="s">
        <v>1811</v>
      </c>
      <c r="E1306" t="s">
        <v>1848</v>
      </c>
      <c r="G1306" t="s">
        <v>2412</v>
      </c>
      <c r="H1306" t="s">
        <v>9</v>
      </c>
      <c r="I1306" t="s">
        <v>2123</v>
      </c>
    </row>
    <row r="1307" spans="1:9">
      <c r="A1307" s="1">
        <v>1305</v>
      </c>
      <c r="B1307" t="s">
        <v>249</v>
      </c>
      <c r="C1307" t="s">
        <v>1545</v>
      </c>
      <c r="D1307" t="s">
        <v>1764</v>
      </c>
      <c r="E1307" t="s">
        <v>1848</v>
      </c>
      <c r="G1307" t="s">
        <v>2427</v>
      </c>
      <c r="H1307" t="s">
        <v>2453</v>
      </c>
      <c r="I1307" t="s">
        <v>2407</v>
      </c>
    </row>
    <row r="1308" spans="1:9">
      <c r="A1308" s="1">
        <v>1306</v>
      </c>
      <c r="B1308" t="s">
        <v>249</v>
      </c>
      <c r="C1308" t="s">
        <v>1546</v>
      </c>
      <c r="D1308" t="s">
        <v>1753</v>
      </c>
      <c r="E1308" t="s">
        <v>1849</v>
      </c>
      <c r="G1308" t="s">
        <v>2319</v>
      </c>
      <c r="H1308" t="s">
        <v>2401</v>
      </c>
      <c r="I1308" t="s">
        <v>2303</v>
      </c>
    </row>
    <row r="1309" spans="1:9">
      <c r="A1309" s="1">
        <v>1307</v>
      </c>
      <c r="B1309" t="s">
        <v>249</v>
      </c>
      <c r="C1309" t="s">
        <v>1547</v>
      </c>
      <c r="D1309" t="s">
        <v>1783</v>
      </c>
      <c r="E1309" t="s">
        <v>1848</v>
      </c>
      <c r="G1309" t="s">
        <v>2432</v>
      </c>
      <c r="H1309" t="s">
        <v>2374</v>
      </c>
      <c r="I1309" t="s">
        <v>2304</v>
      </c>
    </row>
    <row r="1310" spans="1:9">
      <c r="A1310" s="1">
        <v>1308</v>
      </c>
      <c r="B1310" t="s">
        <v>249</v>
      </c>
      <c r="C1310" t="s">
        <v>1548</v>
      </c>
      <c r="D1310" t="s">
        <v>1774</v>
      </c>
      <c r="E1310" t="s">
        <v>1849</v>
      </c>
      <c r="G1310" t="s">
        <v>2389</v>
      </c>
      <c r="H1310" t="s">
        <v>2444</v>
      </c>
      <c r="I1310" t="s">
        <v>2299</v>
      </c>
    </row>
    <row r="1311" spans="1:9">
      <c r="A1311" s="1">
        <v>1309</v>
      </c>
      <c r="B1311" t="s">
        <v>249</v>
      </c>
      <c r="C1311" t="s">
        <v>1549</v>
      </c>
      <c r="D1311" t="s">
        <v>1823</v>
      </c>
      <c r="E1311" t="s">
        <v>1848</v>
      </c>
      <c r="G1311" t="s">
        <v>2321</v>
      </c>
      <c r="H1311" t="s">
        <v>2394</v>
      </c>
      <c r="I1311" t="s">
        <v>2440</v>
      </c>
    </row>
    <row r="1312" spans="1:9">
      <c r="A1312" s="1">
        <v>1310</v>
      </c>
      <c r="B1312" t="s">
        <v>249</v>
      </c>
      <c r="C1312" t="s">
        <v>1550</v>
      </c>
      <c r="D1312" t="s">
        <v>1758</v>
      </c>
      <c r="E1312" t="s">
        <v>1849</v>
      </c>
      <c r="G1312" t="s">
        <v>2429</v>
      </c>
      <c r="H1312" t="s">
        <v>2388</v>
      </c>
      <c r="I1312" t="s">
        <v>2375</v>
      </c>
    </row>
    <row r="1313" spans="1:9">
      <c r="A1313" s="1">
        <v>1311</v>
      </c>
      <c r="B1313" t="s">
        <v>249</v>
      </c>
      <c r="C1313" t="s">
        <v>1551</v>
      </c>
      <c r="D1313" t="s">
        <v>1765</v>
      </c>
      <c r="E1313" t="s">
        <v>1851</v>
      </c>
      <c r="G1313" t="s">
        <v>2429</v>
      </c>
      <c r="H1313" t="s">
        <v>2439</v>
      </c>
      <c r="I1313" t="s">
        <v>2390</v>
      </c>
    </row>
    <row r="1314" spans="1:9">
      <c r="A1314" s="1">
        <v>1312</v>
      </c>
      <c r="B1314" t="s">
        <v>249</v>
      </c>
      <c r="C1314" t="s">
        <v>1552</v>
      </c>
      <c r="D1314" t="s">
        <v>1765</v>
      </c>
      <c r="E1314" t="s">
        <v>1851</v>
      </c>
      <c r="G1314" t="s">
        <v>2455</v>
      </c>
      <c r="H1314" t="s">
        <v>13</v>
      </c>
      <c r="I1314" t="s">
        <v>2009</v>
      </c>
    </row>
    <row r="1315" spans="1:9">
      <c r="A1315" s="1">
        <v>1313</v>
      </c>
      <c r="B1315" t="s">
        <v>249</v>
      </c>
      <c r="C1315" t="s">
        <v>1553</v>
      </c>
      <c r="D1315" t="s">
        <v>1763</v>
      </c>
      <c r="E1315" t="s">
        <v>1851</v>
      </c>
      <c r="G1315" t="s">
        <v>2432</v>
      </c>
      <c r="H1315" t="s">
        <v>2550</v>
      </c>
      <c r="I1315" t="s">
        <v>2442</v>
      </c>
    </row>
    <row r="1316" spans="1:9">
      <c r="A1316" s="1">
        <v>1314</v>
      </c>
      <c r="B1316" t="s">
        <v>249</v>
      </c>
      <c r="C1316" t="s">
        <v>1554</v>
      </c>
      <c r="D1316" t="s">
        <v>1825</v>
      </c>
      <c r="E1316" t="s">
        <v>1851</v>
      </c>
      <c r="G1316" t="s">
        <v>2359</v>
      </c>
      <c r="H1316" t="s">
        <v>2458</v>
      </c>
      <c r="I1316" t="s">
        <v>2450</v>
      </c>
    </row>
    <row r="1317" spans="1:9">
      <c r="A1317" s="1">
        <v>1315</v>
      </c>
      <c r="B1317" t="s">
        <v>249</v>
      </c>
      <c r="C1317" t="s">
        <v>1555</v>
      </c>
      <c r="D1317" t="s">
        <v>1777</v>
      </c>
      <c r="E1317" t="s">
        <v>1851</v>
      </c>
      <c r="G1317" t="s">
        <v>2416</v>
      </c>
      <c r="H1317" t="s">
        <v>2445</v>
      </c>
      <c r="I1317" t="s">
        <v>2375</v>
      </c>
    </row>
    <row r="1318" spans="1:9">
      <c r="A1318" s="1">
        <v>1316</v>
      </c>
      <c r="B1318" t="s">
        <v>249</v>
      </c>
      <c r="C1318" t="s">
        <v>1556</v>
      </c>
      <c r="D1318" t="s">
        <v>1765</v>
      </c>
      <c r="E1318" t="s">
        <v>1851</v>
      </c>
      <c r="G1318" t="s">
        <v>2432</v>
      </c>
      <c r="H1318" t="s">
        <v>22</v>
      </c>
      <c r="I1318" t="s">
        <v>2175</v>
      </c>
    </row>
    <row r="1319" spans="1:9">
      <c r="A1319" s="1">
        <v>1317</v>
      </c>
      <c r="B1319" t="s">
        <v>249</v>
      </c>
      <c r="C1319" t="s">
        <v>1557</v>
      </c>
      <c r="D1319" t="s">
        <v>1803</v>
      </c>
      <c r="E1319" t="s">
        <v>1851</v>
      </c>
      <c r="G1319" t="s">
        <v>2417</v>
      </c>
      <c r="H1319" t="s">
        <v>2343</v>
      </c>
      <c r="I1319" t="s">
        <v>2101</v>
      </c>
    </row>
    <row r="1320" spans="1:9">
      <c r="A1320" s="1">
        <v>1318</v>
      </c>
      <c r="B1320" t="s">
        <v>249</v>
      </c>
      <c r="C1320" t="s">
        <v>1558</v>
      </c>
      <c r="D1320" t="s">
        <v>1844</v>
      </c>
      <c r="E1320" t="s">
        <v>1851</v>
      </c>
      <c r="G1320" t="s">
        <v>2420</v>
      </c>
      <c r="H1320" t="s">
        <v>2460</v>
      </c>
      <c r="I1320" t="s">
        <v>2553</v>
      </c>
    </row>
    <row r="1321" spans="1:9">
      <c r="A1321" s="1">
        <v>1319</v>
      </c>
      <c r="B1321" t="s">
        <v>249</v>
      </c>
      <c r="C1321" t="s">
        <v>1559</v>
      </c>
      <c r="D1321" t="s">
        <v>1815</v>
      </c>
      <c r="E1321" t="s">
        <v>1851</v>
      </c>
      <c r="G1321" t="s">
        <v>2378</v>
      </c>
      <c r="H1321" t="s">
        <v>2326</v>
      </c>
      <c r="I1321" t="s">
        <v>2370</v>
      </c>
    </row>
    <row r="1322" spans="1:9">
      <c r="A1322" s="1">
        <v>1320</v>
      </c>
      <c r="B1322" t="s">
        <v>249</v>
      </c>
      <c r="C1322" t="s">
        <v>1560</v>
      </c>
      <c r="D1322" t="s">
        <v>1795</v>
      </c>
      <c r="E1322" t="s">
        <v>1851</v>
      </c>
      <c r="G1322" t="s">
        <v>14</v>
      </c>
      <c r="H1322" t="s">
        <v>2321</v>
      </c>
      <c r="I1322" t="s">
        <v>2448</v>
      </c>
    </row>
    <row r="1323" spans="1:9">
      <c r="A1323" s="1">
        <v>1321</v>
      </c>
      <c r="B1323" t="s">
        <v>249</v>
      </c>
      <c r="C1323" t="s">
        <v>1561</v>
      </c>
      <c r="D1323" t="s">
        <v>1845</v>
      </c>
      <c r="E1323" t="s">
        <v>1851</v>
      </c>
      <c r="G1323" t="s">
        <v>2440</v>
      </c>
      <c r="H1323" t="s">
        <v>11</v>
      </c>
      <c r="I1323" t="s">
        <v>2340</v>
      </c>
    </row>
    <row r="1324" spans="1:9">
      <c r="A1324" s="1">
        <v>1322</v>
      </c>
      <c r="B1324" t="s">
        <v>249</v>
      </c>
      <c r="C1324" t="s">
        <v>1562</v>
      </c>
      <c r="D1324" t="s">
        <v>1795</v>
      </c>
      <c r="E1324" t="s">
        <v>1851</v>
      </c>
      <c r="G1324" t="s">
        <v>2347</v>
      </c>
      <c r="H1324" t="s">
        <v>2134</v>
      </c>
      <c r="I1324" t="s">
        <v>2395</v>
      </c>
    </row>
    <row r="1325" spans="1:9">
      <c r="A1325" s="1">
        <v>1323</v>
      </c>
      <c r="B1325" t="s">
        <v>249</v>
      </c>
      <c r="C1325" t="s">
        <v>1563</v>
      </c>
      <c r="D1325" t="s">
        <v>1759</v>
      </c>
      <c r="E1325" t="s">
        <v>1851</v>
      </c>
      <c r="G1325" t="s">
        <v>2357</v>
      </c>
      <c r="H1325" t="s">
        <v>2460</v>
      </c>
      <c r="I1325" t="s">
        <v>2337</v>
      </c>
    </row>
    <row r="1326" spans="1:9">
      <c r="A1326" s="1">
        <v>1324</v>
      </c>
      <c r="B1326" t="s">
        <v>249</v>
      </c>
      <c r="C1326" t="s">
        <v>1564</v>
      </c>
      <c r="D1326" t="s">
        <v>1759</v>
      </c>
      <c r="E1326" t="s">
        <v>1851</v>
      </c>
      <c r="G1326" t="s">
        <v>2433</v>
      </c>
      <c r="H1326" t="s">
        <v>2465</v>
      </c>
      <c r="I1326" t="s">
        <v>2087</v>
      </c>
    </row>
    <row r="1327" spans="1:9">
      <c r="A1327" s="1">
        <v>1325</v>
      </c>
      <c r="B1327" t="s">
        <v>249</v>
      </c>
      <c r="C1327" t="s">
        <v>1565</v>
      </c>
      <c r="D1327" t="s">
        <v>1759</v>
      </c>
      <c r="E1327" t="s">
        <v>1851</v>
      </c>
      <c r="G1327" t="s">
        <v>2450</v>
      </c>
      <c r="H1327" t="s">
        <v>2447</v>
      </c>
      <c r="I1327" t="s">
        <v>2428</v>
      </c>
    </row>
    <row r="1328" spans="1:9">
      <c r="A1328" s="1">
        <v>1326</v>
      </c>
      <c r="B1328" t="s">
        <v>249</v>
      </c>
      <c r="C1328" t="s">
        <v>1566</v>
      </c>
      <c r="D1328" t="s">
        <v>1759</v>
      </c>
      <c r="E1328" t="s">
        <v>1851</v>
      </c>
      <c r="G1328" t="s">
        <v>2363</v>
      </c>
      <c r="H1328" t="s">
        <v>2404</v>
      </c>
      <c r="I1328" t="s">
        <v>2466</v>
      </c>
    </row>
    <row r="1329" spans="1:9">
      <c r="A1329" s="1">
        <v>1327</v>
      </c>
      <c r="B1329" t="s">
        <v>249</v>
      </c>
      <c r="C1329" t="s">
        <v>1567</v>
      </c>
      <c r="D1329" t="s">
        <v>1759</v>
      </c>
      <c r="E1329" t="s">
        <v>1851</v>
      </c>
      <c r="G1329" t="s">
        <v>2442</v>
      </c>
      <c r="H1329" t="s">
        <v>9</v>
      </c>
      <c r="I1329" t="s">
        <v>2299</v>
      </c>
    </row>
    <row r="1330" spans="1:9">
      <c r="A1330" s="1">
        <v>1328</v>
      </c>
      <c r="B1330" t="s">
        <v>249</v>
      </c>
      <c r="C1330" t="s">
        <v>1568</v>
      </c>
      <c r="D1330" t="s">
        <v>1803</v>
      </c>
      <c r="E1330" t="s">
        <v>1851</v>
      </c>
      <c r="G1330" t="s">
        <v>2393</v>
      </c>
      <c r="H1330" t="s">
        <v>2319</v>
      </c>
      <c r="I1330" t="s">
        <v>2339</v>
      </c>
    </row>
    <row r="1331" spans="1:9">
      <c r="A1331" s="1">
        <v>1329</v>
      </c>
      <c r="B1331" t="s">
        <v>249</v>
      </c>
      <c r="C1331" t="s">
        <v>1569</v>
      </c>
      <c r="D1331" t="s">
        <v>1795</v>
      </c>
      <c r="E1331" t="s">
        <v>1851</v>
      </c>
      <c r="G1331" t="s">
        <v>2450</v>
      </c>
      <c r="H1331" t="s">
        <v>2172</v>
      </c>
      <c r="I1331" t="s">
        <v>10</v>
      </c>
    </row>
    <row r="1332" spans="1:9">
      <c r="A1332" s="1">
        <v>1330</v>
      </c>
      <c r="B1332" t="s">
        <v>249</v>
      </c>
      <c r="C1332" t="s">
        <v>1570</v>
      </c>
      <c r="D1332" t="s">
        <v>1825</v>
      </c>
      <c r="E1332" t="s">
        <v>1851</v>
      </c>
      <c r="G1332" t="s">
        <v>2400</v>
      </c>
      <c r="H1332" t="s">
        <v>2439</v>
      </c>
      <c r="I1332" t="s">
        <v>2383</v>
      </c>
    </row>
    <row r="1333" spans="1:9">
      <c r="A1333" s="1">
        <v>1331</v>
      </c>
      <c r="B1333" t="s">
        <v>249</v>
      </c>
      <c r="C1333" t="s">
        <v>1571</v>
      </c>
      <c r="D1333" t="s">
        <v>1765</v>
      </c>
      <c r="E1333" t="s">
        <v>1851</v>
      </c>
      <c r="G1333" t="s">
        <v>2355</v>
      </c>
      <c r="H1333" t="s">
        <v>20</v>
      </c>
      <c r="I1333" t="s">
        <v>2417</v>
      </c>
    </row>
    <row r="1334" spans="1:9">
      <c r="A1334" s="1">
        <v>1332</v>
      </c>
      <c r="B1334" t="s">
        <v>249</v>
      </c>
      <c r="C1334" t="s">
        <v>1572</v>
      </c>
      <c r="D1334" t="s">
        <v>1816</v>
      </c>
      <c r="E1334" t="s">
        <v>1851</v>
      </c>
      <c r="G1334" t="s">
        <v>2374</v>
      </c>
      <c r="H1334" t="s">
        <v>2345</v>
      </c>
      <c r="I1334" t="s">
        <v>2256</v>
      </c>
    </row>
    <row r="1335" spans="1:9">
      <c r="A1335" s="1">
        <v>1333</v>
      </c>
      <c r="B1335" t="s">
        <v>249</v>
      </c>
      <c r="C1335" t="s">
        <v>1573</v>
      </c>
      <c r="D1335" t="s">
        <v>1836</v>
      </c>
      <c r="E1335" t="s">
        <v>1851</v>
      </c>
      <c r="G1335" t="s">
        <v>2424</v>
      </c>
      <c r="H1335" t="s">
        <v>2394</v>
      </c>
      <c r="I1335" t="s">
        <v>2467</v>
      </c>
    </row>
    <row r="1336" spans="1:9">
      <c r="A1336" s="1">
        <v>1334</v>
      </c>
      <c r="B1336" t="s">
        <v>249</v>
      </c>
      <c r="C1336" t="s">
        <v>1574</v>
      </c>
      <c r="D1336" t="s">
        <v>1795</v>
      </c>
      <c r="E1336" t="s">
        <v>1851</v>
      </c>
      <c r="G1336" t="s">
        <v>2417</v>
      </c>
      <c r="H1336" t="s">
        <v>2464</v>
      </c>
      <c r="I1336" t="s">
        <v>12</v>
      </c>
    </row>
    <row r="1337" spans="1:9">
      <c r="A1337" s="1">
        <v>1335</v>
      </c>
      <c r="B1337" t="s">
        <v>249</v>
      </c>
      <c r="C1337" t="s">
        <v>1575</v>
      </c>
      <c r="D1337" t="s">
        <v>1846</v>
      </c>
      <c r="E1337" t="s">
        <v>1851</v>
      </c>
      <c r="G1337" t="s">
        <v>2393</v>
      </c>
      <c r="H1337" t="s">
        <v>2402</v>
      </c>
      <c r="I1337" t="s">
        <v>2431</v>
      </c>
    </row>
    <row r="1338" spans="1:9">
      <c r="A1338" s="1">
        <v>1336</v>
      </c>
      <c r="B1338" t="s">
        <v>249</v>
      </c>
      <c r="C1338" t="s">
        <v>1576</v>
      </c>
      <c r="D1338" t="s">
        <v>1763</v>
      </c>
      <c r="E1338" t="s">
        <v>1851</v>
      </c>
      <c r="G1338" t="s">
        <v>2427</v>
      </c>
      <c r="H1338" t="s">
        <v>2465</v>
      </c>
      <c r="I1338" t="s">
        <v>2555</v>
      </c>
    </row>
    <row r="1339" spans="1:9">
      <c r="A1339" s="1">
        <v>1337</v>
      </c>
      <c r="B1339" t="s">
        <v>249</v>
      </c>
      <c r="C1339" t="s">
        <v>1577</v>
      </c>
      <c r="D1339" t="s">
        <v>1763</v>
      </c>
      <c r="E1339" t="s">
        <v>1851</v>
      </c>
      <c r="G1339" t="s">
        <v>2397</v>
      </c>
      <c r="H1339" t="s">
        <v>11</v>
      </c>
      <c r="I1339" t="s">
        <v>2389</v>
      </c>
    </row>
    <row r="1340" spans="1:9">
      <c r="A1340" s="1">
        <v>1338</v>
      </c>
      <c r="B1340" t="s">
        <v>249</v>
      </c>
      <c r="C1340" t="s">
        <v>1578</v>
      </c>
      <c r="D1340" t="s">
        <v>1763</v>
      </c>
      <c r="E1340" t="s">
        <v>1851</v>
      </c>
      <c r="G1340" t="s">
        <v>15</v>
      </c>
      <c r="H1340" t="s">
        <v>10</v>
      </c>
      <c r="I1340" t="s">
        <v>2455</v>
      </c>
    </row>
    <row r="1341" spans="1:9">
      <c r="A1341" s="1">
        <v>1339</v>
      </c>
      <c r="B1341" t="s">
        <v>249</v>
      </c>
      <c r="C1341" t="s">
        <v>1579</v>
      </c>
      <c r="D1341" t="s">
        <v>1763</v>
      </c>
      <c r="E1341" t="s">
        <v>1851</v>
      </c>
      <c r="G1341" t="s">
        <v>2425</v>
      </c>
      <c r="H1341" t="s">
        <v>2357</v>
      </c>
      <c r="I1341" t="s">
        <v>2437</v>
      </c>
    </row>
    <row r="1342" spans="1:9">
      <c r="A1342" s="1">
        <v>1340</v>
      </c>
      <c r="B1342" t="s">
        <v>249</v>
      </c>
      <c r="C1342" t="s">
        <v>1580</v>
      </c>
      <c r="D1342" t="s">
        <v>1759</v>
      </c>
      <c r="E1342" t="s">
        <v>1851</v>
      </c>
      <c r="G1342" t="s">
        <v>2452</v>
      </c>
      <c r="H1342" t="s">
        <v>2401</v>
      </c>
      <c r="I1342" t="s">
        <v>2311</v>
      </c>
    </row>
    <row r="1343" spans="1:9">
      <c r="A1343" s="1">
        <v>1341</v>
      </c>
      <c r="B1343" t="s">
        <v>249</v>
      </c>
      <c r="C1343" t="s">
        <v>1581</v>
      </c>
      <c r="D1343" t="s">
        <v>1815</v>
      </c>
      <c r="E1343" t="s">
        <v>1851</v>
      </c>
      <c r="G1343" t="s">
        <v>2373</v>
      </c>
      <c r="H1343" t="s">
        <v>2401</v>
      </c>
      <c r="I1343" t="s">
        <v>2433</v>
      </c>
    </row>
    <row r="1344" spans="1:9">
      <c r="A1344" s="1">
        <v>1342</v>
      </c>
      <c r="B1344" t="s">
        <v>249</v>
      </c>
      <c r="C1344" t="s">
        <v>1582</v>
      </c>
      <c r="D1344" t="s">
        <v>1762</v>
      </c>
      <c r="E1344" t="s">
        <v>1851</v>
      </c>
      <c r="G1344" t="s">
        <v>16</v>
      </c>
      <c r="H1344" t="s">
        <v>2447</v>
      </c>
      <c r="I1344" t="s">
        <v>2389</v>
      </c>
    </row>
    <row r="1345" spans="1:9">
      <c r="A1345" s="1">
        <v>1343</v>
      </c>
      <c r="B1345" t="s">
        <v>249</v>
      </c>
      <c r="C1345" t="s">
        <v>1583</v>
      </c>
      <c r="D1345" t="s">
        <v>1762</v>
      </c>
      <c r="E1345" t="s">
        <v>1851</v>
      </c>
      <c r="G1345" t="s">
        <v>2439</v>
      </c>
      <c r="H1345" t="s">
        <v>9</v>
      </c>
      <c r="I1345" t="s">
        <v>2111</v>
      </c>
    </row>
    <row r="1346" spans="1:9">
      <c r="A1346" s="1">
        <v>1344</v>
      </c>
      <c r="B1346" t="s">
        <v>249</v>
      </c>
      <c r="C1346" t="s">
        <v>1584</v>
      </c>
      <c r="D1346" t="s">
        <v>1762</v>
      </c>
      <c r="E1346" t="s">
        <v>1851</v>
      </c>
      <c r="G1346" t="s">
        <v>2431</v>
      </c>
      <c r="H1346" t="s">
        <v>2453</v>
      </c>
      <c r="I1346" t="s">
        <v>33</v>
      </c>
    </row>
    <row r="1347" spans="1:9">
      <c r="A1347" s="1">
        <v>1345</v>
      </c>
      <c r="B1347" t="s">
        <v>249</v>
      </c>
      <c r="C1347" t="s">
        <v>1585</v>
      </c>
      <c r="D1347" t="s">
        <v>1762</v>
      </c>
      <c r="E1347" t="s">
        <v>1851</v>
      </c>
      <c r="G1347" t="s">
        <v>2321</v>
      </c>
      <c r="H1347" t="s">
        <v>2548</v>
      </c>
      <c r="I1347" t="s">
        <v>2409</v>
      </c>
    </row>
    <row r="1348" spans="1:9">
      <c r="A1348" s="1">
        <v>1346</v>
      </c>
      <c r="B1348" t="s">
        <v>249</v>
      </c>
      <c r="C1348" t="s">
        <v>1586</v>
      </c>
      <c r="D1348" t="s">
        <v>1762</v>
      </c>
      <c r="E1348" t="s">
        <v>1851</v>
      </c>
      <c r="G1348" t="s">
        <v>2440</v>
      </c>
      <c r="H1348" t="s">
        <v>2555</v>
      </c>
      <c r="I1348" t="s">
        <v>2397</v>
      </c>
    </row>
    <row r="1349" spans="1:9">
      <c r="A1349" s="1">
        <v>1347</v>
      </c>
      <c r="B1349" t="s">
        <v>249</v>
      </c>
      <c r="C1349" t="s">
        <v>1587</v>
      </c>
      <c r="D1349" t="s">
        <v>1762</v>
      </c>
      <c r="E1349" t="s">
        <v>1851</v>
      </c>
      <c r="G1349" t="s">
        <v>2347</v>
      </c>
      <c r="H1349" t="s">
        <v>2460</v>
      </c>
      <c r="I1349" t="s">
        <v>2420</v>
      </c>
    </row>
    <row r="1350" spans="1:9">
      <c r="A1350" s="1">
        <v>1348</v>
      </c>
      <c r="B1350" t="s">
        <v>249</v>
      </c>
      <c r="C1350" t="s">
        <v>1588</v>
      </c>
      <c r="D1350" t="s">
        <v>1762</v>
      </c>
      <c r="E1350" t="s">
        <v>1851</v>
      </c>
      <c r="G1350" t="s">
        <v>2345</v>
      </c>
      <c r="H1350" t="s">
        <v>2553</v>
      </c>
      <c r="I1350" t="s">
        <v>2457</v>
      </c>
    </row>
    <row r="1351" spans="1:9">
      <c r="A1351" s="1">
        <v>1349</v>
      </c>
      <c r="B1351" t="s">
        <v>249</v>
      </c>
      <c r="C1351" t="s">
        <v>1589</v>
      </c>
      <c r="D1351" t="s">
        <v>1762</v>
      </c>
      <c r="E1351" t="s">
        <v>1851</v>
      </c>
      <c r="G1351" t="s">
        <v>2427</v>
      </c>
      <c r="H1351" t="s">
        <v>2454</v>
      </c>
      <c r="I1351" t="s">
        <v>2411</v>
      </c>
    </row>
    <row r="1352" spans="1:9">
      <c r="A1352" s="1">
        <v>1350</v>
      </c>
      <c r="B1352" t="s">
        <v>249</v>
      </c>
      <c r="C1352" t="s">
        <v>1590</v>
      </c>
      <c r="D1352" t="s">
        <v>1762</v>
      </c>
      <c r="E1352" t="s">
        <v>1851</v>
      </c>
      <c r="G1352" t="s">
        <v>2457</v>
      </c>
      <c r="H1352" t="s">
        <v>2440</v>
      </c>
      <c r="I1352" t="s">
        <v>2459</v>
      </c>
    </row>
    <row r="1353" spans="1:9">
      <c r="A1353" s="1">
        <v>1351</v>
      </c>
      <c r="B1353" t="s">
        <v>249</v>
      </c>
      <c r="C1353" t="s">
        <v>1591</v>
      </c>
      <c r="D1353" t="s">
        <v>1779</v>
      </c>
      <c r="E1353" t="s">
        <v>1849</v>
      </c>
      <c r="G1353" t="s">
        <v>2368</v>
      </c>
      <c r="H1353" t="s">
        <v>2337</v>
      </c>
      <c r="I1353" t="s">
        <v>9</v>
      </c>
    </row>
    <row r="1354" spans="1:9">
      <c r="A1354" s="1">
        <v>1352</v>
      </c>
      <c r="B1354" t="s">
        <v>249</v>
      </c>
      <c r="C1354" t="s">
        <v>1592</v>
      </c>
      <c r="D1354" t="s">
        <v>1779</v>
      </c>
      <c r="E1354" t="s">
        <v>1849</v>
      </c>
      <c r="G1354" t="s">
        <v>2424</v>
      </c>
      <c r="H1354" t="s">
        <v>2460</v>
      </c>
      <c r="I1354" t="s">
        <v>2455</v>
      </c>
    </row>
    <row r="1355" spans="1:9">
      <c r="A1355" s="1">
        <v>1353</v>
      </c>
      <c r="B1355" t="s">
        <v>249</v>
      </c>
      <c r="C1355" t="s">
        <v>1593</v>
      </c>
      <c r="D1355" t="s">
        <v>1779</v>
      </c>
      <c r="E1355" t="s">
        <v>1849</v>
      </c>
      <c r="G1355" t="s">
        <v>2397</v>
      </c>
      <c r="H1355" t="s">
        <v>2433</v>
      </c>
      <c r="I1355" t="s">
        <v>19</v>
      </c>
    </row>
    <row r="1356" spans="1:9">
      <c r="A1356" s="1">
        <v>1354</v>
      </c>
      <c r="B1356" t="s">
        <v>249</v>
      </c>
      <c r="C1356" t="s">
        <v>1594</v>
      </c>
      <c r="D1356" t="s">
        <v>1779</v>
      </c>
      <c r="E1356" t="s">
        <v>1849</v>
      </c>
      <c r="G1356" t="s">
        <v>2343</v>
      </c>
      <c r="H1356" t="s">
        <v>15</v>
      </c>
      <c r="I1356" t="s">
        <v>2152</v>
      </c>
    </row>
    <row r="1357" spans="1:9">
      <c r="A1357" s="1">
        <v>1355</v>
      </c>
      <c r="B1357" t="s">
        <v>249</v>
      </c>
      <c r="C1357" t="s">
        <v>1595</v>
      </c>
      <c r="D1357" t="s">
        <v>1823</v>
      </c>
      <c r="E1357" t="s">
        <v>1848</v>
      </c>
      <c r="G1357" t="s">
        <v>2330</v>
      </c>
      <c r="H1357" t="s">
        <v>2416</v>
      </c>
      <c r="I1357" t="s">
        <v>2431</v>
      </c>
    </row>
    <row r="1358" spans="1:9">
      <c r="A1358" s="1">
        <v>1356</v>
      </c>
      <c r="B1358" t="s">
        <v>249</v>
      </c>
      <c r="C1358" t="s">
        <v>1596</v>
      </c>
      <c r="D1358" t="s">
        <v>1755</v>
      </c>
      <c r="E1358" t="s">
        <v>1849</v>
      </c>
      <c r="G1358" t="s">
        <v>13</v>
      </c>
      <c r="H1358" t="s">
        <v>2367</v>
      </c>
      <c r="I1358" t="s">
        <v>2588</v>
      </c>
    </row>
    <row r="1359" spans="1:9">
      <c r="A1359" s="1">
        <v>1357</v>
      </c>
      <c r="B1359" t="s">
        <v>249</v>
      </c>
      <c r="C1359" t="s">
        <v>1597</v>
      </c>
      <c r="D1359" t="s">
        <v>1755</v>
      </c>
      <c r="E1359" t="s">
        <v>1849</v>
      </c>
      <c r="G1359" t="s">
        <v>2360</v>
      </c>
      <c r="H1359" t="s">
        <v>2440</v>
      </c>
      <c r="I1359" t="s">
        <v>2341</v>
      </c>
    </row>
    <row r="1360" spans="1:9">
      <c r="A1360" s="1">
        <v>1358</v>
      </c>
      <c r="B1360" t="s">
        <v>249</v>
      </c>
      <c r="C1360" t="s">
        <v>1598</v>
      </c>
      <c r="D1360" t="s">
        <v>1755</v>
      </c>
      <c r="E1360" t="s">
        <v>1849</v>
      </c>
      <c r="G1360" t="s">
        <v>2420</v>
      </c>
      <c r="H1360" t="s">
        <v>2404</v>
      </c>
      <c r="I1360" t="s">
        <v>2414</v>
      </c>
    </row>
    <row r="1361" spans="1:9">
      <c r="A1361" s="1">
        <v>1359</v>
      </c>
      <c r="B1361" t="s">
        <v>249</v>
      </c>
      <c r="C1361" t="s">
        <v>1599</v>
      </c>
      <c r="D1361" t="s">
        <v>1823</v>
      </c>
      <c r="E1361" t="s">
        <v>1848</v>
      </c>
      <c r="G1361" t="s">
        <v>2345</v>
      </c>
      <c r="H1361" t="s">
        <v>2363</v>
      </c>
      <c r="I1361" t="s">
        <v>2421</v>
      </c>
    </row>
    <row r="1362" spans="1:9">
      <c r="A1362" s="1">
        <v>1360</v>
      </c>
      <c r="B1362" t="s">
        <v>249</v>
      </c>
      <c r="C1362" t="s">
        <v>1600</v>
      </c>
      <c r="D1362" t="s">
        <v>1826</v>
      </c>
      <c r="E1362" t="s">
        <v>1849</v>
      </c>
      <c r="G1362" t="s">
        <v>2375</v>
      </c>
      <c r="H1362" t="s">
        <v>2405</v>
      </c>
      <c r="I1362" t="s">
        <v>2463</v>
      </c>
    </row>
    <row r="1363" spans="1:9">
      <c r="A1363" s="1">
        <v>1361</v>
      </c>
      <c r="B1363" t="s">
        <v>249</v>
      </c>
      <c r="C1363" t="s">
        <v>1601</v>
      </c>
      <c r="D1363" t="s">
        <v>1826</v>
      </c>
      <c r="E1363" t="s">
        <v>1849</v>
      </c>
      <c r="G1363" t="s">
        <v>2394</v>
      </c>
      <c r="H1363" t="s">
        <v>2304</v>
      </c>
      <c r="I1363" t="s">
        <v>2352</v>
      </c>
    </row>
    <row r="1364" spans="1:9">
      <c r="A1364" s="1">
        <v>1362</v>
      </c>
      <c r="B1364" t="s">
        <v>249</v>
      </c>
      <c r="C1364" t="s">
        <v>1602</v>
      </c>
      <c r="D1364" t="s">
        <v>1785</v>
      </c>
      <c r="E1364" t="s">
        <v>1848</v>
      </c>
      <c r="G1364" t="s">
        <v>2388</v>
      </c>
      <c r="H1364" t="s">
        <v>2447</v>
      </c>
      <c r="I1364" t="s">
        <v>31</v>
      </c>
    </row>
    <row r="1365" spans="1:9">
      <c r="A1365" s="1">
        <v>1363</v>
      </c>
      <c r="B1365" t="s">
        <v>249</v>
      </c>
      <c r="C1365" t="s">
        <v>1603</v>
      </c>
      <c r="D1365" t="s">
        <v>1747</v>
      </c>
      <c r="E1365" t="s">
        <v>1849</v>
      </c>
      <c r="G1365" t="s">
        <v>2452</v>
      </c>
      <c r="H1365" t="s">
        <v>2550</v>
      </c>
      <c r="I1365" t="s">
        <v>2416</v>
      </c>
    </row>
    <row r="1366" spans="1:9">
      <c r="A1366" s="1">
        <v>1364</v>
      </c>
      <c r="B1366" t="s">
        <v>249</v>
      </c>
      <c r="C1366" t="s">
        <v>1604</v>
      </c>
      <c r="D1366" t="s">
        <v>1819</v>
      </c>
      <c r="E1366" t="s">
        <v>1848</v>
      </c>
      <c r="G1366" t="s">
        <v>2402</v>
      </c>
      <c r="H1366" t="s">
        <v>10</v>
      </c>
      <c r="I1366" t="s">
        <v>2389</v>
      </c>
    </row>
    <row r="1367" spans="1:9">
      <c r="A1367" s="1">
        <v>1365</v>
      </c>
      <c r="B1367" t="s">
        <v>249</v>
      </c>
      <c r="C1367" t="s">
        <v>1605</v>
      </c>
      <c r="D1367" t="s">
        <v>1826</v>
      </c>
      <c r="E1367" t="s">
        <v>1849</v>
      </c>
      <c r="G1367" t="s">
        <v>2370</v>
      </c>
      <c r="H1367" t="s">
        <v>2369</v>
      </c>
      <c r="I1367" t="s">
        <v>36</v>
      </c>
    </row>
    <row r="1368" spans="1:9">
      <c r="A1368" s="1">
        <v>1366</v>
      </c>
      <c r="B1368" t="s">
        <v>249</v>
      </c>
      <c r="C1368" t="s">
        <v>1606</v>
      </c>
      <c r="D1368" t="s">
        <v>1742</v>
      </c>
      <c r="E1368" t="s">
        <v>1847</v>
      </c>
      <c r="G1368" t="s">
        <v>2350</v>
      </c>
      <c r="H1368" t="s">
        <v>2529</v>
      </c>
      <c r="I1368" t="s">
        <v>2339</v>
      </c>
    </row>
    <row r="1369" spans="1:9">
      <c r="A1369" s="1">
        <v>1367</v>
      </c>
      <c r="B1369" t="s">
        <v>249</v>
      </c>
      <c r="C1369" t="s">
        <v>1607</v>
      </c>
      <c r="D1369" t="s">
        <v>1808</v>
      </c>
      <c r="E1369" t="s">
        <v>1848</v>
      </c>
      <c r="G1369" t="s">
        <v>2424</v>
      </c>
      <c r="H1369" t="s">
        <v>2404</v>
      </c>
      <c r="I1369" t="s">
        <v>2332</v>
      </c>
    </row>
    <row r="1370" spans="1:9">
      <c r="A1370" s="1">
        <v>1368</v>
      </c>
      <c r="B1370" t="s">
        <v>249</v>
      </c>
      <c r="C1370" t="s">
        <v>1608</v>
      </c>
      <c r="D1370" t="s">
        <v>1742</v>
      </c>
      <c r="E1370" t="s">
        <v>1847</v>
      </c>
      <c r="G1370" t="s">
        <v>2446</v>
      </c>
      <c r="H1370" t="s">
        <v>2446</v>
      </c>
      <c r="I1370" t="s">
        <v>2411</v>
      </c>
    </row>
    <row r="1371" spans="1:9">
      <c r="A1371" s="1">
        <v>1369</v>
      </c>
      <c r="B1371" t="s">
        <v>249</v>
      </c>
      <c r="C1371" t="s">
        <v>1609</v>
      </c>
      <c r="D1371" t="s">
        <v>1819</v>
      </c>
      <c r="E1371" t="s">
        <v>1848</v>
      </c>
      <c r="G1371" t="s">
        <v>12</v>
      </c>
      <c r="H1371" t="s">
        <v>2394</v>
      </c>
      <c r="I1371" t="s">
        <v>2355</v>
      </c>
    </row>
    <row r="1372" spans="1:9">
      <c r="A1372" s="1">
        <v>1370</v>
      </c>
      <c r="B1372" t="s">
        <v>249</v>
      </c>
      <c r="C1372" t="s">
        <v>1610</v>
      </c>
      <c r="D1372" t="s">
        <v>1742</v>
      </c>
      <c r="E1372" t="s">
        <v>1847</v>
      </c>
      <c r="G1372" t="s">
        <v>2434</v>
      </c>
      <c r="H1372" t="s">
        <v>2555</v>
      </c>
      <c r="I1372" t="s">
        <v>2286</v>
      </c>
    </row>
    <row r="1373" spans="1:9">
      <c r="A1373" s="1">
        <v>1371</v>
      </c>
      <c r="B1373" t="s">
        <v>249</v>
      </c>
      <c r="C1373" t="s">
        <v>1611</v>
      </c>
      <c r="D1373" t="s">
        <v>1783</v>
      </c>
      <c r="E1373" t="s">
        <v>1848</v>
      </c>
      <c r="G1373" t="s">
        <v>2420</v>
      </c>
      <c r="H1373" t="s">
        <v>2556</v>
      </c>
      <c r="I1373" t="s">
        <v>2407</v>
      </c>
    </row>
    <row r="1374" spans="1:9">
      <c r="A1374" s="1">
        <v>1372</v>
      </c>
      <c r="B1374" t="s">
        <v>249</v>
      </c>
      <c r="C1374" t="s">
        <v>1612</v>
      </c>
      <c r="D1374" t="s">
        <v>1808</v>
      </c>
      <c r="E1374" t="s">
        <v>1848</v>
      </c>
      <c r="G1374" t="s">
        <v>2446</v>
      </c>
      <c r="H1374" t="s">
        <v>11</v>
      </c>
      <c r="I1374" t="s">
        <v>29</v>
      </c>
    </row>
    <row r="1375" spans="1:9">
      <c r="A1375" s="1">
        <v>1373</v>
      </c>
      <c r="B1375" t="s">
        <v>249</v>
      </c>
      <c r="C1375" t="s">
        <v>1613</v>
      </c>
      <c r="D1375" t="s">
        <v>1783</v>
      </c>
      <c r="E1375" t="s">
        <v>1848</v>
      </c>
      <c r="G1375" t="s">
        <v>2432</v>
      </c>
      <c r="H1375" t="s">
        <v>2550</v>
      </c>
      <c r="I1375" t="s">
        <v>2520</v>
      </c>
    </row>
    <row r="1376" spans="1:9">
      <c r="A1376" s="1">
        <v>1374</v>
      </c>
      <c r="B1376" t="s">
        <v>249</v>
      </c>
      <c r="C1376" t="s">
        <v>1614</v>
      </c>
      <c r="D1376" t="s">
        <v>1834</v>
      </c>
      <c r="E1376" t="s">
        <v>1849</v>
      </c>
      <c r="G1376" t="s">
        <v>16</v>
      </c>
      <c r="H1376" t="s">
        <v>2456</v>
      </c>
      <c r="I1376" t="s">
        <v>19</v>
      </c>
    </row>
    <row r="1377" spans="1:9">
      <c r="A1377" s="1">
        <v>1375</v>
      </c>
      <c r="B1377" t="s">
        <v>249</v>
      </c>
      <c r="C1377" t="s">
        <v>1615</v>
      </c>
      <c r="D1377" t="s">
        <v>1809</v>
      </c>
      <c r="E1377" t="s">
        <v>1848</v>
      </c>
      <c r="G1377" t="s">
        <v>2452</v>
      </c>
      <c r="H1377" t="s">
        <v>2529</v>
      </c>
      <c r="I1377" t="s">
        <v>2286</v>
      </c>
    </row>
    <row r="1378" spans="1:9">
      <c r="A1378" s="1">
        <v>1376</v>
      </c>
      <c r="B1378" t="s">
        <v>249</v>
      </c>
      <c r="C1378" t="s">
        <v>1616</v>
      </c>
      <c r="G1378" t="s">
        <v>2438</v>
      </c>
      <c r="H1378" t="s">
        <v>2405</v>
      </c>
      <c r="I1378" t="s">
        <v>2402</v>
      </c>
    </row>
    <row r="1379" spans="1:9">
      <c r="A1379" s="1">
        <v>1377</v>
      </c>
      <c r="B1379" t="s">
        <v>249</v>
      </c>
      <c r="C1379" t="s">
        <v>1617</v>
      </c>
      <c r="D1379" t="s">
        <v>1811</v>
      </c>
      <c r="E1379" t="s">
        <v>1848</v>
      </c>
      <c r="G1379" t="s">
        <v>2348</v>
      </c>
      <c r="H1379" t="s">
        <v>2412</v>
      </c>
      <c r="I1379" t="s">
        <v>2331</v>
      </c>
    </row>
    <row r="1380" spans="1:9">
      <c r="A1380" s="1">
        <v>1378</v>
      </c>
      <c r="B1380" t="s">
        <v>249</v>
      </c>
      <c r="C1380" t="s">
        <v>1618</v>
      </c>
      <c r="D1380" t="s">
        <v>1785</v>
      </c>
      <c r="E1380" t="s">
        <v>1848</v>
      </c>
      <c r="G1380" t="s">
        <v>2345</v>
      </c>
      <c r="H1380" t="s">
        <v>2537</v>
      </c>
      <c r="I1380" t="s">
        <v>2326</v>
      </c>
    </row>
    <row r="1381" spans="1:9">
      <c r="A1381" s="1">
        <v>1379</v>
      </c>
      <c r="B1381" t="s">
        <v>249</v>
      </c>
      <c r="C1381" t="s">
        <v>1619</v>
      </c>
      <c r="D1381" t="s">
        <v>1742</v>
      </c>
      <c r="E1381" t="s">
        <v>1847</v>
      </c>
      <c r="G1381" t="s">
        <v>2428</v>
      </c>
      <c r="H1381" t="s">
        <v>14</v>
      </c>
      <c r="I1381" t="s">
        <v>2148</v>
      </c>
    </row>
    <row r="1382" spans="1:9">
      <c r="A1382" s="1">
        <v>1380</v>
      </c>
      <c r="B1382" t="s">
        <v>249</v>
      </c>
      <c r="C1382" t="s">
        <v>1620</v>
      </c>
      <c r="D1382" t="s">
        <v>1742</v>
      </c>
      <c r="E1382" t="s">
        <v>1847</v>
      </c>
      <c r="G1382" t="s">
        <v>2403</v>
      </c>
      <c r="H1382" t="s">
        <v>2370</v>
      </c>
      <c r="I1382" t="s">
        <v>2391</v>
      </c>
    </row>
    <row r="1383" spans="1:9">
      <c r="A1383" s="1">
        <v>1381</v>
      </c>
      <c r="B1383" t="s">
        <v>249</v>
      </c>
      <c r="C1383" t="s">
        <v>1621</v>
      </c>
      <c r="D1383" t="s">
        <v>1785</v>
      </c>
      <c r="E1383" t="s">
        <v>1848</v>
      </c>
      <c r="G1383" t="s">
        <v>2388</v>
      </c>
      <c r="H1383" t="s">
        <v>2446</v>
      </c>
      <c r="I1383" t="s">
        <v>2312</v>
      </c>
    </row>
    <row r="1384" spans="1:9">
      <c r="A1384" s="1">
        <v>1382</v>
      </c>
      <c r="B1384" t="s">
        <v>249</v>
      </c>
      <c r="C1384" t="s">
        <v>1622</v>
      </c>
      <c r="D1384" t="s">
        <v>1742</v>
      </c>
      <c r="E1384" t="s">
        <v>1847</v>
      </c>
      <c r="G1384" t="s">
        <v>2431</v>
      </c>
      <c r="H1384" t="s">
        <v>2403</v>
      </c>
      <c r="I1384" t="s">
        <v>26</v>
      </c>
    </row>
    <row r="1385" spans="1:9">
      <c r="A1385" s="1">
        <v>1383</v>
      </c>
      <c r="B1385" t="s">
        <v>249</v>
      </c>
      <c r="C1385" t="s">
        <v>1623</v>
      </c>
      <c r="D1385" t="s">
        <v>1811</v>
      </c>
      <c r="E1385" t="s">
        <v>1848</v>
      </c>
      <c r="G1385" t="s">
        <v>2420</v>
      </c>
      <c r="H1385" t="s">
        <v>11</v>
      </c>
      <c r="I1385" t="s">
        <v>12</v>
      </c>
    </row>
    <row r="1386" spans="1:9">
      <c r="A1386" s="1">
        <v>1384</v>
      </c>
      <c r="B1386" t="s">
        <v>249</v>
      </c>
      <c r="C1386" t="s">
        <v>1624</v>
      </c>
      <c r="D1386" t="s">
        <v>1834</v>
      </c>
      <c r="E1386" t="s">
        <v>1849</v>
      </c>
      <c r="G1386" t="s">
        <v>13</v>
      </c>
      <c r="H1386" t="s">
        <v>2438</v>
      </c>
      <c r="I1386" t="s">
        <v>2432</v>
      </c>
    </row>
    <row r="1387" spans="1:9">
      <c r="A1387" s="1">
        <v>1385</v>
      </c>
      <c r="B1387" t="s">
        <v>249</v>
      </c>
      <c r="C1387" t="s">
        <v>1625</v>
      </c>
      <c r="D1387" t="s">
        <v>1764</v>
      </c>
      <c r="E1387" t="s">
        <v>1848</v>
      </c>
      <c r="G1387" t="s">
        <v>2458</v>
      </c>
      <c r="H1387" t="s">
        <v>2545</v>
      </c>
      <c r="I1387" t="s">
        <v>2058</v>
      </c>
    </row>
    <row r="1388" spans="1:9">
      <c r="A1388" s="1">
        <v>1386</v>
      </c>
      <c r="B1388" t="s">
        <v>249</v>
      </c>
      <c r="C1388" t="s">
        <v>1626</v>
      </c>
      <c r="D1388" t="s">
        <v>1783</v>
      </c>
      <c r="E1388" t="s">
        <v>1848</v>
      </c>
      <c r="G1388" t="s">
        <v>2406</v>
      </c>
      <c r="H1388" t="s">
        <v>2545</v>
      </c>
      <c r="I1388" t="s">
        <v>2397</v>
      </c>
    </row>
    <row r="1389" spans="1:9">
      <c r="A1389" s="1">
        <v>1387</v>
      </c>
      <c r="B1389" t="s">
        <v>249</v>
      </c>
      <c r="C1389" t="s">
        <v>1627</v>
      </c>
      <c r="D1389" t="s">
        <v>1742</v>
      </c>
      <c r="E1389" t="s">
        <v>1847</v>
      </c>
      <c r="G1389" t="s">
        <v>2378</v>
      </c>
      <c r="H1389" t="s">
        <v>2555</v>
      </c>
      <c r="I1389" t="s">
        <v>2416</v>
      </c>
    </row>
    <row r="1390" spans="1:9">
      <c r="A1390" s="1">
        <v>1388</v>
      </c>
      <c r="B1390" t="s">
        <v>249</v>
      </c>
      <c r="C1390" t="s">
        <v>1628</v>
      </c>
      <c r="D1390" t="s">
        <v>1742</v>
      </c>
      <c r="E1390" t="s">
        <v>1847</v>
      </c>
      <c r="G1390" t="s">
        <v>2466</v>
      </c>
      <c r="H1390" t="s">
        <v>2427</v>
      </c>
      <c r="I1390" t="s">
        <v>2098</v>
      </c>
    </row>
    <row r="1391" spans="1:9">
      <c r="A1391" s="1">
        <v>1389</v>
      </c>
      <c r="B1391" t="s">
        <v>249</v>
      </c>
      <c r="C1391" t="s">
        <v>1629</v>
      </c>
      <c r="D1391" t="s">
        <v>1768</v>
      </c>
      <c r="E1391" t="s">
        <v>1848</v>
      </c>
      <c r="G1391" t="s">
        <v>2404</v>
      </c>
      <c r="H1391" t="s">
        <v>2555</v>
      </c>
      <c r="I1391" t="s">
        <v>2549</v>
      </c>
    </row>
    <row r="1392" spans="1:9">
      <c r="A1392" s="1">
        <v>1390</v>
      </c>
      <c r="B1392" t="s">
        <v>249</v>
      </c>
      <c r="C1392" t="s">
        <v>1630</v>
      </c>
      <c r="D1392" t="s">
        <v>1749</v>
      </c>
      <c r="E1392" t="s">
        <v>1848</v>
      </c>
      <c r="G1392" t="s">
        <v>2343</v>
      </c>
      <c r="H1392" t="s">
        <v>2345</v>
      </c>
      <c r="I1392" t="s">
        <v>2537</v>
      </c>
    </row>
    <row r="1393" spans="1:9">
      <c r="A1393" s="1">
        <v>1391</v>
      </c>
      <c r="B1393" t="s">
        <v>249</v>
      </c>
      <c r="C1393" t="s">
        <v>1631</v>
      </c>
      <c r="D1393" t="s">
        <v>1749</v>
      </c>
      <c r="E1393" t="s">
        <v>1848</v>
      </c>
      <c r="G1393" t="s">
        <v>2424</v>
      </c>
      <c r="H1393" t="s">
        <v>2550</v>
      </c>
      <c r="I1393" t="s">
        <v>2300</v>
      </c>
    </row>
    <row r="1394" spans="1:9">
      <c r="A1394" s="1">
        <v>1392</v>
      </c>
      <c r="B1394" t="s">
        <v>249</v>
      </c>
      <c r="C1394" t="s">
        <v>1632</v>
      </c>
      <c r="D1394" t="s">
        <v>1750</v>
      </c>
      <c r="E1394" t="s">
        <v>1847</v>
      </c>
      <c r="G1394" t="s">
        <v>2432</v>
      </c>
      <c r="H1394" t="s">
        <v>2452</v>
      </c>
      <c r="I1394" t="s">
        <v>2535</v>
      </c>
    </row>
    <row r="1395" spans="1:9">
      <c r="A1395" s="1">
        <v>1393</v>
      </c>
      <c r="B1395" t="s">
        <v>249</v>
      </c>
      <c r="C1395" t="s">
        <v>1633</v>
      </c>
      <c r="D1395" t="s">
        <v>1764</v>
      </c>
      <c r="E1395" t="s">
        <v>1848</v>
      </c>
      <c r="G1395" t="s">
        <v>2388</v>
      </c>
      <c r="H1395" t="s">
        <v>2447</v>
      </c>
      <c r="I1395" t="s">
        <v>2179</v>
      </c>
    </row>
    <row r="1396" spans="1:9">
      <c r="A1396" s="1">
        <v>1394</v>
      </c>
      <c r="B1396" t="s">
        <v>249</v>
      </c>
      <c r="C1396" t="s">
        <v>1634</v>
      </c>
      <c r="D1396" t="s">
        <v>1742</v>
      </c>
      <c r="E1396" t="s">
        <v>1847</v>
      </c>
      <c r="G1396" t="s">
        <v>2337</v>
      </c>
      <c r="H1396" t="s">
        <v>2337</v>
      </c>
      <c r="I1396" t="s">
        <v>17</v>
      </c>
    </row>
    <row r="1397" spans="1:9">
      <c r="A1397" s="1">
        <v>1395</v>
      </c>
      <c r="B1397" t="s">
        <v>249</v>
      </c>
      <c r="C1397" t="s">
        <v>1635</v>
      </c>
      <c r="D1397" t="s">
        <v>1753</v>
      </c>
      <c r="E1397" t="s">
        <v>1849</v>
      </c>
      <c r="G1397" t="s">
        <v>2402</v>
      </c>
      <c r="H1397" t="s">
        <v>2537</v>
      </c>
      <c r="I1397" t="s">
        <v>2027</v>
      </c>
    </row>
    <row r="1398" spans="1:9">
      <c r="A1398" s="1">
        <v>1396</v>
      </c>
      <c r="B1398" t="s">
        <v>249</v>
      </c>
      <c r="C1398" t="s">
        <v>1636</v>
      </c>
      <c r="D1398" t="s">
        <v>1779</v>
      </c>
      <c r="E1398" t="s">
        <v>1849</v>
      </c>
      <c r="G1398" t="s">
        <v>2437</v>
      </c>
      <c r="H1398" t="s">
        <v>2340</v>
      </c>
      <c r="I1398" t="s">
        <v>2454</v>
      </c>
    </row>
    <row r="1399" spans="1:9">
      <c r="A1399" s="1">
        <v>1397</v>
      </c>
      <c r="B1399" t="s">
        <v>249</v>
      </c>
      <c r="C1399" t="s">
        <v>1637</v>
      </c>
      <c r="D1399" t="s">
        <v>1752</v>
      </c>
      <c r="E1399" t="s">
        <v>1849</v>
      </c>
      <c r="G1399" t="s">
        <v>11</v>
      </c>
      <c r="H1399" t="s">
        <v>17</v>
      </c>
      <c r="I1399" t="s">
        <v>2349</v>
      </c>
    </row>
    <row r="1400" spans="1:9">
      <c r="A1400" s="1">
        <v>1398</v>
      </c>
      <c r="B1400" t="s">
        <v>249</v>
      </c>
      <c r="C1400" t="s">
        <v>1638</v>
      </c>
      <c r="D1400" t="s">
        <v>1758</v>
      </c>
      <c r="E1400" t="s">
        <v>1849</v>
      </c>
      <c r="G1400" t="s">
        <v>2394</v>
      </c>
      <c r="H1400" t="s">
        <v>2406</v>
      </c>
      <c r="I1400" t="s">
        <v>2454</v>
      </c>
    </row>
    <row r="1401" spans="1:9">
      <c r="A1401" s="1">
        <v>1399</v>
      </c>
      <c r="B1401" t="s">
        <v>249</v>
      </c>
      <c r="C1401" t="s">
        <v>1639</v>
      </c>
      <c r="D1401" t="s">
        <v>1792</v>
      </c>
      <c r="E1401" t="s">
        <v>1852</v>
      </c>
      <c r="G1401" t="s">
        <v>2387</v>
      </c>
      <c r="H1401" t="s">
        <v>2337</v>
      </c>
      <c r="I1401" t="s">
        <v>10</v>
      </c>
    </row>
    <row r="1402" spans="1:9">
      <c r="A1402" s="1">
        <v>1400</v>
      </c>
      <c r="B1402" t="s">
        <v>249</v>
      </c>
      <c r="C1402" t="s">
        <v>1640</v>
      </c>
      <c r="D1402" t="s">
        <v>1808</v>
      </c>
      <c r="E1402" t="s">
        <v>1848</v>
      </c>
      <c r="G1402" t="s">
        <v>2394</v>
      </c>
      <c r="H1402" t="s">
        <v>2337</v>
      </c>
      <c r="I1402" t="s">
        <v>2529</v>
      </c>
    </row>
    <row r="1403" spans="1:9">
      <c r="A1403" s="1">
        <v>1401</v>
      </c>
      <c r="B1403" t="s">
        <v>250</v>
      </c>
      <c r="C1403" t="s">
        <v>1641</v>
      </c>
      <c r="D1403" t="s">
        <v>1787</v>
      </c>
      <c r="E1403" t="s">
        <v>1849</v>
      </c>
      <c r="G1403" t="s">
        <v>2404</v>
      </c>
      <c r="H1403" t="s">
        <v>2444</v>
      </c>
      <c r="I1403" t="s">
        <v>2427</v>
      </c>
    </row>
    <row r="1404" spans="1:9">
      <c r="A1404" s="1">
        <v>1402</v>
      </c>
      <c r="B1404" t="s">
        <v>250</v>
      </c>
      <c r="C1404" t="s">
        <v>1642</v>
      </c>
      <c r="D1404" t="s">
        <v>1742</v>
      </c>
      <c r="E1404" t="s">
        <v>1847</v>
      </c>
      <c r="G1404" t="s">
        <v>2458</v>
      </c>
      <c r="H1404" t="s">
        <v>2395</v>
      </c>
      <c r="I1404" t="s">
        <v>2442</v>
      </c>
    </row>
    <row r="1405" spans="1:9">
      <c r="A1405" s="1">
        <v>1403</v>
      </c>
      <c r="B1405" t="s">
        <v>250</v>
      </c>
      <c r="C1405" t="s">
        <v>1643</v>
      </c>
      <c r="D1405" t="s">
        <v>1742</v>
      </c>
      <c r="E1405" t="s">
        <v>1847</v>
      </c>
      <c r="G1405" t="s">
        <v>2345</v>
      </c>
      <c r="H1405" t="s">
        <v>2340</v>
      </c>
      <c r="I1405" t="s">
        <v>2439</v>
      </c>
    </row>
    <row r="1406" spans="1:9">
      <c r="A1406" s="1">
        <v>1404</v>
      </c>
      <c r="B1406" t="s">
        <v>250</v>
      </c>
      <c r="C1406" t="s">
        <v>1644</v>
      </c>
      <c r="D1406" t="s">
        <v>1742</v>
      </c>
      <c r="E1406" t="s">
        <v>1847</v>
      </c>
      <c r="G1406" t="s">
        <v>2452</v>
      </c>
      <c r="H1406" t="s">
        <v>2433</v>
      </c>
      <c r="I1406" t="s">
        <v>2444</v>
      </c>
    </row>
    <row r="1407" spans="1:9">
      <c r="A1407" s="1">
        <v>1405</v>
      </c>
      <c r="B1407" t="s">
        <v>250</v>
      </c>
      <c r="C1407" t="s">
        <v>1645</v>
      </c>
      <c r="D1407" t="s">
        <v>1764</v>
      </c>
      <c r="E1407" t="s">
        <v>1848</v>
      </c>
      <c r="G1407" t="s">
        <v>2427</v>
      </c>
      <c r="H1407" t="s">
        <v>2427</v>
      </c>
      <c r="I1407" t="s">
        <v>2369</v>
      </c>
    </row>
    <row r="1408" spans="1:9">
      <c r="A1408" s="1">
        <v>1406</v>
      </c>
      <c r="B1408" t="s">
        <v>250</v>
      </c>
      <c r="C1408" t="s">
        <v>1646</v>
      </c>
      <c r="D1408" t="s">
        <v>1807</v>
      </c>
      <c r="E1408" t="s">
        <v>1849</v>
      </c>
      <c r="G1408" t="s">
        <v>2382</v>
      </c>
      <c r="H1408" t="s">
        <v>2369</v>
      </c>
      <c r="I1408" t="s">
        <v>2460</v>
      </c>
    </row>
    <row r="1409" spans="1:9">
      <c r="A1409" s="1">
        <v>1407</v>
      </c>
      <c r="B1409" t="s">
        <v>250</v>
      </c>
      <c r="C1409" t="s">
        <v>1647</v>
      </c>
      <c r="D1409" t="s">
        <v>1777</v>
      </c>
      <c r="E1409" t="s">
        <v>1851</v>
      </c>
      <c r="G1409" t="s">
        <v>2345</v>
      </c>
      <c r="H1409" t="s">
        <v>2340</v>
      </c>
      <c r="I1409" t="s">
        <v>2393</v>
      </c>
    </row>
    <row r="1410" spans="1:9">
      <c r="A1410" s="1">
        <v>1408</v>
      </c>
      <c r="B1410" t="s">
        <v>250</v>
      </c>
      <c r="C1410" t="s">
        <v>1648</v>
      </c>
      <c r="D1410" t="s">
        <v>1742</v>
      </c>
      <c r="E1410" t="s">
        <v>1847</v>
      </c>
      <c r="G1410" t="s">
        <v>10</v>
      </c>
      <c r="H1410" t="s">
        <v>2529</v>
      </c>
      <c r="I1410" t="s">
        <v>2416</v>
      </c>
    </row>
    <row r="1411" spans="1:9">
      <c r="A1411" s="1">
        <v>1409</v>
      </c>
      <c r="B1411" t="s">
        <v>250</v>
      </c>
      <c r="C1411" t="s">
        <v>1649</v>
      </c>
      <c r="D1411" t="s">
        <v>1742</v>
      </c>
      <c r="E1411" t="s">
        <v>1847</v>
      </c>
      <c r="G1411" t="s">
        <v>2421</v>
      </c>
      <c r="H1411" t="s">
        <v>2460</v>
      </c>
      <c r="I1411" t="s">
        <v>2406</v>
      </c>
    </row>
    <row r="1412" spans="1:9">
      <c r="A1412" s="1">
        <v>1410</v>
      </c>
      <c r="B1412" t="s">
        <v>250</v>
      </c>
      <c r="C1412" t="s">
        <v>1650</v>
      </c>
      <c r="D1412" t="s">
        <v>1770</v>
      </c>
      <c r="E1412" t="s">
        <v>1849</v>
      </c>
      <c r="G1412" t="s">
        <v>2433</v>
      </c>
      <c r="H1412" t="s">
        <v>2370</v>
      </c>
      <c r="I1412" t="s">
        <v>9</v>
      </c>
    </row>
    <row r="1413" spans="1:9">
      <c r="A1413" s="1">
        <v>1411</v>
      </c>
      <c r="B1413" t="s">
        <v>250</v>
      </c>
      <c r="C1413" t="s">
        <v>1651</v>
      </c>
      <c r="D1413" t="s">
        <v>1742</v>
      </c>
      <c r="E1413" t="s">
        <v>1847</v>
      </c>
      <c r="G1413" t="s">
        <v>2428</v>
      </c>
      <c r="H1413" t="s">
        <v>2370</v>
      </c>
      <c r="I1413" t="s">
        <v>2389</v>
      </c>
    </row>
    <row r="1414" spans="1:9">
      <c r="A1414" s="1">
        <v>1412</v>
      </c>
      <c r="B1414" t="s">
        <v>250</v>
      </c>
      <c r="C1414" t="s">
        <v>1652</v>
      </c>
      <c r="D1414" t="s">
        <v>1807</v>
      </c>
      <c r="E1414" t="s">
        <v>1849</v>
      </c>
      <c r="G1414" t="s">
        <v>2424</v>
      </c>
      <c r="H1414" t="s">
        <v>2433</v>
      </c>
      <c r="I1414" t="s">
        <v>2434</v>
      </c>
    </row>
    <row r="1415" spans="1:9">
      <c r="A1415" s="1">
        <v>1413</v>
      </c>
      <c r="B1415" t="s">
        <v>250</v>
      </c>
      <c r="C1415" t="s">
        <v>1653</v>
      </c>
      <c r="D1415" t="s">
        <v>1764</v>
      </c>
      <c r="E1415" t="s">
        <v>1848</v>
      </c>
      <c r="G1415" t="s">
        <v>2340</v>
      </c>
      <c r="H1415" t="s">
        <v>2537</v>
      </c>
      <c r="I1415" t="s">
        <v>2430</v>
      </c>
    </row>
    <row r="1416" spans="1:9">
      <c r="A1416" s="1">
        <v>1414</v>
      </c>
      <c r="B1416" t="s">
        <v>250</v>
      </c>
      <c r="C1416" t="s">
        <v>1654</v>
      </c>
      <c r="D1416" t="s">
        <v>1774</v>
      </c>
      <c r="E1416" t="s">
        <v>1849</v>
      </c>
      <c r="G1416" t="s">
        <v>14</v>
      </c>
      <c r="H1416" t="s">
        <v>2366</v>
      </c>
      <c r="I1416" t="s">
        <v>2404</v>
      </c>
    </row>
    <row r="1417" spans="1:9">
      <c r="A1417" s="1">
        <v>1415</v>
      </c>
      <c r="B1417" t="s">
        <v>250</v>
      </c>
      <c r="C1417" t="s">
        <v>1655</v>
      </c>
      <c r="D1417" t="s">
        <v>1753</v>
      </c>
      <c r="E1417" t="s">
        <v>1849</v>
      </c>
      <c r="G1417" t="s">
        <v>2433</v>
      </c>
      <c r="H1417" t="s">
        <v>2440</v>
      </c>
      <c r="I1417" t="s">
        <v>12</v>
      </c>
    </row>
    <row r="1418" spans="1:9">
      <c r="A1418" s="1">
        <v>1416</v>
      </c>
      <c r="B1418" t="s">
        <v>250</v>
      </c>
      <c r="C1418" t="s">
        <v>1656</v>
      </c>
      <c r="D1418" t="s">
        <v>1823</v>
      </c>
      <c r="E1418" t="s">
        <v>1848</v>
      </c>
      <c r="G1418" t="s">
        <v>2458</v>
      </c>
      <c r="H1418" t="s">
        <v>2455</v>
      </c>
      <c r="I1418" t="s">
        <v>2389</v>
      </c>
    </row>
    <row r="1419" spans="1:9">
      <c r="A1419" s="1">
        <v>1417</v>
      </c>
      <c r="B1419" t="s">
        <v>250</v>
      </c>
      <c r="C1419" t="s">
        <v>1657</v>
      </c>
      <c r="D1419" t="s">
        <v>1774</v>
      </c>
      <c r="E1419" t="s">
        <v>1849</v>
      </c>
      <c r="G1419" t="s">
        <v>2378</v>
      </c>
      <c r="H1419" t="s">
        <v>2447</v>
      </c>
      <c r="I1419" t="s">
        <v>19</v>
      </c>
    </row>
    <row r="1420" spans="1:9">
      <c r="A1420" s="1">
        <v>1418</v>
      </c>
      <c r="B1420" t="s">
        <v>250</v>
      </c>
      <c r="C1420" t="s">
        <v>1658</v>
      </c>
      <c r="D1420" t="s">
        <v>1764</v>
      </c>
      <c r="E1420" t="s">
        <v>1848</v>
      </c>
      <c r="G1420" t="s">
        <v>2394</v>
      </c>
      <c r="H1420" t="s">
        <v>14</v>
      </c>
      <c r="I1420" t="s">
        <v>2424</v>
      </c>
    </row>
    <row r="1421" spans="1:9">
      <c r="A1421" s="1">
        <v>1419</v>
      </c>
      <c r="B1421" t="s">
        <v>250</v>
      </c>
      <c r="C1421" t="s">
        <v>1659</v>
      </c>
      <c r="D1421" t="s">
        <v>1764</v>
      </c>
      <c r="E1421" t="s">
        <v>1848</v>
      </c>
      <c r="G1421" t="s">
        <v>2443</v>
      </c>
      <c r="H1421" t="s">
        <v>2549</v>
      </c>
      <c r="I1421" t="s">
        <v>2464</v>
      </c>
    </row>
    <row r="1422" spans="1:9">
      <c r="A1422" s="1">
        <v>1420</v>
      </c>
      <c r="B1422" t="s">
        <v>250</v>
      </c>
      <c r="C1422" t="s">
        <v>1660</v>
      </c>
      <c r="D1422" t="s">
        <v>1781</v>
      </c>
      <c r="E1422" t="s">
        <v>1849</v>
      </c>
      <c r="G1422" t="s">
        <v>2424</v>
      </c>
      <c r="H1422" t="s">
        <v>2460</v>
      </c>
      <c r="I1422" t="s">
        <v>2424</v>
      </c>
    </row>
    <row r="1423" spans="1:9">
      <c r="A1423" s="1">
        <v>1421</v>
      </c>
      <c r="B1423" t="s">
        <v>250</v>
      </c>
      <c r="C1423" t="s">
        <v>1661</v>
      </c>
      <c r="D1423" t="s">
        <v>1817</v>
      </c>
      <c r="E1423" t="s">
        <v>1848</v>
      </c>
      <c r="G1423" t="s">
        <v>2401</v>
      </c>
      <c r="H1423" t="s">
        <v>2402</v>
      </c>
      <c r="I1423" t="s">
        <v>2351</v>
      </c>
    </row>
    <row r="1424" spans="1:9">
      <c r="A1424" s="1">
        <v>1422</v>
      </c>
      <c r="B1424" t="s">
        <v>250</v>
      </c>
      <c r="C1424" t="s">
        <v>1662</v>
      </c>
      <c r="D1424" t="s">
        <v>1788</v>
      </c>
      <c r="E1424" t="s">
        <v>1849</v>
      </c>
      <c r="G1424" t="s">
        <v>14</v>
      </c>
      <c r="H1424" t="s">
        <v>2451</v>
      </c>
      <c r="I1424" t="s">
        <v>2345</v>
      </c>
    </row>
    <row r="1425" spans="1:9">
      <c r="A1425" s="1">
        <v>1423</v>
      </c>
      <c r="B1425" t="s">
        <v>250</v>
      </c>
      <c r="C1425" t="s">
        <v>1663</v>
      </c>
      <c r="D1425" t="s">
        <v>1742</v>
      </c>
      <c r="E1425" t="s">
        <v>1847</v>
      </c>
      <c r="G1425" t="s">
        <v>2447</v>
      </c>
      <c r="H1425" t="s">
        <v>2427</v>
      </c>
      <c r="I1425" t="s">
        <v>2456</v>
      </c>
    </row>
    <row r="1426" spans="1:9">
      <c r="A1426" s="1">
        <v>1424</v>
      </c>
      <c r="B1426" t="s">
        <v>250</v>
      </c>
      <c r="C1426" t="s">
        <v>1664</v>
      </c>
      <c r="D1426" t="s">
        <v>1762</v>
      </c>
      <c r="E1426" t="s">
        <v>1851</v>
      </c>
      <c r="G1426" t="s">
        <v>2446</v>
      </c>
      <c r="H1426" t="s">
        <v>2439</v>
      </c>
      <c r="I1426" t="s">
        <v>14</v>
      </c>
    </row>
    <row r="1427" spans="1:9">
      <c r="A1427" s="1">
        <v>1425</v>
      </c>
      <c r="B1427" t="s">
        <v>250</v>
      </c>
      <c r="C1427" t="s">
        <v>1665</v>
      </c>
      <c r="D1427" t="s">
        <v>1762</v>
      </c>
      <c r="E1427" t="s">
        <v>1851</v>
      </c>
      <c r="G1427" t="s">
        <v>2337</v>
      </c>
      <c r="H1427" t="s">
        <v>2375</v>
      </c>
      <c r="I1427" t="s">
        <v>2549</v>
      </c>
    </row>
    <row r="1428" spans="1:9">
      <c r="A1428" s="1">
        <v>1426</v>
      </c>
      <c r="B1428" t="s">
        <v>250</v>
      </c>
      <c r="C1428" t="s">
        <v>1666</v>
      </c>
      <c r="D1428" t="s">
        <v>1762</v>
      </c>
      <c r="E1428" t="s">
        <v>1851</v>
      </c>
      <c r="G1428" t="s">
        <v>2433</v>
      </c>
      <c r="H1428" t="s">
        <v>2467</v>
      </c>
      <c r="I1428" t="s">
        <v>2378</v>
      </c>
    </row>
    <row r="1429" spans="1:9">
      <c r="A1429" s="1">
        <v>1427</v>
      </c>
      <c r="B1429" t="s">
        <v>250</v>
      </c>
      <c r="C1429" t="s">
        <v>1667</v>
      </c>
      <c r="D1429" t="s">
        <v>1764</v>
      </c>
      <c r="E1429" t="s">
        <v>1848</v>
      </c>
      <c r="G1429" t="s">
        <v>14</v>
      </c>
      <c r="H1429" t="s">
        <v>2433</v>
      </c>
      <c r="I1429" t="s">
        <v>2321</v>
      </c>
    </row>
    <row r="1430" spans="1:9">
      <c r="A1430" s="1">
        <v>1428</v>
      </c>
      <c r="B1430" t="s">
        <v>250</v>
      </c>
      <c r="C1430" t="s">
        <v>1668</v>
      </c>
      <c r="D1430" t="s">
        <v>1764</v>
      </c>
      <c r="E1430" t="s">
        <v>1848</v>
      </c>
      <c r="G1430" t="s">
        <v>2440</v>
      </c>
      <c r="H1430" t="s">
        <v>2434</v>
      </c>
      <c r="I1430" t="s">
        <v>2426</v>
      </c>
    </row>
    <row r="1431" spans="1:9">
      <c r="A1431" s="1">
        <v>1429</v>
      </c>
      <c r="B1431" t="s">
        <v>250</v>
      </c>
      <c r="C1431" t="s">
        <v>1669</v>
      </c>
      <c r="D1431" t="s">
        <v>1787</v>
      </c>
      <c r="E1431" t="s">
        <v>1849</v>
      </c>
      <c r="G1431" t="s">
        <v>2375</v>
      </c>
      <c r="H1431" t="s">
        <v>2350</v>
      </c>
      <c r="I1431" t="s">
        <v>2350</v>
      </c>
    </row>
    <row r="1432" spans="1:9">
      <c r="A1432" s="1">
        <v>1430</v>
      </c>
      <c r="B1432" t="s">
        <v>250</v>
      </c>
      <c r="C1432" t="s">
        <v>1670</v>
      </c>
      <c r="D1432" t="s">
        <v>1747</v>
      </c>
      <c r="E1432" t="s">
        <v>1849</v>
      </c>
      <c r="G1432" t="s">
        <v>12</v>
      </c>
      <c r="H1432" t="s">
        <v>2465</v>
      </c>
      <c r="I1432" t="s">
        <v>2397</v>
      </c>
    </row>
    <row r="1433" spans="1:9">
      <c r="A1433" s="1">
        <v>1431</v>
      </c>
      <c r="B1433" t="s">
        <v>250</v>
      </c>
      <c r="C1433" t="s">
        <v>1671</v>
      </c>
      <c r="D1433" t="s">
        <v>1753</v>
      </c>
      <c r="E1433" t="s">
        <v>1849</v>
      </c>
      <c r="G1433" t="s">
        <v>2432</v>
      </c>
      <c r="H1433" t="s">
        <v>2529</v>
      </c>
      <c r="I1433" t="s">
        <v>2350</v>
      </c>
    </row>
    <row r="1434" spans="1:9">
      <c r="A1434" s="1">
        <v>1432</v>
      </c>
      <c r="B1434" t="s">
        <v>250</v>
      </c>
      <c r="C1434" t="s">
        <v>1672</v>
      </c>
      <c r="D1434" t="s">
        <v>1781</v>
      </c>
      <c r="E1434" t="s">
        <v>1849</v>
      </c>
      <c r="G1434" t="s">
        <v>2420</v>
      </c>
      <c r="H1434" t="s">
        <v>2388</v>
      </c>
      <c r="I1434" t="s">
        <v>2370</v>
      </c>
    </row>
    <row r="1435" spans="1:9">
      <c r="A1435" s="1">
        <v>1433</v>
      </c>
      <c r="B1435" t="s">
        <v>250</v>
      </c>
      <c r="C1435" t="s">
        <v>1673</v>
      </c>
      <c r="D1435" t="s">
        <v>1758</v>
      </c>
      <c r="E1435" t="s">
        <v>1849</v>
      </c>
      <c r="G1435" t="s">
        <v>2431</v>
      </c>
      <c r="H1435" t="s">
        <v>2367</v>
      </c>
      <c r="I1435" t="s">
        <v>2433</v>
      </c>
    </row>
    <row r="1436" spans="1:9">
      <c r="A1436" s="1">
        <v>1434</v>
      </c>
      <c r="B1436" t="s">
        <v>250</v>
      </c>
      <c r="C1436" t="s">
        <v>1674</v>
      </c>
      <c r="D1436" t="s">
        <v>1752</v>
      </c>
      <c r="E1436" t="s">
        <v>1849</v>
      </c>
      <c r="G1436" t="s">
        <v>2427</v>
      </c>
      <c r="H1436" t="s">
        <v>13</v>
      </c>
      <c r="I1436" t="s">
        <v>2400</v>
      </c>
    </row>
    <row r="1437" spans="1:9">
      <c r="A1437" s="1">
        <v>1435</v>
      </c>
      <c r="B1437" t="s">
        <v>250</v>
      </c>
      <c r="C1437" t="s">
        <v>1675</v>
      </c>
      <c r="G1437" t="s">
        <v>2416</v>
      </c>
      <c r="H1437" t="s">
        <v>2375</v>
      </c>
      <c r="I1437" t="s">
        <v>2553</v>
      </c>
    </row>
    <row r="1438" spans="1:9">
      <c r="A1438" s="1">
        <v>1436</v>
      </c>
      <c r="B1438" t="s">
        <v>250</v>
      </c>
      <c r="C1438" t="s">
        <v>1676</v>
      </c>
      <c r="D1438" t="s">
        <v>1779</v>
      </c>
      <c r="E1438" t="s">
        <v>1849</v>
      </c>
      <c r="G1438" t="s">
        <v>2420</v>
      </c>
      <c r="H1438" t="s">
        <v>2529</v>
      </c>
      <c r="I1438" t="s">
        <v>2454</v>
      </c>
    </row>
    <row r="1439" spans="1:9">
      <c r="A1439" s="1">
        <v>1437</v>
      </c>
      <c r="B1439" t="s">
        <v>250</v>
      </c>
      <c r="C1439" t="s">
        <v>1677</v>
      </c>
      <c r="D1439" t="s">
        <v>1823</v>
      </c>
      <c r="E1439" t="s">
        <v>1848</v>
      </c>
      <c r="G1439" t="s">
        <v>2439</v>
      </c>
      <c r="H1439" t="s">
        <v>2555</v>
      </c>
      <c r="I1439" t="s">
        <v>2432</v>
      </c>
    </row>
    <row r="1440" spans="1:9">
      <c r="A1440" s="1">
        <v>1438</v>
      </c>
      <c r="B1440" t="s">
        <v>250</v>
      </c>
      <c r="C1440" t="s">
        <v>1678</v>
      </c>
      <c r="D1440" t="s">
        <v>1746</v>
      </c>
      <c r="E1440" t="s">
        <v>1850</v>
      </c>
      <c r="G1440" t="s">
        <v>10</v>
      </c>
      <c r="H1440" t="s">
        <v>2452</v>
      </c>
      <c r="I1440" t="s">
        <v>2427</v>
      </c>
    </row>
    <row r="1441" spans="1:9">
      <c r="A1441" s="1">
        <v>1439</v>
      </c>
      <c r="B1441" t="s">
        <v>250</v>
      </c>
      <c r="C1441" t="s">
        <v>1679</v>
      </c>
      <c r="D1441" t="s">
        <v>1825</v>
      </c>
      <c r="E1441" t="s">
        <v>1851</v>
      </c>
      <c r="G1441" t="s">
        <v>2321</v>
      </c>
      <c r="H1441" t="s">
        <v>2340</v>
      </c>
      <c r="I1441" t="s">
        <v>2340</v>
      </c>
    </row>
    <row r="1442" spans="1:9">
      <c r="A1442" s="1">
        <v>1440</v>
      </c>
      <c r="B1442" t="s">
        <v>250</v>
      </c>
      <c r="C1442" t="s">
        <v>1680</v>
      </c>
      <c r="D1442" t="s">
        <v>1779</v>
      </c>
      <c r="E1442" t="s">
        <v>1849</v>
      </c>
      <c r="G1442" t="s">
        <v>2321</v>
      </c>
      <c r="H1442" t="s">
        <v>2431</v>
      </c>
      <c r="I1442" t="s">
        <v>2404</v>
      </c>
    </row>
    <row r="1443" spans="1:9">
      <c r="A1443" s="1">
        <v>1441</v>
      </c>
      <c r="B1443" t="s">
        <v>250</v>
      </c>
      <c r="C1443" t="s">
        <v>1681</v>
      </c>
      <c r="D1443" t="s">
        <v>1807</v>
      </c>
      <c r="E1443" t="s">
        <v>1849</v>
      </c>
      <c r="G1443" t="s">
        <v>2420</v>
      </c>
      <c r="H1443" t="s">
        <v>2454</v>
      </c>
      <c r="I1443" t="s">
        <v>10</v>
      </c>
    </row>
    <row r="1444" spans="1:9">
      <c r="A1444" s="1">
        <v>1442</v>
      </c>
      <c r="B1444" t="s">
        <v>250</v>
      </c>
      <c r="C1444" t="s">
        <v>1682</v>
      </c>
      <c r="D1444" t="s">
        <v>1763</v>
      </c>
      <c r="E1444" t="s">
        <v>1851</v>
      </c>
      <c r="G1444" t="s">
        <v>2357</v>
      </c>
      <c r="H1444" t="s">
        <v>2446</v>
      </c>
      <c r="I1444" t="s">
        <v>2350</v>
      </c>
    </row>
    <row r="1445" spans="1:9">
      <c r="A1445" s="1">
        <v>1443</v>
      </c>
      <c r="B1445" t="s">
        <v>250</v>
      </c>
      <c r="C1445" t="s">
        <v>1683</v>
      </c>
      <c r="D1445" t="s">
        <v>1765</v>
      </c>
      <c r="E1445" t="s">
        <v>1851</v>
      </c>
      <c r="G1445" t="s">
        <v>2394</v>
      </c>
      <c r="H1445" t="s">
        <v>2548</v>
      </c>
      <c r="I1445" t="s">
        <v>2337</v>
      </c>
    </row>
    <row r="1446" spans="1:9">
      <c r="A1446" s="1">
        <v>1444</v>
      </c>
      <c r="B1446" t="s">
        <v>250</v>
      </c>
      <c r="C1446" t="s">
        <v>1684</v>
      </c>
      <c r="D1446" t="s">
        <v>1765</v>
      </c>
      <c r="E1446" t="s">
        <v>1851</v>
      </c>
      <c r="G1446" t="s">
        <v>2350</v>
      </c>
      <c r="H1446" t="s">
        <v>2465</v>
      </c>
      <c r="I1446" t="s">
        <v>2092</v>
      </c>
    </row>
    <row r="1447" spans="1:9">
      <c r="A1447" s="1">
        <v>1445</v>
      </c>
      <c r="B1447" t="s">
        <v>250</v>
      </c>
      <c r="C1447" t="s">
        <v>1685</v>
      </c>
      <c r="D1447" t="s">
        <v>1765</v>
      </c>
      <c r="E1447" t="s">
        <v>1851</v>
      </c>
      <c r="G1447" t="s">
        <v>2424</v>
      </c>
      <c r="H1447" t="s">
        <v>2370</v>
      </c>
      <c r="I1447" t="s">
        <v>2370</v>
      </c>
    </row>
    <row r="1448" spans="1:9">
      <c r="A1448" s="1">
        <v>1446</v>
      </c>
      <c r="B1448" t="s">
        <v>250</v>
      </c>
      <c r="C1448" t="s">
        <v>390</v>
      </c>
      <c r="D1448" t="s">
        <v>1763</v>
      </c>
      <c r="E1448" t="s">
        <v>1851</v>
      </c>
      <c r="G1448" t="s">
        <v>2367</v>
      </c>
      <c r="H1448" t="s">
        <v>9</v>
      </c>
      <c r="I1448" t="s">
        <v>2446</v>
      </c>
    </row>
    <row r="1449" spans="1:9">
      <c r="A1449" s="1">
        <v>1447</v>
      </c>
      <c r="B1449" t="s">
        <v>250</v>
      </c>
      <c r="C1449" t="s">
        <v>1686</v>
      </c>
      <c r="D1449" t="s">
        <v>1765</v>
      </c>
      <c r="E1449" t="s">
        <v>1851</v>
      </c>
      <c r="G1449" t="s">
        <v>2370</v>
      </c>
      <c r="H1449" t="s">
        <v>2555</v>
      </c>
      <c r="I1449" t="s">
        <v>13</v>
      </c>
    </row>
    <row r="1450" spans="1:9">
      <c r="A1450" s="1">
        <v>1448</v>
      </c>
      <c r="B1450" t="s">
        <v>250</v>
      </c>
      <c r="C1450" t="s">
        <v>1687</v>
      </c>
      <c r="D1450" t="s">
        <v>1765</v>
      </c>
      <c r="E1450" t="s">
        <v>1851</v>
      </c>
      <c r="G1450" t="s">
        <v>2403</v>
      </c>
      <c r="H1450" t="s">
        <v>2537</v>
      </c>
      <c r="I1450" t="s">
        <v>2388</v>
      </c>
    </row>
    <row r="1451" spans="1:9">
      <c r="A1451" s="1">
        <v>1449</v>
      </c>
      <c r="B1451" t="s">
        <v>250</v>
      </c>
      <c r="C1451" t="s">
        <v>1688</v>
      </c>
      <c r="D1451" t="s">
        <v>1765</v>
      </c>
      <c r="E1451" t="s">
        <v>1851</v>
      </c>
      <c r="G1451" t="s">
        <v>2427</v>
      </c>
      <c r="H1451" t="s">
        <v>2537</v>
      </c>
      <c r="I1451" t="s">
        <v>2371</v>
      </c>
    </row>
    <row r="1452" spans="1:9">
      <c r="A1452" s="1">
        <v>1450</v>
      </c>
      <c r="B1452" t="s">
        <v>250</v>
      </c>
      <c r="C1452" t="s">
        <v>1689</v>
      </c>
      <c r="D1452" t="s">
        <v>1763</v>
      </c>
      <c r="E1452" t="s">
        <v>1851</v>
      </c>
      <c r="G1452" t="s">
        <v>2375</v>
      </c>
      <c r="H1452" t="s">
        <v>2412</v>
      </c>
      <c r="I1452" t="s">
        <v>2392</v>
      </c>
    </row>
    <row r="1453" spans="1:9">
      <c r="A1453" s="1">
        <v>1451</v>
      </c>
      <c r="B1453" t="s">
        <v>250</v>
      </c>
      <c r="C1453" t="s">
        <v>1690</v>
      </c>
      <c r="D1453" t="s">
        <v>1844</v>
      </c>
      <c r="E1453" t="s">
        <v>1851</v>
      </c>
      <c r="G1453" t="s">
        <v>2402</v>
      </c>
      <c r="H1453" t="s">
        <v>2467</v>
      </c>
      <c r="I1453" t="s">
        <v>2446</v>
      </c>
    </row>
    <row r="1454" spans="1:9">
      <c r="A1454" s="1">
        <v>1452</v>
      </c>
      <c r="B1454" t="s">
        <v>250</v>
      </c>
      <c r="C1454" t="s">
        <v>1691</v>
      </c>
      <c r="D1454" t="s">
        <v>1777</v>
      </c>
      <c r="E1454" t="s">
        <v>1851</v>
      </c>
      <c r="G1454" t="s">
        <v>2348</v>
      </c>
      <c r="H1454" t="s">
        <v>2455</v>
      </c>
      <c r="I1454" t="s">
        <v>2440</v>
      </c>
    </row>
    <row r="1455" spans="1:9">
      <c r="A1455" s="1">
        <v>1453</v>
      </c>
      <c r="B1455" t="s">
        <v>250</v>
      </c>
      <c r="C1455" t="s">
        <v>1692</v>
      </c>
      <c r="D1455" t="s">
        <v>1759</v>
      </c>
      <c r="E1455" t="s">
        <v>1851</v>
      </c>
      <c r="G1455" t="s">
        <v>2367</v>
      </c>
      <c r="H1455" t="s">
        <v>2434</v>
      </c>
      <c r="I1455" t="s">
        <v>2386</v>
      </c>
    </row>
    <row r="1456" spans="1:9">
      <c r="A1456" s="1">
        <v>1454</v>
      </c>
      <c r="B1456" t="s">
        <v>250</v>
      </c>
      <c r="C1456" t="s">
        <v>1693</v>
      </c>
      <c r="D1456" t="s">
        <v>1763</v>
      </c>
      <c r="E1456" t="s">
        <v>1851</v>
      </c>
      <c r="G1456" t="s">
        <v>2421</v>
      </c>
      <c r="H1456" t="s">
        <v>2545</v>
      </c>
      <c r="I1456" t="s">
        <v>2334</v>
      </c>
    </row>
    <row r="1457" spans="1:9">
      <c r="A1457" s="1">
        <v>1455</v>
      </c>
      <c r="B1457" t="s">
        <v>250</v>
      </c>
      <c r="C1457" t="s">
        <v>1694</v>
      </c>
      <c r="D1457" t="s">
        <v>1825</v>
      </c>
      <c r="E1457" t="s">
        <v>1851</v>
      </c>
      <c r="G1457" t="s">
        <v>2432</v>
      </c>
      <c r="H1457" t="s">
        <v>2421</v>
      </c>
      <c r="I1457" t="s">
        <v>2453</v>
      </c>
    </row>
    <row r="1458" spans="1:9">
      <c r="A1458" s="1">
        <v>1456</v>
      </c>
      <c r="B1458" t="s">
        <v>250</v>
      </c>
      <c r="C1458" t="s">
        <v>1695</v>
      </c>
      <c r="D1458" t="s">
        <v>1763</v>
      </c>
      <c r="E1458" t="s">
        <v>1851</v>
      </c>
      <c r="G1458" t="s">
        <v>2433</v>
      </c>
      <c r="H1458" t="s">
        <v>2552</v>
      </c>
      <c r="I1458" t="s">
        <v>9</v>
      </c>
    </row>
    <row r="1459" spans="1:9">
      <c r="A1459" s="1">
        <v>1457</v>
      </c>
      <c r="B1459" t="s">
        <v>250</v>
      </c>
      <c r="C1459" t="s">
        <v>1696</v>
      </c>
      <c r="D1459" t="s">
        <v>1763</v>
      </c>
      <c r="E1459" t="s">
        <v>1851</v>
      </c>
      <c r="G1459" t="s">
        <v>2370</v>
      </c>
      <c r="H1459" t="s">
        <v>2555</v>
      </c>
      <c r="I1459" t="s">
        <v>10</v>
      </c>
    </row>
    <row r="1460" spans="1:9">
      <c r="A1460" s="1">
        <v>1458</v>
      </c>
      <c r="B1460" t="s">
        <v>250</v>
      </c>
      <c r="C1460" t="s">
        <v>1697</v>
      </c>
      <c r="D1460" t="s">
        <v>1765</v>
      </c>
      <c r="E1460" t="s">
        <v>1851</v>
      </c>
      <c r="G1460" t="s">
        <v>2433</v>
      </c>
      <c r="H1460" t="s">
        <v>2537</v>
      </c>
      <c r="I1460" t="s">
        <v>2529</v>
      </c>
    </row>
    <row r="1461" spans="1:9">
      <c r="A1461" s="1">
        <v>1459</v>
      </c>
      <c r="B1461" t="s">
        <v>250</v>
      </c>
      <c r="C1461" t="s">
        <v>1698</v>
      </c>
      <c r="D1461" t="s">
        <v>1759</v>
      </c>
      <c r="E1461" t="s">
        <v>1851</v>
      </c>
      <c r="G1461" t="s">
        <v>2442</v>
      </c>
      <c r="H1461" t="s">
        <v>2546</v>
      </c>
      <c r="I1461" t="s">
        <v>2340</v>
      </c>
    </row>
    <row r="1462" spans="1:9">
      <c r="A1462" s="1">
        <v>1460</v>
      </c>
      <c r="B1462" t="s">
        <v>250</v>
      </c>
      <c r="C1462" t="s">
        <v>1699</v>
      </c>
      <c r="D1462" t="s">
        <v>1759</v>
      </c>
      <c r="E1462" t="s">
        <v>1851</v>
      </c>
      <c r="G1462" t="s">
        <v>2347</v>
      </c>
      <c r="H1462" t="s">
        <v>2545</v>
      </c>
      <c r="I1462" t="s">
        <v>2434</v>
      </c>
    </row>
    <row r="1463" spans="1:9">
      <c r="A1463" s="1">
        <v>1461</v>
      </c>
      <c r="B1463" t="s">
        <v>250</v>
      </c>
      <c r="C1463" t="s">
        <v>1700</v>
      </c>
      <c r="D1463" t="s">
        <v>1759</v>
      </c>
      <c r="E1463" t="s">
        <v>1851</v>
      </c>
      <c r="G1463" t="s">
        <v>2440</v>
      </c>
      <c r="H1463" t="s">
        <v>2555</v>
      </c>
      <c r="I1463" t="s">
        <v>2309</v>
      </c>
    </row>
    <row r="1464" spans="1:9">
      <c r="A1464" s="1">
        <v>1462</v>
      </c>
      <c r="B1464" t="s">
        <v>250</v>
      </c>
      <c r="C1464" t="s">
        <v>1701</v>
      </c>
      <c r="D1464" t="s">
        <v>1765</v>
      </c>
      <c r="E1464" t="s">
        <v>1851</v>
      </c>
      <c r="G1464" t="s">
        <v>2345</v>
      </c>
      <c r="H1464" t="s">
        <v>2421</v>
      </c>
      <c r="I1464" t="s">
        <v>20</v>
      </c>
    </row>
    <row r="1465" spans="1:9">
      <c r="A1465" s="1">
        <v>1463</v>
      </c>
      <c r="B1465" t="s">
        <v>250</v>
      </c>
      <c r="C1465" t="s">
        <v>1702</v>
      </c>
      <c r="D1465" t="s">
        <v>1795</v>
      </c>
      <c r="E1465" t="s">
        <v>1851</v>
      </c>
      <c r="G1465" t="s">
        <v>2348</v>
      </c>
      <c r="H1465" t="s">
        <v>16</v>
      </c>
      <c r="I1465" t="s">
        <v>9</v>
      </c>
    </row>
    <row r="1466" spans="1:9">
      <c r="A1466" s="1">
        <v>1464</v>
      </c>
      <c r="B1466" t="s">
        <v>250</v>
      </c>
      <c r="C1466" t="s">
        <v>1703</v>
      </c>
      <c r="D1466" t="s">
        <v>1825</v>
      </c>
      <c r="E1466" t="s">
        <v>1851</v>
      </c>
      <c r="G1466" t="s">
        <v>13</v>
      </c>
      <c r="H1466" t="s">
        <v>2550</v>
      </c>
      <c r="I1466" t="s">
        <v>2552</v>
      </c>
    </row>
    <row r="1467" spans="1:9">
      <c r="A1467" s="1">
        <v>1465</v>
      </c>
      <c r="B1467" t="s">
        <v>250</v>
      </c>
      <c r="C1467" t="s">
        <v>1704</v>
      </c>
      <c r="D1467" t="s">
        <v>1777</v>
      </c>
      <c r="E1467" t="s">
        <v>1851</v>
      </c>
      <c r="G1467" t="s">
        <v>2466</v>
      </c>
      <c r="H1467" t="s">
        <v>2427</v>
      </c>
      <c r="I1467" t="s">
        <v>2467</v>
      </c>
    </row>
    <row r="1468" spans="1:9">
      <c r="A1468" s="1">
        <v>1466</v>
      </c>
      <c r="B1468" t="s">
        <v>250</v>
      </c>
      <c r="C1468" t="s">
        <v>1705</v>
      </c>
      <c r="D1468" t="s">
        <v>1777</v>
      </c>
      <c r="E1468" t="s">
        <v>1851</v>
      </c>
      <c r="G1468" t="s">
        <v>2439</v>
      </c>
      <c r="H1468" t="s">
        <v>2458</v>
      </c>
      <c r="I1468" t="s">
        <v>2421</v>
      </c>
    </row>
    <row r="1469" spans="1:9">
      <c r="A1469" s="1">
        <v>1467</v>
      </c>
      <c r="B1469" t="s">
        <v>250</v>
      </c>
      <c r="C1469" t="s">
        <v>1706</v>
      </c>
      <c r="D1469" t="s">
        <v>1816</v>
      </c>
      <c r="E1469" t="s">
        <v>1851</v>
      </c>
      <c r="G1469" t="s">
        <v>2337</v>
      </c>
      <c r="H1469" t="s">
        <v>2453</v>
      </c>
      <c r="I1469" t="s">
        <v>2292</v>
      </c>
    </row>
    <row r="1470" spans="1:9">
      <c r="A1470" s="1">
        <v>1468</v>
      </c>
      <c r="B1470" t="s">
        <v>250</v>
      </c>
      <c r="C1470" t="s">
        <v>1707</v>
      </c>
      <c r="D1470" t="s">
        <v>1765</v>
      </c>
      <c r="E1470" t="s">
        <v>1851</v>
      </c>
      <c r="G1470" t="s">
        <v>2387</v>
      </c>
      <c r="H1470" t="s">
        <v>2447</v>
      </c>
      <c r="I1470" t="s">
        <v>2451</v>
      </c>
    </row>
    <row r="1471" spans="1:9">
      <c r="A1471" s="1">
        <v>1469</v>
      </c>
      <c r="B1471" t="s">
        <v>250</v>
      </c>
      <c r="C1471" t="s">
        <v>1708</v>
      </c>
      <c r="D1471" t="s">
        <v>1777</v>
      </c>
      <c r="E1471" t="s">
        <v>1851</v>
      </c>
      <c r="G1471" t="s">
        <v>2337</v>
      </c>
      <c r="H1471" t="s">
        <v>2555</v>
      </c>
      <c r="I1471" t="s">
        <v>2427</v>
      </c>
    </row>
    <row r="1472" spans="1:9">
      <c r="A1472" s="1">
        <v>1470</v>
      </c>
      <c r="B1472" t="s">
        <v>250</v>
      </c>
      <c r="C1472" t="s">
        <v>1709</v>
      </c>
      <c r="D1472" t="s">
        <v>1815</v>
      </c>
      <c r="E1472" t="s">
        <v>1851</v>
      </c>
      <c r="G1472" t="s">
        <v>2431</v>
      </c>
      <c r="H1472" t="s">
        <v>2348</v>
      </c>
      <c r="I1472" t="s">
        <v>2459</v>
      </c>
    </row>
    <row r="1473" spans="1:9">
      <c r="A1473" s="1">
        <v>1471</v>
      </c>
      <c r="B1473" t="s">
        <v>250</v>
      </c>
      <c r="C1473" t="s">
        <v>1710</v>
      </c>
      <c r="D1473" t="s">
        <v>1777</v>
      </c>
      <c r="E1473" t="s">
        <v>1851</v>
      </c>
      <c r="G1473" t="s">
        <v>2444</v>
      </c>
      <c r="H1473" t="s">
        <v>2447</v>
      </c>
      <c r="I1473" t="s">
        <v>11</v>
      </c>
    </row>
    <row r="1474" spans="1:9">
      <c r="A1474" s="1">
        <v>1472</v>
      </c>
      <c r="B1474" t="s">
        <v>250</v>
      </c>
      <c r="C1474" t="s">
        <v>1711</v>
      </c>
      <c r="D1474" t="s">
        <v>1825</v>
      </c>
      <c r="E1474" t="s">
        <v>1851</v>
      </c>
      <c r="G1474" t="s">
        <v>2425</v>
      </c>
      <c r="H1474" t="s">
        <v>2466</v>
      </c>
      <c r="I1474" t="s">
        <v>2337</v>
      </c>
    </row>
    <row r="1475" spans="1:9">
      <c r="A1475" s="1">
        <v>1473</v>
      </c>
      <c r="B1475" t="s">
        <v>250</v>
      </c>
      <c r="C1475" t="s">
        <v>1712</v>
      </c>
      <c r="D1475" t="s">
        <v>1777</v>
      </c>
      <c r="E1475" t="s">
        <v>1851</v>
      </c>
      <c r="G1475" t="s">
        <v>2356</v>
      </c>
      <c r="H1475" t="s">
        <v>2555</v>
      </c>
      <c r="I1475" t="s">
        <v>2467</v>
      </c>
    </row>
    <row r="1476" spans="1:9">
      <c r="A1476" s="1">
        <v>1474</v>
      </c>
      <c r="B1476" t="s">
        <v>250</v>
      </c>
      <c r="C1476" t="s">
        <v>1713</v>
      </c>
      <c r="D1476" t="s">
        <v>1765</v>
      </c>
      <c r="E1476" t="s">
        <v>1851</v>
      </c>
      <c r="G1476" t="s">
        <v>2443</v>
      </c>
      <c r="H1476" t="s">
        <v>2545</v>
      </c>
      <c r="I1476" t="s">
        <v>12</v>
      </c>
    </row>
    <row r="1477" spans="1:9">
      <c r="A1477" s="1">
        <v>1475</v>
      </c>
      <c r="B1477" t="s">
        <v>250</v>
      </c>
      <c r="C1477" t="s">
        <v>1714</v>
      </c>
      <c r="D1477" t="s">
        <v>1777</v>
      </c>
      <c r="E1477" t="s">
        <v>1851</v>
      </c>
      <c r="G1477" t="s">
        <v>13</v>
      </c>
      <c r="H1477" t="s">
        <v>2402</v>
      </c>
      <c r="I1477" t="s">
        <v>2321</v>
      </c>
    </row>
    <row r="1478" spans="1:9">
      <c r="A1478" s="1">
        <v>1476</v>
      </c>
      <c r="B1478" t="s">
        <v>250</v>
      </c>
      <c r="C1478" t="s">
        <v>1715</v>
      </c>
      <c r="D1478" t="s">
        <v>1763</v>
      </c>
      <c r="E1478" t="s">
        <v>1851</v>
      </c>
      <c r="G1478" t="s">
        <v>11</v>
      </c>
      <c r="H1478" t="s">
        <v>2434</v>
      </c>
      <c r="I1478" t="s">
        <v>2340</v>
      </c>
    </row>
    <row r="1479" spans="1:9">
      <c r="A1479" s="1">
        <v>1477</v>
      </c>
      <c r="B1479" t="s">
        <v>250</v>
      </c>
      <c r="C1479" t="s">
        <v>1716</v>
      </c>
      <c r="D1479" t="s">
        <v>1777</v>
      </c>
      <c r="E1479" t="s">
        <v>1851</v>
      </c>
      <c r="G1479" t="s">
        <v>2429</v>
      </c>
      <c r="H1479" t="s">
        <v>2455</v>
      </c>
      <c r="I1479" t="s">
        <v>2366</v>
      </c>
    </row>
    <row r="1480" spans="1:9">
      <c r="A1480" s="1">
        <v>1478</v>
      </c>
      <c r="B1480" t="s">
        <v>250</v>
      </c>
      <c r="C1480" t="s">
        <v>1717</v>
      </c>
      <c r="D1480" t="s">
        <v>1777</v>
      </c>
      <c r="E1480" t="s">
        <v>1851</v>
      </c>
      <c r="G1480" t="s">
        <v>2340</v>
      </c>
      <c r="H1480" t="s">
        <v>2550</v>
      </c>
      <c r="I1480" t="s">
        <v>15</v>
      </c>
    </row>
    <row r="1481" spans="1:9">
      <c r="A1481" s="1">
        <v>1479</v>
      </c>
      <c r="B1481" t="s">
        <v>250</v>
      </c>
      <c r="C1481" t="s">
        <v>1718</v>
      </c>
      <c r="D1481" t="s">
        <v>1765</v>
      </c>
      <c r="E1481" t="s">
        <v>1851</v>
      </c>
      <c r="G1481" t="s">
        <v>2458</v>
      </c>
      <c r="H1481" t="s">
        <v>2465</v>
      </c>
      <c r="I1481" t="s">
        <v>2370</v>
      </c>
    </row>
    <row r="1482" spans="1:9">
      <c r="A1482" s="1">
        <v>1480</v>
      </c>
      <c r="B1482" t="s">
        <v>250</v>
      </c>
      <c r="C1482" t="s">
        <v>1719</v>
      </c>
      <c r="D1482" t="s">
        <v>1825</v>
      </c>
      <c r="E1482" t="s">
        <v>1851</v>
      </c>
      <c r="G1482" t="s">
        <v>2348</v>
      </c>
      <c r="H1482" t="s">
        <v>2402</v>
      </c>
      <c r="I1482" t="s">
        <v>2414</v>
      </c>
    </row>
    <row r="1483" spans="1:9">
      <c r="A1483" s="1">
        <v>1481</v>
      </c>
      <c r="B1483" t="s">
        <v>250</v>
      </c>
      <c r="C1483" t="s">
        <v>1720</v>
      </c>
      <c r="D1483" t="s">
        <v>1777</v>
      </c>
      <c r="E1483" t="s">
        <v>1851</v>
      </c>
      <c r="G1483" t="s">
        <v>2366</v>
      </c>
      <c r="H1483" t="s">
        <v>9</v>
      </c>
      <c r="I1483" t="s">
        <v>2367</v>
      </c>
    </row>
    <row r="1484" spans="1:9">
      <c r="A1484" s="1">
        <v>1482</v>
      </c>
      <c r="B1484" t="s">
        <v>250</v>
      </c>
      <c r="C1484" t="s">
        <v>1721</v>
      </c>
      <c r="D1484" t="s">
        <v>1765</v>
      </c>
      <c r="E1484" t="s">
        <v>1851</v>
      </c>
      <c r="G1484" t="s">
        <v>2439</v>
      </c>
      <c r="H1484" t="s">
        <v>2392</v>
      </c>
      <c r="I1484" t="s">
        <v>2402</v>
      </c>
    </row>
    <row r="1485" spans="1:9">
      <c r="A1485" s="1">
        <v>1483</v>
      </c>
      <c r="B1485" t="s">
        <v>250</v>
      </c>
      <c r="C1485" t="s">
        <v>1722</v>
      </c>
      <c r="D1485" t="s">
        <v>1762</v>
      </c>
      <c r="E1485" t="s">
        <v>1851</v>
      </c>
      <c r="G1485" t="s">
        <v>2402</v>
      </c>
      <c r="H1485" t="s">
        <v>2529</v>
      </c>
      <c r="I1485" t="s">
        <v>2419</v>
      </c>
    </row>
    <row r="1486" spans="1:9">
      <c r="A1486" s="1">
        <v>1484</v>
      </c>
      <c r="B1486" t="s">
        <v>250</v>
      </c>
      <c r="C1486" t="s">
        <v>1723</v>
      </c>
      <c r="D1486" t="s">
        <v>1762</v>
      </c>
      <c r="E1486" t="s">
        <v>1851</v>
      </c>
      <c r="G1486" t="s">
        <v>2433</v>
      </c>
      <c r="H1486" t="s">
        <v>2529</v>
      </c>
      <c r="I1486" t="s">
        <v>2451</v>
      </c>
    </row>
    <row r="1487" spans="1:9">
      <c r="A1487" s="1">
        <v>1485</v>
      </c>
      <c r="B1487" t="s">
        <v>250</v>
      </c>
      <c r="C1487" t="s">
        <v>1724</v>
      </c>
      <c r="D1487" t="s">
        <v>1762</v>
      </c>
      <c r="E1487" t="s">
        <v>1851</v>
      </c>
      <c r="G1487" t="s">
        <v>2439</v>
      </c>
      <c r="H1487" t="s">
        <v>2453</v>
      </c>
      <c r="I1487" t="s">
        <v>2382</v>
      </c>
    </row>
    <row r="1488" spans="1:9">
      <c r="A1488" s="1">
        <v>1486</v>
      </c>
      <c r="B1488" t="s">
        <v>250</v>
      </c>
      <c r="C1488" t="s">
        <v>1725</v>
      </c>
      <c r="D1488" t="s">
        <v>1762</v>
      </c>
      <c r="E1488" t="s">
        <v>1851</v>
      </c>
      <c r="G1488" t="s">
        <v>2439</v>
      </c>
      <c r="H1488" t="s">
        <v>2546</v>
      </c>
      <c r="I1488" t="s">
        <v>2331</v>
      </c>
    </row>
    <row r="1489" spans="1:9">
      <c r="A1489" s="1">
        <v>1487</v>
      </c>
      <c r="B1489" t="s">
        <v>250</v>
      </c>
      <c r="C1489" t="s">
        <v>1726</v>
      </c>
      <c r="D1489" t="s">
        <v>1762</v>
      </c>
      <c r="E1489" t="s">
        <v>1851</v>
      </c>
      <c r="G1489" t="s">
        <v>2467</v>
      </c>
      <c r="H1489" t="s">
        <v>9</v>
      </c>
      <c r="I1489" t="s">
        <v>2359</v>
      </c>
    </row>
    <row r="1490" spans="1:9">
      <c r="A1490" s="1">
        <v>1488</v>
      </c>
      <c r="B1490" t="s">
        <v>250</v>
      </c>
      <c r="C1490" t="s">
        <v>1727</v>
      </c>
      <c r="D1490" t="s">
        <v>1762</v>
      </c>
      <c r="E1490" t="s">
        <v>1851</v>
      </c>
      <c r="G1490" t="s">
        <v>2458</v>
      </c>
      <c r="H1490" t="s">
        <v>2546</v>
      </c>
      <c r="I1490" t="s">
        <v>2420</v>
      </c>
    </row>
    <row r="1491" spans="1:9">
      <c r="A1491" s="1">
        <v>1489</v>
      </c>
      <c r="B1491" t="s">
        <v>250</v>
      </c>
      <c r="C1491" t="s">
        <v>1728</v>
      </c>
      <c r="D1491" t="s">
        <v>1762</v>
      </c>
      <c r="E1491" t="s">
        <v>1851</v>
      </c>
      <c r="G1491" t="s">
        <v>2452</v>
      </c>
      <c r="H1491" t="s">
        <v>2453</v>
      </c>
      <c r="I1491" t="s">
        <v>2338</v>
      </c>
    </row>
    <row r="1492" spans="1:9">
      <c r="A1492" s="1">
        <v>1490</v>
      </c>
      <c r="B1492" t="s">
        <v>250</v>
      </c>
      <c r="C1492" t="s">
        <v>1729</v>
      </c>
      <c r="D1492" t="s">
        <v>1779</v>
      </c>
      <c r="E1492" t="s">
        <v>1849</v>
      </c>
      <c r="G1492" t="s">
        <v>2359</v>
      </c>
      <c r="H1492" t="s">
        <v>2440</v>
      </c>
      <c r="I1492" t="s">
        <v>14</v>
      </c>
    </row>
    <row r="1493" spans="1:9">
      <c r="A1493" s="1">
        <v>1491</v>
      </c>
      <c r="B1493" t="s">
        <v>250</v>
      </c>
      <c r="C1493" t="s">
        <v>1730</v>
      </c>
      <c r="D1493" t="s">
        <v>1779</v>
      </c>
      <c r="E1493" t="s">
        <v>1849</v>
      </c>
      <c r="G1493" t="s">
        <v>2443</v>
      </c>
      <c r="H1493" t="s">
        <v>2345</v>
      </c>
      <c r="I1493" t="s">
        <v>2360</v>
      </c>
    </row>
    <row r="1494" spans="1:9">
      <c r="A1494" s="1">
        <v>1492</v>
      </c>
      <c r="B1494" t="s">
        <v>250</v>
      </c>
      <c r="C1494" t="s">
        <v>1731</v>
      </c>
      <c r="D1494" t="s">
        <v>1779</v>
      </c>
      <c r="E1494" t="s">
        <v>1849</v>
      </c>
      <c r="G1494" t="s">
        <v>2394</v>
      </c>
      <c r="H1494" t="s">
        <v>2529</v>
      </c>
      <c r="I1494" t="s">
        <v>2429</v>
      </c>
    </row>
    <row r="1495" spans="1:9">
      <c r="A1495" s="1">
        <v>1493</v>
      </c>
      <c r="B1495" t="s">
        <v>250</v>
      </c>
      <c r="C1495" t="s">
        <v>1732</v>
      </c>
      <c r="D1495" t="s">
        <v>1755</v>
      </c>
      <c r="E1495" t="s">
        <v>1849</v>
      </c>
      <c r="G1495" t="s">
        <v>2424</v>
      </c>
      <c r="H1495" t="s">
        <v>2529</v>
      </c>
      <c r="I1495" t="s">
        <v>2343</v>
      </c>
    </row>
    <row r="1496" spans="1:9">
      <c r="A1496" s="1">
        <v>1494</v>
      </c>
      <c r="B1496" t="s">
        <v>250</v>
      </c>
      <c r="C1496" t="s">
        <v>1733</v>
      </c>
      <c r="D1496" t="s">
        <v>1823</v>
      </c>
      <c r="E1496" t="s">
        <v>1848</v>
      </c>
      <c r="G1496" t="s">
        <v>2433</v>
      </c>
      <c r="H1496" t="s">
        <v>2446</v>
      </c>
      <c r="I1496" t="s">
        <v>2425</v>
      </c>
    </row>
    <row r="1497" spans="1:9">
      <c r="A1497" s="1">
        <v>1495</v>
      </c>
      <c r="B1497" t="s">
        <v>250</v>
      </c>
      <c r="C1497" t="s">
        <v>1734</v>
      </c>
      <c r="D1497" t="s">
        <v>1742</v>
      </c>
      <c r="E1497" t="s">
        <v>1847</v>
      </c>
      <c r="G1497" t="s">
        <v>2406</v>
      </c>
      <c r="H1497" t="s">
        <v>2467</v>
      </c>
      <c r="I1497" t="s">
        <v>2429</v>
      </c>
    </row>
    <row r="1498" spans="1:9">
      <c r="A1498" s="1">
        <v>1496</v>
      </c>
      <c r="B1498" t="s">
        <v>250</v>
      </c>
      <c r="C1498" t="s">
        <v>1735</v>
      </c>
      <c r="D1498" t="s">
        <v>1823</v>
      </c>
      <c r="E1498" t="s">
        <v>1848</v>
      </c>
      <c r="G1498" t="s">
        <v>2432</v>
      </c>
      <c r="H1498" t="s">
        <v>2466</v>
      </c>
      <c r="I1498" t="s">
        <v>2455</v>
      </c>
    </row>
    <row r="1499" spans="1:9">
      <c r="A1499" s="1">
        <v>1497</v>
      </c>
      <c r="B1499" t="s">
        <v>250</v>
      </c>
      <c r="C1499" t="s">
        <v>1736</v>
      </c>
      <c r="D1499" t="s">
        <v>1779</v>
      </c>
      <c r="E1499" t="s">
        <v>1849</v>
      </c>
      <c r="G1499" t="s">
        <v>2431</v>
      </c>
      <c r="H1499" t="s">
        <v>2550</v>
      </c>
      <c r="I1499" t="s">
        <v>2440</v>
      </c>
    </row>
    <row r="1500" spans="1:9">
      <c r="A1500" s="1">
        <v>1498</v>
      </c>
      <c r="B1500" t="s">
        <v>250</v>
      </c>
      <c r="C1500" t="s">
        <v>1737</v>
      </c>
      <c r="D1500" t="s">
        <v>1779</v>
      </c>
      <c r="E1500" t="s">
        <v>1849</v>
      </c>
      <c r="G1500" t="s">
        <v>2321</v>
      </c>
      <c r="H1500" t="s">
        <v>2546</v>
      </c>
      <c r="I1500" t="s">
        <v>2439</v>
      </c>
    </row>
    <row r="1501" spans="1:9">
      <c r="A1501" s="1">
        <v>1499</v>
      </c>
      <c r="B1501" t="s">
        <v>250</v>
      </c>
      <c r="C1501" t="s">
        <v>1738</v>
      </c>
      <c r="D1501" t="s">
        <v>1742</v>
      </c>
      <c r="E1501" t="s">
        <v>1847</v>
      </c>
      <c r="G1501" t="s">
        <v>10</v>
      </c>
      <c r="H1501" t="s">
        <v>2466</v>
      </c>
      <c r="I1501" t="s">
        <v>2414</v>
      </c>
    </row>
    <row r="1502" spans="1:9">
      <c r="A1502" s="1">
        <v>1500</v>
      </c>
      <c r="B1502" t="s">
        <v>250</v>
      </c>
      <c r="C1502" t="s">
        <v>1739</v>
      </c>
      <c r="D1502" t="s">
        <v>1823</v>
      </c>
      <c r="E1502" t="s">
        <v>1848</v>
      </c>
      <c r="G1502" t="s">
        <v>2406</v>
      </c>
      <c r="H1502" t="s">
        <v>2466</v>
      </c>
      <c r="I1502" t="s">
        <v>11</v>
      </c>
    </row>
    <row r="1503" spans="1:9">
      <c r="A1503" s="1">
        <v>1501</v>
      </c>
      <c r="B1503" t="s">
        <v>250</v>
      </c>
      <c r="C1503" t="s">
        <v>1740</v>
      </c>
      <c r="D1503" t="s">
        <v>1790</v>
      </c>
      <c r="E1503" t="s">
        <v>1849</v>
      </c>
      <c r="G1503" t="s">
        <v>2425</v>
      </c>
      <c r="H1503" t="s">
        <v>2384</v>
      </c>
      <c r="I1503" t="s">
        <v>2340</v>
      </c>
    </row>
    <row r="1504" spans="1:9">
      <c r="A1504" s="1">
        <v>1502</v>
      </c>
      <c r="B1504" t="s">
        <v>250</v>
      </c>
      <c r="C1504" t="s">
        <v>1741</v>
      </c>
      <c r="D1504" t="s">
        <v>1742</v>
      </c>
      <c r="E1504" t="s">
        <v>1847</v>
      </c>
      <c r="G1504" t="s">
        <v>2434</v>
      </c>
      <c r="H1504" t="s">
        <v>2434</v>
      </c>
      <c r="I1504" t="s">
        <v>2451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2024-12-26T03:27:43Z</dcterms:created>
  <dcterms:modified xsi:type="dcterms:W3CDTF">2024-12-26T03:27:43Z</dcterms:modified>
</cp:coreProperties>
</file>