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unimos/0000_Github/Northbrae_Volcanics/data/U_Pb/"/>
    </mc:Choice>
  </mc:AlternateContent>
  <xr:revisionPtr revIDLastSave="0" documentId="13_ncr:1_{F91F6C40-2345-4D42-97C4-D98D2DA5EF28}" xr6:coauthVersionLast="47" xr6:coauthVersionMax="47" xr10:uidLastSave="{00000000-0000-0000-0000-000000000000}"/>
  <bookViews>
    <workbookView xWindow="360" yWindow="500" windowWidth="49220" windowHeight="23900" xr2:uid="{00000000-000D-0000-FFFF-FFFF00000000}"/>
  </bookViews>
  <sheets>
    <sheet name="Table S1 - samples" sheetId="3" r:id="rId1"/>
    <sheet name="Table S1 - instrumental data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hRxB0SZFKWJdgIcIZu3T3mRhKNiw=="/>
    </ext>
  </extLst>
</workbook>
</file>

<file path=xl/calcChain.xml><?xml version="1.0" encoding="utf-8"?>
<calcChain xmlns="http://schemas.openxmlformats.org/spreadsheetml/2006/main">
  <c r="BV115" i="3" l="1"/>
  <c r="BU115" i="3"/>
  <c r="BV113" i="3"/>
  <c r="BU113" i="3"/>
  <c r="BV112" i="3"/>
  <c r="BU112" i="3"/>
  <c r="BV109" i="3"/>
  <c r="BU109" i="3"/>
  <c r="BV98" i="3"/>
  <c r="BV99" i="3"/>
  <c r="BV100" i="3"/>
  <c r="BV101" i="3"/>
  <c r="BV102" i="3"/>
  <c r="BV103" i="3"/>
  <c r="BV104" i="3"/>
  <c r="BV105" i="3"/>
  <c r="BV106" i="3"/>
  <c r="BV107" i="3"/>
  <c r="BU98" i="3"/>
  <c r="BU99" i="3"/>
  <c r="BU100" i="3"/>
  <c r="BU101" i="3"/>
  <c r="BU102" i="3"/>
  <c r="BU103" i="3"/>
  <c r="BU104" i="3"/>
  <c r="BU105" i="3"/>
  <c r="BU106" i="3"/>
  <c r="BU107" i="3"/>
  <c r="BV97" i="3"/>
  <c r="BU97" i="3"/>
  <c r="BV95" i="3"/>
  <c r="BU95" i="3"/>
  <c r="BV89" i="3"/>
  <c r="BV90" i="3"/>
  <c r="BV91" i="3"/>
  <c r="BV92" i="3"/>
  <c r="BV93" i="3"/>
  <c r="BU89" i="3"/>
  <c r="BU90" i="3"/>
  <c r="BU91" i="3"/>
  <c r="BU92" i="3"/>
  <c r="BU93" i="3"/>
  <c r="BV88" i="3"/>
  <c r="BU88" i="3"/>
  <c r="BV83" i="3"/>
  <c r="BV84" i="3"/>
  <c r="BV85" i="3"/>
  <c r="BV86" i="3"/>
  <c r="BU83" i="3"/>
  <c r="BU84" i="3"/>
  <c r="BU85" i="3"/>
  <c r="BU86" i="3"/>
  <c r="BV82" i="3"/>
  <c r="BU82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9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82" i="3"/>
  <c r="BV81" i="3"/>
  <c r="BU81" i="3"/>
  <c r="AI81" i="3"/>
  <c r="BV80" i="3"/>
  <c r="BU80" i="3"/>
  <c r="AI80" i="3"/>
  <c r="BV79" i="3"/>
  <c r="BU79" i="3"/>
  <c r="AI79" i="3"/>
  <c r="BV78" i="3"/>
  <c r="BU78" i="3"/>
  <c r="AI78" i="3"/>
  <c r="AI77" i="3"/>
  <c r="BV76" i="3"/>
  <c r="BU76" i="3"/>
  <c r="AI76" i="3"/>
  <c r="AI75" i="3"/>
  <c r="BV74" i="3"/>
  <c r="BU74" i="3"/>
  <c r="AI74" i="3"/>
  <c r="BV73" i="3"/>
  <c r="BU73" i="3"/>
  <c r="AI73" i="3"/>
  <c r="BV72" i="3"/>
  <c r="BU72" i="3"/>
  <c r="AI72" i="3"/>
  <c r="BV71" i="3"/>
  <c r="BU71" i="3"/>
  <c r="AI71" i="3"/>
  <c r="AI70" i="3"/>
  <c r="BV69" i="3"/>
  <c r="BU69" i="3"/>
  <c r="AI69" i="3"/>
  <c r="AI68" i="3"/>
  <c r="BV67" i="3"/>
  <c r="BU67" i="3"/>
  <c r="AI67" i="3"/>
  <c r="AI66" i="3"/>
  <c r="AI65" i="3"/>
  <c r="BV64" i="3"/>
  <c r="BU64" i="3"/>
  <c r="AI64" i="3"/>
  <c r="AI63" i="3"/>
  <c r="AI62" i="3"/>
  <c r="BV61" i="3"/>
  <c r="BU61" i="3"/>
  <c r="AI61" i="3"/>
  <c r="AI60" i="3"/>
  <c r="BV59" i="3"/>
  <c r="BU59" i="3"/>
  <c r="AI59" i="3"/>
  <c r="BV58" i="3"/>
  <c r="BU58" i="3"/>
  <c r="AI58" i="3"/>
  <c r="BV57" i="3"/>
  <c r="BU57" i="3"/>
  <c r="AI57" i="3"/>
  <c r="BV56" i="3"/>
  <c r="BU56" i="3"/>
  <c r="AI56" i="3"/>
  <c r="BV55" i="3"/>
  <c r="BU55" i="3"/>
  <c r="AI55" i="3"/>
  <c r="BV54" i="3"/>
  <c r="BU54" i="3"/>
  <c r="AI54" i="3"/>
  <c r="BV53" i="3"/>
  <c r="BU53" i="3"/>
  <c r="AI53" i="3"/>
  <c r="BV52" i="3"/>
  <c r="BU52" i="3"/>
  <c r="AI52" i="3"/>
  <c r="BV51" i="3"/>
  <c r="BU51" i="3"/>
  <c r="AI51" i="3"/>
  <c r="BV50" i="3"/>
  <c r="BU50" i="3"/>
  <c r="AI50" i="3"/>
  <c r="BV49" i="3"/>
  <c r="BU49" i="3"/>
  <c r="AI49" i="3"/>
  <c r="BV48" i="3"/>
  <c r="BU48" i="3"/>
  <c r="AI48" i="3"/>
  <c r="AI47" i="3"/>
  <c r="AI46" i="3"/>
  <c r="AI45" i="3"/>
  <c r="BV44" i="3"/>
  <c r="BU44" i="3"/>
  <c r="AI44" i="3"/>
  <c r="BV43" i="3"/>
  <c r="BU43" i="3"/>
  <c r="AI43" i="3"/>
  <c r="BV42" i="3"/>
  <c r="BU42" i="3"/>
  <c r="AI42" i="3"/>
  <c r="AI41" i="3"/>
  <c r="AI40" i="3"/>
  <c r="AI39" i="3"/>
  <c r="BV38" i="3"/>
  <c r="BU38" i="3"/>
  <c r="AI38" i="3"/>
  <c r="BV37" i="3"/>
  <c r="BU37" i="3"/>
  <c r="AI37" i="3"/>
  <c r="BV36" i="3"/>
  <c r="BU36" i="3"/>
  <c r="AI36" i="3"/>
  <c r="BV35" i="3"/>
  <c r="BU35" i="3"/>
  <c r="AI35" i="3"/>
  <c r="AI34" i="3"/>
  <c r="AI33" i="3"/>
  <c r="BV32" i="3"/>
  <c r="BU32" i="3"/>
  <c r="AI32" i="3"/>
  <c r="AI31" i="3"/>
  <c r="AI30" i="3"/>
  <c r="BV29" i="3"/>
  <c r="BU29" i="3"/>
  <c r="AI29" i="3"/>
  <c r="BV28" i="3"/>
  <c r="BU28" i="3"/>
  <c r="AI28" i="3"/>
  <c r="BV27" i="3"/>
  <c r="BU27" i="3"/>
  <c r="AI27" i="3"/>
  <c r="AI26" i="3"/>
  <c r="AI25" i="3"/>
  <c r="AI24" i="3"/>
  <c r="AI23" i="3"/>
  <c r="BV22" i="3"/>
  <c r="BU22" i="3"/>
  <c r="AI22" i="3"/>
  <c r="BV21" i="3"/>
  <c r="BU21" i="3"/>
  <c r="AI21" i="3"/>
  <c r="BV20" i="3"/>
  <c r="BU20" i="3"/>
  <c r="AI20" i="3"/>
  <c r="BV19" i="3"/>
  <c r="BU19" i="3"/>
  <c r="AI19" i="3"/>
  <c r="BV18" i="3"/>
  <c r="BU18" i="3"/>
  <c r="AI18" i="3"/>
  <c r="AI17" i="3"/>
  <c r="BV16" i="3"/>
  <c r="BU16" i="3"/>
  <c r="AI16" i="3"/>
  <c r="AI15" i="3"/>
  <c r="BV14" i="3"/>
  <c r="BU14" i="3"/>
  <c r="AI14" i="3"/>
  <c r="BV13" i="3"/>
  <c r="BU13" i="3"/>
  <c r="AI13" i="3"/>
  <c r="BV12" i="3"/>
  <c r="BU12" i="3"/>
  <c r="AI12" i="3"/>
  <c r="BV11" i="3"/>
  <c r="BU11" i="3"/>
  <c r="AI11" i="3"/>
  <c r="BV10" i="3"/>
  <c r="BU10" i="3"/>
  <c r="AI10" i="3"/>
  <c r="AI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200-000001000000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ID#AAAAL8eUkj0
</t>
        </r>
        <r>
          <rPr>
            <sz val="12"/>
            <color rgb="FF000000"/>
            <rFont val="Calibri"/>
            <family val="2"/>
          </rPr>
          <t xml:space="preserve">Mark Schmitz    (2021-04-12 17:54:25)
</t>
        </r>
        <r>
          <rPr>
            <sz val="12"/>
            <color rgb="FF000000"/>
            <rFont val="Calibri"/>
            <family val="2"/>
          </rPr>
          <t>blue: standard; black: unknown; red:flagged (see Notes)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L1mgmpl48W0rxGz/d4Lw7ei9mw=="/>
    </ext>
  </extLst>
</comments>
</file>

<file path=xl/sharedStrings.xml><?xml version="1.0" encoding="utf-8"?>
<sst xmlns="http://schemas.openxmlformats.org/spreadsheetml/2006/main" count="645" uniqueCount="307">
  <si>
    <t>Zircon_26Mar21_Gerasimov_1_align20_EBHedit.csv</t>
  </si>
  <si>
    <t>Composition</t>
  </si>
  <si>
    <t>Corrected isotope ratios</t>
  </si>
  <si>
    <t>Dates (Ma)</t>
  </si>
  <si>
    <t>Concentrations (ppm)</t>
  </si>
  <si>
    <t>U</t>
  </si>
  <si>
    <t>Th</t>
  </si>
  <si>
    <t>Pb</t>
  </si>
  <si>
    <t>206Pb</t>
  </si>
  <si>
    <t>208Pb</t>
  </si>
  <si>
    <t>±2s</t>
  </si>
  <si>
    <t>207Pb</t>
  </si>
  <si>
    <t>error</t>
  </si>
  <si>
    <t>238U</t>
  </si>
  <si>
    <t>±2s-sys</t>
  </si>
  <si>
    <t>7/6 disc.</t>
  </si>
  <si>
    <t>7/5 disc.</t>
  </si>
  <si>
    <t>Ti-in-zircon</t>
  </si>
  <si>
    <t>Analysis</t>
  </si>
  <si>
    <t>Notes</t>
  </si>
  <si>
    <t>ppm</t>
  </si>
  <si>
    <t>Th/U</t>
  </si>
  <si>
    <t>cps</t>
  </si>
  <si>
    <t>204Pb</t>
  </si>
  <si>
    <t>±1s</t>
  </si>
  <si>
    <t>232Th</t>
  </si>
  <si>
    <t>(%)</t>
  </si>
  <si>
    <t>235U</t>
  </si>
  <si>
    <t>corr.</t>
  </si>
  <si>
    <t>(Ma)</t>
  </si>
  <si>
    <t>P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</si>
  <si>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</si>
  <si>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</si>
  <si>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</si>
  <si>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</si>
  <si>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</si>
  <si>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</si>
  <si>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</si>
  <si>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</si>
  <si>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</si>
  <si>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</si>
  <si>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</si>
  <si>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</si>
  <si>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</si>
  <si>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</si>
  <si>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</si>
  <si>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</si>
  <si>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</si>
  <si>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</si>
  <si>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</si>
  <si>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</si>
  <si>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Experiment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</si>
  <si>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</si>
  <si>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</si>
  <si>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</si>
  <si>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</si>
  <si>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</si>
  <si>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</si>
  <si>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</si>
  <si>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</si>
  <si>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</si>
  <si>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</si>
  <si>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</si>
  <si>
    <t>U/Yb</t>
  </si>
  <si>
    <t>Nb/Yb</t>
  </si>
  <si>
    <t>MT24-1_M_54</t>
  </si>
  <si>
    <t>sweeps 23-41</t>
  </si>
  <si>
    <t>MT24-1_M_72</t>
  </si>
  <si>
    <t>MT24-1_M_27</t>
  </si>
  <si>
    <t>MT24-1_M_36</t>
  </si>
  <si>
    <t>MT24-1_M_62</t>
  </si>
  <si>
    <t>MT24-1_M_44</t>
  </si>
  <si>
    <t>MT24-1_M_67</t>
  </si>
  <si>
    <t>MT24-1_L_3</t>
  </si>
  <si>
    <t>MT24-1_M_71</t>
  </si>
  <si>
    <t>MT24-1_M_60</t>
  </si>
  <si>
    <t>MT24-1_L_14</t>
  </si>
  <si>
    <t>sweeps 30-41</t>
  </si>
  <si>
    <t>MT24-1_M_30</t>
  </si>
  <si>
    <t>MT24-1_M_29</t>
  </si>
  <si>
    <t>MT24-1_M_43</t>
  </si>
  <si>
    <t>MT24-1_M_56</t>
  </si>
  <si>
    <t>sweeps 35-41</t>
  </si>
  <si>
    <t>MT24-1_M_28</t>
  </si>
  <si>
    <t>MT24-1_M_73</t>
  </si>
  <si>
    <t>MT24-1_M_75</t>
  </si>
  <si>
    <t>MT24-1_L_21</t>
  </si>
  <si>
    <t>MT24-1_M_48</t>
  </si>
  <si>
    <t>MT24-1_M_66</t>
  </si>
  <si>
    <t>MT24-1_M_58</t>
  </si>
  <si>
    <t>MT24-1_L_2</t>
  </si>
  <si>
    <t>MT24-1_M_31</t>
  </si>
  <si>
    <t>MT24-1_L_7</t>
  </si>
  <si>
    <t>MT24-1_L_8</t>
  </si>
  <si>
    <t>MT24-1_M_74</t>
  </si>
  <si>
    <t>MT24-1_M_57</t>
  </si>
  <si>
    <t>MT24-1_M_45</t>
  </si>
  <si>
    <t>MT24-1_M_33</t>
  </si>
  <si>
    <t>MT24-1_M_70</t>
  </si>
  <si>
    <t>MT24-1_L_25</t>
  </si>
  <si>
    <t>MT24-1_M_53</t>
  </si>
  <si>
    <t>MT24-1_M_46</t>
  </si>
  <si>
    <t>MT24-1_M_61</t>
  </si>
  <si>
    <t>MT24-1_M_52</t>
  </si>
  <si>
    <t>MT24-1_M_35</t>
  </si>
  <si>
    <t>MT24-1_L_20</t>
  </si>
  <si>
    <t>MT24-1_L_24</t>
  </si>
  <si>
    <t>MT24-1_L_11</t>
  </si>
  <si>
    <t>MT24-1_M_39</t>
  </si>
  <si>
    <t>MT24-1_L_19</t>
  </si>
  <si>
    <t>MT24-1_M_68</t>
  </si>
  <si>
    <t>MT24-1_L_15</t>
  </si>
  <si>
    <t>MT24-1_L_4</t>
  </si>
  <si>
    <t>MT24-1_L_26</t>
  </si>
  <si>
    <t>MT24-1_M_38</t>
  </si>
  <si>
    <t>MT24-1_M_51</t>
  </si>
  <si>
    <t>MT24-1_M_50</t>
  </si>
  <si>
    <t>sweeps 23-35</t>
  </si>
  <si>
    <t>MT24-1_L_23</t>
  </si>
  <si>
    <t>MT24-1_M_32</t>
  </si>
  <si>
    <t>MT24-1_M_34</t>
  </si>
  <si>
    <t>MT24-1_M_41</t>
  </si>
  <si>
    <t>MT24-1_M_37</t>
  </si>
  <si>
    <t>MT24-1_M_55</t>
  </si>
  <si>
    <t>MT24-1_M_59</t>
  </si>
  <si>
    <t>MT24-1_M_69</t>
  </si>
  <si>
    <t>MT24-1_M_63</t>
  </si>
  <si>
    <t>MT24-1_M_40</t>
  </si>
  <si>
    <t>sweeps 23-30</t>
  </si>
  <si>
    <t>MT24-1_L_13</t>
  </si>
  <si>
    <t>MT24-1_L_10</t>
  </si>
  <si>
    <t>MT24-1_L_6</t>
  </si>
  <si>
    <t>MT24-1_L_5</t>
  </si>
  <si>
    <t>MT24-1_L_1</t>
  </si>
  <si>
    <t>MT24-1_M_65</t>
  </si>
  <si>
    <t>MT24-1_L_16</t>
  </si>
  <si>
    <t>MT24-1_L_18</t>
  </si>
  <si>
    <t>OR24-2_S_32</t>
  </si>
  <si>
    <t>high U signal variance</t>
  </si>
  <si>
    <t>Zircon_03Dec21_Hodgin</t>
  </si>
  <si>
    <t>OR24-2_L_72</t>
  </si>
  <si>
    <t>OR24-2_L_81</t>
  </si>
  <si>
    <t>OR24-2_S_30</t>
  </si>
  <si>
    <t>OR24-2_L_70</t>
  </si>
  <si>
    <t>OR24-2_L_82</t>
  </si>
  <si>
    <t>OR24-2_L_88</t>
  </si>
  <si>
    <t>OR24-2_M_54</t>
  </si>
  <si>
    <t>OR24-2_L_69</t>
  </si>
  <si>
    <t>OR24-2_M_55</t>
  </si>
  <si>
    <t>OR24-2_S_33</t>
  </si>
  <si>
    <t>OR24-2_L_84</t>
  </si>
  <si>
    <t>OR24-2_M_49</t>
  </si>
  <si>
    <t>OR24-2_M_47</t>
  </si>
  <si>
    <t>reverse fractionation</t>
  </si>
  <si>
    <t>OR24-2_L_78</t>
  </si>
  <si>
    <t>OR24-2_M_59</t>
  </si>
  <si>
    <t>OR24-2_M_56</t>
  </si>
  <si>
    <t>OR24-2_L_76</t>
  </si>
  <si>
    <t>OR24-2_M_52</t>
  </si>
  <si>
    <t>OR24-2_S_34</t>
  </si>
  <si>
    <t>OR24-2_L_87</t>
  </si>
  <si>
    <t>OR24-2_L_80</t>
  </si>
  <si>
    <t>OR24-2_L_83</t>
  </si>
  <si>
    <t>OR24-2_M_50</t>
  </si>
  <si>
    <t>OR24-2_L_86</t>
  </si>
  <si>
    <t>OR24-2_M_48</t>
  </si>
  <si>
    <t>OR24-2_S_31</t>
  </si>
  <si>
    <t>OR24-2_M_57</t>
  </si>
  <si>
    <r>
      <t>Table S1. Metadata</t>
    </r>
    <r>
      <rPr>
        <b/>
        <sz val="12"/>
        <color indexed="8"/>
        <rFont val="Calibri"/>
        <family val="2"/>
      </rPr>
      <t xml:space="preserve"> for LA-ICP-MS U-(Th-)Pb analyses</t>
    </r>
  </si>
  <si>
    <t>Laboratory and Sample Preparation</t>
  </si>
  <si>
    <t>Laboratory name</t>
  </si>
  <si>
    <t>Boise State University Isotope Geology Laboratory</t>
  </si>
  <si>
    <t>Sample type/mineral</t>
  </si>
  <si>
    <t>Zircon</t>
  </si>
  <si>
    <t>Sample preparation</t>
  </si>
  <si>
    <r>
      <t xml:space="preserve">Conventional mineral separation, 1 inch resin mount, 0.3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>m polish to finish</t>
    </r>
  </si>
  <si>
    <t>Imaging</t>
  </si>
  <si>
    <t>CL, JEOL T300, 10 nA, 17 mm working distance</t>
  </si>
  <si>
    <t>Laser ablation system</t>
  </si>
  <si>
    <t>Make, Model and type</t>
  </si>
  <si>
    <t>Teledyne (Photon Machines) Analyte Excite+</t>
  </si>
  <si>
    <t>Ablation cell and volume</t>
  </si>
  <si>
    <t>HelEx II active 2-volume ablation cell</t>
  </si>
  <si>
    <t>Laser wavelength (nm)</t>
  </si>
  <si>
    <t>193 nm ArF excimer</t>
  </si>
  <si>
    <t>Pulse width (ns)</t>
  </si>
  <si>
    <t>4 ns</t>
  </si>
  <si>
    <r>
      <t>Fluence (J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>)</t>
    </r>
  </si>
  <si>
    <r>
      <t>energy stabilization mode, set daily at ~2.5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EPC utility</t>
    </r>
  </si>
  <si>
    <t>Repetition rate (Hz)</t>
  </si>
  <si>
    <t>5 Hz</t>
  </si>
  <si>
    <t>Ablation duration (s)</t>
  </si>
  <si>
    <t>20 s</t>
  </si>
  <si>
    <t>Ablation pit depth / ablation rate</t>
  </si>
  <si>
    <r>
      <t xml:space="preserve">20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</si>
  <si>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>Spot diameter (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m)</t>
    </r>
  </si>
  <si>
    <r>
      <t xml:space="preserve">25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</si>
  <si>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t>Sampling mode / pattern</t>
  </si>
  <si>
    <t>Static spot ablation</t>
  </si>
  <si>
    <r>
      <t>Cell carrier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</si>
  <si>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0.2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</si>
  <si>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ICP-MS Instrument</t>
  </si>
  <si>
    <t>ThermoElectron, iCAP-RQ, single quadrupole mass spectrometer</t>
  </si>
  <si>
    <t>Sample introduction</t>
  </si>
  <si>
    <t>190 cm long, 1 cm i.d. PFA tubing with Teledyne 'SQUID' smoothing device, 2.5 mm quartz injector; Ni cones, high-sensitivity skimmer insert</t>
  </si>
  <si>
    <t>RF power (W)</t>
  </si>
  <si>
    <t>1400 W</t>
  </si>
  <si>
    <r>
      <t>Make-up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</si>
  <si>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~0.65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Ar and 2 mL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N</t>
    </r>
    <r>
      <rPr>
        <vertAlign val="subscript"/>
        <sz val="12"/>
        <color indexed="8"/>
        <rFont val="Calibri"/>
        <family val="2"/>
      </rPr>
      <t>2</t>
    </r>
    <r>
      <rPr>
        <sz val="12"/>
        <color indexed="8"/>
        <rFont val="Calibri"/>
        <family val="2"/>
      </rPr>
      <t xml:space="preserve"> gas introduced in mixing bulbs between cell and torch</t>
    </r>
  </si>
  <si>
    <t>Detection system</t>
  </si>
  <si>
    <t>single ion-counting SEM</t>
  </si>
  <si>
    <t>Masses measured and dwell times per peak (ms)</t>
  </si>
  <si>
    <t>29,91(5); 31,89,93,139,140,141,146,147,153,157,159,163,165,166,169,172,175,177,181(10); 202,204,208,232,238(40); 206(80); 49,207(200)</t>
  </si>
  <si>
    <t>Total integration time (s)</t>
  </si>
  <si>
    <t>~ 0.895 s</t>
  </si>
  <si>
    <t>‘Sensitivity’ as useful yield</t>
  </si>
  <si>
    <t>0.8% U [(#ions detected/#atoms sampled)*100; Schaltegger et al. 2015]</t>
  </si>
  <si>
    <t>IC Dead time (ns)</t>
  </si>
  <si>
    <t>44 ns</t>
  </si>
  <si>
    <t>Data Processing</t>
  </si>
  <si>
    <t>Gas blank</t>
  </si>
  <si>
    <t>15 s on-peak zero subtracted.</t>
  </si>
  <si>
    <t>Calibration strategy</t>
  </si>
  <si>
    <t>Mean of ratios; mass discrimination from interspersed zircon standard materials.</t>
  </si>
  <si>
    <t>Common-Pb correction</t>
  </si>
  <si>
    <t>No common-Pb correction applied; sweeps with mass 204 signals above background rejected.</t>
  </si>
  <si>
    <t>Data processing packages</t>
  </si>
  <si>
    <t>ThermoElectron Qtegra TRA software for integrated cps acquisition; in-house Microsoft VBA coded spreadsheet for data normalisation, concentration calibration, uncertainty propagation and age calculation.</t>
  </si>
  <si>
    <t>Uncertainty level and propagation</t>
  </si>
  <si>
    <r>
      <t>Ages quoted at 2</t>
    </r>
    <r>
      <rPr>
        <i/>
        <sz val="12"/>
        <rFont val="Calibri"/>
        <family val="2"/>
      </rPr>
      <t>s</t>
    </r>
    <r>
      <rPr>
        <sz val="12"/>
        <rFont val="Calibri"/>
        <family val="2"/>
      </rPr>
      <t xml:space="preserve"> absolute; propagation is by quadratic addition. Systematic errors from reproducibility of primary reference material propagated where appropriate.</t>
    </r>
  </si>
  <si>
    <t>Discordance criteria</t>
  </si>
  <si>
    <t>Interpreted age transition</t>
  </si>
  <si>
    <t>Mass discrimination corrections</t>
  </si>
  <si>
    <t>207Pb/206Pb fractionation error (from PL): 0.36%   [Zircon_03Dec21_Hodgin]</t>
  </si>
  <si>
    <t>206Pb/238U fractionation error (from PL): 0.79%   [Zircon_03Dec21_Hodgin]</t>
  </si>
  <si>
    <t>208Pb/232Th fractionation error (from PL): 2.15%   [Zircon_03Dec21_Hodgin]</t>
  </si>
  <si>
    <t>Plešovice (PL) (Slama et al. 2008); 336.9 Ma</t>
  </si>
  <si>
    <t>Zirconia (Covey et al., 2012); 327.2 Ma</t>
  </si>
  <si>
    <t>FC1 (Schoene et al. 2007); 1095.4 Ma</t>
  </si>
  <si>
    <t xml:space="preserve">91500 (Wiedenbeck et al., 1995); 1065.4 Ma </t>
  </si>
  <si>
    <t>Seiland (Kosler et al. 2008); 530.6 Ma</t>
  </si>
  <si>
    <t>Quality control  &amp; validation results</t>
  </si>
  <si>
    <t>Zircon_03Dec21_Hodgin: 91500 (206Pb/238U) = 1077.3 ± 16.4 (95% c.i., MSWD = 1.58, n = 7)</t>
  </si>
  <si>
    <t>Zircon_03Dec21_Hodgin: 91500 (207Pb/206Pb) = 1104.1 ± 92.6 (95% c.i., MSWD = 6.63, n = 7)</t>
  </si>
  <si>
    <t>Zircon_03Dec21_Hodgin: FC1 (206Pb/238U) = 1104 ± 17.1 (95% c.i., MSWD = 1.31, n = 7)</t>
  </si>
  <si>
    <t>Zircon_03Dec21_Hodgin: FC1 (207Pb/206Pb) = 1096.6 ± 25.5 (95% c.i., MSWD = 2.04, n = 7)</t>
  </si>
  <si>
    <t>Zircon_03Dec21_Hodgin: PL (206Pb/238U) = 335.6 ± 4.1 (95% c.i., MSWD = 2.43, n = 23)</t>
  </si>
  <si>
    <t>Zircon_03Dec21_Hodgin: PL (207Pb/206Pb) = 336.2 ± 19.9 (95% c.i., MSWD = 2.62, n = 23)</t>
  </si>
  <si>
    <t>Zircon_03Dec21_Hodgin: Seiland (206Pb/238U) = 531.6 ± 11.2 (95% c.i., MSWD = 0.68, n = 7)</t>
  </si>
  <si>
    <t>Zircon_03Dec21_Hodgin: Seiland (207Pb/206Pb) = 474.3 ± 78 (95% c.i., MSWD = 1.24, n = 7)</t>
  </si>
  <si>
    <t>Zircon_03Dec21_Hodgin: Zirconia (206Pb/238U) = 323.3 ± 9 (95% c.i., MSWD = 4.1, n = 7)</t>
  </si>
  <si>
    <t>Zircon_03Dec21_Hodgin: Zirconia (207Pb/206Pb) = 359.1 ± 47.5 (95% c.i., MSWD = 0.98, n = 7)</t>
  </si>
  <si>
    <t>MT24-1</t>
  </si>
  <si>
    <t>MT24-1_M_42 z9</t>
  </si>
  <si>
    <t>MT24-1_L_22 z8</t>
  </si>
  <si>
    <t>MT24-1_L_17 z7</t>
  </si>
  <si>
    <t>MT24-1_L_12 z6</t>
  </si>
  <si>
    <t>MT24-1_L_9 z1</t>
  </si>
  <si>
    <t>MT24-1_M_64 z3</t>
  </si>
  <si>
    <t>OR24-2_L_73 z1</t>
  </si>
  <si>
    <t>OR24-2_L_71 z1</t>
  </si>
  <si>
    <t>OR24-2_L_74 z2</t>
  </si>
  <si>
    <t>OR24-2_L_85 z4</t>
  </si>
  <si>
    <t>OR24-2_M_51 z6</t>
  </si>
  <si>
    <t>OR24-2_M_53 z5</t>
  </si>
  <si>
    <t>OR24-2_L_75 z3</t>
  </si>
  <si>
    <t>OR24-2</t>
  </si>
  <si>
    <t>The transition from preferred interpretation of 206Pb/38U to 207Pb/206Pb dates is set at 1000 Ma; preferred date is flagged with bold font in Table S1.</t>
  </si>
  <si>
    <t>Discordance is the relative difference between the measured 206Pb/238U and 207Pb/206Pb dates &gt;1000 Ma; analyses &gt;10% discordant are labeled as such and not incorporated into provenance analysis.</t>
  </si>
  <si>
    <t>Table S1. U-Pb geochronologic LA-ICP-MS dates and trace element concentrations.</t>
  </si>
  <si>
    <t>Quality control  &amp; validation of standards</t>
  </si>
  <si>
    <t>sample</t>
  </si>
  <si>
    <t>Sample</t>
  </si>
  <si>
    <t>U_ppm</t>
  </si>
  <si>
    <t>Th_ppm</t>
  </si>
  <si>
    <t>Pb_ppm</t>
  </si>
  <si>
    <t>206Pb_cps</t>
  </si>
  <si>
    <t>206Pb_204Pb</t>
  </si>
  <si>
    <t>206Pb_204Pb_1s</t>
  </si>
  <si>
    <t>208Pb_232Th</t>
  </si>
  <si>
    <t>208Pb_232Th_2s</t>
  </si>
  <si>
    <t>207Pb_235U</t>
  </si>
  <si>
    <t>207Pb_235U_2s</t>
  </si>
  <si>
    <t>206Pb_238U</t>
  </si>
  <si>
    <t>206Pb_238U_2s</t>
  </si>
  <si>
    <t>error_corr.</t>
  </si>
  <si>
    <t>238U_206Pb</t>
  </si>
  <si>
    <t>238U_206Pb_2s</t>
  </si>
  <si>
    <t>207Pb_206Pb</t>
  </si>
  <si>
    <t>207Pb_206Pb_2s</t>
  </si>
  <si>
    <t>208Pb_232Th_date</t>
  </si>
  <si>
    <t>208Pb_232Th_2s_(Ma)</t>
  </si>
  <si>
    <t>208Pb_232Th_2s-sys_(Ma)</t>
  </si>
  <si>
    <t>207Pb_206Pb_date</t>
  </si>
  <si>
    <t>207Pb_206Pb_2s_(Ma)</t>
  </si>
  <si>
    <t>207Pb_206Pb_2s-sys_(Ma)</t>
  </si>
  <si>
    <t>207Pb_235U_date</t>
  </si>
  <si>
    <t>207Pb_235U_2s_(Ma)</t>
  </si>
  <si>
    <t>207Pb_235U_2s-sys_(Ma)</t>
  </si>
  <si>
    <t>206Pb_238U_date</t>
  </si>
  <si>
    <t>206Pb_238U_2s_(Ma)</t>
  </si>
  <si>
    <t>206Pb_238U_2s-sys_(Ma)</t>
  </si>
  <si>
    <t>7/6 disc._(%)</t>
  </si>
  <si>
    <t>disc._(%)</t>
  </si>
  <si>
    <t>2s_(%)</t>
  </si>
  <si>
    <t>Ti-in-zircon_T(C)</t>
  </si>
  <si>
    <t>Epsilon_REE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</si>
</sst>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0"/>
    <numFmt numFmtId="167" formatCode="0.000"/>
  </numFmts>
  <fonts count="3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name val="Calibri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10"/>
      <color rgb="FF1E4E79"/>
      <name val="Arial"/>
      <family val="2"/>
    </font>
    <font>
      <sz val="10"/>
      <color rgb="FF385623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rgb="FFFFC000"/>
      <name val="Arial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name val="Symbol"/>
      <family val="1"/>
      <charset val="2"/>
    </font>
    <font>
      <vertAlign val="superscript"/>
      <sz val="12"/>
      <color indexed="8"/>
      <name val="Calibri"/>
      <family val="2"/>
    </font>
    <font>
      <sz val="12"/>
      <color indexed="8"/>
      <name val="Symbol"/>
      <family val="1"/>
      <charset val="2"/>
    </font>
    <font>
      <vertAlign val="subscript"/>
      <sz val="12"/>
      <color indexed="8"/>
      <name val="Calibri"/>
      <family val="2"/>
    </font>
    <font>
      <i/>
      <sz val="12"/>
      <name val="Calibri"/>
      <family val="2"/>
    </font>
    <font>
      <sz val="12"/>
      <color indexed="8"/>
      <name val="Arial"/>
      <family val="2"/>
    </font>
    <font>
      <sz val="12"/>
      <color rgb="FF000000"/>
      <name val="Calibri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b/>
      <strike/>
      <sz val="10"/>
      <color theme="1"/>
      <name val="Arial"/>
      <family val="2"/>
    </font>
    <font>
      <sz val="12"/>
      <color theme="4" tint="-0.499984740745262"/>
      <name val="Calibri"/>
      <family val="2"/>
      <scheme val="minor"/>
    </font>
    <font>
      <strike/>
      <sz val="10"/>
      <color theme="4" tint="-0.499984740745262"/>
      <name val="Arial"/>
      <family val="2"/>
    </font>
    <font>
      <b/>
      <sz val="10"/>
      <name val="Arial"/>
      <family val="2"/>
    </font>
    <font>
      <b/>
      <sz val="10"/>
      <color rgb="FFFFC000"/>
      <name val="Arial"/>
      <family val="2"/>
    </font>
    <font>
      <b/>
      <sz val="12"/>
      <color theme="4" tint="-0.49998474074526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3">
    <xf numFmtId="0" fontId="0" fillId="0" borderId="0"/>
    <xf numFmtId="0" fontId="16" fillId="0" borderId="5"/>
    <xf numFmtId="0" fontId="16" fillId="0" borderId="5"/>
  </cellStyleXfs>
  <cellXfs count="216">
    <xf numFmtId="0" fontId="0" fillId="0" borderId="0" xfId="0"/>
    <xf numFmtId="1" fontId="3" fillId="2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/>
    <xf numFmtId="1" fontId="4" fillId="2" borderId="1" xfId="0" applyNumberFormat="1" applyFont="1" applyFill="1" applyBorder="1"/>
    <xf numFmtId="2" fontId="4" fillId="2" borderId="1" xfId="0" applyNumberFormat="1" applyFont="1" applyFill="1" applyBorder="1"/>
    <xf numFmtId="0" fontId="4" fillId="2" borderId="1" xfId="0" applyFont="1" applyFill="1" applyBorder="1"/>
    <xf numFmtId="165" fontId="4" fillId="2" borderId="1" xfId="0" applyNumberFormat="1" applyFont="1" applyFill="1" applyBorder="1"/>
    <xf numFmtId="164" fontId="4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" fontId="11" fillId="2" borderId="6" xfId="0" applyNumberFormat="1" applyFont="1" applyFill="1" applyBorder="1"/>
    <xf numFmtId="2" fontId="11" fillId="2" borderId="6" xfId="0" applyNumberFormat="1" applyFont="1" applyFill="1" applyBorder="1"/>
    <xf numFmtId="1" fontId="11" fillId="2" borderId="6" xfId="0" applyNumberFormat="1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/>
    <xf numFmtId="164" fontId="11" fillId="3" borderId="6" xfId="0" applyNumberFormat="1" applyFont="1" applyFill="1" applyBorder="1"/>
    <xf numFmtId="165" fontId="11" fillId="3" borderId="6" xfId="0" applyNumberFormat="1" applyFont="1" applyFill="1" applyBorder="1"/>
    <xf numFmtId="2" fontId="11" fillId="3" borderId="6" xfId="0" applyNumberFormat="1" applyFont="1" applyFill="1" applyBorder="1"/>
    <xf numFmtId="165" fontId="11" fillId="2" borderId="6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4" fillId="2" borderId="6" xfId="0" applyFont="1" applyFill="1" applyBorder="1"/>
    <xf numFmtId="1" fontId="11" fillId="2" borderId="1" xfId="0" applyNumberFormat="1" applyFont="1" applyFill="1" applyBorder="1"/>
    <xf numFmtId="165" fontId="11" fillId="2" borderId="1" xfId="0" applyNumberFormat="1" applyFont="1" applyFill="1" applyBorder="1"/>
    <xf numFmtId="2" fontId="11" fillId="2" borderId="1" xfId="0" applyNumberFormat="1" applyFont="1" applyFill="1" applyBorder="1"/>
    <xf numFmtId="1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4" fontId="11" fillId="2" borderId="1" xfId="0" applyNumberFormat="1" applyFont="1" applyFill="1" applyBorder="1"/>
    <xf numFmtId="165" fontId="11" fillId="2" borderId="1" xfId="0" applyNumberFormat="1" applyFont="1" applyFill="1" applyBorder="1" applyAlignment="1">
      <alignment horizontal="center"/>
    </xf>
    <xf numFmtId="0" fontId="15" fillId="0" borderId="0" xfId="0" applyFont="1"/>
    <xf numFmtId="0" fontId="14" fillId="2" borderId="0" xfId="0" applyFont="1" applyFill="1"/>
    <xf numFmtId="1" fontId="14" fillId="2" borderId="0" xfId="0" applyNumberFormat="1" applyFont="1" applyFill="1"/>
    <xf numFmtId="165" fontId="14" fillId="2" borderId="0" xfId="0" applyNumberFormat="1" applyFont="1" applyFill="1"/>
    <xf numFmtId="2" fontId="14" fillId="2" borderId="0" xfId="0" applyNumberFormat="1" applyFont="1" applyFill="1"/>
    <xf numFmtId="167" fontId="14" fillId="2" borderId="0" xfId="0" applyNumberFormat="1" applyFont="1" applyFill="1"/>
    <xf numFmtId="1" fontId="14" fillId="2" borderId="0" xfId="0" applyNumberFormat="1" applyFont="1" applyFill="1" applyAlignment="1">
      <alignment horizontal="center"/>
    </xf>
    <xf numFmtId="164" fontId="14" fillId="2" borderId="0" xfId="0" applyNumberFormat="1" applyFont="1" applyFill="1"/>
    <xf numFmtId="2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>
      <alignment horizontal="center"/>
    </xf>
    <xf numFmtId="165" fontId="17" fillId="4" borderId="5" xfId="1" applyNumberFormat="1" applyFont="1" applyFill="1" applyAlignment="1">
      <alignment horizontal="center"/>
    </xf>
    <xf numFmtId="0" fontId="17" fillId="4" borderId="5" xfId="1" applyFont="1" applyFill="1"/>
    <xf numFmtId="0" fontId="4" fillId="4" borderId="5" xfId="1" applyFont="1" applyFill="1"/>
    <xf numFmtId="1" fontId="4" fillId="4" borderId="5" xfId="1" applyNumberFormat="1" applyFont="1" applyFill="1"/>
    <xf numFmtId="2" fontId="4" fillId="4" borderId="5" xfId="1" applyNumberFormat="1" applyFont="1" applyFill="1"/>
    <xf numFmtId="167" fontId="4" fillId="4" borderId="5" xfId="1" applyNumberFormat="1" applyFont="1" applyFill="1"/>
    <xf numFmtId="1" fontId="4" fillId="4" borderId="5" xfId="1" applyNumberFormat="1" applyFont="1" applyFill="1" applyAlignment="1">
      <alignment horizontal="center"/>
    </xf>
    <xf numFmtId="164" fontId="4" fillId="4" borderId="5" xfId="1" applyNumberFormat="1" applyFont="1" applyFill="1"/>
    <xf numFmtId="166" fontId="4" fillId="4" borderId="5" xfId="1" applyNumberFormat="1" applyFont="1" applyFill="1"/>
    <xf numFmtId="165" fontId="4" fillId="4" borderId="5" xfId="1" applyNumberFormat="1" applyFont="1" applyFill="1"/>
    <xf numFmtId="165" fontId="4" fillId="4" borderId="5" xfId="1" applyNumberFormat="1" applyFont="1" applyFill="1" applyAlignment="1">
      <alignment horizontal="center"/>
    </xf>
    <xf numFmtId="2" fontId="4" fillId="4" borderId="5" xfId="1" applyNumberFormat="1" applyFont="1" applyFill="1" applyAlignment="1">
      <alignment horizontal="center"/>
    </xf>
    <xf numFmtId="167" fontId="4" fillId="4" borderId="5" xfId="1" applyNumberFormat="1" applyFont="1" applyFill="1" applyAlignment="1">
      <alignment horizontal="center"/>
    </xf>
    <xf numFmtId="1" fontId="4" fillId="4" borderId="5" xfId="2" applyNumberFormat="1" applyFont="1" applyFill="1" applyAlignment="1">
      <alignment horizontal="center"/>
    </xf>
    <xf numFmtId="0" fontId="18" fillId="4" borderId="5" xfId="1" applyFont="1" applyFill="1"/>
    <xf numFmtId="1" fontId="12" fillId="4" borderId="5" xfId="1" applyNumberFormat="1" applyFont="1" applyFill="1" applyAlignment="1">
      <alignment horizontal="center"/>
    </xf>
    <xf numFmtId="2" fontId="12" fillId="4" borderId="5" xfId="1" applyNumberFormat="1" applyFont="1" applyFill="1" applyAlignment="1">
      <alignment horizontal="center"/>
    </xf>
    <xf numFmtId="165" fontId="12" fillId="4" borderId="5" xfId="1" applyNumberFormat="1" applyFont="1" applyFill="1" applyAlignment="1">
      <alignment horizontal="center"/>
    </xf>
    <xf numFmtId="167" fontId="12" fillId="4" borderId="5" xfId="1" applyNumberFormat="1" applyFont="1" applyFill="1" applyAlignment="1">
      <alignment horizontal="center"/>
    </xf>
    <xf numFmtId="0" fontId="12" fillId="4" borderId="5" xfId="1" applyFont="1" applyFill="1"/>
    <xf numFmtId="1" fontId="12" fillId="4" borderId="5" xfId="2" applyNumberFormat="1" applyFont="1" applyFill="1" applyAlignment="1">
      <alignment horizontal="center"/>
    </xf>
    <xf numFmtId="2" fontId="12" fillId="4" borderId="5" xfId="1" applyNumberFormat="1" applyFont="1" applyFill="1"/>
    <xf numFmtId="0" fontId="19" fillId="4" borderId="5" xfId="1" applyFont="1" applyFill="1" applyAlignment="1">
      <alignment vertical="center"/>
    </xf>
    <xf numFmtId="0" fontId="16" fillId="4" borderId="5" xfId="1" applyFill="1" applyAlignment="1">
      <alignment vertical="center"/>
    </xf>
    <xf numFmtId="0" fontId="5" fillId="4" borderId="5" xfId="1" applyFont="1" applyFill="1" applyAlignment="1">
      <alignment vertical="center"/>
    </xf>
    <xf numFmtId="0" fontId="20" fillId="5" borderId="7" xfId="1" applyFont="1" applyFill="1" applyBorder="1" applyAlignment="1">
      <alignment vertical="center" wrapText="1"/>
    </xf>
    <xf numFmtId="0" fontId="21" fillId="5" borderId="8" xfId="1" applyFont="1" applyFill="1" applyBorder="1" applyAlignment="1">
      <alignment vertical="center" wrapText="1"/>
    </xf>
    <xf numFmtId="0" fontId="22" fillId="0" borderId="9" xfId="1" applyFont="1" applyBorder="1" applyAlignment="1">
      <alignment vertical="center" wrapText="1"/>
    </xf>
    <xf numFmtId="0" fontId="22" fillId="4" borderId="10" xfId="1" applyFont="1" applyFill="1" applyBorder="1" applyAlignment="1">
      <alignment vertical="center" wrapText="1"/>
    </xf>
    <xf numFmtId="0" fontId="20" fillId="5" borderId="9" xfId="1" applyFont="1" applyFill="1" applyBorder="1" applyAlignment="1">
      <alignment vertical="center" wrapText="1"/>
    </xf>
    <xf numFmtId="0" fontId="21" fillId="5" borderId="10" xfId="1" applyFont="1" applyFill="1" applyBorder="1" applyAlignment="1">
      <alignment vertical="center" wrapText="1"/>
    </xf>
    <xf numFmtId="0" fontId="22" fillId="0" borderId="11" xfId="1" applyFont="1" applyBorder="1" applyAlignment="1">
      <alignment vertical="center" wrapText="1"/>
    </xf>
    <xf numFmtId="0" fontId="22" fillId="4" borderId="12" xfId="1" applyFont="1" applyFill="1" applyBorder="1" applyAlignment="1">
      <alignment vertical="center" wrapText="1"/>
    </xf>
    <xf numFmtId="0" fontId="22" fillId="0" borderId="13" xfId="1" applyFont="1" applyBorder="1" applyAlignment="1">
      <alignment vertical="center" wrapText="1"/>
    </xf>
    <xf numFmtId="0" fontId="22" fillId="4" borderId="14" xfId="1" applyFont="1" applyFill="1" applyBorder="1" applyAlignment="1">
      <alignment vertical="center" wrapText="1"/>
    </xf>
    <xf numFmtId="0" fontId="22" fillId="0" borderId="15" xfId="1" applyFont="1" applyBorder="1" applyAlignment="1">
      <alignment vertical="center" wrapText="1"/>
    </xf>
    <xf numFmtId="0" fontId="5" fillId="4" borderId="15" xfId="1" applyFont="1" applyFill="1" applyBorder="1" applyAlignment="1">
      <alignment vertical="center" wrapText="1"/>
    </xf>
    <xf numFmtId="0" fontId="22" fillId="0" borderId="11" xfId="1" applyFont="1" applyBorder="1" applyAlignment="1">
      <alignment vertical="top" wrapText="1"/>
    </xf>
    <xf numFmtId="0" fontId="5" fillId="4" borderId="12" xfId="1" applyFont="1" applyFill="1" applyBorder="1" applyAlignment="1">
      <alignment vertical="center" wrapText="1"/>
    </xf>
    <xf numFmtId="0" fontId="22" fillId="4" borderId="16" xfId="1" applyFont="1" applyFill="1" applyBorder="1" applyAlignment="1">
      <alignment vertical="top" wrapText="1"/>
    </xf>
    <xf numFmtId="0" fontId="22" fillId="0" borderId="15" xfId="1" applyFont="1" applyBorder="1" applyAlignment="1">
      <alignment vertical="top" wrapText="1"/>
    </xf>
    <xf numFmtId="0" fontId="5" fillId="4" borderId="17" xfId="1" applyFont="1" applyFill="1" applyBorder="1" applyAlignment="1">
      <alignment vertical="center" wrapText="1"/>
    </xf>
    <xf numFmtId="0" fontId="5" fillId="4" borderId="18" xfId="1" applyFont="1" applyFill="1" applyBorder="1" applyAlignment="1">
      <alignment vertical="center" wrapText="1"/>
    </xf>
    <xf numFmtId="0" fontId="5" fillId="4" borderId="19" xfId="1" applyFont="1" applyFill="1" applyBorder="1" applyAlignment="1">
      <alignment horizontal="left" vertical="center" wrapText="1"/>
    </xf>
    <xf numFmtId="0" fontId="5" fillId="4" borderId="10" xfId="1" applyFont="1" applyFill="1" applyBorder="1" applyAlignment="1">
      <alignment vertical="center" wrapText="1"/>
    </xf>
    <xf numFmtId="2" fontId="5" fillId="4" borderId="18" xfId="1" applyNumberFormat="1" applyFont="1" applyFill="1" applyBorder="1" applyAlignment="1">
      <alignment vertical="center" wrapText="1"/>
    </xf>
    <xf numFmtId="0" fontId="28" fillId="4" borderId="23" xfId="1" applyFont="1" applyFill="1" applyBorder="1" applyAlignment="1">
      <alignment vertical="center"/>
    </xf>
    <xf numFmtId="2" fontId="5" fillId="4" borderId="19" xfId="1" applyNumberFormat="1" applyFont="1" applyFill="1" applyBorder="1" applyAlignment="1">
      <alignment vertical="center" wrapText="1"/>
    </xf>
    <xf numFmtId="0" fontId="16" fillId="0" borderId="5" xfId="1" applyAlignment="1">
      <alignment vertical="center"/>
    </xf>
    <xf numFmtId="0" fontId="4" fillId="0" borderId="1" xfId="0" applyFont="1" applyBorder="1"/>
    <xf numFmtId="1" fontId="4" fillId="0" borderId="1" xfId="0" applyNumberFormat="1" applyFont="1" applyBorder="1"/>
    <xf numFmtId="2" fontId="4" fillId="0" borderId="1" xfId="0" applyNumberFormat="1" applyFont="1" applyBorder="1"/>
    <xf numFmtId="167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2" fontId="12" fillId="0" borderId="1" xfId="0" applyNumberFormat="1" applyFont="1" applyBorder="1"/>
    <xf numFmtId="1" fontId="6" fillId="0" borderId="1" xfId="0" applyNumberFormat="1" applyFont="1" applyBorder="1"/>
    <xf numFmtId="167" fontId="4" fillId="0" borderId="1" xfId="0" applyNumberFormat="1" applyFont="1" applyBorder="1" applyAlignment="1">
      <alignment horizontal="center"/>
    </xf>
    <xf numFmtId="0" fontId="30" fillId="0" borderId="1" xfId="0" applyFont="1" applyBorder="1"/>
    <xf numFmtId="165" fontId="30" fillId="0" borderId="1" xfId="0" applyNumberFormat="1" applyFont="1" applyBorder="1"/>
    <xf numFmtId="2" fontId="30" fillId="0" borderId="1" xfId="0" applyNumberFormat="1" applyFont="1" applyBorder="1"/>
    <xf numFmtId="167" fontId="30" fillId="0" borderId="1" xfId="0" applyNumberFormat="1" applyFont="1" applyBorder="1"/>
    <xf numFmtId="1" fontId="30" fillId="0" borderId="1" xfId="0" applyNumberFormat="1" applyFont="1" applyBorder="1" applyAlignment="1">
      <alignment horizontal="center"/>
    </xf>
    <xf numFmtId="165" fontId="30" fillId="0" borderId="1" xfId="0" applyNumberFormat="1" applyFont="1" applyBorder="1" applyAlignment="1">
      <alignment horizontal="center"/>
    </xf>
    <xf numFmtId="164" fontId="30" fillId="0" borderId="1" xfId="0" applyNumberFormat="1" applyFont="1" applyBorder="1"/>
    <xf numFmtId="1" fontId="30" fillId="0" borderId="1" xfId="0" applyNumberFormat="1" applyFont="1" applyBorder="1"/>
    <xf numFmtId="2" fontId="30" fillId="0" borderId="1" xfId="0" applyNumberFormat="1" applyFont="1" applyBorder="1" applyAlignment="1">
      <alignment horizontal="center"/>
    </xf>
    <xf numFmtId="167" fontId="30" fillId="0" borderId="1" xfId="0" applyNumberFormat="1" applyFont="1" applyBorder="1" applyAlignment="1">
      <alignment horizontal="center"/>
    </xf>
    <xf numFmtId="1" fontId="31" fillId="0" borderId="1" xfId="0" applyNumberFormat="1" applyFont="1" applyBorder="1"/>
    <xf numFmtId="0" fontId="13" fillId="0" borderId="1" xfId="0" applyFont="1" applyBorder="1"/>
    <xf numFmtId="1" fontId="13" fillId="0" borderId="1" xfId="0" applyNumberFormat="1" applyFont="1" applyBorder="1"/>
    <xf numFmtId="165" fontId="13" fillId="0" borderId="1" xfId="0" applyNumberFormat="1" applyFont="1" applyBorder="1"/>
    <xf numFmtId="167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64" fontId="13" fillId="0" borderId="1" xfId="0" applyNumberFormat="1" applyFont="1" applyBorder="1"/>
    <xf numFmtId="2" fontId="13" fillId="0" borderId="1" xfId="0" applyNumberFormat="1" applyFont="1" applyBorder="1"/>
    <xf numFmtId="165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167" fontId="13" fillId="0" borderId="1" xfId="0" applyNumberFormat="1" applyFont="1" applyBorder="1" applyAlignment="1">
      <alignment horizontal="center"/>
    </xf>
    <xf numFmtId="0" fontId="33" fillId="0" borderId="0" xfId="0" applyFont="1"/>
    <xf numFmtId="1" fontId="34" fillId="0" borderId="1" xfId="0" applyNumberFormat="1" applyFont="1" applyBorder="1" applyAlignment="1">
      <alignment horizontal="center"/>
    </xf>
    <xf numFmtId="165" fontId="34" fillId="0" borderId="1" xfId="0" applyNumberFormat="1" applyFont="1" applyBorder="1" applyAlignment="1">
      <alignment horizontal="center"/>
    </xf>
    <xf numFmtId="2" fontId="34" fillId="0" borderId="1" xfId="0" applyNumberFormat="1" applyFont="1" applyBorder="1" applyAlignment="1">
      <alignment horizontal="center"/>
    </xf>
    <xf numFmtId="167" fontId="34" fillId="0" borderId="1" xfId="0" applyNumberFormat="1" applyFont="1" applyBorder="1" applyAlignment="1">
      <alignment horizontal="center"/>
    </xf>
    <xf numFmtId="0" fontId="34" fillId="0" borderId="1" xfId="0" applyFont="1" applyBorder="1"/>
    <xf numFmtId="2" fontId="34" fillId="0" borderId="1" xfId="0" applyNumberFormat="1" applyFont="1" applyBorder="1"/>
    <xf numFmtId="0" fontId="6" fillId="0" borderId="1" xfId="0" applyFont="1" applyBorder="1"/>
    <xf numFmtId="167" fontId="6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/>
    <xf numFmtId="164" fontId="6" fillId="0" borderId="1" xfId="0" applyNumberFormat="1" applyFont="1" applyBorder="1"/>
    <xf numFmtId="165" fontId="6" fillId="0" borderId="1" xfId="0" applyNumberFormat="1" applyFont="1" applyBorder="1"/>
    <xf numFmtId="2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65" fontId="32" fillId="0" borderId="1" xfId="0" applyNumberFormat="1" applyFont="1" applyBorder="1" applyAlignment="1">
      <alignment horizontal="center"/>
    </xf>
    <xf numFmtId="167" fontId="32" fillId="0" borderId="1" xfId="0" applyNumberFormat="1" applyFont="1" applyBorder="1" applyAlignment="1">
      <alignment horizontal="center"/>
    </xf>
    <xf numFmtId="0" fontId="32" fillId="0" borderId="1" xfId="0" applyFont="1" applyBorder="1"/>
    <xf numFmtId="2" fontId="32" fillId="0" borderId="1" xfId="0" applyNumberFormat="1" applyFont="1" applyBorder="1"/>
    <xf numFmtId="1" fontId="6" fillId="4" borderId="5" xfId="1" applyNumberFormat="1" applyFont="1" applyFill="1"/>
    <xf numFmtId="0" fontId="6" fillId="4" borderId="5" xfId="1" applyFont="1" applyFill="1"/>
    <xf numFmtId="2" fontId="6" fillId="4" borderId="5" xfId="1" applyNumberFormat="1" applyFont="1" applyFill="1"/>
    <xf numFmtId="167" fontId="6" fillId="4" borderId="5" xfId="1" applyNumberFormat="1" applyFont="1" applyFill="1"/>
    <xf numFmtId="1" fontId="6" fillId="4" borderId="5" xfId="1" applyNumberFormat="1" applyFont="1" applyFill="1" applyAlignment="1">
      <alignment horizontal="center"/>
    </xf>
    <xf numFmtId="164" fontId="6" fillId="4" borderId="5" xfId="1" applyNumberFormat="1" applyFont="1" applyFill="1"/>
    <xf numFmtId="166" fontId="6" fillId="4" borderId="5" xfId="1" applyNumberFormat="1" applyFont="1" applyFill="1"/>
    <xf numFmtId="165" fontId="6" fillId="4" borderId="5" xfId="1" applyNumberFormat="1" applyFont="1" applyFill="1"/>
    <xf numFmtId="165" fontId="6" fillId="4" borderId="5" xfId="1" applyNumberFormat="1" applyFont="1" applyFill="1" applyAlignment="1">
      <alignment horizontal="center"/>
    </xf>
    <xf numFmtId="2" fontId="6" fillId="4" borderId="5" xfId="1" applyNumberFormat="1" applyFont="1" applyFill="1" applyAlignment="1">
      <alignment horizontal="center"/>
    </xf>
    <xf numFmtId="167" fontId="6" fillId="4" borderId="5" xfId="1" applyNumberFormat="1" applyFont="1" applyFill="1" applyAlignment="1">
      <alignment horizontal="center"/>
    </xf>
    <xf numFmtId="165" fontId="35" fillId="4" borderId="5" xfId="1" applyNumberFormat="1" applyFont="1" applyFill="1" applyAlignment="1">
      <alignment horizontal="center"/>
    </xf>
    <xf numFmtId="1" fontId="6" fillId="4" borderId="5" xfId="2" applyNumberFormat="1" applyFont="1" applyFill="1" applyAlignment="1">
      <alignment horizontal="center"/>
    </xf>
    <xf numFmtId="0" fontId="35" fillId="4" borderId="5" xfId="1" applyFont="1" applyFill="1"/>
    <xf numFmtId="0" fontId="36" fillId="4" borderId="5" xfId="1" applyFont="1" applyFill="1"/>
    <xf numFmtId="0" fontId="2" fillId="0" borderId="0" xfId="0" applyFont="1"/>
    <xf numFmtId="0" fontId="31" fillId="0" borderId="1" xfId="0" applyFont="1" applyBorder="1"/>
    <xf numFmtId="2" fontId="31" fillId="0" borderId="1" xfId="0" applyNumberFormat="1" applyFont="1" applyBorder="1"/>
    <xf numFmtId="167" fontId="31" fillId="0" borderId="1" xfId="0" applyNumberFormat="1" applyFont="1" applyBorder="1"/>
    <xf numFmtId="1" fontId="31" fillId="0" borderId="1" xfId="0" applyNumberFormat="1" applyFont="1" applyBorder="1" applyAlignment="1">
      <alignment horizontal="center"/>
    </xf>
    <xf numFmtId="165" fontId="31" fillId="0" borderId="1" xfId="0" applyNumberFormat="1" applyFont="1" applyBorder="1" applyAlignment="1">
      <alignment horizontal="center"/>
    </xf>
    <xf numFmtId="164" fontId="31" fillId="0" borderId="1" xfId="0" applyNumberFormat="1" applyFont="1" applyBorder="1"/>
    <xf numFmtId="165" fontId="31" fillId="0" borderId="1" xfId="0" applyNumberFormat="1" applyFont="1" applyBorder="1"/>
    <xf numFmtId="2" fontId="31" fillId="0" borderId="1" xfId="0" applyNumberFormat="1" applyFont="1" applyBorder="1" applyAlignment="1">
      <alignment horizontal="center"/>
    </xf>
    <xf numFmtId="167" fontId="31" fillId="0" borderId="1" xfId="0" applyNumberFormat="1" applyFont="1" applyBorder="1" applyAlignment="1">
      <alignment horizontal="center"/>
    </xf>
    <xf numFmtId="0" fontId="37" fillId="0" borderId="0" xfId="0" applyFont="1"/>
    <xf numFmtId="0" fontId="4" fillId="0" borderId="5" xfId="1" applyFont="1"/>
    <xf numFmtId="166" fontId="4" fillId="0" borderId="5" xfId="1" applyNumberFormat="1" applyFont="1"/>
    <xf numFmtId="1" fontId="4" fillId="0" borderId="5" xfId="1" applyNumberFormat="1" applyFont="1"/>
    <xf numFmtId="2" fontId="4" fillId="0" borderId="5" xfId="1" applyNumberFormat="1" applyFont="1"/>
    <xf numFmtId="167" fontId="4" fillId="0" borderId="5" xfId="1" applyNumberFormat="1" applyFont="1"/>
    <xf numFmtId="1" fontId="4" fillId="0" borderId="5" xfId="1" applyNumberFormat="1" applyFont="1" applyAlignment="1">
      <alignment horizontal="center"/>
    </xf>
    <xf numFmtId="164" fontId="4" fillId="0" borderId="5" xfId="1" applyNumberFormat="1" applyFont="1"/>
    <xf numFmtId="165" fontId="4" fillId="0" borderId="5" xfId="1" applyNumberFormat="1" applyFont="1"/>
    <xf numFmtId="165" fontId="4" fillId="0" borderId="5" xfId="1" applyNumberFormat="1" applyFont="1" applyAlignment="1">
      <alignment horizontal="center"/>
    </xf>
    <xf numFmtId="2" fontId="4" fillId="0" borderId="5" xfId="1" applyNumberFormat="1" applyFont="1" applyAlignment="1">
      <alignment horizontal="center"/>
    </xf>
    <xf numFmtId="167" fontId="4" fillId="0" borderId="5" xfId="1" applyNumberFormat="1" applyFont="1" applyAlignment="1">
      <alignment horizontal="center"/>
    </xf>
    <xf numFmtId="165" fontId="17" fillId="0" borderId="5" xfId="1" applyNumberFormat="1" applyFont="1" applyAlignment="1">
      <alignment horizontal="center"/>
    </xf>
    <xf numFmtId="1" fontId="4" fillId="0" borderId="5" xfId="2" applyNumberFormat="1" applyFont="1" applyAlignment="1">
      <alignment horizontal="center"/>
    </xf>
    <xf numFmtId="0" fontId="17" fillId="0" borderId="5" xfId="1" applyFont="1"/>
    <xf numFmtId="0" fontId="1" fillId="0" borderId="0" xfId="0" applyFont="1"/>
    <xf numFmtId="1" fontId="6" fillId="2" borderId="2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65" fontId="6" fillId="3" borderId="2" xfId="0" applyNumberFormat="1" applyFont="1" applyFill="1" applyBorder="1" applyAlignment="1">
      <alignment horizontal="center"/>
    </xf>
    <xf numFmtId="0" fontId="22" fillId="0" borderId="17" xfId="1" applyFont="1" applyBorder="1" applyAlignment="1">
      <alignment horizontal="left" vertical="top" wrapText="1"/>
    </xf>
    <xf numFmtId="0" fontId="22" fillId="0" borderId="18" xfId="1" applyFont="1" applyBorder="1" applyAlignment="1">
      <alignment horizontal="left" vertical="top" wrapText="1"/>
    </xf>
    <xf numFmtId="0" fontId="22" fillId="0" borderId="19" xfId="1" applyFont="1" applyBorder="1" applyAlignment="1">
      <alignment horizontal="left" vertical="top" wrapText="1"/>
    </xf>
    <xf numFmtId="0" fontId="22" fillId="0" borderId="20" xfId="1" applyFont="1" applyBorder="1" applyAlignment="1">
      <alignment vertical="top" wrapText="1"/>
    </xf>
    <xf numFmtId="0" fontId="22" fillId="0" borderId="11" xfId="1" applyFont="1" applyBorder="1" applyAlignment="1">
      <alignment vertical="top" wrapText="1"/>
    </xf>
    <xf numFmtId="0" fontId="22" fillId="0" borderId="9" xfId="1" applyFont="1" applyBorder="1" applyAlignment="1">
      <alignment vertical="top" wrapText="1"/>
    </xf>
    <xf numFmtId="0" fontId="22" fillId="4" borderId="21" xfId="1" applyFont="1" applyFill="1" applyBorder="1" applyAlignment="1">
      <alignment horizontal="left" vertical="top" wrapText="1"/>
    </xf>
    <xf numFmtId="0" fontId="22" fillId="4" borderId="22" xfId="1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77C1E21-8EC5-A245-B78E-EB05946EE725}"/>
    <cellStyle name="Normal_Sheet1" xfId="2" xr:uid="{8E29993C-543F-484B-A423-32BF36DC0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9D-C447-9AB0-8CAC32C3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38976"/>
        <c:axId val="1080839552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9D-C447-9AB0-8CAC32C3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40128"/>
        <c:axId val="1080840704"/>
      </c:scatterChart>
      <c:valAx>
        <c:axId val="10808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9552"/>
        <c:crosses val="autoZero"/>
        <c:crossBetween val="midCat"/>
      </c:valAx>
      <c:valAx>
        <c:axId val="1080839552"/>
        <c:scaling>
          <c:orientation val="minMax"/>
          <c:max val="1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8976"/>
        <c:crosses val="autoZero"/>
        <c:crossBetween val="midCat"/>
      </c:valAx>
      <c:valAx>
        <c:axId val="10808401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840704"/>
        <c:crosses val="autoZero"/>
        <c:crossBetween val="midCat"/>
      </c:valAx>
      <c:valAx>
        <c:axId val="1080840704"/>
        <c:scaling>
          <c:orientation val="minMax"/>
          <c:max val="5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4012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A2-EA42-AAB1-1C42B16A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43584"/>
        <c:axId val="1080983552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9A2-EA42-AAB1-1C42B16A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4128"/>
        <c:axId val="1080984704"/>
      </c:scatterChart>
      <c:valAx>
        <c:axId val="10808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3552"/>
        <c:crosses val="autoZero"/>
        <c:crossBetween val="midCat"/>
      </c:valAx>
      <c:valAx>
        <c:axId val="1080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43584"/>
        <c:crosses val="autoZero"/>
        <c:crossBetween val="midCat"/>
      </c:valAx>
      <c:valAx>
        <c:axId val="10809841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984704"/>
        <c:crosses val="autoZero"/>
        <c:crossBetween val="midCat"/>
      </c:valAx>
      <c:valAx>
        <c:axId val="10809847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412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83-EE48-8BC1-FC118B54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7584"/>
        <c:axId val="1080988160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83-EE48-8BC1-FC118B54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8736"/>
        <c:axId val="1080989312"/>
      </c:scatterChart>
      <c:valAx>
        <c:axId val="10809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8160"/>
        <c:crosses val="autoZero"/>
        <c:crossBetween val="midCat"/>
      </c:valAx>
      <c:valAx>
        <c:axId val="108098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7584"/>
        <c:crosses val="autoZero"/>
        <c:crossBetween val="midCat"/>
      </c:valAx>
      <c:valAx>
        <c:axId val="10809887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989312"/>
        <c:crosses val="autoZero"/>
        <c:crossBetween val="midCat"/>
      </c:valAx>
      <c:valAx>
        <c:axId val="10809893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8736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810-8644-81AC-08C8AF30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49664"/>
        <c:axId val="1081050240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810-8644-81AC-08C8AF30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50816"/>
        <c:axId val="1081051392"/>
      </c:scatterChart>
      <c:valAx>
        <c:axId val="10810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50240"/>
        <c:crosses val="autoZero"/>
        <c:crossBetween val="midCat"/>
      </c:valAx>
      <c:valAx>
        <c:axId val="10810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49664"/>
        <c:crosses val="autoZero"/>
        <c:crossBetween val="midCat"/>
      </c:valAx>
      <c:valAx>
        <c:axId val="10810508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1051392"/>
        <c:crosses val="autoZero"/>
        <c:crossBetween val="midCat"/>
      </c:valAx>
      <c:valAx>
        <c:axId val="1081051392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50816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81</xdr:row>
      <xdr:rowOff>0</xdr:rowOff>
    </xdr:from>
    <xdr:to>
      <xdr:col>72</xdr:col>
      <xdr:colOff>0</xdr:colOff>
      <xdr:row>91</xdr:row>
      <xdr:rowOff>0</xdr:rowOff>
    </xdr:to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EB145B39-32CD-594E-94A9-CFB37F3C0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0</xdr:colOff>
      <xdr:row>81</xdr:row>
      <xdr:rowOff>0</xdr:rowOff>
    </xdr:from>
    <xdr:to>
      <xdr:col>72</xdr:col>
      <xdr:colOff>0</xdr:colOff>
      <xdr:row>91</xdr:row>
      <xdr:rowOff>0</xdr:rowOff>
    </xdr:to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08811B33-A97F-7447-B8F1-ECC1AC52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0</xdr:colOff>
      <xdr:row>81</xdr:row>
      <xdr:rowOff>0</xdr:rowOff>
    </xdr:from>
    <xdr:to>
      <xdr:col>72</xdr:col>
      <xdr:colOff>0</xdr:colOff>
      <xdr:row>91</xdr:row>
      <xdr:rowOff>0</xdr:rowOff>
    </xdr:to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6BD14274-02D1-CD40-9B46-66C4594B0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0</xdr:colOff>
      <xdr:row>81</xdr:row>
      <xdr:rowOff>0</xdr:rowOff>
    </xdr:from>
    <xdr:to>
      <xdr:col>72</xdr:col>
      <xdr:colOff>0</xdr:colOff>
      <xdr:row>91</xdr:row>
      <xdr:rowOff>0</xdr:rowOff>
    </xdr:to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96801C5A-A061-AE4A-AF7F-353BC794C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BV137"/>
  <sheetViews>
    <sheetView showGridLines="0" tabSelected="1" zoomScale="91" zoomScaleNormal="117" workbookViewId="0">
      <selection activeCell="BW1" sqref="BW1:HP1048576"/>
    </sheetView>
  </sheetViews>
  <sheetFormatPr baseColWidth="10" defaultColWidth="21.83203125" defaultRowHeight="15" customHeight="1" x14ac:dyDescent="0.2"/>
  <sheetData>
    <row r="1" spans="1:74" ht="15.75" customHeight="1" x14ac:dyDescent="0.2">
      <c r="A1" s="1" t="s">
        <v>269</v>
      </c>
      <c r="C1" s="2"/>
      <c r="D1" s="2"/>
      <c r="E1" s="2"/>
      <c r="F1" s="2"/>
      <c r="G1" s="2"/>
      <c r="H1" s="2"/>
      <c r="I1" s="3"/>
      <c r="J1" s="3"/>
      <c r="K1" s="4"/>
      <c r="L1" s="2"/>
      <c r="M1" s="4"/>
      <c r="N1" s="5"/>
      <c r="O1" s="4"/>
      <c r="P1" s="5"/>
      <c r="Q1" s="2"/>
      <c r="R1" s="6"/>
      <c r="S1" s="5"/>
      <c r="T1" s="4"/>
      <c r="U1" s="5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"/>
      <c r="AI1" s="5"/>
      <c r="AJ1" s="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>
        <v>1</v>
      </c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ht="15" customHeight="1" x14ac:dyDescent="0.2">
      <c r="B2" s="7"/>
      <c r="C2" s="8"/>
      <c r="D2" s="8"/>
      <c r="E2" s="8"/>
      <c r="F2" s="8"/>
      <c r="G2" s="9"/>
      <c r="H2" s="2"/>
      <c r="I2" s="3"/>
      <c r="J2" s="10"/>
      <c r="K2" s="12"/>
      <c r="L2" s="11"/>
      <c r="M2" s="12"/>
      <c r="N2" s="11"/>
      <c r="O2" s="12"/>
      <c r="P2" s="11"/>
      <c r="Q2" s="9"/>
      <c r="R2" s="9"/>
      <c r="S2" s="11"/>
      <c r="T2" s="12"/>
      <c r="U2" s="11"/>
      <c r="V2" s="8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5"/>
      <c r="AI2" s="5"/>
      <c r="AJ2" s="5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10"/>
      <c r="BI2" s="3">
        <v>0.6</v>
      </c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</row>
    <row r="3" spans="1:74" ht="15" customHeight="1" x14ac:dyDescent="0.2">
      <c r="B3" s="7"/>
      <c r="C3" s="7"/>
      <c r="D3" s="204" t="s">
        <v>1</v>
      </c>
      <c r="E3" s="205"/>
      <c r="F3" s="205"/>
      <c r="G3" s="205"/>
      <c r="H3" s="205"/>
      <c r="I3" s="205"/>
      <c r="J3" s="206"/>
      <c r="K3" s="207" t="s">
        <v>2</v>
      </c>
      <c r="L3" s="205"/>
      <c r="M3" s="205"/>
      <c r="N3" s="205"/>
      <c r="O3" s="205"/>
      <c r="P3" s="205"/>
      <c r="Q3" s="205"/>
      <c r="R3" s="205"/>
      <c r="S3" s="205"/>
      <c r="T3" s="205"/>
      <c r="U3" s="206"/>
      <c r="V3" s="204" t="s">
        <v>3</v>
      </c>
      <c r="W3" s="205"/>
      <c r="X3" s="205"/>
      <c r="Y3" s="205"/>
      <c r="Z3" s="205"/>
      <c r="AA3" s="205"/>
      <c r="AB3" s="205"/>
      <c r="AC3" s="205"/>
      <c r="AD3" s="205"/>
      <c r="AE3" s="205"/>
      <c r="AF3" s="206"/>
      <c r="AG3" s="13"/>
      <c r="AH3" s="14"/>
      <c r="AI3" s="14"/>
      <c r="AJ3" s="14"/>
      <c r="AK3" s="207" t="s">
        <v>4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6"/>
      <c r="BH3" s="15"/>
      <c r="BI3" s="16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</row>
    <row r="4" spans="1:74" ht="15.75" customHeight="1" x14ac:dyDescent="0.2">
      <c r="B4" s="2"/>
      <c r="C4" s="2"/>
      <c r="D4" s="2" t="s">
        <v>5</v>
      </c>
      <c r="E4" s="2" t="s">
        <v>6</v>
      </c>
      <c r="F4" s="2" t="s">
        <v>7</v>
      </c>
      <c r="G4" s="6"/>
      <c r="H4" s="2" t="s">
        <v>8</v>
      </c>
      <c r="I4" s="17" t="s">
        <v>8</v>
      </c>
      <c r="J4" s="3"/>
      <c r="K4" s="18" t="s">
        <v>9</v>
      </c>
      <c r="L4" s="19" t="s">
        <v>10</v>
      </c>
      <c r="M4" s="18" t="s">
        <v>11</v>
      </c>
      <c r="N4" s="19" t="s">
        <v>10</v>
      </c>
      <c r="O4" s="18" t="s">
        <v>8</v>
      </c>
      <c r="P4" s="19" t="s">
        <v>10</v>
      </c>
      <c r="Q4" s="20" t="s">
        <v>12</v>
      </c>
      <c r="R4" s="21" t="s">
        <v>13</v>
      </c>
      <c r="S4" s="19" t="s">
        <v>10</v>
      </c>
      <c r="T4" s="18" t="s">
        <v>11</v>
      </c>
      <c r="U4" s="19" t="s">
        <v>10</v>
      </c>
      <c r="V4" s="22" t="s">
        <v>9</v>
      </c>
      <c r="W4" s="2" t="s">
        <v>10</v>
      </c>
      <c r="X4" s="5" t="s">
        <v>14</v>
      </c>
      <c r="Y4" s="22" t="s">
        <v>11</v>
      </c>
      <c r="Z4" s="5" t="s">
        <v>10</v>
      </c>
      <c r="AA4" s="5" t="s">
        <v>14</v>
      </c>
      <c r="AB4" s="22" t="s">
        <v>11</v>
      </c>
      <c r="AC4" s="5" t="s">
        <v>10</v>
      </c>
      <c r="AD4" s="5" t="s">
        <v>14</v>
      </c>
      <c r="AE4" s="22" t="s">
        <v>8</v>
      </c>
      <c r="AF4" s="5" t="s">
        <v>10</v>
      </c>
      <c r="AG4" s="5" t="s">
        <v>14</v>
      </c>
      <c r="AH4" s="5" t="s">
        <v>15</v>
      </c>
      <c r="AI4" s="5" t="s">
        <v>16</v>
      </c>
      <c r="AJ4" s="5" t="s">
        <v>10</v>
      </c>
      <c r="AK4" s="23"/>
      <c r="AL4" s="19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10"/>
      <c r="BI4" s="3" t="s">
        <v>17</v>
      </c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4" ht="15.75" customHeight="1" x14ac:dyDescent="0.2">
      <c r="A5" s="203" t="s">
        <v>271</v>
      </c>
      <c r="B5" s="2" t="s">
        <v>18</v>
      </c>
      <c r="C5" s="2" t="s">
        <v>19</v>
      </c>
      <c r="D5" s="2" t="s">
        <v>20</v>
      </c>
      <c r="E5" s="2" t="s">
        <v>20</v>
      </c>
      <c r="F5" s="2" t="s">
        <v>20</v>
      </c>
      <c r="G5" s="6" t="s">
        <v>21</v>
      </c>
      <c r="H5" s="2" t="s">
        <v>22</v>
      </c>
      <c r="I5" s="3" t="s">
        <v>23</v>
      </c>
      <c r="J5" s="3" t="s">
        <v>24</v>
      </c>
      <c r="K5" s="24" t="s">
        <v>25</v>
      </c>
      <c r="L5" s="19" t="s">
        <v>26</v>
      </c>
      <c r="M5" s="24" t="s">
        <v>27</v>
      </c>
      <c r="N5" s="19" t="s">
        <v>26</v>
      </c>
      <c r="O5" s="24" t="s">
        <v>13</v>
      </c>
      <c r="P5" s="19" t="s">
        <v>26</v>
      </c>
      <c r="Q5" s="20" t="s">
        <v>28</v>
      </c>
      <c r="R5" s="20" t="s">
        <v>8</v>
      </c>
      <c r="S5" s="19" t="s">
        <v>26</v>
      </c>
      <c r="T5" s="24" t="s">
        <v>8</v>
      </c>
      <c r="U5" s="19" t="s">
        <v>26</v>
      </c>
      <c r="V5" s="2" t="s">
        <v>25</v>
      </c>
      <c r="W5" s="2" t="s">
        <v>29</v>
      </c>
      <c r="X5" s="2" t="s">
        <v>29</v>
      </c>
      <c r="Y5" s="2" t="s">
        <v>8</v>
      </c>
      <c r="Z5" s="2" t="s">
        <v>29</v>
      </c>
      <c r="AA5" s="2" t="s">
        <v>29</v>
      </c>
      <c r="AB5" s="2" t="s">
        <v>27</v>
      </c>
      <c r="AC5" s="2" t="s">
        <v>29</v>
      </c>
      <c r="AD5" s="2" t="s">
        <v>29</v>
      </c>
      <c r="AE5" s="2" t="s">
        <v>13</v>
      </c>
      <c r="AF5" s="2" t="s">
        <v>29</v>
      </c>
      <c r="AG5" s="2" t="s">
        <v>29</v>
      </c>
      <c r="AH5" s="5" t="s">
        <v>26</v>
      </c>
      <c r="AI5" s="5" t="s">
        <v>26</v>
      </c>
      <c r="AJ5" s="5" t="s">
        <v>26</v>
      </c>
      <c r="AK5" s="19" t="s">
        <v>30</v>
      </c>
      <c r="AL5" s="19" t="s">
        <v>31</v>
      </c>
      <c r="AM5" s="19" t="s">
        <v>32</v>
      </c>
      <c r="AN5" s="19" t="s">
        <v>33</v>
      </c>
      <c r="AO5" s="19" t="s">
        <v>34</v>
      </c>
      <c r="AP5" s="19" t="s">
        <v>35</v>
      </c>
      <c r="AQ5" s="19" t="s">
        <v>36</v>
      </c>
      <c r="AR5" s="19" t="s">
        <v>37</v>
      </c>
      <c r="AS5" s="19" t="s">
        <v>38</v>
      </c>
      <c r="AT5" s="19" t="s">
        <v>39</v>
      </c>
      <c r="AU5" s="19" t="s">
        <v>40</v>
      </c>
      <c r="AV5" s="19" t="s">
        <v>41</v>
      </c>
      <c r="AW5" s="19" t="s">
        <v>42</v>
      </c>
      <c r="AX5" s="19" t="s">
        <v>43</v>
      </c>
      <c r="AY5" s="19" t="s">
        <v>44</v>
      </c>
      <c r="AZ5" s="19" t="s">
        <v>45</v>
      </c>
      <c r="BA5" s="19" t="s">
        <v>46</v>
      </c>
      <c r="BB5" s="19" t="s">
        <v>47</v>
      </c>
      <c r="BC5" s="19" t="s">
        <v>48</v>
      </c>
      <c r="BD5" s="19" t="s">
        <v>49</v>
      </c>
      <c r="BE5" s="19" t="s">
        <v>50</v>
      </c>
      <c r="BF5" s="19" t="s">
        <v>6</v>
      </c>
      <c r="BG5" s="19" t="s">
        <v>5</v>
      </c>
      <c r="BH5" s="5" t="s">
        <v>51</v>
      </c>
      <c r="BI5" s="5" t="s">
        <v>52</v>
      </c>
      <c r="BJ5" s="5" t="s">
        <v>53</v>
      </c>
      <c r="BK5" s="5" t="s">
        <v>54</v>
      </c>
      <c r="BL5" s="5" t="s">
        <v>55</v>
      </c>
      <c r="BM5" s="5" t="s">
        <v>56</v>
      </c>
      <c r="BN5" s="5" t="s">
        <v>57</v>
      </c>
      <c r="BO5" s="5" t="s">
        <v>58</v>
      </c>
      <c r="BP5" s="5" t="s">
        <v>59</v>
      </c>
      <c r="BQ5" s="5" t="s">
        <v>60</v>
      </c>
      <c r="BR5" s="5" t="s">
        <v>21</v>
      </c>
      <c r="BS5" s="5" t="s">
        <v>61</v>
      </c>
      <c r="BT5" s="5" t="s">
        <v>62</v>
      </c>
      <c r="BU5" s="10" t="s">
        <v>63</v>
      </c>
      <c r="BV5" s="10" t="s">
        <v>64</v>
      </c>
    </row>
    <row r="6" spans="1:74" ht="7.5" customHeight="1" x14ac:dyDescent="0.2">
      <c r="B6" s="25"/>
      <c r="C6" s="25"/>
      <c r="D6" s="25"/>
      <c r="E6" s="25"/>
      <c r="F6" s="25"/>
      <c r="G6" s="26"/>
      <c r="H6" s="27"/>
      <c r="I6" s="28"/>
      <c r="J6" s="29"/>
      <c r="K6" s="30"/>
      <c r="L6" s="31"/>
      <c r="M6" s="30"/>
      <c r="N6" s="31"/>
      <c r="O6" s="30"/>
      <c r="P6" s="31"/>
      <c r="Q6" s="32"/>
      <c r="R6" s="32"/>
      <c r="S6" s="31"/>
      <c r="T6" s="30"/>
      <c r="U6" s="31"/>
      <c r="V6" s="25"/>
      <c r="W6" s="25"/>
      <c r="X6" s="25"/>
      <c r="Y6" s="27"/>
      <c r="Z6" s="27"/>
      <c r="AA6" s="27"/>
      <c r="AB6" s="27"/>
      <c r="AC6" s="27"/>
      <c r="AD6" s="27"/>
      <c r="AE6" s="27"/>
      <c r="AF6" s="27"/>
      <c r="AG6" s="27"/>
      <c r="AH6" s="33"/>
      <c r="AI6" s="33"/>
      <c r="AJ6" s="33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9"/>
      <c r="BI6" s="29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</row>
    <row r="7" spans="1:74" ht="7.5" customHeight="1" x14ac:dyDescent="0.2">
      <c r="B7" s="36"/>
      <c r="C7" s="36"/>
      <c r="D7" s="36"/>
      <c r="E7" s="36"/>
      <c r="F7" s="36"/>
      <c r="G7" s="38"/>
      <c r="H7" s="39"/>
      <c r="I7" s="40"/>
      <c r="J7" s="34"/>
      <c r="K7" s="41"/>
      <c r="L7" s="37"/>
      <c r="M7" s="41"/>
      <c r="N7" s="37"/>
      <c r="O7" s="41"/>
      <c r="P7" s="37"/>
      <c r="Q7" s="38"/>
      <c r="R7" s="38"/>
      <c r="S7" s="37"/>
      <c r="T7" s="41"/>
      <c r="U7" s="37"/>
      <c r="V7" s="36"/>
      <c r="W7" s="36"/>
      <c r="X7" s="36"/>
      <c r="Y7" s="39"/>
      <c r="Z7" s="39"/>
      <c r="AA7" s="39"/>
      <c r="AB7" s="39"/>
      <c r="AC7" s="39"/>
      <c r="AD7" s="39"/>
      <c r="AE7" s="39"/>
      <c r="AF7" s="39"/>
      <c r="AG7" s="39"/>
      <c r="AH7" s="42"/>
      <c r="AI7" s="42"/>
      <c r="AJ7" s="42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4"/>
      <c r="BI7" s="34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34"/>
      <c r="BV7" s="10"/>
    </row>
    <row r="8" spans="1:74" ht="16" x14ac:dyDescent="0.2">
      <c r="A8" t="s">
        <v>272</v>
      </c>
      <c r="B8" t="s">
        <v>18</v>
      </c>
      <c r="C8" t="s">
        <v>19</v>
      </c>
      <c r="D8" t="s">
        <v>273</v>
      </c>
      <c r="E8" t="s">
        <v>274</v>
      </c>
      <c r="F8" t="s">
        <v>275</v>
      </c>
      <c r="G8" t="s">
        <v>21</v>
      </c>
      <c r="H8" t="s">
        <v>276</v>
      </c>
      <c r="I8" t="s">
        <v>277</v>
      </c>
      <c r="J8" t="s">
        <v>278</v>
      </c>
      <c r="K8" t="s">
        <v>279</v>
      </c>
      <c r="L8" t="s">
        <v>280</v>
      </c>
      <c r="M8" t="s">
        <v>281</v>
      </c>
      <c r="N8" t="s">
        <v>282</v>
      </c>
      <c r="O8" t="s">
        <v>283</v>
      </c>
      <c r="P8" t="s">
        <v>284</v>
      </c>
      <c r="Q8" t="s">
        <v>285</v>
      </c>
      <c r="R8" t="s">
        <v>286</v>
      </c>
      <c r="S8" t="s">
        <v>287</v>
      </c>
      <c r="T8" t="s">
        <v>288</v>
      </c>
      <c r="U8" t="s">
        <v>289</v>
      </c>
      <c r="V8" t="s">
        <v>290</v>
      </c>
      <c r="W8" t="s">
        <v>291</v>
      </c>
      <c r="X8" t="s">
        <v>292</v>
      </c>
      <c r="Y8" t="s">
        <v>293</v>
      </c>
      <c r="Z8" t="s">
        <v>294</v>
      </c>
      <c r="AA8" t="s">
        <v>295</v>
      </c>
      <c r="AB8" t="s">
        <v>296</v>
      </c>
      <c r="AC8" t="s">
        <v>297</v>
      </c>
      <c r="AD8" t="s">
        <v>298</v>
      </c>
      <c r="AE8" t="s">
        <v>299</v>
      </c>
      <c r="AF8" t="s">
        <v>300</v>
      </c>
      <c r="AG8" t="s">
        <v>301</v>
      </c>
      <c r="AH8" t="s">
        <v>302</v>
      </c>
      <c r="AI8" t="s">
        <v>303</v>
      </c>
      <c r="AJ8" t="s">
        <v>304</v>
      </c>
      <c r="AK8" t="s">
        <v>30</v>
      </c>
      <c r="AL8" t="s">
        <v>31</v>
      </c>
      <c r="AM8" t="s">
        <v>32</v>
      </c>
      <c r="AN8" t="s">
        <v>33</v>
      </c>
      <c r="AO8" t="s">
        <v>34</v>
      </c>
      <c r="AP8" t="s">
        <v>35</v>
      </c>
      <c r="AQ8" t="s">
        <v>36</v>
      </c>
      <c r="AR8" t="s">
        <v>37</v>
      </c>
      <c r="AS8" t="s">
        <v>38</v>
      </c>
      <c r="AT8" t="s">
        <v>39</v>
      </c>
      <c r="AU8" t="s">
        <v>40</v>
      </c>
      <c r="AV8" t="s">
        <v>41</v>
      </c>
      <c r="AW8" t="s">
        <v>42</v>
      </c>
      <c r="AX8" t="s">
        <v>43</v>
      </c>
      <c r="AY8" t="s">
        <v>44</v>
      </c>
      <c r="AZ8" t="s">
        <v>45</v>
      </c>
      <c r="BA8" t="s">
        <v>46</v>
      </c>
      <c r="BB8" t="s">
        <v>47</v>
      </c>
      <c r="BC8" t="s">
        <v>48</v>
      </c>
      <c r="BD8" t="s">
        <v>49</v>
      </c>
      <c r="BE8" t="s">
        <v>50</v>
      </c>
      <c r="BF8" t="s">
        <v>6</v>
      </c>
      <c r="BG8" t="s">
        <v>5</v>
      </c>
      <c r="BH8" t="s">
        <v>51</v>
      </c>
      <c r="BI8" t="s">
        <v>305</v>
      </c>
      <c r="BJ8" t="s">
        <v>53</v>
      </c>
      <c r="BK8" t="s">
        <v>54</v>
      </c>
      <c r="BL8" t="s">
        <v>306</v>
      </c>
      <c r="BM8" t="s">
        <v>56</v>
      </c>
      <c r="BN8" t="s">
        <v>57</v>
      </c>
      <c r="BO8" t="s">
        <v>58</v>
      </c>
      <c r="BP8" t="s">
        <v>59</v>
      </c>
      <c r="BQ8" t="s">
        <v>60</v>
      </c>
      <c r="BR8" t="s">
        <v>21</v>
      </c>
      <c r="BS8" t="s">
        <v>61</v>
      </c>
      <c r="BT8" t="s">
        <v>62</v>
      </c>
      <c r="BU8" t="s">
        <v>63</v>
      </c>
      <c r="BV8" t="s">
        <v>64</v>
      </c>
    </row>
    <row r="9" spans="1:74" ht="15.75" customHeight="1" x14ac:dyDescent="0.2">
      <c r="A9" s="203" t="s">
        <v>252</v>
      </c>
      <c r="B9" s="103" t="s">
        <v>65</v>
      </c>
      <c r="C9" s="103" t="s">
        <v>66</v>
      </c>
      <c r="D9" s="104">
        <v>675.33215507412842</v>
      </c>
      <c r="E9" s="104">
        <v>226.97625544043947</v>
      </c>
      <c r="F9" s="105">
        <v>1.0604446484062031</v>
      </c>
      <c r="G9" s="106">
        <v>0.33609573264807036</v>
      </c>
      <c r="H9" s="107">
        <v>2021.242994360902</v>
      </c>
      <c r="I9" s="107">
        <v>143.85784595134717</v>
      </c>
      <c r="J9" s="105">
        <v>3.7895302321282984</v>
      </c>
      <c r="K9" s="109">
        <v>6.2092538461095391E-4</v>
      </c>
      <c r="L9" s="103">
        <v>9.9277521514655458</v>
      </c>
      <c r="M9" s="109">
        <v>1.163873880376012E-2</v>
      </c>
      <c r="N9" s="108">
        <v>9.6152839411806887</v>
      </c>
      <c r="O9" s="109">
        <v>1.2771538258986418E-3</v>
      </c>
      <c r="P9" s="108">
        <v>3.5503946450806381</v>
      </c>
      <c r="Q9" s="103">
        <v>0.36924490912586361</v>
      </c>
      <c r="R9" s="105">
        <v>782.99103813620218</v>
      </c>
      <c r="S9" s="108">
        <v>3.5503946450806381</v>
      </c>
      <c r="T9" s="109">
        <v>6.6093909040848831E-2</v>
      </c>
      <c r="U9" s="108">
        <v>8.93579224991886</v>
      </c>
      <c r="V9" s="108">
        <v>12.546340190765257</v>
      </c>
      <c r="W9" s="105">
        <v>1.2451830553232248</v>
      </c>
      <c r="X9" s="105">
        <v>1.2703339295353944</v>
      </c>
      <c r="Y9" s="107">
        <v>809.36702921473147</v>
      </c>
      <c r="Z9" s="107">
        <v>186.94902220010448</v>
      </c>
      <c r="AA9" s="107">
        <v>187.04579740818858</v>
      </c>
      <c r="AB9" s="110">
        <v>11.74953512414096</v>
      </c>
      <c r="AC9" s="111">
        <v>1.1232398289684378</v>
      </c>
      <c r="AD9" s="111">
        <v>1.1437460913500537</v>
      </c>
      <c r="AE9" s="111">
        <v>8.2278095644451241</v>
      </c>
      <c r="AF9" s="119">
        <v>0.29193336758733834</v>
      </c>
      <c r="AG9" s="119">
        <v>0.32817353998244841</v>
      </c>
      <c r="AH9" s="110">
        <f>100*(1-(AE9/Y9))</f>
        <v>98.983426644840236</v>
      </c>
      <c r="AI9" s="110">
        <f t="shared" ref="AI9:AI40" si="0">100*(1-(AE9/AB9))</f>
        <v>29.973318284397386</v>
      </c>
      <c r="AJ9" s="110">
        <v>0.23756407279065345</v>
      </c>
      <c r="AK9" s="112"/>
      <c r="AL9" s="113"/>
      <c r="AM9" s="112"/>
      <c r="AN9" s="112"/>
      <c r="AO9" s="113"/>
      <c r="AP9" s="114"/>
      <c r="AQ9" s="112"/>
      <c r="AR9" s="114"/>
      <c r="AS9" s="114"/>
      <c r="AT9" s="114"/>
      <c r="AU9" s="115"/>
      <c r="AV9" s="114"/>
      <c r="AW9" s="114"/>
      <c r="AX9" s="112"/>
      <c r="AY9" s="114"/>
      <c r="AZ9" s="112"/>
      <c r="BA9" s="114"/>
      <c r="BB9" s="112"/>
      <c r="BC9" s="114"/>
      <c r="BD9" s="112"/>
      <c r="BE9" s="113"/>
      <c r="BF9" s="112"/>
      <c r="BG9" s="112"/>
      <c r="BH9" s="116"/>
      <c r="BI9" s="112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03"/>
      <c r="BV9" s="103"/>
    </row>
    <row r="10" spans="1:74" ht="15.75" customHeight="1" x14ac:dyDescent="0.2">
      <c r="A10" s="203" t="s">
        <v>252</v>
      </c>
      <c r="B10" s="103" t="s">
        <v>67</v>
      </c>
      <c r="C10" s="103" t="s">
        <v>66</v>
      </c>
      <c r="D10" s="104">
        <v>894.03005766373951</v>
      </c>
      <c r="E10" s="104">
        <v>361.13131555751505</v>
      </c>
      <c r="F10" s="105">
        <v>1.3721732825100859</v>
      </c>
      <c r="G10" s="106">
        <v>0.40393643643393357</v>
      </c>
      <c r="H10" s="107">
        <v>2658.1862744360906</v>
      </c>
      <c r="I10" s="107">
        <v>159.34673259479717</v>
      </c>
      <c r="J10" s="105">
        <v>5.6777860659658455</v>
      </c>
      <c r="K10" s="109">
        <v>4.6244665968476757E-4</v>
      </c>
      <c r="L10" s="103">
        <v>7.9338969013485805</v>
      </c>
      <c r="M10" s="109">
        <v>8.6265831399332735E-3</v>
      </c>
      <c r="N10" s="108">
        <v>9.4729794093281772</v>
      </c>
      <c r="O10" s="109">
        <v>1.2854527791340074E-3</v>
      </c>
      <c r="P10" s="108">
        <v>3.0960167177808393</v>
      </c>
      <c r="Q10" s="103">
        <v>0.32682607910370287</v>
      </c>
      <c r="R10" s="105">
        <v>777.93600529899425</v>
      </c>
      <c r="S10" s="108">
        <v>3.0960167177808393</v>
      </c>
      <c r="T10" s="109">
        <v>4.8672248529586196E-2</v>
      </c>
      <c r="U10" s="108">
        <v>8.9527660179844517</v>
      </c>
      <c r="V10" s="105">
        <v>9.3448791350536293</v>
      </c>
      <c r="W10" s="106">
        <v>0.74124171016820117</v>
      </c>
      <c r="X10" s="106">
        <v>0.76444044218797624</v>
      </c>
      <c r="Y10" s="107">
        <v>132.05356298378297</v>
      </c>
      <c r="Z10" s="107">
        <v>210.52216455459649</v>
      </c>
      <c r="AA10" s="107">
        <v>210.63078761181856</v>
      </c>
      <c r="AB10" s="111">
        <v>8.7217208584218611</v>
      </c>
      <c r="AC10" s="119">
        <v>0.82266857140867178</v>
      </c>
      <c r="AD10" s="119">
        <v>0.83815136425071413</v>
      </c>
      <c r="AE10" s="111">
        <v>8.2812395942044716</v>
      </c>
      <c r="AF10" s="119">
        <v>0.2562239508994687</v>
      </c>
      <c r="AG10" s="119">
        <v>0.2973823796574227</v>
      </c>
      <c r="AH10" s="110">
        <f t="shared" ref="AH10:AH73" si="1">100*(1-(AE10/Y10))</f>
        <v>93.728878337632239</v>
      </c>
      <c r="AI10" s="110">
        <f t="shared" si="0"/>
        <v>5.0503939688926414</v>
      </c>
      <c r="AJ10" s="110">
        <v>9.99941758987244</v>
      </c>
      <c r="AK10" s="107">
        <v>623.58191004703849</v>
      </c>
      <c r="AL10" s="111">
        <v>2.7024939487603663</v>
      </c>
      <c r="AM10" s="107">
        <v>1732.9776042921078</v>
      </c>
      <c r="AN10" s="107">
        <v>509583.88405241957</v>
      </c>
      <c r="AO10" s="111">
        <v>5.3998923763414579</v>
      </c>
      <c r="AP10" s="110">
        <v>10.006022988764784</v>
      </c>
      <c r="AQ10" s="110">
        <v>51.94380145118501</v>
      </c>
      <c r="AR10" s="111">
        <v>3.990092086570765</v>
      </c>
      <c r="AS10" s="110">
        <v>20.0515902461545</v>
      </c>
      <c r="AT10" s="111">
        <v>8.3988043362126117</v>
      </c>
      <c r="AU10" s="119">
        <v>0.14456388585776483</v>
      </c>
      <c r="AV10" s="110">
        <v>33.236677434399915</v>
      </c>
      <c r="AW10" s="110">
        <v>11.907219252259576</v>
      </c>
      <c r="AX10" s="107">
        <v>164.32477548850838</v>
      </c>
      <c r="AY10" s="110">
        <v>64.964705429229781</v>
      </c>
      <c r="AZ10" s="107">
        <v>304.11995255779664</v>
      </c>
      <c r="BA10" s="110">
        <v>69.06272173115201</v>
      </c>
      <c r="BB10" s="107">
        <v>650.4209006465104</v>
      </c>
      <c r="BC10" s="107">
        <v>108.15831414102671</v>
      </c>
      <c r="BD10" s="107">
        <v>13089.600931433069</v>
      </c>
      <c r="BE10" s="111">
        <v>3.1575046482535045</v>
      </c>
      <c r="BF10" s="107">
        <v>361.13131555751505</v>
      </c>
      <c r="BG10" s="107">
        <v>894.03005766373951</v>
      </c>
      <c r="BH10" s="103" t="s">
        <v>0</v>
      </c>
      <c r="BI10" s="107">
        <v>676.10681254602878</v>
      </c>
      <c r="BJ10" s="105">
        <v>2.0155616003605759</v>
      </c>
      <c r="BK10" s="105">
        <v>2.6452450808045532E-2</v>
      </c>
      <c r="BL10" s="105">
        <v>1500.7301416756288</v>
      </c>
      <c r="BM10" s="105">
        <v>4.2272721551897638E-2</v>
      </c>
      <c r="BN10" s="105">
        <v>8.2629191453268674E-3</v>
      </c>
      <c r="BO10" s="105">
        <v>1.7101771740314855</v>
      </c>
      <c r="BP10" s="105">
        <v>6.0399449996707526E-3</v>
      </c>
      <c r="BQ10" s="105">
        <v>1.4952711503307589E-2</v>
      </c>
      <c r="BR10" s="105">
        <v>0.40393643643393357</v>
      </c>
      <c r="BS10" s="105">
        <v>0.20838775680833516</v>
      </c>
      <c r="BT10" s="105">
        <v>7.5532429842219173</v>
      </c>
      <c r="BU10" s="103">
        <f>BG10/BB10</f>
        <v>1.374540788549514</v>
      </c>
      <c r="BV10" s="103">
        <f>AO10/BB10</f>
        <v>8.3021507626431304E-3</v>
      </c>
    </row>
    <row r="11" spans="1:74" ht="15.75" customHeight="1" x14ac:dyDescent="0.2">
      <c r="A11" s="203" t="s">
        <v>252</v>
      </c>
      <c r="B11" s="103" t="s">
        <v>68</v>
      </c>
      <c r="C11" s="103" t="s">
        <v>66</v>
      </c>
      <c r="D11" s="104">
        <v>993.04868576723857</v>
      </c>
      <c r="E11" s="104">
        <v>438.17483209028183</v>
      </c>
      <c r="F11" s="105">
        <v>1.5446113136203545</v>
      </c>
      <c r="G11" s="106">
        <v>0.44124204419216762</v>
      </c>
      <c r="H11" s="107">
        <v>2812.4303954887218</v>
      </c>
      <c r="I11" s="107">
        <v>168.59289196348638</v>
      </c>
      <c r="J11" s="105">
        <v>3.4145629872489041</v>
      </c>
      <c r="K11" s="109">
        <v>4.4679371870577172E-4</v>
      </c>
      <c r="L11" s="103">
        <v>12.501808805908036</v>
      </c>
      <c r="M11" s="109">
        <v>7.8654392481403955E-3</v>
      </c>
      <c r="N11" s="108">
        <v>8.2926273019699099</v>
      </c>
      <c r="O11" s="109">
        <v>1.3012337061951507E-3</v>
      </c>
      <c r="P11" s="108">
        <v>4.4594974034423638</v>
      </c>
      <c r="Q11" s="103">
        <v>0.53776652935831448</v>
      </c>
      <c r="R11" s="105">
        <v>768.50145768513198</v>
      </c>
      <c r="S11" s="108">
        <v>4.4594974034423638</v>
      </c>
      <c r="T11" s="109">
        <v>4.3839581719826971E-2</v>
      </c>
      <c r="U11" s="108">
        <v>6.9914626851659278</v>
      </c>
      <c r="V11" s="105">
        <v>9.0286433629912519</v>
      </c>
      <c r="W11" s="105">
        <v>1.1284916670515321</v>
      </c>
      <c r="X11" s="105">
        <v>1.1429381271566459</v>
      </c>
      <c r="Y11" s="107">
        <v>-119.70019421440303</v>
      </c>
      <c r="Z11" s="107">
        <v>172.44607879459323</v>
      </c>
      <c r="AA11" s="107">
        <v>172.59235285837715</v>
      </c>
      <c r="AB11" s="111">
        <v>7.9551890428330676</v>
      </c>
      <c r="AC11" s="119">
        <v>0.65711667177334065</v>
      </c>
      <c r="AD11" s="119">
        <v>0.67306828659550089</v>
      </c>
      <c r="AE11" s="111">
        <v>8.3828385838534913</v>
      </c>
      <c r="AF11" s="119">
        <v>0.37358951070892032</v>
      </c>
      <c r="AG11" s="119">
        <v>0.4033639516505737</v>
      </c>
      <c r="AH11" s="110">
        <f t="shared" si="1"/>
        <v>107.00319547421822</v>
      </c>
      <c r="AI11" s="110">
        <f t="shared" si="0"/>
        <v>-5.3757307176213409</v>
      </c>
      <c r="AJ11" s="110">
        <v>10.093979472742895</v>
      </c>
      <c r="AK11" s="107">
        <v>398.22841212405962</v>
      </c>
      <c r="AL11" s="111">
        <v>3.9479486724678732</v>
      </c>
      <c r="AM11" s="107">
        <v>2353.2352148280274</v>
      </c>
      <c r="AN11" s="107">
        <v>494873.09435753373</v>
      </c>
      <c r="AO11" s="111">
        <v>6.3733027493104233</v>
      </c>
      <c r="AP11" s="110"/>
      <c r="AQ11" s="110">
        <v>26.22377347441601</v>
      </c>
      <c r="AR11" s="119">
        <v>0.1062651101236264</v>
      </c>
      <c r="AS11" s="111">
        <v>2.1642131296723552</v>
      </c>
      <c r="AT11" s="111">
        <v>5.7776727814090343</v>
      </c>
      <c r="AU11" s="119">
        <v>0.16204840958596947</v>
      </c>
      <c r="AV11" s="110">
        <v>42.11531570203735</v>
      </c>
      <c r="AW11" s="110">
        <v>16.882691753072788</v>
      </c>
      <c r="AX11" s="107">
        <v>231.27833417065241</v>
      </c>
      <c r="AY11" s="110">
        <v>93.922198470085036</v>
      </c>
      <c r="AZ11" s="107">
        <v>423.19360951467149</v>
      </c>
      <c r="BA11" s="110">
        <v>92.85802793653221</v>
      </c>
      <c r="BB11" s="107">
        <v>840.07758815326997</v>
      </c>
      <c r="BC11" s="107">
        <v>145.21905248144654</v>
      </c>
      <c r="BD11" s="107">
        <v>11438.207925208133</v>
      </c>
      <c r="BE11" s="111">
        <v>3.4123607493570289</v>
      </c>
      <c r="BF11" s="107">
        <v>438.17483209028183</v>
      </c>
      <c r="BG11" s="107">
        <v>993.04868576723857</v>
      </c>
      <c r="BH11" s="103" t="s">
        <v>0</v>
      </c>
      <c r="BI11" s="107">
        <v>708.03741485818841</v>
      </c>
      <c r="BJ11" s="105">
        <v>242.01876081924917</v>
      </c>
      <c r="BK11" s="105">
        <v>3.1759372036580996E-2</v>
      </c>
      <c r="BL11" s="105">
        <v>1919.9807910869749</v>
      </c>
      <c r="BM11" s="105">
        <v>4.147226520908278E-2</v>
      </c>
      <c r="BN11" s="105">
        <v>1.2695961940104711E-2</v>
      </c>
      <c r="BO11" s="105">
        <v>1.8677107191879718</v>
      </c>
      <c r="BP11" s="105">
        <v>6.4179156980469195E-3</v>
      </c>
      <c r="BQ11" s="105">
        <v>1.4545113691051209E-2</v>
      </c>
      <c r="BR11" s="105">
        <v>0.44124204419216762</v>
      </c>
      <c r="BS11" s="105">
        <v>0.18620103478364075</v>
      </c>
      <c r="BT11" s="105">
        <v>4.8606309531382852</v>
      </c>
      <c r="BU11" s="103">
        <f>BG11/BB11</f>
        <v>1.182091630310294</v>
      </c>
      <c r="BV11" s="103">
        <f>AO11/BB11</f>
        <v>7.5865644306983117E-3</v>
      </c>
    </row>
    <row r="12" spans="1:74" ht="15.75" customHeight="1" x14ac:dyDescent="0.2">
      <c r="A12" s="203" t="s">
        <v>252</v>
      </c>
      <c r="B12" s="103" t="s">
        <v>69</v>
      </c>
      <c r="C12" s="103" t="s">
        <v>66</v>
      </c>
      <c r="D12" s="104">
        <v>926.86807361236072</v>
      </c>
      <c r="E12" s="104">
        <v>373.8307868682997</v>
      </c>
      <c r="F12" s="105">
        <v>1.4413199564769688</v>
      </c>
      <c r="G12" s="106">
        <v>0.40332685687547487</v>
      </c>
      <c r="H12" s="107">
        <v>2626.4873676691732</v>
      </c>
      <c r="I12" s="107">
        <v>126.96544818627538</v>
      </c>
      <c r="J12" s="105">
        <v>4.2611175418566534</v>
      </c>
      <c r="K12" s="109">
        <v>4.6529239009000621E-4</v>
      </c>
      <c r="L12" s="103">
        <v>11.680988719074122</v>
      </c>
      <c r="M12" s="109">
        <v>8.7428019168743817E-3</v>
      </c>
      <c r="N12" s="108">
        <v>12.022286980148728</v>
      </c>
      <c r="O12" s="109">
        <v>1.3039694433822136E-3</v>
      </c>
      <c r="P12" s="108">
        <v>5.9494968403142279</v>
      </c>
      <c r="Q12" s="103">
        <v>0.49487230259417991</v>
      </c>
      <c r="R12" s="105">
        <v>766.88913614894</v>
      </c>
      <c r="S12" s="108">
        <v>5.9494968403142279</v>
      </c>
      <c r="T12" s="109">
        <v>4.8627500794553899E-2</v>
      </c>
      <c r="U12" s="108">
        <v>10.446955134398952</v>
      </c>
      <c r="V12" s="105">
        <v>9.4023707868257826</v>
      </c>
      <c r="W12" s="105">
        <v>1.0980344570070022</v>
      </c>
      <c r="X12" s="105">
        <v>1.1141280970185594</v>
      </c>
      <c r="Y12" s="107">
        <v>129.8848458695125</v>
      </c>
      <c r="Z12" s="107">
        <v>245.75693536777814</v>
      </c>
      <c r="AA12" s="107">
        <v>245.85015273249678</v>
      </c>
      <c r="AB12" s="111">
        <v>8.8387114081754365</v>
      </c>
      <c r="AC12" s="111">
        <v>1.0580037121497801</v>
      </c>
      <c r="AD12" s="111">
        <v>1.0703485412103557</v>
      </c>
      <c r="AE12" s="111">
        <v>8.4004513364565234</v>
      </c>
      <c r="AF12" s="119">
        <v>0.49945908858890897</v>
      </c>
      <c r="AG12" s="119">
        <v>0.52228835026814768</v>
      </c>
      <c r="AH12" s="110">
        <f t="shared" si="1"/>
        <v>93.532385337011561</v>
      </c>
      <c r="AI12" s="110">
        <f t="shared" si="0"/>
        <v>4.9584158988779876</v>
      </c>
      <c r="AJ12" s="110">
        <v>12.243504497039147</v>
      </c>
      <c r="AK12" s="107">
        <v>729.97831364659476</v>
      </c>
      <c r="AL12" s="111">
        <v>3.4201348603401427</v>
      </c>
      <c r="AM12" s="107">
        <v>2042.0273755543731</v>
      </c>
      <c r="AN12" s="107">
        <v>510376.73882417829</v>
      </c>
      <c r="AO12" s="111">
        <v>6.4782016253862702</v>
      </c>
      <c r="AP12" s="110">
        <v>11.40265987721248</v>
      </c>
      <c r="AQ12" s="110">
        <v>49.293298549407247</v>
      </c>
      <c r="AR12" s="111">
        <v>4.2585540531652066</v>
      </c>
      <c r="AS12" s="110">
        <v>22.642706000522065</v>
      </c>
      <c r="AT12" s="111">
        <v>8.3903917671190573</v>
      </c>
      <c r="AU12" s="119">
        <v>0.23043470845296454</v>
      </c>
      <c r="AV12" s="110">
        <v>36.862654372304213</v>
      </c>
      <c r="AW12" s="110">
        <v>13.884352244255348</v>
      </c>
      <c r="AX12" s="107">
        <v>182.50928891041593</v>
      </c>
      <c r="AY12" s="110">
        <v>73.984251567912963</v>
      </c>
      <c r="AZ12" s="107">
        <v>348.61629504204757</v>
      </c>
      <c r="BA12" s="110">
        <v>79.19664024442244</v>
      </c>
      <c r="BB12" s="107">
        <v>751.28513073349836</v>
      </c>
      <c r="BC12" s="107">
        <v>129.04202324146988</v>
      </c>
      <c r="BD12" s="107">
        <v>12224.890499936568</v>
      </c>
      <c r="BE12" s="111">
        <v>3.1260962077662171</v>
      </c>
      <c r="BF12" s="107">
        <v>373.8307868682997</v>
      </c>
      <c r="BG12" s="107">
        <v>926.86807361236072</v>
      </c>
      <c r="BH12" s="103" t="s">
        <v>0</v>
      </c>
      <c r="BI12" s="107">
        <v>695.6973485550767</v>
      </c>
      <c r="BJ12" s="105">
        <v>1.7343560798329107</v>
      </c>
      <c r="BK12" s="105">
        <v>4.0057801197522981E-2</v>
      </c>
      <c r="BL12" s="105">
        <v>1711.5986813122058</v>
      </c>
      <c r="BM12" s="105">
        <v>4.0589986417347471E-2</v>
      </c>
      <c r="BN12" s="105">
        <v>1.0555679271085451E-2</v>
      </c>
      <c r="BO12" s="105">
        <v>2.0722975861370987</v>
      </c>
      <c r="BP12" s="105">
        <v>6.9893459596015979E-3</v>
      </c>
      <c r="BQ12" s="105">
        <v>1.7329235185941323E-2</v>
      </c>
      <c r="BR12" s="105">
        <v>0.40332685687547487</v>
      </c>
      <c r="BS12" s="105">
        <v>0.18306845018020951</v>
      </c>
      <c r="BT12" s="105">
        <v>5.9866437866033673</v>
      </c>
      <c r="BU12" s="103">
        <f>BG12/BB12</f>
        <v>1.233710126416899</v>
      </c>
      <c r="BV12" s="103">
        <f>AO12/BB12</f>
        <v>8.6228268873915302E-3</v>
      </c>
    </row>
    <row r="13" spans="1:74" ht="15.75" customHeight="1" x14ac:dyDescent="0.2">
      <c r="A13" s="203" t="s">
        <v>252</v>
      </c>
      <c r="B13" s="103" t="s">
        <v>70</v>
      </c>
      <c r="C13" s="103" t="s">
        <v>66</v>
      </c>
      <c r="D13" s="104">
        <v>934.34220815684228</v>
      </c>
      <c r="E13" s="104">
        <v>368.67227026701511</v>
      </c>
      <c r="F13" s="105">
        <v>1.4084367955304502</v>
      </c>
      <c r="G13" s="106">
        <v>0.39457948816664007</v>
      </c>
      <c r="H13" s="107">
        <v>2724.4094236842111</v>
      </c>
      <c r="I13" s="107">
        <v>141.06308632129989</v>
      </c>
      <c r="J13" s="105">
        <v>5.6602394869469252</v>
      </c>
      <c r="K13" s="109">
        <v>3.3619069816643118E-4</v>
      </c>
      <c r="L13" s="103">
        <v>15.081112059799102</v>
      </c>
      <c r="M13" s="109">
        <v>9.4756475033552241E-3</v>
      </c>
      <c r="N13" s="108">
        <v>11.87690753471567</v>
      </c>
      <c r="O13" s="109">
        <v>1.3060320516179308E-3</v>
      </c>
      <c r="P13" s="108">
        <v>4.1816106684820813</v>
      </c>
      <c r="Q13" s="103">
        <v>0.35207907919291431</v>
      </c>
      <c r="R13" s="105">
        <v>765.67799294143356</v>
      </c>
      <c r="S13" s="108">
        <v>4.1816106684820813</v>
      </c>
      <c r="T13" s="109">
        <v>5.2620356557800507E-2</v>
      </c>
      <c r="U13" s="108">
        <v>11.11643219767128</v>
      </c>
      <c r="V13" s="105">
        <v>6.7939937329493718</v>
      </c>
      <c r="W13" s="105">
        <v>1.0244376242960558</v>
      </c>
      <c r="X13" s="105">
        <v>1.0334344998317233</v>
      </c>
      <c r="Y13" s="107">
        <v>312.46665383671211</v>
      </c>
      <c r="Z13" s="107">
        <v>252.96068278712622</v>
      </c>
      <c r="AA13" s="107">
        <v>253.04530569426333</v>
      </c>
      <c r="AB13" s="111">
        <v>9.5761132707786629</v>
      </c>
      <c r="AC13" s="111">
        <v>1.1319997633983219</v>
      </c>
      <c r="AD13" s="111">
        <v>1.1455987175722733</v>
      </c>
      <c r="AE13" s="111">
        <v>8.4137304342057782</v>
      </c>
      <c r="AF13" s="119">
        <v>0.35159994894270546</v>
      </c>
      <c r="AG13" s="119">
        <v>0.38359209984235537</v>
      </c>
      <c r="AH13" s="110">
        <f t="shared" si="1"/>
        <v>97.307318931189826</v>
      </c>
      <c r="AI13" s="110">
        <f t="shared" si="0"/>
        <v>12.138357219727913</v>
      </c>
      <c r="AJ13" s="110">
        <v>2.1827906888046043</v>
      </c>
      <c r="AK13" s="107">
        <v>332.25551567423736</v>
      </c>
      <c r="AL13" s="111">
        <v>2.6244183730757151</v>
      </c>
      <c r="AM13" s="107">
        <v>1769.5669899128907</v>
      </c>
      <c r="AN13" s="107">
        <v>480432.13637547882</v>
      </c>
      <c r="AO13" s="111">
        <v>5.5508276091333215</v>
      </c>
      <c r="AP13" s="110"/>
      <c r="AQ13" s="110">
        <v>25.699216411480254</v>
      </c>
      <c r="AR13" s="111">
        <v>6.9894776746300208E-2</v>
      </c>
      <c r="AS13" s="111">
        <v>1.3669608532781024</v>
      </c>
      <c r="AT13" s="111">
        <v>4.3746378929582566</v>
      </c>
      <c r="AU13" s="111">
        <v>5.090346217160259E-2</v>
      </c>
      <c r="AV13" s="110">
        <v>30.985315412974874</v>
      </c>
      <c r="AW13" s="110">
        <v>12.56232289205326</v>
      </c>
      <c r="AX13" s="107">
        <v>167.90395876266297</v>
      </c>
      <c r="AY13" s="110">
        <v>67.225312445239652</v>
      </c>
      <c r="AZ13" s="107">
        <v>318.35671224043517</v>
      </c>
      <c r="BA13" s="110">
        <v>72.981295797086773</v>
      </c>
      <c r="BB13" s="107">
        <v>667.78439400074421</v>
      </c>
      <c r="BC13" s="107">
        <v>110.08512904188687</v>
      </c>
      <c r="BD13" s="107">
        <v>12477.296670480917</v>
      </c>
      <c r="BE13" s="111">
        <v>3.5862461832493002</v>
      </c>
      <c r="BF13" s="107">
        <v>368.67227026701511</v>
      </c>
      <c r="BG13" s="107">
        <v>934.34220815684228</v>
      </c>
      <c r="BH13" s="103" t="s">
        <v>0</v>
      </c>
      <c r="BI13" s="107">
        <v>673.72349416031727</v>
      </c>
      <c r="BJ13" s="105">
        <v>360.59500320430476</v>
      </c>
      <c r="BK13" s="105">
        <v>1.3366630434028364E-2</v>
      </c>
      <c r="BL13" s="105">
        <v>1479.4460539897182</v>
      </c>
      <c r="BM13" s="105">
        <v>3.8384576299143582E-2</v>
      </c>
      <c r="BN13" s="105">
        <v>8.8228349416688053E-3</v>
      </c>
      <c r="BO13" s="105">
        <v>1.547809973297489</v>
      </c>
      <c r="BP13" s="105">
        <v>5.9408935619887334E-3</v>
      </c>
      <c r="BQ13" s="105">
        <v>1.5056265569181732E-2</v>
      </c>
      <c r="BR13" s="105">
        <v>0.39457948816664007</v>
      </c>
      <c r="BS13" s="105">
        <v>0.20834038630273247</v>
      </c>
      <c r="BT13" s="105">
        <v>7.0510451096825264</v>
      </c>
      <c r="BU13" s="103">
        <f>BG13/BB13</f>
        <v>1.3991674806281875</v>
      </c>
      <c r="BV13" s="103">
        <f>AO13/BB13</f>
        <v>8.3123050778079952E-3</v>
      </c>
    </row>
    <row r="14" spans="1:74" ht="15.75" customHeight="1" x14ac:dyDescent="0.2">
      <c r="A14" s="203" t="s">
        <v>252</v>
      </c>
      <c r="B14" s="103" t="s">
        <v>71</v>
      </c>
      <c r="C14" s="103" t="s">
        <v>66</v>
      </c>
      <c r="D14" s="104">
        <v>704.98811841271493</v>
      </c>
      <c r="E14" s="104">
        <v>255.63946469827573</v>
      </c>
      <c r="F14" s="105">
        <v>1.0836697933604469</v>
      </c>
      <c r="G14" s="106">
        <v>0.36261528105445173</v>
      </c>
      <c r="H14" s="107">
        <v>2074.3027353383454</v>
      </c>
      <c r="I14" s="107">
        <v>103.03737591578665</v>
      </c>
      <c r="J14" s="105">
        <v>4.718064234425615</v>
      </c>
      <c r="K14" s="109">
        <v>4.3220585817977481E-4</v>
      </c>
      <c r="L14" s="103">
        <v>9.9859314887160995</v>
      </c>
      <c r="M14" s="109">
        <v>9.7795097539170508E-3</v>
      </c>
      <c r="N14" s="108">
        <v>8.9138040266166545</v>
      </c>
      <c r="O14" s="109">
        <v>1.3094939116319278E-3</v>
      </c>
      <c r="P14" s="108">
        <v>3.7459634430904032</v>
      </c>
      <c r="Q14" s="103">
        <v>0.42024296606756689</v>
      </c>
      <c r="R14" s="105">
        <v>763.65379870592301</v>
      </c>
      <c r="S14" s="108">
        <v>3.7459634430904032</v>
      </c>
      <c r="T14" s="109">
        <v>5.4164199108357867E-2</v>
      </c>
      <c r="U14" s="108">
        <v>8.0884893588331792</v>
      </c>
      <c r="V14" s="105">
        <v>8.733920916569776</v>
      </c>
      <c r="W14" s="106">
        <v>0.87197494980835566</v>
      </c>
      <c r="X14" s="106">
        <v>0.88941109669145302</v>
      </c>
      <c r="Y14" s="107">
        <v>377.9135092850089</v>
      </c>
      <c r="Z14" s="107">
        <v>181.93295824017667</v>
      </c>
      <c r="AA14" s="107">
        <v>182.04797515090817</v>
      </c>
      <c r="AB14" s="111">
        <v>9.88170771828071</v>
      </c>
      <c r="AC14" s="119">
        <v>0.8765637827891305</v>
      </c>
      <c r="AD14" s="119">
        <v>0.89511599586214752</v>
      </c>
      <c r="AE14" s="111">
        <v>8.4360178710116394</v>
      </c>
      <c r="AF14" s="119">
        <v>0.31580346434001222</v>
      </c>
      <c r="AG14" s="119">
        <v>0.35114231819562963</v>
      </c>
      <c r="AH14" s="110">
        <f t="shared" si="1"/>
        <v>97.767738473553877</v>
      </c>
      <c r="AI14" s="110">
        <f t="shared" si="0"/>
        <v>14.629959602980469</v>
      </c>
      <c r="AJ14" s="110">
        <v>1.0778867074602336</v>
      </c>
      <c r="AK14" s="107">
        <v>565.69701110752817</v>
      </c>
      <c r="AL14" s="111">
        <v>3.4192772562730882</v>
      </c>
      <c r="AM14" s="107">
        <v>2068.3885880793068</v>
      </c>
      <c r="AN14" s="107">
        <v>487820.35493537772</v>
      </c>
      <c r="AO14" s="111">
        <v>2.529791226326437</v>
      </c>
      <c r="AP14" s="111">
        <v>6.0880869762868668E-3</v>
      </c>
      <c r="AQ14" s="111">
        <v>9.5409994635976307</v>
      </c>
      <c r="AR14" s="111">
        <v>7.1135836308840766E-2</v>
      </c>
      <c r="AS14" s="111">
        <v>1.5246287887913268</v>
      </c>
      <c r="AT14" s="111">
        <v>4.709244340526614</v>
      </c>
      <c r="AU14" s="119">
        <v>0.24895358067197226</v>
      </c>
      <c r="AV14" s="110">
        <v>33.288625345506894</v>
      </c>
      <c r="AW14" s="110">
        <v>14.274564228731252</v>
      </c>
      <c r="AX14" s="107">
        <v>190.29577630511722</v>
      </c>
      <c r="AY14" s="110">
        <v>76.865613966561682</v>
      </c>
      <c r="AZ14" s="107">
        <v>358.79702200485281</v>
      </c>
      <c r="BA14" s="110">
        <v>83.350899421358577</v>
      </c>
      <c r="BB14" s="107">
        <v>767.76929414988535</v>
      </c>
      <c r="BC14" s="107">
        <v>133.72003691728585</v>
      </c>
      <c r="BD14" s="107">
        <v>10365.812866100119</v>
      </c>
      <c r="BE14" s="111">
        <v>1.4019327362963214</v>
      </c>
      <c r="BF14" s="107">
        <v>255.63946469827573</v>
      </c>
      <c r="BG14" s="107">
        <v>704.98811841271493</v>
      </c>
      <c r="BH14" s="103" t="s">
        <v>0</v>
      </c>
      <c r="BI14" s="107">
        <v>695.67605697919328</v>
      </c>
      <c r="BJ14" s="105">
        <v>112.40710942404981</v>
      </c>
      <c r="BK14" s="105">
        <v>6.0788085982767061E-2</v>
      </c>
      <c r="BL14" s="105">
        <v>1674.4628824361723</v>
      </c>
      <c r="BM14" s="105">
        <v>3.5867591704247179E-2</v>
      </c>
      <c r="BN14" s="105">
        <v>1.2900101385642196E-2</v>
      </c>
      <c r="BO14" s="105">
        <v>1.8045025705082931</v>
      </c>
      <c r="BP14" s="105">
        <v>3.5884168261193926E-3</v>
      </c>
      <c r="BQ14" s="105">
        <v>9.8959338274013375E-3</v>
      </c>
      <c r="BR14" s="105">
        <v>0.36261528105445173</v>
      </c>
      <c r="BS14" s="105">
        <v>0.12359353855053948</v>
      </c>
      <c r="BT14" s="105">
        <v>5.0115403487725443</v>
      </c>
      <c r="BU14" s="103">
        <f>BG14/BB14</f>
        <v>0.91822911359500892</v>
      </c>
      <c r="BV14" s="103">
        <f>AO14/BB14</f>
        <v>3.2949888014570253E-3</v>
      </c>
    </row>
    <row r="15" spans="1:74" ht="15.75" customHeight="1" x14ac:dyDescent="0.2">
      <c r="A15" s="203" t="s">
        <v>252</v>
      </c>
      <c r="B15" s="103" t="s">
        <v>72</v>
      </c>
      <c r="C15" s="103" t="s">
        <v>66</v>
      </c>
      <c r="D15" s="104">
        <v>1219.0295271923519</v>
      </c>
      <c r="E15" s="104">
        <v>642.12905455298483</v>
      </c>
      <c r="F15" s="105">
        <v>1.9657014570623725</v>
      </c>
      <c r="G15" s="106">
        <v>0.52675430761051834</v>
      </c>
      <c r="H15" s="107">
        <v>3839.9625511278191</v>
      </c>
      <c r="I15" s="107">
        <v>623.83950477269411</v>
      </c>
      <c r="J15" s="108">
        <v>15.254934916692795</v>
      </c>
      <c r="K15" s="109">
        <v>4.4382582305954116E-4</v>
      </c>
      <c r="L15" s="103">
        <v>10.046612383225909</v>
      </c>
      <c r="M15" s="109">
        <v>9.5184203570177674E-3</v>
      </c>
      <c r="N15" s="108">
        <v>5.4379785779235013</v>
      </c>
      <c r="O15" s="109">
        <v>1.309692022471335E-3</v>
      </c>
      <c r="P15" s="108">
        <v>2.3574668684453974</v>
      </c>
      <c r="Q15" s="103">
        <v>0.43351896934937884</v>
      </c>
      <c r="R15" s="105">
        <v>763.53828445334887</v>
      </c>
      <c r="S15" s="108">
        <v>2.3574668684453974</v>
      </c>
      <c r="T15" s="109">
        <v>5.2710170801444578E-2</v>
      </c>
      <c r="U15" s="108">
        <v>4.9004041647742849</v>
      </c>
      <c r="V15" s="105">
        <v>8.9686825219698658</v>
      </c>
      <c r="W15" s="106">
        <v>0.90084888843343291</v>
      </c>
      <c r="X15" s="106">
        <v>0.91855807595139694</v>
      </c>
      <c r="Y15" s="107">
        <v>316.37320674467401</v>
      </c>
      <c r="Z15" s="107">
        <v>111.43242784529573</v>
      </c>
      <c r="AA15" s="107">
        <v>111.62416069883237</v>
      </c>
      <c r="AB15" s="111">
        <v>9.6191355177938398</v>
      </c>
      <c r="AC15" s="119">
        <v>0.52061662901709216</v>
      </c>
      <c r="AD15" s="119">
        <v>0.54981342245238685</v>
      </c>
      <c r="AE15" s="111">
        <v>8.437293305237402</v>
      </c>
      <c r="AF15" s="119">
        <v>0.19877628319777102</v>
      </c>
      <c r="AG15" s="119">
        <v>0.25132866291521816</v>
      </c>
      <c r="AH15" s="110">
        <f t="shared" si="1"/>
        <v>97.333120148809996</v>
      </c>
      <c r="AI15" s="110">
        <f t="shared" si="0"/>
        <v>12.286366174696484</v>
      </c>
      <c r="AJ15" s="110">
        <v>0.94142278087068487</v>
      </c>
      <c r="AK15" s="112"/>
      <c r="AL15" s="113"/>
      <c r="AM15" s="112"/>
      <c r="AN15" s="112"/>
      <c r="AO15" s="113"/>
      <c r="AP15" s="113"/>
      <c r="AQ15" s="114"/>
      <c r="AR15" s="113"/>
      <c r="AS15" s="114"/>
      <c r="AT15" s="113"/>
      <c r="AU15" s="115"/>
      <c r="AV15" s="114"/>
      <c r="AW15" s="114"/>
      <c r="AX15" s="112"/>
      <c r="AY15" s="114"/>
      <c r="AZ15" s="112"/>
      <c r="BA15" s="114"/>
      <c r="BB15" s="112"/>
      <c r="BC15" s="112"/>
      <c r="BD15" s="112"/>
      <c r="BE15" s="113"/>
      <c r="BF15" s="112"/>
      <c r="BG15" s="112"/>
      <c r="BH15" s="116"/>
      <c r="BI15" s="112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03"/>
      <c r="BV15" s="103"/>
    </row>
    <row r="16" spans="1:74" ht="15.75" customHeight="1" x14ac:dyDescent="0.2">
      <c r="A16" s="203" t="s">
        <v>252</v>
      </c>
      <c r="B16" s="103" t="s">
        <v>73</v>
      </c>
      <c r="C16" s="103" t="s">
        <v>66</v>
      </c>
      <c r="D16" s="104">
        <v>468.30265522196356</v>
      </c>
      <c r="E16" s="104">
        <v>171.32150687664776</v>
      </c>
      <c r="F16" s="106">
        <v>0.72850648462143819</v>
      </c>
      <c r="G16" s="106">
        <v>0.36583501068437402</v>
      </c>
      <c r="H16" s="107">
        <v>1235.0383845864662</v>
      </c>
      <c r="I16" s="110">
        <v>39.268447551495314</v>
      </c>
      <c r="J16" s="105">
        <v>2.5490024189027292</v>
      </c>
      <c r="K16" s="109">
        <v>4.9839941975949014E-4</v>
      </c>
      <c r="L16" s="103">
        <v>25.406328857629131</v>
      </c>
      <c r="M16" s="109">
        <v>8.468422138177412E-3</v>
      </c>
      <c r="N16" s="108">
        <v>16.2394493117712</v>
      </c>
      <c r="O16" s="109">
        <v>1.3118808881555598E-3</v>
      </c>
      <c r="P16" s="108">
        <v>5.2105403553502221</v>
      </c>
      <c r="Q16" s="103">
        <v>0.32085696105306627</v>
      </c>
      <c r="R16" s="105">
        <v>762.26432523607457</v>
      </c>
      <c r="S16" s="108">
        <v>5.2105403553502221</v>
      </c>
      <c r="T16" s="109">
        <v>4.6817349049695686E-2</v>
      </c>
      <c r="U16" s="108">
        <v>15.380831679556634</v>
      </c>
      <c r="V16" s="108">
        <v>10.071212648380842</v>
      </c>
      <c r="W16" s="105">
        <v>2.5580880364809868</v>
      </c>
      <c r="X16" s="105">
        <v>2.5660183568262886</v>
      </c>
      <c r="Y16" s="110">
        <v>39.907524968490108</v>
      </c>
      <c r="Z16" s="107">
        <v>367.95737621872172</v>
      </c>
      <c r="AA16" s="107">
        <v>368.02229175055595</v>
      </c>
      <c r="AB16" s="111">
        <v>8.5624879013446122</v>
      </c>
      <c r="AC16" s="111">
        <v>1.3846544435634247</v>
      </c>
      <c r="AD16" s="111">
        <v>1.3933900012713818</v>
      </c>
      <c r="AE16" s="111">
        <v>8.4513851686035313</v>
      </c>
      <c r="AF16" s="119">
        <v>0.44007429841298268</v>
      </c>
      <c r="AG16" s="119">
        <v>0.4657046554575221</v>
      </c>
      <c r="AH16" s="110">
        <f t="shared" si="1"/>
        <v>78.822577508185461</v>
      </c>
      <c r="AI16" s="110">
        <f t="shared" si="0"/>
        <v>1.2975519968166482</v>
      </c>
      <c r="AJ16" s="110">
        <v>195.26425369808206</v>
      </c>
      <c r="AK16" s="107">
        <v>357.19444037397568</v>
      </c>
      <c r="AL16" s="111">
        <v>3.2634500969879343</v>
      </c>
      <c r="AM16" s="107">
        <v>1553.0837105910659</v>
      </c>
      <c r="AN16" s="107">
        <v>496893.81596593559</v>
      </c>
      <c r="AO16" s="111">
        <v>1.993261580988283</v>
      </c>
      <c r="AP16" s="119">
        <v>3.3759152196966456E-3</v>
      </c>
      <c r="AQ16" s="111">
        <v>8.2146807292464281</v>
      </c>
      <c r="AR16" s="119">
        <v>2.3906293293519291E-2</v>
      </c>
      <c r="AS16" s="111">
        <v>1.0405011481847573</v>
      </c>
      <c r="AT16" s="111">
        <v>3.4745253740493833</v>
      </c>
      <c r="AU16" s="119">
        <v>0.16848399778449338</v>
      </c>
      <c r="AV16" s="110">
        <v>24.492194703481896</v>
      </c>
      <c r="AW16" s="110">
        <v>10.35677977684427</v>
      </c>
      <c r="AX16" s="107">
        <v>138.8086034665169</v>
      </c>
      <c r="AY16" s="110">
        <v>56.999996281020209</v>
      </c>
      <c r="AZ16" s="107">
        <v>273.13362537629996</v>
      </c>
      <c r="BA16" s="110">
        <v>60.879910092222957</v>
      </c>
      <c r="BB16" s="107">
        <v>568.79822273190928</v>
      </c>
      <c r="BC16" s="107">
        <v>102.14457381675885</v>
      </c>
      <c r="BD16" s="107">
        <v>11947.738318087002</v>
      </c>
      <c r="BE16" s="111">
        <v>1.1400950695186187</v>
      </c>
      <c r="BF16" s="107">
        <v>171.32150687664776</v>
      </c>
      <c r="BG16" s="107">
        <v>468.30265522196356</v>
      </c>
      <c r="BH16" s="103" t="s">
        <v>0</v>
      </c>
      <c r="BI16" s="107">
        <v>691.73215122098111</v>
      </c>
      <c r="BJ16" s="105">
        <v>224.19367444016703</v>
      </c>
      <c r="BK16" s="105">
        <v>5.5836822813235522E-2</v>
      </c>
      <c r="BL16" s="105">
        <v>1248.5393797028325</v>
      </c>
      <c r="BM16" s="105">
        <v>3.5621037754074915E-2</v>
      </c>
      <c r="BN16" s="105">
        <v>8.5492811356713411E-3</v>
      </c>
      <c r="BO16" s="105">
        <v>1.7483292703211988</v>
      </c>
      <c r="BP16" s="105">
        <v>4.256353362001605E-3</v>
      </c>
      <c r="BQ16" s="105">
        <v>1.1634625548930293E-2</v>
      </c>
      <c r="BR16" s="105">
        <v>0.36583501068437402</v>
      </c>
      <c r="BS16" s="105">
        <v>0.11031054263742612</v>
      </c>
      <c r="BT16" s="105">
        <v>7.6929132902565716</v>
      </c>
      <c r="BU16" s="103">
        <f>BG16/BB16</f>
        <v>0.82331947693635443</v>
      </c>
      <c r="BV16" s="103">
        <f>AO16/BB16</f>
        <v>3.5043386236594549E-3</v>
      </c>
    </row>
    <row r="17" spans="1:74" ht="15.75" customHeight="1" x14ac:dyDescent="0.2">
      <c r="A17" s="203" t="s">
        <v>252</v>
      </c>
      <c r="B17" s="103" t="s">
        <v>74</v>
      </c>
      <c r="C17" s="103" t="s">
        <v>66</v>
      </c>
      <c r="D17" s="104">
        <v>857.18158638311513</v>
      </c>
      <c r="E17" s="104">
        <v>456.20465255845795</v>
      </c>
      <c r="F17" s="105">
        <v>1.4068063664333661</v>
      </c>
      <c r="G17" s="106">
        <v>0.53221471366810069</v>
      </c>
      <c r="H17" s="107">
        <v>2689.9210642857142</v>
      </c>
      <c r="I17" s="107">
        <v>437.00737076832422</v>
      </c>
      <c r="J17" s="108">
        <v>10.209340362333219</v>
      </c>
      <c r="K17" s="109">
        <v>4.7864052108358889E-4</v>
      </c>
      <c r="L17" s="103">
        <v>10.654888972522093</v>
      </c>
      <c r="M17" s="109">
        <v>1.0140233021299563E-2</v>
      </c>
      <c r="N17" s="108">
        <v>12.814252430621401</v>
      </c>
      <c r="O17" s="109">
        <v>1.3129163781900126E-3</v>
      </c>
      <c r="P17" s="108">
        <v>4.2729304660666738</v>
      </c>
      <c r="Q17" s="103">
        <v>0.33345140414558472</v>
      </c>
      <c r="R17" s="105">
        <v>761.66313149250266</v>
      </c>
      <c r="S17" s="108">
        <v>4.2729304660666738</v>
      </c>
      <c r="T17" s="109">
        <v>5.6015677669471332E-2</v>
      </c>
      <c r="U17" s="108">
        <v>12.080858023660641</v>
      </c>
      <c r="V17" s="105">
        <v>9.6720378946991392</v>
      </c>
      <c r="W17" s="105">
        <v>1.030298367117283</v>
      </c>
      <c r="X17" s="105">
        <v>1.048305133516314</v>
      </c>
      <c r="Y17" s="107">
        <v>452.9563244865015</v>
      </c>
      <c r="Z17" s="107">
        <v>268.2025238266765</v>
      </c>
      <c r="AA17" s="107">
        <v>268.27852620621752</v>
      </c>
      <c r="AB17" s="110">
        <v>10.244367965371683</v>
      </c>
      <c r="AC17" s="111">
        <v>1.3061391642728972</v>
      </c>
      <c r="AD17" s="111">
        <v>1.3196301677889299</v>
      </c>
      <c r="AE17" s="111">
        <v>8.4580516172085858</v>
      </c>
      <c r="AF17" s="119">
        <v>0.36116967528930582</v>
      </c>
      <c r="AG17" s="119">
        <v>0.39269912717816741</v>
      </c>
      <c r="AH17" s="110">
        <f t="shared" si="1"/>
        <v>98.132700403996537</v>
      </c>
      <c r="AI17" s="110">
        <f t="shared" si="0"/>
        <v>17.437057651592148</v>
      </c>
      <c r="AJ17" s="110">
        <v>1.1085287087007882</v>
      </c>
      <c r="AK17" s="112"/>
      <c r="AL17" s="113"/>
      <c r="AM17" s="112"/>
      <c r="AN17" s="112"/>
      <c r="AO17" s="113"/>
      <c r="AP17" s="113"/>
      <c r="AQ17" s="114"/>
      <c r="AR17" s="113"/>
      <c r="AS17" s="114"/>
      <c r="AT17" s="114"/>
      <c r="AU17" s="115"/>
      <c r="AV17" s="112"/>
      <c r="AW17" s="114"/>
      <c r="AX17" s="112"/>
      <c r="AY17" s="112"/>
      <c r="AZ17" s="112"/>
      <c r="BA17" s="112"/>
      <c r="BB17" s="112"/>
      <c r="BC17" s="112"/>
      <c r="BD17" s="112"/>
      <c r="BE17" s="113"/>
      <c r="BF17" s="112"/>
      <c r="BG17" s="112"/>
      <c r="BH17" s="116"/>
      <c r="BI17" s="112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03"/>
      <c r="BV17" s="103"/>
    </row>
    <row r="18" spans="1:74" ht="15.75" customHeight="1" x14ac:dyDescent="0.2">
      <c r="A18" s="203" t="s">
        <v>252</v>
      </c>
      <c r="B18" s="103" t="s">
        <v>75</v>
      </c>
      <c r="C18" s="103" t="s">
        <v>66</v>
      </c>
      <c r="D18" s="104">
        <v>1080.5342255955256</v>
      </c>
      <c r="E18" s="104">
        <v>589.40453192871985</v>
      </c>
      <c r="F18" s="105">
        <v>1.765167263279217</v>
      </c>
      <c r="G18" s="106">
        <v>0.54547511588897191</v>
      </c>
      <c r="H18" s="107">
        <v>3305.4491120300754</v>
      </c>
      <c r="I18" s="107">
        <v>121.48716504755487</v>
      </c>
      <c r="J18" s="105">
        <v>7.6018237389018699</v>
      </c>
      <c r="K18" s="109">
        <v>4.6286302233993995E-4</v>
      </c>
      <c r="L18" s="103">
        <v>7.5997150236776241</v>
      </c>
      <c r="M18" s="109">
        <v>8.3002813711866141E-3</v>
      </c>
      <c r="N18" s="108">
        <v>7.5909283610650133</v>
      </c>
      <c r="O18" s="109">
        <v>1.3209263574564031E-3</v>
      </c>
      <c r="P18" s="108">
        <v>1.9718175099461104</v>
      </c>
      <c r="Q18" s="103">
        <v>0.25975973111007783</v>
      </c>
      <c r="R18" s="105">
        <v>757.04447439872126</v>
      </c>
      <c r="S18" s="108">
        <v>1.9718175099461104</v>
      </c>
      <c r="T18" s="109">
        <v>4.5573557789465244E-2</v>
      </c>
      <c r="U18" s="108">
        <v>7.3303566823375714</v>
      </c>
      <c r="V18" s="105">
        <v>9.3532908264085943</v>
      </c>
      <c r="W18" s="106">
        <v>0.71065900462502851</v>
      </c>
      <c r="X18" s="106">
        <v>0.73496066725420139</v>
      </c>
      <c r="Y18" s="107">
        <v>-24.88757766573675</v>
      </c>
      <c r="Z18" s="107">
        <v>177.53284917797316</v>
      </c>
      <c r="AA18" s="107">
        <v>177.66938867661943</v>
      </c>
      <c r="AB18" s="111">
        <v>8.3931801513159154</v>
      </c>
      <c r="AC18" s="119">
        <v>0.63449430732171808</v>
      </c>
      <c r="AD18" s="119">
        <v>0.65299046755487244</v>
      </c>
      <c r="AE18" s="111">
        <v>8.5096193505011879</v>
      </c>
      <c r="AF18" s="119">
        <v>0.16768346436050802</v>
      </c>
      <c r="AG18" s="119">
        <v>0.228405577237454</v>
      </c>
      <c r="AH18" s="110">
        <f t="shared" si="1"/>
        <v>134.19223624248718</v>
      </c>
      <c r="AI18" s="110">
        <f t="shared" si="0"/>
        <v>-1.3873072790772545</v>
      </c>
      <c r="AJ18" s="110">
        <v>243.90755748446287</v>
      </c>
      <c r="AK18" s="107">
        <v>408.27221620950894</v>
      </c>
      <c r="AL18" s="111">
        <v>3.1227860837777568</v>
      </c>
      <c r="AM18" s="107">
        <v>3084.9036298987376</v>
      </c>
      <c r="AN18" s="107">
        <v>490440.43971009733</v>
      </c>
      <c r="AO18" s="111">
        <v>3.3668765603837376</v>
      </c>
      <c r="AP18" s="111">
        <v>1.0611973785737414</v>
      </c>
      <c r="AQ18" s="110">
        <v>24.56706527045289</v>
      </c>
      <c r="AR18" s="119">
        <v>0.48691581687065211</v>
      </c>
      <c r="AS18" s="111">
        <v>5.001897906325345</v>
      </c>
      <c r="AT18" s="110">
        <v>10.356976560986569</v>
      </c>
      <c r="AU18" s="119">
        <v>0.42498415613265417</v>
      </c>
      <c r="AV18" s="110">
        <v>60.039750623233473</v>
      </c>
      <c r="AW18" s="110">
        <v>23.569270024018156</v>
      </c>
      <c r="AX18" s="107">
        <v>302.70233642648617</v>
      </c>
      <c r="AY18" s="107">
        <v>119.25801235825855</v>
      </c>
      <c r="AZ18" s="107">
        <v>539.96012073305997</v>
      </c>
      <c r="BA18" s="107">
        <v>117.58147367400304</v>
      </c>
      <c r="BB18" s="107">
        <v>1052.6982846442045</v>
      </c>
      <c r="BC18" s="107">
        <v>170.71658522386863</v>
      </c>
      <c r="BD18" s="107">
        <v>11316.494876495413</v>
      </c>
      <c r="BE18" s="111">
        <v>1.8047215053857046</v>
      </c>
      <c r="BF18" s="107">
        <v>589.40453192871985</v>
      </c>
      <c r="BG18" s="107">
        <v>1080.5342255955256</v>
      </c>
      <c r="BH18" s="103" t="s">
        <v>0</v>
      </c>
      <c r="BI18" s="107">
        <v>688.03618632258065</v>
      </c>
      <c r="BJ18" s="105">
        <v>8.3793977876721737</v>
      </c>
      <c r="BK18" s="105">
        <v>5.2102725006985401E-2</v>
      </c>
      <c r="BL18" s="105">
        <v>2428.4248707964744</v>
      </c>
      <c r="BM18" s="105">
        <v>4.7181534299152443E-2</v>
      </c>
      <c r="BN18" s="105">
        <v>1.5085641542457675E-2</v>
      </c>
      <c r="BO18" s="105">
        <v>1.8655934172315243</v>
      </c>
      <c r="BP18" s="105">
        <v>3.1159369880469239E-3</v>
      </c>
      <c r="BQ18" s="105">
        <v>5.7123357185026088E-3</v>
      </c>
      <c r="BR18" s="105">
        <v>0.54547511588897191</v>
      </c>
      <c r="BS18" s="105">
        <v>0.19106092203861394</v>
      </c>
      <c r="BT18" s="105">
        <v>3.6683463194170765</v>
      </c>
      <c r="BU18" s="103">
        <f>BG18/BB18</f>
        <v>1.026442468233649</v>
      </c>
      <c r="BV18" s="103">
        <f>AO18/BB18</f>
        <v>3.1983300528714066E-3</v>
      </c>
    </row>
    <row r="19" spans="1:74" ht="15.75" customHeight="1" x14ac:dyDescent="0.2">
      <c r="A19" s="203" t="s">
        <v>252</v>
      </c>
      <c r="B19" s="131" t="s">
        <v>76</v>
      </c>
      <c r="C19" s="131" t="s">
        <v>77</v>
      </c>
      <c r="D19" s="132">
        <v>620.77171617746569</v>
      </c>
      <c r="E19" s="132">
        <v>190.268050299419</v>
      </c>
      <c r="F19" s="134">
        <v>0.9318972240737875</v>
      </c>
      <c r="G19" s="134">
        <v>0.3065024474230803</v>
      </c>
      <c r="H19" s="135">
        <v>1758.1199916666662</v>
      </c>
      <c r="I19" s="135">
        <v>1134.1926343927614</v>
      </c>
      <c r="J19" s="133">
        <v>34.877299677563578</v>
      </c>
      <c r="K19" s="136">
        <v>3.5670756262754844E-4</v>
      </c>
      <c r="L19" s="131">
        <v>22.646172594363261</v>
      </c>
      <c r="M19" s="136">
        <v>9.6098392549765193E-3</v>
      </c>
      <c r="N19" s="133">
        <v>10.416332460464341</v>
      </c>
      <c r="O19" s="136">
        <v>1.3221625047859426E-3</v>
      </c>
      <c r="P19" s="133">
        <v>4.9236157291012965</v>
      </c>
      <c r="Q19" s="131">
        <v>0.47268227543514968</v>
      </c>
      <c r="R19" s="137">
        <v>756.33668053678423</v>
      </c>
      <c r="S19" s="133">
        <v>4.9236157291012965</v>
      </c>
      <c r="T19" s="136">
        <v>5.2714490300268535E-2</v>
      </c>
      <c r="U19" s="133">
        <v>9.1792151123649681</v>
      </c>
      <c r="V19" s="137">
        <v>7.2085399879161534</v>
      </c>
      <c r="W19" s="137">
        <v>1.6321673385870041</v>
      </c>
      <c r="X19" s="137">
        <v>1.6415281958418455</v>
      </c>
      <c r="Y19" s="135">
        <v>316.52470212966671</v>
      </c>
      <c r="Z19" s="135">
        <v>208.72773498655104</v>
      </c>
      <c r="AA19" s="135">
        <v>208.86680704166844</v>
      </c>
      <c r="AB19" s="139">
        <v>9.7110813358530415</v>
      </c>
      <c r="AC19" s="139">
        <v>1.0067167452573693</v>
      </c>
      <c r="AD19" s="139">
        <v>1.0162861558138219</v>
      </c>
      <c r="AE19" s="139">
        <v>8.5175775510608922</v>
      </c>
      <c r="AF19" s="140">
        <v>0.41909585365451968</v>
      </c>
      <c r="AG19" s="140">
        <v>0.43571044624204491</v>
      </c>
      <c r="AH19" s="110">
        <f t="shared" si="1"/>
        <v>97.309032282866951</v>
      </c>
      <c r="AI19" s="110">
        <f t="shared" si="0"/>
        <v>12.290122423192628</v>
      </c>
      <c r="AJ19" s="138">
        <v>1.7794534179810868</v>
      </c>
      <c r="AK19" s="135">
        <v>344.30259145795537</v>
      </c>
      <c r="AL19" s="139">
        <v>2.7782441609342796</v>
      </c>
      <c r="AM19" s="135">
        <v>1494.0862957058209</v>
      </c>
      <c r="AN19" s="135">
        <v>471888.15370719432</v>
      </c>
      <c r="AO19" s="139">
        <v>5.1054046468520609</v>
      </c>
      <c r="AP19" s="140">
        <v>0.10920599626601724</v>
      </c>
      <c r="AQ19" s="138">
        <v>11.380472505436801</v>
      </c>
      <c r="AR19" s="140">
        <v>0.1230459978594116</v>
      </c>
      <c r="AS19" s="139">
        <v>1.2428237117471721</v>
      </c>
      <c r="AT19" s="139">
        <v>2.7964015824153114</v>
      </c>
      <c r="AU19" s="140">
        <v>9.6584271102538866E-2</v>
      </c>
      <c r="AV19" s="138">
        <v>21.093896076212971</v>
      </c>
      <c r="AW19" s="139">
        <v>9.2631653936004916</v>
      </c>
      <c r="AX19" s="135">
        <v>130.32830673235898</v>
      </c>
      <c r="AY19" s="138">
        <v>54.401078201985591</v>
      </c>
      <c r="AZ19" s="135">
        <v>262.83613670848973</v>
      </c>
      <c r="BA19" s="138">
        <v>61.619328864501149</v>
      </c>
      <c r="BB19" s="135">
        <v>602.00142753743899</v>
      </c>
      <c r="BC19" s="135">
        <v>108.09252932054493</v>
      </c>
      <c r="BD19" s="135">
        <v>11740.821575923208</v>
      </c>
      <c r="BE19" s="139">
        <v>2.5664723014342923</v>
      </c>
      <c r="BF19" s="135">
        <v>190.268050299419</v>
      </c>
      <c r="BG19" s="135">
        <v>620.77171617746569</v>
      </c>
      <c r="BH19" s="131" t="s">
        <v>0</v>
      </c>
      <c r="BI19" s="135">
        <v>678.36524914574238</v>
      </c>
      <c r="BJ19" s="137">
        <v>24.070652241687274</v>
      </c>
      <c r="BK19" s="137">
        <v>3.8446062797188145E-2</v>
      </c>
      <c r="BL19" s="137">
        <v>1265.3844028999599</v>
      </c>
      <c r="BM19" s="137">
        <v>2.8986539834739821E-2</v>
      </c>
      <c r="BN19" s="137">
        <v>9.2065558292964145E-3</v>
      </c>
      <c r="BO19" s="137">
        <v>1.989269334408506</v>
      </c>
      <c r="BP19" s="137">
        <v>8.2242868252595004E-3</v>
      </c>
      <c r="BQ19" s="137">
        <v>2.683269544633396E-2</v>
      </c>
      <c r="BR19" s="137">
        <v>0.3065024474230803</v>
      </c>
      <c r="BS19" s="137">
        <v>0.1273474302296137</v>
      </c>
      <c r="BT19" s="137">
        <v>7.8581950786026917</v>
      </c>
      <c r="BU19" s="103">
        <f>BG19/BB19</f>
        <v>1.0311798075243923</v>
      </c>
      <c r="BV19" s="103">
        <f>AO19/BB19</f>
        <v>8.4807185054964866E-3</v>
      </c>
    </row>
    <row r="20" spans="1:74" ht="15.75" customHeight="1" x14ac:dyDescent="0.2">
      <c r="A20" s="203" t="s">
        <v>252</v>
      </c>
      <c r="B20" s="103" t="s">
        <v>78</v>
      </c>
      <c r="C20" s="103" t="s">
        <v>66</v>
      </c>
      <c r="D20" s="104">
        <v>748.78642735245523</v>
      </c>
      <c r="E20" s="104">
        <v>321.2464488992328</v>
      </c>
      <c r="F20" s="105">
        <v>1.1543285162578956</v>
      </c>
      <c r="G20" s="106">
        <v>0.42902279897766027</v>
      </c>
      <c r="H20" s="107">
        <v>2076.2543770676689</v>
      </c>
      <c r="I20" s="107">
        <v>589.22020539427695</v>
      </c>
      <c r="J20" s="108">
        <v>21.930336213825999</v>
      </c>
      <c r="K20" s="109">
        <v>3.5171825413261068E-4</v>
      </c>
      <c r="L20" s="103">
        <v>15.989026478363744</v>
      </c>
      <c r="M20" s="109">
        <v>9.1410557582329091E-3</v>
      </c>
      <c r="N20" s="108">
        <v>11.805972031030922</v>
      </c>
      <c r="O20" s="109">
        <v>1.3244066785996112E-3</v>
      </c>
      <c r="P20" s="108">
        <v>4.9742968803633296</v>
      </c>
      <c r="Q20" s="103">
        <v>0.42133734243049592</v>
      </c>
      <c r="R20" s="105">
        <v>755.05508705027876</v>
      </c>
      <c r="S20" s="108">
        <v>4.9742968803633296</v>
      </c>
      <c r="T20" s="109">
        <v>5.0058026191354812E-2</v>
      </c>
      <c r="U20" s="108">
        <v>10.706883119913657</v>
      </c>
      <c r="V20" s="105">
        <v>7.1077310605479687</v>
      </c>
      <c r="W20" s="105">
        <v>1.1362572035047889</v>
      </c>
      <c r="X20" s="105">
        <v>1.1451737813640932</v>
      </c>
      <c r="Y20" s="107">
        <v>197.7227975406409</v>
      </c>
      <c r="Z20" s="107">
        <v>248.74060231974852</v>
      </c>
      <c r="AA20" s="107">
        <v>248.83054567393</v>
      </c>
      <c r="AB20" s="111">
        <v>9.2395077227127924</v>
      </c>
      <c r="AC20" s="111">
        <v>1.0858657713191773</v>
      </c>
      <c r="AD20" s="111">
        <v>1.0989631871491037</v>
      </c>
      <c r="AE20" s="111">
        <v>8.5320253064683502</v>
      </c>
      <c r="AF20" s="119">
        <v>0.42412753389057239</v>
      </c>
      <c r="AG20" s="119">
        <v>0.45152273215940897</v>
      </c>
      <c r="AH20" s="110">
        <f t="shared" si="1"/>
        <v>95.684855053340712</v>
      </c>
      <c r="AI20" s="110">
        <f t="shared" si="0"/>
        <v>7.6571440543882101</v>
      </c>
      <c r="AJ20" s="110">
        <v>5.4328048914233227</v>
      </c>
      <c r="AK20" s="107">
        <v>346.20049933407296</v>
      </c>
      <c r="AL20" s="111">
        <v>2.5783455772106842</v>
      </c>
      <c r="AM20" s="107">
        <v>2499.117105046284</v>
      </c>
      <c r="AN20" s="107">
        <v>501739.76843754522</v>
      </c>
      <c r="AO20" s="111">
        <v>4.475598588215318</v>
      </c>
      <c r="AP20" s="119">
        <v>0.96404195085604827</v>
      </c>
      <c r="AQ20" s="110">
        <v>15.257175891465613</v>
      </c>
      <c r="AR20" s="119">
        <v>0.46584045942461111</v>
      </c>
      <c r="AS20" s="111">
        <v>3.5647712364021702</v>
      </c>
      <c r="AT20" s="111">
        <v>8.3098709533953983</v>
      </c>
      <c r="AU20" s="119">
        <v>0.17060877064282173</v>
      </c>
      <c r="AV20" s="110">
        <v>50.560192634847596</v>
      </c>
      <c r="AW20" s="110">
        <v>19.910344335795095</v>
      </c>
      <c r="AX20" s="107">
        <v>253.88433990481749</v>
      </c>
      <c r="AY20" s="110">
        <v>97.897736138894686</v>
      </c>
      <c r="AZ20" s="107">
        <v>445.4471923623114</v>
      </c>
      <c r="BA20" s="110">
        <v>91.755511484601172</v>
      </c>
      <c r="BB20" s="107">
        <v>810.62599664123002</v>
      </c>
      <c r="BC20" s="107">
        <v>140.23656798794372</v>
      </c>
      <c r="BD20" s="107">
        <v>13002.368633590206</v>
      </c>
      <c r="BE20" s="111">
        <v>2.3427741775147037</v>
      </c>
      <c r="BF20" s="107">
        <v>321.2464488992328</v>
      </c>
      <c r="BG20" s="107">
        <v>748.78642735245523</v>
      </c>
      <c r="BH20" s="103" t="s">
        <v>0</v>
      </c>
      <c r="BI20" s="107">
        <v>672.28938304291387</v>
      </c>
      <c r="BJ20" s="105">
        <v>5.5820296288319922</v>
      </c>
      <c r="BK20" s="105">
        <v>2.5446232372321045E-2</v>
      </c>
      <c r="BL20" s="105">
        <v>1939.0501907526279</v>
      </c>
      <c r="BM20" s="105">
        <v>5.1597099383507997E-2</v>
      </c>
      <c r="BN20" s="105">
        <v>1.0785463167507633E-2</v>
      </c>
      <c r="BO20" s="105">
        <v>1.9103841211717592</v>
      </c>
      <c r="BP20" s="105">
        <v>5.977136369899297E-3</v>
      </c>
      <c r="BQ20" s="105">
        <v>1.3931978403344793E-2</v>
      </c>
      <c r="BR20" s="105">
        <v>0.42902279897766027</v>
      </c>
      <c r="BS20" s="105">
        <v>0.12854397589075092</v>
      </c>
      <c r="BT20" s="105">
        <v>5.2027848584347955</v>
      </c>
      <c r="BU20" s="103">
        <f>BG20/BB20</f>
        <v>0.92371380939545178</v>
      </c>
      <c r="BV20" s="103">
        <f>AO20/BB20</f>
        <v>5.5211634055157815E-3</v>
      </c>
    </row>
    <row r="21" spans="1:74" ht="15.75" customHeight="1" x14ac:dyDescent="0.2">
      <c r="A21" s="203" t="s">
        <v>252</v>
      </c>
      <c r="B21" s="103" t="s">
        <v>79</v>
      </c>
      <c r="C21" s="103" t="s">
        <v>66</v>
      </c>
      <c r="D21" s="104">
        <v>812.32004721239969</v>
      </c>
      <c r="E21" s="104">
        <v>258.83601018218945</v>
      </c>
      <c r="F21" s="105">
        <v>1.2301778977753024</v>
      </c>
      <c r="G21" s="106">
        <v>0.31863796919751614</v>
      </c>
      <c r="H21" s="107">
        <v>2345.8945676691733</v>
      </c>
      <c r="I21" s="107">
        <v>665.75034140391324</v>
      </c>
      <c r="J21" s="108">
        <v>17.659242477681588</v>
      </c>
      <c r="K21" s="109">
        <v>4.1172051831738719E-4</v>
      </c>
      <c r="L21" s="103">
        <v>10.303814777544211</v>
      </c>
      <c r="M21" s="109">
        <v>7.9878694365039474E-3</v>
      </c>
      <c r="N21" s="108">
        <v>11.049020982978968</v>
      </c>
      <c r="O21" s="109">
        <v>1.3252771037494909E-3</v>
      </c>
      <c r="P21" s="108">
        <v>3.8266029892192592</v>
      </c>
      <c r="Q21" s="103">
        <v>0.34632959744706304</v>
      </c>
      <c r="R21" s="105">
        <v>754.55917647017918</v>
      </c>
      <c r="S21" s="108">
        <v>3.8266029892192592</v>
      </c>
      <c r="T21" s="109">
        <v>4.3714245603131217E-2</v>
      </c>
      <c r="U21" s="108">
        <v>10.365229097574629</v>
      </c>
      <c r="V21" s="105">
        <v>8.3200428635298369</v>
      </c>
      <c r="W21" s="106">
        <v>0.85710538634364064</v>
      </c>
      <c r="X21" s="106">
        <v>0.87321246497554594</v>
      </c>
      <c r="Y21" s="107">
        <v>-126.7332389673409</v>
      </c>
      <c r="Z21" s="107">
        <v>256.00712951720283</v>
      </c>
      <c r="AA21" s="107">
        <v>256.10591764928608</v>
      </c>
      <c r="AB21" s="111">
        <v>8.078524940429066</v>
      </c>
      <c r="AC21" s="119">
        <v>0.88905649911591256</v>
      </c>
      <c r="AD21" s="119">
        <v>0.90128536580187191</v>
      </c>
      <c r="AE21" s="111">
        <v>8.5376290034869431</v>
      </c>
      <c r="AF21" s="119">
        <v>0.32648492066836482</v>
      </c>
      <c r="AG21" s="119">
        <v>0.36139217438769239</v>
      </c>
      <c r="AH21" s="110">
        <f t="shared" si="1"/>
        <v>106.73669281480851</v>
      </c>
      <c r="AI21" s="110">
        <f t="shared" si="0"/>
        <v>-5.6830184525430649</v>
      </c>
      <c r="AJ21" s="110">
        <v>13.610875915933276</v>
      </c>
      <c r="AK21" s="107">
        <v>341.6511286772847</v>
      </c>
      <c r="AL21" s="111">
        <v>3.3159405841938034</v>
      </c>
      <c r="AM21" s="107">
        <v>2015.4692575126653</v>
      </c>
      <c r="AN21" s="107">
        <v>493252.21065869398</v>
      </c>
      <c r="AO21" s="111">
        <v>7.1899623010460338</v>
      </c>
      <c r="AP21" s="119"/>
      <c r="AQ21" s="110">
        <v>16.211284070242563</v>
      </c>
      <c r="AR21" s="119">
        <v>5.0093744004482507E-2</v>
      </c>
      <c r="AS21" s="111">
        <v>1.1860349603695763</v>
      </c>
      <c r="AT21" s="111">
        <v>3.5952625999503445</v>
      </c>
      <c r="AU21" s="119">
        <v>0.15505322811674949</v>
      </c>
      <c r="AV21" s="110">
        <v>28.585750197333436</v>
      </c>
      <c r="AW21" s="110">
        <v>12.342112364509189</v>
      </c>
      <c r="AX21" s="107">
        <v>176.16120223991905</v>
      </c>
      <c r="AY21" s="110">
        <v>76.009311775547062</v>
      </c>
      <c r="AZ21" s="107">
        <v>371.67959447084178</v>
      </c>
      <c r="BA21" s="110">
        <v>86.034999459701126</v>
      </c>
      <c r="BB21" s="107">
        <v>845.04040968480865</v>
      </c>
      <c r="BC21" s="107">
        <v>152.71874495479534</v>
      </c>
      <c r="BD21" s="107">
        <v>11115.433443142525</v>
      </c>
      <c r="BE21" s="111">
        <v>3.1049908407548457</v>
      </c>
      <c r="BF21" s="107">
        <v>258.83601018218945</v>
      </c>
      <c r="BG21" s="107">
        <v>812.32004721239969</v>
      </c>
      <c r="BH21" s="103" t="s">
        <v>0</v>
      </c>
      <c r="BI21" s="107">
        <v>693.07768937566539</v>
      </c>
      <c r="BJ21" s="105">
        <v>317.37920560091266</v>
      </c>
      <c r="BK21" s="105">
        <v>4.6758906019908425E-2</v>
      </c>
      <c r="BL21" s="105">
        <v>1769.7698537501394</v>
      </c>
      <c r="BM21" s="105">
        <v>2.7983962621965383E-2</v>
      </c>
      <c r="BN21" s="105">
        <v>1.3739342305991003E-2</v>
      </c>
      <c r="BO21" s="105">
        <v>2.3156146571105833</v>
      </c>
      <c r="BP21" s="105">
        <v>8.8511447251849659E-3</v>
      </c>
      <c r="BQ21" s="105">
        <v>2.7778060309248176E-2</v>
      </c>
      <c r="BR21" s="105">
        <v>0.31863796919751614</v>
      </c>
      <c r="BS21" s="105">
        <v>0.12842468780775382</v>
      </c>
      <c r="BT21" s="105">
        <v>5.5150597815916695</v>
      </c>
      <c r="BU21" s="103">
        <f>BG21/BB21</f>
        <v>0.96127952924214199</v>
      </c>
      <c r="BV21" s="103">
        <f>AO21/BB21</f>
        <v>8.5084242346798716E-3</v>
      </c>
    </row>
    <row r="22" spans="1:74" ht="15.75" customHeight="1" x14ac:dyDescent="0.2">
      <c r="A22" s="203" t="s">
        <v>252</v>
      </c>
      <c r="B22" s="103" t="s">
        <v>80</v>
      </c>
      <c r="C22" s="103" t="s">
        <v>66</v>
      </c>
      <c r="D22" s="104">
        <v>121.23954342362273</v>
      </c>
      <c r="E22" s="108">
        <v>39.952695326837926</v>
      </c>
      <c r="F22" s="106">
        <v>0.19974909894759013</v>
      </c>
      <c r="G22" s="106">
        <v>0.32953518463228892</v>
      </c>
      <c r="H22" s="107">
        <v>369.89426015037594</v>
      </c>
      <c r="I22" s="110">
        <v>11.023365146148665</v>
      </c>
      <c r="J22" s="106">
        <v>0.58814995616138688</v>
      </c>
      <c r="K22" s="109">
        <v>7.5140686247824988E-4</v>
      </c>
      <c r="L22" s="103">
        <v>33.337756748204662</v>
      </c>
      <c r="M22" s="109">
        <v>9.8059767774307839E-3</v>
      </c>
      <c r="N22" s="108">
        <v>20.696615625861408</v>
      </c>
      <c r="O22" s="109">
        <v>1.3288225561274394E-3</v>
      </c>
      <c r="P22" s="108">
        <v>7.7027716652007454</v>
      </c>
      <c r="Q22" s="103">
        <v>0.37217542251573549</v>
      </c>
      <c r="R22" s="105">
        <v>752.54592525451983</v>
      </c>
      <c r="S22" s="108">
        <v>7.7027716652007454</v>
      </c>
      <c r="T22" s="109">
        <v>5.3520799731621577E-2</v>
      </c>
      <c r="U22" s="108">
        <v>19.209820588397779</v>
      </c>
      <c r="V22" s="108">
        <v>15.181842573249385</v>
      </c>
      <c r="W22" s="105">
        <v>5.0593853944318488</v>
      </c>
      <c r="X22" s="105">
        <v>5.068545528604079</v>
      </c>
      <c r="Y22" s="107">
        <v>350.91459171843837</v>
      </c>
      <c r="Z22" s="107">
        <v>434.1584021508146</v>
      </c>
      <c r="AA22" s="107">
        <v>434.20708037243844</v>
      </c>
      <c r="AB22" s="111">
        <v>9.9083212657900805</v>
      </c>
      <c r="AC22" s="111">
        <v>2.0407141152160513</v>
      </c>
      <c r="AD22" s="111">
        <v>2.0487928517121556</v>
      </c>
      <c r="AE22" s="111">
        <v>8.5604541678474213</v>
      </c>
      <c r="AF22" s="119">
        <v>0.65895461497376817</v>
      </c>
      <c r="AG22" s="119">
        <v>0.67711518991550301</v>
      </c>
      <c r="AH22" s="110">
        <f t="shared" si="1"/>
        <v>97.560530576421272</v>
      </c>
      <c r="AI22" s="110">
        <f t="shared" si="0"/>
        <v>13.603385092047493</v>
      </c>
      <c r="AJ22" s="110">
        <v>3.023995338192182</v>
      </c>
      <c r="AK22" s="107">
        <v>264.08421874767203</v>
      </c>
      <c r="AL22" s="110">
        <v>16.01695317910248</v>
      </c>
      <c r="AM22" s="107">
        <v>761.8436454855223</v>
      </c>
      <c r="AN22" s="107">
        <v>493038.36360124609</v>
      </c>
      <c r="AO22" s="119">
        <v>0.75597469925465055</v>
      </c>
      <c r="AP22" s="119">
        <v>5.3381073844601858E-3</v>
      </c>
      <c r="AQ22" s="111">
        <v>1.5368111969540683</v>
      </c>
      <c r="AR22" s="119">
        <v>4.804779092858788E-2</v>
      </c>
      <c r="AS22" s="111">
        <v>1.1692165742847664</v>
      </c>
      <c r="AT22" s="111">
        <v>2.7592950189267555</v>
      </c>
      <c r="AU22" s="119">
        <v>7.9803584158658195E-2</v>
      </c>
      <c r="AV22" s="110">
        <v>17.557601287869783</v>
      </c>
      <c r="AW22" s="111">
        <v>6.3552673360174374</v>
      </c>
      <c r="AX22" s="110">
        <v>74.293941131584717</v>
      </c>
      <c r="AY22" s="110">
        <v>27.503051265581579</v>
      </c>
      <c r="AZ22" s="107">
        <v>121.49104596667827</v>
      </c>
      <c r="BA22" s="110">
        <v>27.04249319506836</v>
      </c>
      <c r="BB22" s="107">
        <v>247.60162788803598</v>
      </c>
      <c r="BC22" s="110">
        <v>41.988724225427134</v>
      </c>
      <c r="BD22" s="107">
        <v>9182.1881259287984</v>
      </c>
      <c r="BE22" s="119">
        <v>0.50286996977210907</v>
      </c>
      <c r="BF22" s="110">
        <v>39.952695326837926</v>
      </c>
      <c r="BG22" s="107">
        <v>121.23954342362273</v>
      </c>
      <c r="BH22" s="103" t="s">
        <v>0</v>
      </c>
      <c r="BI22" s="107">
        <v>847.29876835719688</v>
      </c>
      <c r="BJ22" s="105">
        <v>23.52744159482446</v>
      </c>
      <c r="BK22" s="105">
        <v>3.5052126645671165E-2</v>
      </c>
      <c r="BL22" s="105">
        <v>569.43226456890056</v>
      </c>
      <c r="BM22" s="105">
        <v>5.8660908125225765E-2</v>
      </c>
      <c r="BN22" s="105">
        <v>4.5728451268449571E-3</v>
      </c>
      <c r="BO22" s="105">
        <v>1.5033204301247967</v>
      </c>
      <c r="BP22" s="105">
        <v>6.2353806184604439E-3</v>
      </c>
      <c r="BQ22" s="105">
        <v>1.8921744655030326E-2</v>
      </c>
      <c r="BR22" s="105">
        <v>0.32953518463228892</v>
      </c>
      <c r="BS22" s="105">
        <v>5.2442119276818418E-2</v>
      </c>
      <c r="BT22" s="105">
        <v>12.052588717304321</v>
      </c>
      <c r="BU22" s="103">
        <f>BG22/BB22</f>
        <v>0.48965567980209951</v>
      </c>
      <c r="BV22" s="103">
        <f>AO22/BB22</f>
        <v>3.0531895355570843E-3</v>
      </c>
    </row>
    <row r="23" spans="1:74" s="141" customFormat="1" ht="15.75" customHeight="1" x14ac:dyDescent="0.2">
      <c r="A23" s="203" t="s">
        <v>252</v>
      </c>
      <c r="B23" s="120" t="s">
        <v>81</v>
      </c>
      <c r="C23" s="120" t="s">
        <v>82</v>
      </c>
      <c r="D23" s="127">
        <v>1296.3871670953813</v>
      </c>
      <c r="E23" s="127">
        <v>804.93962256306509</v>
      </c>
      <c r="F23" s="122">
        <v>2.0939467512272856</v>
      </c>
      <c r="G23" s="123">
        <v>0.62090989713094091</v>
      </c>
      <c r="H23" s="124">
        <v>3600.6341499999999</v>
      </c>
      <c r="I23" s="124">
        <v>3600.6341499999999</v>
      </c>
      <c r="J23" s="127">
        <v>404.94905497302813</v>
      </c>
      <c r="K23" s="126">
        <v>3.7838397810924631E-4</v>
      </c>
      <c r="L23" s="120">
        <v>10.897713939019877</v>
      </c>
      <c r="M23" s="126">
        <v>7.0365857741631265E-3</v>
      </c>
      <c r="N23" s="121">
        <v>16.222051132018368</v>
      </c>
      <c r="O23" s="126">
        <v>1.3292405043537506E-3</v>
      </c>
      <c r="P23" s="121">
        <v>7.4835604954503854</v>
      </c>
      <c r="Q23" s="120">
        <v>0.46132023839326153</v>
      </c>
      <c r="R23" s="122">
        <v>752.30930499381634</v>
      </c>
      <c r="S23" s="121">
        <v>7.4835604954503854</v>
      </c>
      <c r="T23" s="126">
        <v>3.8393450488033339E-2</v>
      </c>
      <c r="U23" s="121">
        <v>14.392750440438851</v>
      </c>
      <c r="V23" s="122">
        <v>7.6465059048782811</v>
      </c>
      <c r="W23" s="123">
        <v>0.83313673692425783</v>
      </c>
      <c r="X23" s="123">
        <v>0.86008328542676737</v>
      </c>
      <c r="Y23" s="124">
        <v>-457.93266562999912</v>
      </c>
      <c r="Z23" s="124">
        <v>379.85883982770179</v>
      </c>
      <c r="AA23" s="124">
        <v>380.02198455290034</v>
      </c>
      <c r="AB23" s="128">
        <v>7.1198096465850362</v>
      </c>
      <c r="AC23" s="128">
        <v>1.1509392844439419</v>
      </c>
      <c r="AD23" s="128">
        <v>1.1555698592734653</v>
      </c>
      <c r="AE23" s="128">
        <v>8.5631448592068544</v>
      </c>
      <c r="AF23" s="129">
        <v>0.6404026897152757</v>
      </c>
      <c r="AG23" s="129">
        <v>0.65142150494683593</v>
      </c>
      <c r="AH23" s="125">
        <f t="shared" si="1"/>
        <v>101.86995720155193</v>
      </c>
      <c r="AI23" s="125">
        <f t="shared" si="0"/>
        <v>-20.272103950336696</v>
      </c>
      <c r="AJ23" s="125">
        <v>1.5574358895540146</v>
      </c>
      <c r="AK23" s="142"/>
      <c r="AL23" s="144"/>
      <c r="AM23" s="142"/>
      <c r="AN23" s="142"/>
      <c r="AO23" s="144"/>
      <c r="AP23" s="145"/>
      <c r="AQ23" s="144"/>
      <c r="AR23" s="145"/>
      <c r="AS23" s="143"/>
      <c r="AT23" s="143"/>
      <c r="AU23" s="145"/>
      <c r="AV23" s="142"/>
      <c r="AW23" s="143"/>
      <c r="AX23" s="142"/>
      <c r="AY23" s="142"/>
      <c r="AZ23" s="142"/>
      <c r="BA23" s="142"/>
      <c r="BB23" s="142"/>
      <c r="BC23" s="142"/>
      <c r="BD23" s="142"/>
      <c r="BE23" s="144"/>
      <c r="BF23" s="142"/>
      <c r="BG23" s="142"/>
      <c r="BH23" s="146"/>
      <c r="BI23" s="142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20"/>
      <c r="BV23" s="120"/>
    </row>
    <row r="24" spans="1:74" ht="15.75" customHeight="1" x14ac:dyDescent="0.2">
      <c r="A24" s="203" t="s">
        <v>252</v>
      </c>
      <c r="B24" s="103" t="s">
        <v>83</v>
      </c>
      <c r="C24" s="103" t="s">
        <v>66</v>
      </c>
      <c r="D24" s="104">
        <v>700.66965800832327</v>
      </c>
      <c r="E24" s="104">
        <v>277.35016734900427</v>
      </c>
      <c r="F24" s="105">
        <v>1.1626122652816238</v>
      </c>
      <c r="G24" s="106">
        <v>0.3958358467203808</v>
      </c>
      <c r="H24" s="107">
        <v>1976.0459511278198</v>
      </c>
      <c r="I24" s="107">
        <v>224.88515639529183</v>
      </c>
      <c r="J24" s="105">
        <v>5.5465844889272553</v>
      </c>
      <c r="K24" s="109">
        <v>6.2699784189009021E-4</v>
      </c>
      <c r="L24" s="103">
        <v>15.910128758340431</v>
      </c>
      <c r="M24" s="109">
        <v>1.1205904534812908E-2</v>
      </c>
      <c r="N24" s="108">
        <v>12.87690482439811</v>
      </c>
      <c r="O24" s="109">
        <v>1.3298260668995951E-3</v>
      </c>
      <c r="P24" s="108">
        <v>5.1175048046622038</v>
      </c>
      <c r="Q24" s="103">
        <v>0.39741730442598033</v>
      </c>
      <c r="R24" s="105">
        <v>751.9780405052793</v>
      </c>
      <c r="S24" s="108">
        <v>5.1175048046622038</v>
      </c>
      <c r="T24" s="109">
        <v>6.1115420178255248E-2</v>
      </c>
      <c r="U24" s="108">
        <v>11.81633709873185</v>
      </c>
      <c r="V24" s="108">
        <v>12.669001052398933</v>
      </c>
      <c r="W24" s="105">
        <v>2.0150228043425917</v>
      </c>
      <c r="X24" s="105">
        <v>2.0309899305214874</v>
      </c>
      <c r="Y24" s="107">
        <v>643.31122818648464</v>
      </c>
      <c r="Z24" s="107">
        <v>253.99022805907123</v>
      </c>
      <c r="AA24" s="107">
        <v>254.0656591100383</v>
      </c>
      <c r="AB24" s="110">
        <v>11.315005868804965</v>
      </c>
      <c r="AC24" s="111">
        <v>1.4489343819845892</v>
      </c>
      <c r="AD24" s="111">
        <v>1.46362919332034</v>
      </c>
      <c r="AE24" s="111">
        <v>8.5669146258776792</v>
      </c>
      <c r="AF24" s="119">
        <v>0.43812108421726736</v>
      </c>
      <c r="AG24" s="119">
        <v>0.46488542186812465</v>
      </c>
      <c r="AH24" s="110">
        <f t="shared" si="1"/>
        <v>98.668309482172717</v>
      </c>
      <c r="AI24" s="110">
        <f t="shared" si="0"/>
        <v>24.287139350971685</v>
      </c>
      <c r="AJ24" s="110">
        <v>0.53016654137535368</v>
      </c>
      <c r="AK24" s="112"/>
      <c r="AL24" s="113"/>
      <c r="AM24" s="112"/>
      <c r="AN24" s="112"/>
      <c r="AO24" s="113"/>
      <c r="AP24" s="114"/>
      <c r="AQ24" s="112"/>
      <c r="AR24" s="114"/>
      <c r="AS24" s="114"/>
      <c r="AT24" s="114"/>
      <c r="AU24" s="115"/>
      <c r="AV24" s="114"/>
      <c r="AW24" s="114"/>
      <c r="AX24" s="112"/>
      <c r="AY24" s="114"/>
      <c r="AZ24" s="112"/>
      <c r="BA24" s="114"/>
      <c r="BB24" s="112"/>
      <c r="BC24" s="114"/>
      <c r="BD24" s="112"/>
      <c r="BE24" s="113"/>
      <c r="BF24" s="112"/>
      <c r="BG24" s="112"/>
      <c r="BH24" s="116"/>
      <c r="BI24" s="112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03"/>
      <c r="BV24" s="103"/>
    </row>
    <row r="25" spans="1:74" ht="15.75" customHeight="1" x14ac:dyDescent="0.2">
      <c r="A25" s="203" t="s">
        <v>252</v>
      </c>
      <c r="B25" s="103" t="s">
        <v>84</v>
      </c>
      <c r="C25" s="103" t="s">
        <v>66</v>
      </c>
      <c r="D25" s="104">
        <v>1069.6372261751421</v>
      </c>
      <c r="E25" s="104">
        <v>509.14632287913679</v>
      </c>
      <c r="F25" s="105">
        <v>1.7450199372479036</v>
      </c>
      <c r="G25" s="106">
        <v>0.47599906811374315</v>
      </c>
      <c r="H25" s="107">
        <v>3314.6767672932328</v>
      </c>
      <c r="I25" s="110">
        <v>77.089401526909995</v>
      </c>
      <c r="J25" s="105">
        <v>1.6355200363646671</v>
      </c>
      <c r="K25" s="109">
        <v>4.716088670363907E-4</v>
      </c>
      <c r="L25" s="103">
        <v>9.2559067661961762</v>
      </c>
      <c r="M25" s="109">
        <v>9.3497624882241392E-3</v>
      </c>
      <c r="N25" s="108">
        <v>11.210984088156023</v>
      </c>
      <c r="O25" s="109">
        <v>1.3391164870234411E-3</v>
      </c>
      <c r="P25" s="108">
        <v>4.2539816712665894</v>
      </c>
      <c r="Q25" s="103">
        <v>0.37944765935050784</v>
      </c>
      <c r="R25" s="105">
        <v>746.76102466842008</v>
      </c>
      <c r="S25" s="108">
        <v>4.2539816712665894</v>
      </c>
      <c r="T25" s="109">
        <v>5.0638513316743655E-2</v>
      </c>
      <c r="U25" s="108">
        <v>10.372550513996808</v>
      </c>
      <c r="V25" s="105">
        <v>9.5299805665594501</v>
      </c>
      <c r="W25" s="106">
        <v>0.88187819797110434</v>
      </c>
      <c r="X25" s="106">
        <v>0.90223347858681513</v>
      </c>
      <c r="Y25" s="107">
        <v>224.39455443280619</v>
      </c>
      <c r="Z25" s="107">
        <v>239.80983917146247</v>
      </c>
      <c r="AA25" s="107">
        <v>239.90203136696599</v>
      </c>
      <c r="AB25" s="111">
        <v>9.4494836865103427</v>
      </c>
      <c r="AC25" s="111">
        <v>1.0544659014484754</v>
      </c>
      <c r="AD25" s="111">
        <v>1.068672118679175</v>
      </c>
      <c r="AE25" s="111">
        <v>8.6267247070855539</v>
      </c>
      <c r="AF25" s="119">
        <v>0.36673384773235823</v>
      </c>
      <c r="AG25" s="119">
        <v>0.39902106534112602</v>
      </c>
      <c r="AH25" s="110">
        <f t="shared" si="1"/>
        <v>96.15555523221542</v>
      </c>
      <c r="AI25" s="110">
        <f t="shared" si="0"/>
        <v>8.706919941026225</v>
      </c>
      <c r="AJ25" s="110">
        <v>4.1117967631044063</v>
      </c>
      <c r="AK25" s="112"/>
      <c r="AL25" s="113"/>
      <c r="AM25" s="112"/>
      <c r="AN25" s="112"/>
      <c r="AO25" s="113"/>
      <c r="AP25" s="114"/>
      <c r="AQ25" s="114"/>
      <c r="AR25" s="114"/>
      <c r="AS25" s="114"/>
      <c r="AT25" s="114"/>
      <c r="AU25" s="115"/>
      <c r="AV25" s="114"/>
      <c r="AW25" s="114"/>
      <c r="AX25" s="112"/>
      <c r="AY25" s="114"/>
      <c r="AZ25" s="112"/>
      <c r="BA25" s="114"/>
      <c r="BB25" s="112"/>
      <c r="BC25" s="112"/>
      <c r="BD25" s="112"/>
      <c r="BE25" s="113"/>
      <c r="BF25" s="112"/>
      <c r="BG25" s="112"/>
      <c r="BH25" s="116"/>
      <c r="BI25" s="112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03"/>
      <c r="BV25" s="103"/>
    </row>
    <row r="26" spans="1:74" ht="15.75" customHeight="1" x14ac:dyDescent="0.2">
      <c r="A26" s="203" t="s">
        <v>252</v>
      </c>
      <c r="B26" s="103" t="s">
        <v>85</v>
      </c>
      <c r="C26" s="103" t="s">
        <v>66</v>
      </c>
      <c r="D26" s="104">
        <v>864.5038789328305</v>
      </c>
      <c r="E26" s="104">
        <v>380.34462783652839</v>
      </c>
      <c r="F26" s="105">
        <v>1.6636700488694969</v>
      </c>
      <c r="G26" s="106">
        <v>0.43995710962689627</v>
      </c>
      <c r="H26" s="107">
        <v>2638.6661206766917</v>
      </c>
      <c r="I26" s="110">
        <v>75.168829291527956</v>
      </c>
      <c r="J26" s="105">
        <v>1.5339180710066651</v>
      </c>
      <c r="K26" s="109">
        <v>9.8339353398260785E-4</v>
      </c>
      <c r="L26" s="103">
        <v>4.4009534156756489</v>
      </c>
      <c r="M26" s="109">
        <v>2.0378585264852107E-2</v>
      </c>
      <c r="N26" s="108">
        <v>6.826116061907392</v>
      </c>
      <c r="O26" s="109">
        <v>1.3439711881668224E-3</v>
      </c>
      <c r="P26" s="108">
        <v>3.2788891265115097</v>
      </c>
      <c r="Q26" s="103">
        <v>0.48034476659561842</v>
      </c>
      <c r="R26" s="105">
        <v>744.06356981804106</v>
      </c>
      <c r="S26" s="108">
        <v>3.2788891265115097</v>
      </c>
      <c r="T26" s="109">
        <v>0.10997217072822156</v>
      </c>
      <c r="U26" s="108">
        <v>5.987048236541499</v>
      </c>
      <c r="V26" s="108">
        <v>19.866727559036605</v>
      </c>
      <c r="W26" s="106">
        <v>0.87389587409916392</v>
      </c>
      <c r="X26" s="106">
        <v>0.95986306890247275</v>
      </c>
      <c r="Y26" s="107">
        <v>1798.9561537854347</v>
      </c>
      <c r="Z26" s="107">
        <v>108.93679730097568</v>
      </c>
      <c r="AA26" s="107">
        <v>109.06247200667198</v>
      </c>
      <c r="AB26" s="110">
        <v>20.484053873137601</v>
      </c>
      <c r="AC26" s="111">
        <v>1.3842555526905791</v>
      </c>
      <c r="AD26" s="111">
        <v>1.43399980434329</v>
      </c>
      <c r="AE26" s="111">
        <v>8.6579781934651265</v>
      </c>
      <c r="AF26" s="119">
        <v>0.28369495198746719</v>
      </c>
      <c r="AG26" s="119">
        <v>0.3246286515432974</v>
      </c>
      <c r="AH26" s="110">
        <f t="shared" si="1"/>
        <v>99.518722111417418</v>
      </c>
      <c r="AI26" s="110">
        <f t="shared" si="0"/>
        <v>57.733082293739542</v>
      </c>
      <c r="AJ26" s="110">
        <v>3.3137107754415474E-2</v>
      </c>
      <c r="AK26" s="112"/>
      <c r="AL26" s="114"/>
      <c r="AM26" s="112"/>
      <c r="AN26" s="112"/>
      <c r="AO26" s="114"/>
      <c r="AP26" s="114"/>
      <c r="AQ26" s="114"/>
      <c r="AR26" s="113"/>
      <c r="AS26" s="114"/>
      <c r="AT26" s="114"/>
      <c r="AU26" s="115"/>
      <c r="AV26" s="114"/>
      <c r="AW26" s="114"/>
      <c r="AX26" s="112"/>
      <c r="AY26" s="112"/>
      <c r="AZ26" s="112"/>
      <c r="BA26" s="112"/>
      <c r="BB26" s="112"/>
      <c r="BC26" s="112"/>
      <c r="BD26" s="112"/>
      <c r="BE26" s="113"/>
      <c r="BF26" s="112"/>
      <c r="BG26" s="112"/>
      <c r="BH26" s="116"/>
      <c r="BI26" s="112"/>
      <c r="BJ26" s="117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03"/>
      <c r="BV26" s="103"/>
    </row>
    <row r="27" spans="1:74" s="188" customFormat="1" ht="15.75" customHeight="1" x14ac:dyDescent="0.2">
      <c r="A27" s="203" t="s">
        <v>252</v>
      </c>
      <c r="B27" s="179" t="s">
        <v>253</v>
      </c>
      <c r="C27" s="179" t="s">
        <v>82</v>
      </c>
      <c r="D27" s="130">
        <v>1213.4799407858056</v>
      </c>
      <c r="E27" s="130">
        <v>639.06990742685832</v>
      </c>
      <c r="F27" s="180">
        <v>2.0861264968138684</v>
      </c>
      <c r="G27" s="181">
        <v>0.52664233329890875</v>
      </c>
      <c r="H27" s="182">
        <v>3375.5219285714288</v>
      </c>
      <c r="I27" s="183">
        <v>79.196483230699315</v>
      </c>
      <c r="J27" s="180">
        <v>2.3309141437605772</v>
      </c>
      <c r="K27" s="184">
        <v>5.4261730244239829E-4</v>
      </c>
      <c r="L27" s="179">
        <v>14.641563526244058</v>
      </c>
      <c r="M27" s="184">
        <v>1.183540058937356E-2</v>
      </c>
      <c r="N27" s="185">
        <v>14.129376950212261</v>
      </c>
      <c r="O27" s="184">
        <v>1.3475235106627488E-3</v>
      </c>
      <c r="P27" s="185">
        <v>6.2601636439378465</v>
      </c>
      <c r="Q27" s="179">
        <v>0.44306013393207722</v>
      </c>
      <c r="R27" s="180">
        <v>742.10207991708637</v>
      </c>
      <c r="S27" s="185">
        <v>6.2601636439378465</v>
      </c>
      <c r="T27" s="184">
        <v>6.3700865927081726E-2</v>
      </c>
      <c r="U27" s="185">
        <v>12.666871916629944</v>
      </c>
      <c r="V27" s="185">
        <v>10.964486023444245</v>
      </c>
      <c r="W27" s="180">
        <v>1.6049368319383244</v>
      </c>
      <c r="X27" s="180">
        <v>1.6340615798519988</v>
      </c>
      <c r="Y27" s="182">
        <v>731.6818346767094</v>
      </c>
      <c r="Z27" s="182">
        <v>268.3528901208735</v>
      </c>
      <c r="AA27" s="182">
        <v>268.50231352952534</v>
      </c>
      <c r="AB27" s="183">
        <v>11.946905617863791</v>
      </c>
      <c r="AC27" s="186">
        <v>1.6781315964399837</v>
      </c>
      <c r="AD27" s="186">
        <v>1.6870907311510925</v>
      </c>
      <c r="AE27" s="186">
        <v>8.6808471597316519</v>
      </c>
      <c r="AF27" s="187">
        <v>0.54306950265999332</v>
      </c>
      <c r="AG27" s="187">
        <v>0.5564747406322843</v>
      </c>
      <c r="AH27" s="183">
        <f t="shared" si="1"/>
        <v>98.813576236511707</v>
      </c>
      <c r="AI27" s="183">
        <f t="shared" si="0"/>
        <v>27.338112165618156</v>
      </c>
      <c r="AJ27" s="183">
        <v>0.4414195647346712</v>
      </c>
      <c r="AK27" s="182">
        <v>362.97987433575571</v>
      </c>
      <c r="AL27" s="186">
        <v>5.778409454825578</v>
      </c>
      <c r="AM27" s="182">
        <v>2162.1687318000154</v>
      </c>
      <c r="AN27" s="182">
        <v>443703.48949841526</v>
      </c>
      <c r="AO27" s="186">
        <v>7.5291838105896183</v>
      </c>
      <c r="AP27" s="187">
        <v>0.24270030313605007</v>
      </c>
      <c r="AQ27" s="183">
        <v>24.150242022507062</v>
      </c>
      <c r="AR27" s="187">
        <v>0.22747320675905652</v>
      </c>
      <c r="AS27" s="186">
        <v>2.381757899338599</v>
      </c>
      <c r="AT27" s="186">
        <v>5.0971241582265092</v>
      </c>
      <c r="AU27" s="187">
        <v>0.37569812279102166</v>
      </c>
      <c r="AV27" s="183">
        <v>37.356462428312469</v>
      </c>
      <c r="AW27" s="183">
        <v>15.511687230006709</v>
      </c>
      <c r="AX27" s="182">
        <v>209.79179524097549</v>
      </c>
      <c r="AY27" s="183">
        <v>79.753706086955916</v>
      </c>
      <c r="AZ27" s="182">
        <v>376.31188248254261</v>
      </c>
      <c r="BA27" s="183">
        <v>81.285537428905613</v>
      </c>
      <c r="BB27" s="182">
        <v>755.04555473116773</v>
      </c>
      <c r="BC27" s="182">
        <v>129.3787035938438</v>
      </c>
      <c r="BD27" s="182">
        <v>10230.190963567591</v>
      </c>
      <c r="BE27" s="186">
        <v>3.4044174196934072</v>
      </c>
      <c r="BF27" s="182">
        <v>639.06990742685832</v>
      </c>
      <c r="BG27" s="182">
        <v>1213.4799407858056</v>
      </c>
      <c r="BH27" s="179" t="s">
        <v>0</v>
      </c>
      <c r="BI27" s="182">
        <v>742.36953485928973</v>
      </c>
      <c r="BJ27" s="180">
        <v>25.200302644924641</v>
      </c>
      <c r="BK27" s="180">
        <v>8.3237146287232042E-2</v>
      </c>
      <c r="BL27" s="180">
        <v>1716.9103249354687</v>
      </c>
      <c r="BM27" s="180">
        <v>4.0928863262738507E-2</v>
      </c>
      <c r="BN27" s="180">
        <v>1.2646753521473401E-2</v>
      </c>
      <c r="BO27" s="180">
        <v>2.2115924348864588</v>
      </c>
      <c r="BP27" s="180">
        <v>6.2046215660672491E-3</v>
      </c>
      <c r="BQ27" s="180">
        <v>1.1781471358751679E-2</v>
      </c>
      <c r="BR27" s="180">
        <v>0.52664233329890875</v>
      </c>
      <c r="BS27" s="180">
        <v>0.29556893411127527</v>
      </c>
      <c r="BT27" s="180">
        <v>4.7314489443434464</v>
      </c>
      <c r="BU27" s="179">
        <f>BG27/BB27</f>
        <v>1.6071612277988478</v>
      </c>
      <c r="BV27" s="179">
        <f>AO27/BB27</f>
        <v>9.9718272141478496E-3</v>
      </c>
    </row>
    <row r="28" spans="1:74" ht="15.75" customHeight="1" x14ac:dyDescent="0.2">
      <c r="A28" s="203" t="s">
        <v>252</v>
      </c>
      <c r="B28" s="103" t="s">
        <v>86</v>
      </c>
      <c r="C28" s="103" t="s">
        <v>66</v>
      </c>
      <c r="D28" s="104">
        <v>623.1043336532797</v>
      </c>
      <c r="E28" s="104">
        <v>248.25764623857569</v>
      </c>
      <c r="F28" s="106">
        <v>0.98509066955225655</v>
      </c>
      <c r="G28" s="106">
        <v>0.39842067023195543</v>
      </c>
      <c r="H28" s="107">
        <v>1892.9514496240602</v>
      </c>
      <c r="I28" s="110">
        <v>86.259201714515257</v>
      </c>
      <c r="J28" s="105">
        <v>3.8506854622536539</v>
      </c>
      <c r="K28" s="109">
        <v>4.3047837193921899E-4</v>
      </c>
      <c r="L28" s="103">
        <v>13.506998753046895</v>
      </c>
      <c r="M28" s="109">
        <v>8.3721884745317256E-3</v>
      </c>
      <c r="N28" s="108">
        <v>10.911385914256625</v>
      </c>
      <c r="O28" s="109">
        <v>1.3487077179102579E-3</v>
      </c>
      <c r="P28" s="108">
        <v>4.0401069086451065</v>
      </c>
      <c r="Q28" s="103">
        <v>0.37026523856757521</v>
      </c>
      <c r="R28" s="105">
        <v>741.45049125205594</v>
      </c>
      <c r="S28" s="108">
        <v>4.0401069086451065</v>
      </c>
      <c r="T28" s="109">
        <v>4.5021491567278422E-2</v>
      </c>
      <c r="U28" s="108">
        <v>10.135870891864988</v>
      </c>
      <c r="V28" s="105">
        <v>8.6990197656052217</v>
      </c>
      <c r="W28" s="105">
        <v>1.1747236809723327</v>
      </c>
      <c r="X28" s="105">
        <v>1.1876112696007646</v>
      </c>
      <c r="Y28" s="107">
        <v>-54.439835453859573</v>
      </c>
      <c r="Z28" s="107">
        <v>246.86687010668993</v>
      </c>
      <c r="AA28" s="107">
        <v>246.96662864284801</v>
      </c>
      <c r="AB28" s="111">
        <v>8.4655897818020147</v>
      </c>
      <c r="AC28" s="119">
        <v>0.91987319655805178</v>
      </c>
      <c r="AD28" s="119">
        <v>0.93280793380024163</v>
      </c>
      <c r="AE28" s="111">
        <v>8.6884707726141155</v>
      </c>
      <c r="AF28" s="119">
        <v>0.3507870596087122</v>
      </c>
      <c r="AG28" s="119">
        <v>0.38450589611094105</v>
      </c>
      <c r="AH28" s="110">
        <f t="shared" si="1"/>
        <v>115.95976677772661</v>
      </c>
      <c r="AI28" s="110">
        <f t="shared" si="0"/>
        <v>-2.6327875145948587</v>
      </c>
      <c r="AJ28" s="110">
        <v>72.375197231608652</v>
      </c>
      <c r="AK28" s="107">
        <v>288.92261760501441</v>
      </c>
      <c r="AL28" s="111">
        <v>3.1972220284892297</v>
      </c>
      <c r="AM28" s="107">
        <v>1532.5672915673649</v>
      </c>
      <c r="AN28" s="107">
        <v>480816.41464997811</v>
      </c>
      <c r="AO28" s="111">
        <v>3.5619456232125697</v>
      </c>
      <c r="AP28" s="119"/>
      <c r="AQ28" s="110">
        <v>13.32558084917026</v>
      </c>
      <c r="AR28" s="119">
        <v>8.8314255147146845E-2</v>
      </c>
      <c r="AS28" s="111">
        <v>1.3575659112106353</v>
      </c>
      <c r="AT28" s="111">
        <v>3.5498558392640898</v>
      </c>
      <c r="AU28" s="119">
        <v>0.17586382105532317</v>
      </c>
      <c r="AV28" s="110">
        <v>24.966283252966932</v>
      </c>
      <c r="AW28" s="110">
        <v>10.559439664604506</v>
      </c>
      <c r="AX28" s="107">
        <v>139.32918889241711</v>
      </c>
      <c r="AY28" s="110">
        <v>57.481516093263977</v>
      </c>
      <c r="AZ28" s="107">
        <v>269.72858633146336</v>
      </c>
      <c r="BA28" s="110">
        <v>61.381670497307447</v>
      </c>
      <c r="BB28" s="107">
        <v>555.5811318888459</v>
      </c>
      <c r="BC28" s="110">
        <v>95.799165791595144</v>
      </c>
      <c r="BD28" s="107">
        <v>11069.373964363092</v>
      </c>
      <c r="BE28" s="111">
        <v>1.8099966146202142</v>
      </c>
      <c r="BF28" s="107">
        <v>248.25764623857569</v>
      </c>
      <c r="BG28" s="107">
        <v>623.1043336532797</v>
      </c>
      <c r="BH28" s="103" t="s">
        <v>0</v>
      </c>
      <c r="BI28" s="107">
        <v>690.00873708838867</v>
      </c>
      <c r="BJ28" s="105">
        <v>147.97893010390388</v>
      </c>
      <c r="BK28" s="105">
        <v>5.7110746239665985E-2</v>
      </c>
      <c r="BL28" s="105">
        <v>1233.3241630883119</v>
      </c>
      <c r="BM28" s="105">
        <v>3.7174360002298748E-2</v>
      </c>
      <c r="BN28" s="105">
        <v>8.6544339454076094E-3</v>
      </c>
      <c r="BO28" s="105">
        <v>1.9679294394481293</v>
      </c>
      <c r="BP28" s="105">
        <v>5.7164513723227924E-3</v>
      </c>
      <c r="BQ28" s="105">
        <v>1.434777811350688E-2</v>
      </c>
      <c r="BR28" s="105">
        <v>0.39842067023195543</v>
      </c>
      <c r="BS28" s="105">
        <v>0.16198808861742131</v>
      </c>
      <c r="BT28" s="105">
        <v>7.222765372372252</v>
      </c>
      <c r="BU28" s="103">
        <f>BG28/BB28</f>
        <v>1.121536167966811</v>
      </c>
      <c r="BV28" s="103">
        <f>AO28/BB28</f>
        <v>6.4112069664835226E-3</v>
      </c>
    </row>
    <row r="29" spans="1:74" s="178" customFormat="1" ht="15.75" customHeight="1" x14ac:dyDescent="0.2">
      <c r="A29" s="203" t="s">
        <v>252</v>
      </c>
      <c r="B29" s="103" t="s">
        <v>87</v>
      </c>
      <c r="C29" s="103" t="s">
        <v>66</v>
      </c>
      <c r="D29" s="104">
        <v>757.09729772001572</v>
      </c>
      <c r="E29" s="104">
        <v>337.56302538271558</v>
      </c>
      <c r="F29" s="105">
        <v>1.1969327385784454</v>
      </c>
      <c r="G29" s="106">
        <v>0.44586478699538395</v>
      </c>
      <c r="H29" s="107">
        <v>2266.8207928571428</v>
      </c>
      <c r="I29" s="110">
        <v>83.313638542423647</v>
      </c>
      <c r="J29" s="105">
        <v>3.4997356906025838</v>
      </c>
      <c r="K29" s="109">
        <v>3.7550706872646671E-4</v>
      </c>
      <c r="L29" s="103">
        <v>15.935379485567836</v>
      </c>
      <c r="M29" s="109">
        <v>8.9130579595679583E-3</v>
      </c>
      <c r="N29" s="108">
        <v>11.678031721666882</v>
      </c>
      <c r="O29" s="109">
        <v>1.3488805881563329E-3</v>
      </c>
      <c r="P29" s="108">
        <v>4.8942455515350627</v>
      </c>
      <c r="Q29" s="103">
        <v>0.4190984977763425</v>
      </c>
      <c r="R29" s="105">
        <v>741.3554682159172</v>
      </c>
      <c r="S29" s="108">
        <v>4.8942455515350627</v>
      </c>
      <c r="T29" s="109">
        <v>4.7923877696918422E-2</v>
      </c>
      <c r="U29" s="108">
        <v>10.602961160616273</v>
      </c>
      <c r="V29" s="105">
        <v>7.5883793009791605</v>
      </c>
      <c r="W29" s="105">
        <v>1.2090100709085827</v>
      </c>
      <c r="X29" s="105">
        <v>1.2185540816249671</v>
      </c>
      <c r="Y29" s="110">
        <v>95.513525843441045</v>
      </c>
      <c r="Z29" s="107">
        <v>251.02298350533491</v>
      </c>
      <c r="AA29" s="107">
        <v>251.11530135802784</v>
      </c>
      <c r="AB29" s="111">
        <v>9.0100737344409811</v>
      </c>
      <c r="AC29" s="111">
        <v>1.047544664162597</v>
      </c>
      <c r="AD29" s="111">
        <v>1.0605369307843417</v>
      </c>
      <c r="AE29" s="111">
        <v>8.6895836647579383</v>
      </c>
      <c r="AF29" s="119">
        <v>0.42500305157008339</v>
      </c>
      <c r="AG29" s="119">
        <v>0.45350983440153875</v>
      </c>
      <c r="AH29" s="110">
        <f t="shared" si="1"/>
        <v>90.902248044950952</v>
      </c>
      <c r="AI29" s="110">
        <f t="shared" si="0"/>
        <v>3.5570193888421864</v>
      </c>
      <c r="AJ29" s="110">
        <v>23.9143121160003</v>
      </c>
      <c r="AK29" s="107">
        <v>323.17677144073195</v>
      </c>
      <c r="AL29" s="111">
        <v>4.2935321720041042</v>
      </c>
      <c r="AM29" s="107">
        <v>1591.4618614968649</v>
      </c>
      <c r="AN29" s="107">
        <v>482358.5961261738</v>
      </c>
      <c r="AO29" s="111">
        <v>3.2635943744537874</v>
      </c>
      <c r="AP29" s="119"/>
      <c r="AQ29" s="110">
        <v>13.355659916469762</v>
      </c>
      <c r="AR29" s="119">
        <v>7.1087050104142901E-2</v>
      </c>
      <c r="AS29" s="111">
        <v>1.448781675340989</v>
      </c>
      <c r="AT29" s="111">
        <v>4.1638227769892477</v>
      </c>
      <c r="AU29" s="119">
        <v>0.22825329444006923</v>
      </c>
      <c r="AV29" s="110">
        <v>27.754259397441082</v>
      </c>
      <c r="AW29" s="110">
        <v>11.434250541864044</v>
      </c>
      <c r="AX29" s="107">
        <v>145.8600331428546</v>
      </c>
      <c r="AY29" s="110">
        <v>57.838750874388879</v>
      </c>
      <c r="AZ29" s="107">
        <v>270.92605205831364</v>
      </c>
      <c r="BA29" s="110">
        <v>61.998408709237005</v>
      </c>
      <c r="BB29" s="107">
        <v>566.39389467202727</v>
      </c>
      <c r="BC29" s="110">
        <v>94.591712321864676</v>
      </c>
      <c r="BD29" s="107">
        <v>10884.732707069799</v>
      </c>
      <c r="BE29" s="111">
        <v>1.8454217528861629</v>
      </c>
      <c r="BF29" s="107">
        <v>337.56302538271558</v>
      </c>
      <c r="BG29" s="107">
        <v>757.09729772001572</v>
      </c>
      <c r="BH29" s="103" t="s">
        <v>0</v>
      </c>
      <c r="BI29" s="107">
        <v>715.39937706636067</v>
      </c>
      <c r="BJ29" s="105">
        <v>184.25505180195418</v>
      </c>
      <c r="BK29" s="105">
        <v>6.4912711364616571E-2</v>
      </c>
      <c r="BL29" s="105">
        <v>1256.0649664313355</v>
      </c>
      <c r="BM29" s="105">
        <v>4.0536679834765846E-2</v>
      </c>
      <c r="BN29" s="105">
        <v>8.6903109949981513E-3</v>
      </c>
      <c r="BO29" s="105">
        <v>1.7684815784520049</v>
      </c>
      <c r="BP29" s="105">
        <v>4.3106670493766657E-3</v>
      </c>
      <c r="BQ29" s="105">
        <v>9.6681038178089949E-3</v>
      </c>
      <c r="BR29" s="105">
        <v>0.44586478699538395</v>
      </c>
      <c r="BS29" s="105">
        <v>0.2121087746741335</v>
      </c>
      <c r="BT29" s="105">
        <v>6.839455578804797</v>
      </c>
      <c r="BU29" s="103">
        <f>BG29/BB29</f>
        <v>1.3366974906366462</v>
      </c>
      <c r="BV29" s="103">
        <f>AO29/BB29</f>
        <v>5.7620578278718649E-3</v>
      </c>
    </row>
    <row r="30" spans="1:74" s="178" customFormat="1" ht="15.75" customHeight="1" x14ac:dyDescent="0.2">
      <c r="A30" s="203" t="s">
        <v>252</v>
      </c>
      <c r="B30" s="103" t="s">
        <v>88</v>
      </c>
      <c r="C30" s="103" t="s">
        <v>66</v>
      </c>
      <c r="D30" s="104">
        <v>1169.186347889857</v>
      </c>
      <c r="E30" s="104">
        <v>598.86832673481877</v>
      </c>
      <c r="F30" s="105">
        <v>1.9520380095552785</v>
      </c>
      <c r="G30" s="106">
        <v>0.51220947611615042</v>
      </c>
      <c r="H30" s="107">
        <v>3667.1205488721812</v>
      </c>
      <c r="I30" s="107">
        <v>321.157817782959</v>
      </c>
      <c r="J30" s="105">
        <v>8.0016722735190822</v>
      </c>
      <c r="K30" s="109">
        <v>4.7721030217479413E-4</v>
      </c>
      <c r="L30" s="103">
        <v>8.9309490703658199</v>
      </c>
      <c r="M30" s="109">
        <v>9.9126524099192505E-3</v>
      </c>
      <c r="N30" s="108">
        <v>7.2186616712037592</v>
      </c>
      <c r="O30" s="109">
        <v>1.3532445178627299E-3</v>
      </c>
      <c r="P30" s="108">
        <v>4.1334570923892073</v>
      </c>
      <c r="Q30" s="103">
        <v>0.57260712312895068</v>
      </c>
      <c r="R30" s="105">
        <v>738.9647523415556</v>
      </c>
      <c r="S30" s="108">
        <v>4.1334570923892073</v>
      </c>
      <c r="T30" s="109">
        <v>5.3126637171046591E-2</v>
      </c>
      <c r="U30" s="108">
        <v>5.9180747535565663</v>
      </c>
      <c r="V30" s="105">
        <v>9.6431439094863123</v>
      </c>
      <c r="W30" s="106">
        <v>0.86101886047504739</v>
      </c>
      <c r="X30" s="106">
        <v>0.88238908275639072</v>
      </c>
      <c r="Y30" s="107">
        <v>334.22946706069274</v>
      </c>
      <c r="Z30" s="107">
        <v>134.14726997408147</v>
      </c>
      <c r="AA30" s="107">
        <v>134.3055647787524</v>
      </c>
      <c r="AB30" s="110">
        <v>10.015580393828767</v>
      </c>
      <c r="AC30" s="119">
        <v>0.71943682346458693</v>
      </c>
      <c r="AD30" s="119">
        <v>0.74260244594064906</v>
      </c>
      <c r="AE30" s="111">
        <v>8.7176774067048903</v>
      </c>
      <c r="AF30" s="119">
        <v>0.36009791462643304</v>
      </c>
      <c r="AG30" s="119">
        <v>0.39360093048247852</v>
      </c>
      <c r="AH30" s="110">
        <f t="shared" si="1"/>
        <v>97.391708910835845</v>
      </c>
      <c r="AI30" s="110">
        <f t="shared" si="0"/>
        <v>12.958839488958596</v>
      </c>
      <c r="AJ30" s="110">
        <v>1.0524004429734768</v>
      </c>
      <c r="AK30" s="112"/>
      <c r="AL30" s="113"/>
      <c r="AM30" s="112"/>
      <c r="AN30" s="112"/>
      <c r="AO30" s="113"/>
      <c r="AP30" s="114"/>
      <c r="AQ30" s="112"/>
      <c r="AR30" s="114"/>
      <c r="AS30" s="114"/>
      <c r="AT30" s="114"/>
      <c r="AU30" s="115"/>
      <c r="AV30" s="114"/>
      <c r="AW30" s="114"/>
      <c r="AX30" s="112"/>
      <c r="AY30" s="112"/>
      <c r="AZ30" s="112"/>
      <c r="BA30" s="112"/>
      <c r="BB30" s="112"/>
      <c r="BC30" s="112"/>
      <c r="BD30" s="112"/>
      <c r="BE30" s="113"/>
      <c r="BF30" s="112"/>
      <c r="BG30" s="112"/>
      <c r="BH30" s="116"/>
      <c r="BI30" s="112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03"/>
      <c r="BV30" s="103"/>
    </row>
    <row r="31" spans="1:74" ht="15.75" customHeight="1" x14ac:dyDescent="0.2">
      <c r="A31" s="203" t="s">
        <v>252</v>
      </c>
      <c r="B31" s="103" t="s">
        <v>89</v>
      </c>
      <c r="C31" s="103" t="s">
        <v>66</v>
      </c>
      <c r="D31" s="104">
        <v>933.16065517093193</v>
      </c>
      <c r="E31" s="104">
        <v>431.87304449066028</v>
      </c>
      <c r="F31" s="105">
        <v>1.5895323624551949</v>
      </c>
      <c r="G31" s="106">
        <v>0.46280674404510957</v>
      </c>
      <c r="H31" s="107">
        <v>2840.9359447368424</v>
      </c>
      <c r="I31" s="107">
        <v>461.53627481740523</v>
      </c>
      <c r="J31" s="105">
        <v>8.1452550850169025</v>
      </c>
      <c r="K31" s="109">
        <v>5.8349162662910483E-4</v>
      </c>
      <c r="L31" s="103">
        <v>13.924399730729581</v>
      </c>
      <c r="M31" s="109">
        <v>1.0895697587595633E-2</v>
      </c>
      <c r="N31" s="108">
        <v>12.736033290445469</v>
      </c>
      <c r="O31" s="109">
        <v>1.3543184942825532E-3</v>
      </c>
      <c r="P31" s="108">
        <v>3.9021036022750684</v>
      </c>
      <c r="Q31" s="103">
        <v>0.30638296189147174</v>
      </c>
      <c r="R31" s="105">
        <v>738.37875228141775</v>
      </c>
      <c r="S31" s="108">
        <v>3.9021036022750684</v>
      </c>
      <c r="T31" s="109">
        <v>5.8348938134352456E-2</v>
      </c>
      <c r="U31" s="108">
        <v>12.123536260202597</v>
      </c>
      <c r="V31" s="108">
        <v>11.790178949858676</v>
      </c>
      <c r="W31" s="105">
        <v>1.6412329162169959</v>
      </c>
      <c r="X31" s="105">
        <v>1.6581559697424659</v>
      </c>
      <c r="Y31" s="107">
        <v>542.91657309888205</v>
      </c>
      <c r="Z31" s="107">
        <v>265.02162075241279</v>
      </c>
      <c r="AA31" s="107">
        <v>265.09615550067082</v>
      </c>
      <c r="AB31" s="110">
        <v>11.003469713205869</v>
      </c>
      <c r="AC31" s="111">
        <v>1.3938395678629263</v>
      </c>
      <c r="AD31" s="111">
        <v>1.4084055433967986</v>
      </c>
      <c r="AE31" s="111">
        <v>8.7245913435688589</v>
      </c>
      <c r="AF31" s="119">
        <v>0.34021231911461575</v>
      </c>
      <c r="AG31" s="119">
        <v>0.37552806357562374</v>
      </c>
      <c r="AH31" s="110">
        <f t="shared" si="1"/>
        <v>98.393014364293535</v>
      </c>
      <c r="AI31" s="110">
        <f t="shared" si="0"/>
        <v>20.710543392526471</v>
      </c>
      <c r="AJ31" s="110">
        <v>0.78693977003147941</v>
      </c>
      <c r="AK31" s="112"/>
      <c r="AL31" s="113"/>
      <c r="AM31" s="112"/>
      <c r="AN31" s="112"/>
      <c r="AO31" s="113"/>
      <c r="AP31" s="114"/>
      <c r="AQ31" s="114"/>
      <c r="AR31" s="113"/>
      <c r="AS31" s="114"/>
      <c r="AT31" s="114"/>
      <c r="AU31" s="115"/>
      <c r="AV31" s="114"/>
      <c r="AW31" s="114"/>
      <c r="AX31" s="112"/>
      <c r="AY31" s="114"/>
      <c r="AZ31" s="112"/>
      <c r="BA31" s="114"/>
      <c r="BB31" s="112"/>
      <c r="BC31" s="112"/>
      <c r="BD31" s="112"/>
      <c r="BE31" s="113"/>
      <c r="BF31" s="112"/>
      <c r="BG31" s="112"/>
      <c r="BH31" s="116"/>
      <c r="BI31" s="112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03"/>
      <c r="BV31" s="103"/>
    </row>
    <row r="32" spans="1:74" ht="15.75" customHeight="1" x14ac:dyDescent="0.2">
      <c r="A32" s="203" t="s">
        <v>252</v>
      </c>
      <c r="B32" s="103" t="s">
        <v>90</v>
      </c>
      <c r="C32" s="103" t="s">
        <v>66</v>
      </c>
      <c r="D32" s="104">
        <v>890.02232872984735</v>
      </c>
      <c r="E32" s="104">
        <v>337.96353968162089</v>
      </c>
      <c r="F32" s="105">
        <v>1.4077542582025817</v>
      </c>
      <c r="G32" s="106">
        <v>0.37972478753867822</v>
      </c>
      <c r="H32" s="107">
        <v>2567.7164815789479</v>
      </c>
      <c r="I32" s="107">
        <v>224.87448416620555</v>
      </c>
      <c r="J32" s="105">
        <v>7.0264760798917916</v>
      </c>
      <c r="K32" s="109">
        <v>4.1424001858277878E-4</v>
      </c>
      <c r="L32" s="103">
        <v>11.246078422689418</v>
      </c>
      <c r="M32" s="109">
        <v>9.4120548224798841E-3</v>
      </c>
      <c r="N32" s="108">
        <v>9.7997087820053359</v>
      </c>
      <c r="O32" s="109">
        <v>1.3561466816393193E-3</v>
      </c>
      <c r="P32" s="108">
        <v>4.3656691461692798</v>
      </c>
      <c r="Q32" s="103">
        <v>0.44548968171235015</v>
      </c>
      <c r="R32" s="105">
        <v>737.38336238908403</v>
      </c>
      <c r="S32" s="108">
        <v>4.3656691461692798</v>
      </c>
      <c r="T32" s="109">
        <v>5.0335745807880854E-2</v>
      </c>
      <c r="U32" s="108">
        <v>8.7735525939210106</v>
      </c>
      <c r="V32" s="105">
        <v>8.3709463503463297</v>
      </c>
      <c r="W32" s="106">
        <v>0.94120827512685912</v>
      </c>
      <c r="X32" s="106">
        <v>0.95600279444924896</v>
      </c>
      <c r="Y32" s="107">
        <v>210.56205407112373</v>
      </c>
      <c r="Z32" s="107">
        <v>203.34859086257464</v>
      </c>
      <c r="AA32" s="107">
        <v>203.45885763358129</v>
      </c>
      <c r="AB32" s="111">
        <v>9.5121464335751558</v>
      </c>
      <c r="AC32" s="119">
        <v>0.92780998469945786</v>
      </c>
      <c r="AD32" s="119">
        <v>0.94378853912015193</v>
      </c>
      <c r="AE32" s="111">
        <v>8.7363606463308709</v>
      </c>
      <c r="AF32" s="119">
        <v>0.38114227556824748</v>
      </c>
      <c r="AG32" s="119">
        <v>0.41238582895632564</v>
      </c>
      <c r="AH32" s="110">
        <f t="shared" si="1"/>
        <v>95.850933025482405</v>
      </c>
      <c r="AI32" s="110">
        <f t="shared" si="0"/>
        <v>8.1557384830198032</v>
      </c>
      <c r="AJ32" s="110">
        <v>4.0110141757202991</v>
      </c>
      <c r="AK32" s="107">
        <v>350.3397787514308</v>
      </c>
      <c r="AL32" s="111">
        <v>2.7813392707264049</v>
      </c>
      <c r="AM32" s="107">
        <v>2164.570435420947</v>
      </c>
      <c r="AN32" s="107">
        <v>493378.22326031263</v>
      </c>
      <c r="AO32" s="111">
        <v>6.9300430345602093</v>
      </c>
      <c r="AP32" s="110">
        <v>1.9364593078614201E-2</v>
      </c>
      <c r="AQ32" s="110">
        <v>19.686988822391328</v>
      </c>
      <c r="AR32" s="110">
        <v>7.3135971261173272E-2</v>
      </c>
      <c r="AS32" s="111">
        <v>1.5750150022631726</v>
      </c>
      <c r="AT32" s="111">
        <v>4.4490439658977277</v>
      </c>
      <c r="AU32" s="119">
        <v>0.19383793183475434</v>
      </c>
      <c r="AV32" s="110">
        <v>33.635546637769146</v>
      </c>
      <c r="AW32" s="110">
        <v>14.272729073307186</v>
      </c>
      <c r="AX32" s="107">
        <v>197.57994714940131</v>
      </c>
      <c r="AY32" s="110">
        <v>82.108949775464097</v>
      </c>
      <c r="AZ32" s="107">
        <v>394.40793865774663</v>
      </c>
      <c r="BA32" s="110">
        <v>89.902504056187013</v>
      </c>
      <c r="BB32" s="107">
        <v>838.19294566010842</v>
      </c>
      <c r="BC32" s="107">
        <v>144.23520312894883</v>
      </c>
      <c r="BD32" s="107">
        <v>11893.470141318698</v>
      </c>
      <c r="BE32" s="111">
        <v>3.4599617724316882</v>
      </c>
      <c r="BF32" s="107">
        <v>337.96353968162089</v>
      </c>
      <c r="BG32" s="107">
        <v>890.02232872984735</v>
      </c>
      <c r="BH32" s="103" t="s">
        <v>0</v>
      </c>
      <c r="BI32" s="107">
        <v>678.45643828464631</v>
      </c>
      <c r="BJ32" s="105">
        <v>128.26085892369483</v>
      </c>
      <c r="BK32" s="105">
        <v>4.8442863700214257E-2</v>
      </c>
      <c r="BL32" s="105">
        <v>1820.3331504256594</v>
      </c>
      <c r="BM32" s="105">
        <v>3.3196445472061957E-2</v>
      </c>
      <c r="BN32" s="105">
        <v>1.2127259867401209E-2</v>
      </c>
      <c r="BO32" s="105">
        <v>2.0029247403186541</v>
      </c>
      <c r="BP32" s="105">
        <v>7.7863698593383466E-3</v>
      </c>
      <c r="BQ32" s="105">
        <v>2.0505297823216872E-2</v>
      </c>
      <c r="BR32" s="105">
        <v>0.37972478753867822</v>
      </c>
      <c r="BS32" s="105">
        <v>0.15613423067745849</v>
      </c>
      <c r="BT32" s="105">
        <v>5.4946098988946774</v>
      </c>
      <c r="BU32" s="103">
        <f>BG32/BB32</f>
        <v>1.0618346686620244</v>
      </c>
      <c r="BV32" s="103">
        <f>AO32/BB32</f>
        <v>8.2678374596705066E-3</v>
      </c>
    </row>
    <row r="33" spans="1:74" s="43" customFormat="1" ht="15.75" customHeight="1" x14ac:dyDescent="0.2">
      <c r="A33" s="203" t="s">
        <v>252</v>
      </c>
      <c r="B33" s="148" t="s">
        <v>254</v>
      </c>
      <c r="C33" s="148" t="s">
        <v>66</v>
      </c>
      <c r="D33" s="118">
        <v>1176.0606895567087</v>
      </c>
      <c r="E33" s="118">
        <v>599.67301242421217</v>
      </c>
      <c r="F33" s="152">
        <v>1.9673618293277644</v>
      </c>
      <c r="G33" s="149">
        <v>0.50989971669765299</v>
      </c>
      <c r="H33" s="150">
        <v>3837.470364661654</v>
      </c>
      <c r="I33" s="150">
        <v>273.12596478377588</v>
      </c>
      <c r="J33" s="154">
        <v>14.535204321095065</v>
      </c>
      <c r="K33" s="153">
        <v>4.7661179908191202E-4</v>
      </c>
      <c r="L33" s="148">
        <v>12.002565384987127</v>
      </c>
      <c r="M33" s="153">
        <v>9.6273956372817902E-3</v>
      </c>
      <c r="N33" s="154">
        <v>8.1191914842418367</v>
      </c>
      <c r="O33" s="153">
        <v>1.3599915849923001E-3</v>
      </c>
      <c r="P33" s="154">
        <v>3.1543420759779992</v>
      </c>
      <c r="Q33" s="148">
        <v>0.38850445664449679</v>
      </c>
      <c r="R33" s="152">
        <v>735.29866731172581</v>
      </c>
      <c r="S33" s="154">
        <v>3.1543420759779992</v>
      </c>
      <c r="T33" s="153">
        <v>5.1341827544067478E-2</v>
      </c>
      <c r="U33" s="154">
        <v>7.4814033727302771</v>
      </c>
      <c r="V33" s="152">
        <v>9.6310526436362345</v>
      </c>
      <c r="W33" s="152">
        <v>1.1556980249014497</v>
      </c>
      <c r="X33" s="152">
        <v>1.1717331378980222</v>
      </c>
      <c r="Y33" s="150">
        <v>256.20580196184028</v>
      </c>
      <c r="Z33" s="150">
        <v>171.97240517490866</v>
      </c>
      <c r="AA33" s="150">
        <v>172.09991602563741</v>
      </c>
      <c r="AB33" s="155">
        <v>9.7287379566420036</v>
      </c>
      <c r="AC33" s="156">
        <v>0.78612279187079381</v>
      </c>
      <c r="AD33" s="156">
        <v>0.80598425549971531</v>
      </c>
      <c r="AE33" s="155">
        <v>8.7611128706015542</v>
      </c>
      <c r="AF33" s="156">
        <v>0.27616776175972352</v>
      </c>
      <c r="AG33" s="156">
        <v>0.3185716429873735</v>
      </c>
      <c r="AH33" s="151">
        <f t="shared" si="1"/>
        <v>96.580439317331908</v>
      </c>
      <c r="AI33" s="151">
        <f t="shared" si="0"/>
        <v>9.9460494295648303</v>
      </c>
      <c r="AJ33" s="151">
        <v>2.2978331447108613</v>
      </c>
      <c r="AK33" s="157"/>
      <c r="AL33" s="158"/>
      <c r="AM33" s="157"/>
      <c r="AN33" s="157"/>
      <c r="AO33" s="158"/>
      <c r="AP33" s="158"/>
      <c r="AQ33" s="159"/>
      <c r="AR33" s="158"/>
      <c r="AS33" s="158"/>
      <c r="AT33" s="158"/>
      <c r="AU33" s="160"/>
      <c r="AV33" s="159"/>
      <c r="AW33" s="159"/>
      <c r="AX33" s="157"/>
      <c r="AY33" s="159"/>
      <c r="AZ33" s="157"/>
      <c r="BA33" s="159"/>
      <c r="BB33" s="157"/>
      <c r="BC33" s="157"/>
      <c r="BD33" s="157"/>
      <c r="BE33" s="158"/>
      <c r="BF33" s="157"/>
      <c r="BG33" s="157"/>
      <c r="BH33" s="161"/>
      <c r="BI33" s="15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48"/>
      <c r="BV33" s="148"/>
    </row>
    <row r="34" spans="1:74" ht="15.75" customHeight="1" x14ac:dyDescent="0.2">
      <c r="A34" s="203" t="s">
        <v>252</v>
      </c>
      <c r="B34" s="103" t="s">
        <v>91</v>
      </c>
      <c r="C34" s="103" t="s">
        <v>66</v>
      </c>
      <c r="D34" s="104">
        <v>845.53521692477068</v>
      </c>
      <c r="E34" s="104">
        <v>335.39672972969692</v>
      </c>
      <c r="F34" s="105">
        <v>1.5696385650443878</v>
      </c>
      <c r="G34" s="106">
        <v>0.39666796014664163</v>
      </c>
      <c r="H34" s="107">
        <v>2538.7938176691723</v>
      </c>
      <c r="I34" s="110">
        <v>67.28011138815215</v>
      </c>
      <c r="J34" s="105">
        <v>1.6234494335707976</v>
      </c>
      <c r="K34" s="109">
        <v>9.4952826077887998E-4</v>
      </c>
      <c r="L34" s="103">
        <v>18.09185772809133</v>
      </c>
      <c r="M34" s="109">
        <v>1.6255582428278289E-2</v>
      </c>
      <c r="N34" s="108">
        <v>15.560393087766897</v>
      </c>
      <c r="O34" s="109">
        <v>1.3618404425053549E-3</v>
      </c>
      <c r="P34" s="108">
        <v>2.4547490817769888</v>
      </c>
      <c r="Q34" s="103">
        <v>0.15775623841449393</v>
      </c>
      <c r="R34" s="105">
        <v>734.30041346129872</v>
      </c>
      <c r="S34" s="108">
        <v>2.4547490817769888</v>
      </c>
      <c r="T34" s="109">
        <v>8.6571517973157583E-2</v>
      </c>
      <c r="U34" s="108">
        <v>15.365547175136291</v>
      </c>
      <c r="V34" s="108">
        <v>19.182898583190024</v>
      </c>
      <c r="W34" s="105">
        <v>3.4688963332577436</v>
      </c>
      <c r="X34" s="105">
        <v>3.4901800734822728</v>
      </c>
      <c r="Y34" s="107">
        <v>1350.9801801989374</v>
      </c>
      <c r="Z34" s="107">
        <v>296.4825536166652</v>
      </c>
      <c r="AA34" s="107">
        <v>296.53457507603162</v>
      </c>
      <c r="AB34" s="110">
        <v>16.372924840486672</v>
      </c>
      <c r="AC34" s="111">
        <v>2.5272608231522344</v>
      </c>
      <c r="AD34" s="111">
        <v>2.5448803793280921</v>
      </c>
      <c r="AE34" s="111">
        <v>8.7730151738595215</v>
      </c>
      <c r="AF34" s="119">
        <v>0.21520903571645442</v>
      </c>
      <c r="AG34" s="119">
        <v>0.26780149485140647</v>
      </c>
      <c r="AH34" s="110">
        <f t="shared" si="1"/>
        <v>99.350618513695167</v>
      </c>
      <c r="AI34" s="110">
        <f t="shared" si="0"/>
        <v>46.417544456285732</v>
      </c>
      <c r="AJ34" s="110">
        <v>0.14339910111630488</v>
      </c>
      <c r="AK34" s="112"/>
      <c r="AL34" s="113"/>
      <c r="AM34" s="112"/>
      <c r="AN34" s="112"/>
      <c r="AO34" s="113"/>
      <c r="AP34" s="112"/>
      <c r="AQ34" s="112"/>
      <c r="AR34" s="114"/>
      <c r="AS34" s="112"/>
      <c r="AT34" s="114"/>
      <c r="AU34" s="115"/>
      <c r="AV34" s="114"/>
      <c r="AW34" s="114"/>
      <c r="AX34" s="112"/>
      <c r="AY34" s="114"/>
      <c r="AZ34" s="112"/>
      <c r="BA34" s="114"/>
      <c r="BB34" s="112"/>
      <c r="BC34" s="112"/>
      <c r="BD34" s="112"/>
      <c r="BE34" s="113"/>
      <c r="BF34" s="112"/>
      <c r="BG34" s="112"/>
      <c r="BH34" s="116"/>
      <c r="BI34" s="112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03"/>
      <c r="BV34" s="103"/>
    </row>
    <row r="35" spans="1:74" ht="15.75" customHeight="1" x14ac:dyDescent="0.2">
      <c r="A35" s="203" t="s">
        <v>252</v>
      </c>
      <c r="B35" s="103" t="s">
        <v>92</v>
      </c>
      <c r="C35" s="103" t="s">
        <v>66</v>
      </c>
      <c r="D35" s="104">
        <v>882.32376061766911</v>
      </c>
      <c r="E35" s="104">
        <v>407.56264486422958</v>
      </c>
      <c r="F35" s="105">
        <v>1.4388049644620675</v>
      </c>
      <c r="G35" s="106">
        <v>0.46191960712801855</v>
      </c>
      <c r="H35" s="107">
        <v>2699.7806672932334</v>
      </c>
      <c r="I35" s="107">
        <v>307.24987438933789</v>
      </c>
      <c r="J35" s="108">
        <v>14.239965897569951</v>
      </c>
      <c r="K35" s="109">
        <v>4.2779386116946927E-4</v>
      </c>
      <c r="L35" s="103">
        <v>10.784813164608256</v>
      </c>
      <c r="M35" s="109">
        <v>9.6234714439448685E-3</v>
      </c>
      <c r="N35" s="108">
        <v>8.3012298481215616</v>
      </c>
      <c r="O35" s="109">
        <v>1.3632970546458155E-3</v>
      </c>
      <c r="P35" s="108">
        <v>4.0258175938176155</v>
      </c>
      <c r="Q35" s="103">
        <v>0.48496640467419344</v>
      </c>
      <c r="R35" s="105">
        <v>733.51585158364469</v>
      </c>
      <c r="S35" s="108">
        <v>4.0258175938176155</v>
      </c>
      <c r="T35" s="109">
        <v>5.1196466865361966E-2</v>
      </c>
      <c r="U35" s="108">
        <v>7.259697630938418</v>
      </c>
      <c r="V35" s="105">
        <v>8.6447833149483682</v>
      </c>
      <c r="W35" s="106">
        <v>0.93212437888383592</v>
      </c>
      <c r="X35" s="106">
        <v>0.94806524911277668</v>
      </c>
      <c r="Y35" s="107">
        <v>249.67627191621051</v>
      </c>
      <c r="Z35" s="107">
        <v>167.07377307785976</v>
      </c>
      <c r="AA35" s="107">
        <v>167.2058947738343</v>
      </c>
      <c r="AB35" s="111">
        <v>9.7247913846959388</v>
      </c>
      <c r="AC35" s="119">
        <v>0.80342376394787129</v>
      </c>
      <c r="AD35" s="119">
        <v>0.82269188311778663</v>
      </c>
      <c r="AE35" s="111">
        <v>8.7823923220105993</v>
      </c>
      <c r="AF35" s="119">
        <v>0.35332236296092123</v>
      </c>
      <c r="AG35" s="119">
        <v>0.38724515467526416</v>
      </c>
      <c r="AH35" s="110">
        <f t="shared" si="1"/>
        <v>96.482488201779177</v>
      </c>
      <c r="AI35" s="110">
        <f t="shared" si="0"/>
        <v>9.6906866729131949</v>
      </c>
      <c r="AJ35" s="110">
        <v>2.358033916376193</v>
      </c>
      <c r="AK35" s="107">
        <v>417.11985966398117</v>
      </c>
      <c r="AL35" s="111">
        <v>3.3300111525799054</v>
      </c>
      <c r="AM35" s="107">
        <v>1958.7703004790947</v>
      </c>
      <c r="AN35" s="107">
        <v>484362.19456734398</v>
      </c>
      <c r="AO35" s="111">
        <v>4.5801177828749591</v>
      </c>
      <c r="AP35" s="119">
        <v>0.42951612094112795</v>
      </c>
      <c r="AQ35" s="110">
        <v>21.558576861917313</v>
      </c>
      <c r="AR35" s="119">
        <v>0.21098210554099375</v>
      </c>
      <c r="AS35" s="111">
        <v>2.8047768020775279</v>
      </c>
      <c r="AT35" s="111">
        <v>5.1484489713303496</v>
      </c>
      <c r="AU35" s="119">
        <v>0.21919772532040682</v>
      </c>
      <c r="AV35" s="110">
        <v>34.74123919130124</v>
      </c>
      <c r="AW35" s="110">
        <v>13.531820839835678</v>
      </c>
      <c r="AX35" s="107">
        <v>186.38671578660762</v>
      </c>
      <c r="AY35" s="110">
        <v>74.481078593225647</v>
      </c>
      <c r="AZ35" s="107">
        <v>344.90247588561044</v>
      </c>
      <c r="BA35" s="110">
        <v>76.790543270290826</v>
      </c>
      <c r="BB35" s="107">
        <v>699.58251163743307</v>
      </c>
      <c r="BC35" s="107">
        <v>120.87222941276784</v>
      </c>
      <c r="BD35" s="107">
        <v>11411.324142358602</v>
      </c>
      <c r="BE35" s="111">
        <v>2.6378252711282939</v>
      </c>
      <c r="BF35" s="107">
        <v>407.56264486422958</v>
      </c>
      <c r="BG35" s="107">
        <v>882.32376061766911</v>
      </c>
      <c r="BH35" s="103" t="s">
        <v>0</v>
      </c>
      <c r="BI35" s="107">
        <v>693.43538452591588</v>
      </c>
      <c r="BJ35" s="105">
        <v>17.558689401449424</v>
      </c>
      <c r="BK35" s="105">
        <v>5.0107048172855169E-2</v>
      </c>
      <c r="BL35" s="105">
        <v>1581.6601132042001</v>
      </c>
      <c r="BM35" s="105">
        <v>4.1081231698998327E-2</v>
      </c>
      <c r="BN35" s="105">
        <v>1.0592305319247973E-2</v>
      </c>
      <c r="BO35" s="105">
        <v>1.7363234149758053</v>
      </c>
      <c r="BP35" s="105">
        <v>5.1909718261113772E-3</v>
      </c>
      <c r="BQ35" s="105">
        <v>1.1237825253589477E-2</v>
      </c>
      <c r="BR35" s="105">
        <v>0.46191960712801855</v>
      </c>
      <c r="BS35" s="105">
        <v>0.20807066799233379</v>
      </c>
      <c r="BT35" s="105">
        <v>5.825759222287326</v>
      </c>
      <c r="BU35" s="103">
        <f>BG35/BB35</f>
        <v>1.2612147186934597</v>
      </c>
      <c r="BV35" s="103">
        <f>AO35/BB35</f>
        <v>6.5469300714147347E-3</v>
      </c>
    </row>
    <row r="36" spans="1:74" ht="15.75" customHeight="1" x14ac:dyDescent="0.2">
      <c r="A36" s="203" t="s">
        <v>252</v>
      </c>
      <c r="B36" s="103" t="s">
        <v>93</v>
      </c>
      <c r="C36" s="103" t="s">
        <v>66</v>
      </c>
      <c r="D36" s="104">
        <v>951.38450375643288</v>
      </c>
      <c r="E36" s="104">
        <v>455.06161580002936</v>
      </c>
      <c r="F36" s="105">
        <v>1.5479863878931854</v>
      </c>
      <c r="G36" s="106">
        <v>0.47831514388059782</v>
      </c>
      <c r="H36" s="107">
        <v>2862.7821781954885</v>
      </c>
      <c r="I36" s="107">
        <v>3209.2423235675524</v>
      </c>
      <c r="J36" s="108">
        <v>67.379433828835019</v>
      </c>
      <c r="K36" s="109">
        <v>4.4118067104737907E-4</v>
      </c>
      <c r="L36" s="103">
        <v>10.504786594636174</v>
      </c>
      <c r="M36" s="109">
        <v>7.2704003531698863E-3</v>
      </c>
      <c r="N36" s="108">
        <v>11.43263313528254</v>
      </c>
      <c r="O36" s="109">
        <v>1.3633346373426807E-3</v>
      </c>
      <c r="P36" s="108">
        <v>3.3081137469532349</v>
      </c>
      <c r="Q36" s="103">
        <v>0.28935711553132754</v>
      </c>
      <c r="R36" s="105">
        <v>733.4956309399812</v>
      </c>
      <c r="S36" s="108">
        <v>3.3081137469532349</v>
      </c>
      <c r="T36" s="109">
        <v>3.8677160532597968E-2</v>
      </c>
      <c r="U36" s="108">
        <v>10.943559011728283</v>
      </c>
      <c r="V36" s="105">
        <v>8.9152419690978011</v>
      </c>
      <c r="W36" s="106">
        <v>0.93632063033478286</v>
      </c>
      <c r="X36" s="106">
        <v>0.95319454250170288</v>
      </c>
      <c r="Y36" s="107">
        <v>-438.62662997053212</v>
      </c>
      <c r="Z36" s="107">
        <v>287.69199984207154</v>
      </c>
      <c r="AA36" s="107">
        <v>287.79211401905275</v>
      </c>
      <c r="AB36" s="111">
        <v>7.3555347508805129</v>
      </c>
      <c r="AC36" s="119">
        <v>0.83789275027189769</v>
      </c>
      <c r="AD36" s="119">
        <v>0.84855173175791809</v>
      </c>
      <c r="AE36" s="111">
        <v>8.782634265795453</v>
      </c>
      <c r="AF36" s="119">
        <v>0.29034170492076011</v>
      </c>
      <c r="AG36" s="119">
        <v>0.33080940293879191</v>
      </c>
      <c r="AH36" s="110">
        <f t="shared" si="1"/>
        <v>102.00230302168055</v>
      </c>
      <c r="AI36" s="110">
        <f t="shared" si="0"/>
        <v>-19.401709912989062</v>
      </c>
      <c r="AJ36" s="110">
        <v>1.3149630096595517</v>
      </c>
      <c r="AK36" s="107">
        <v>345.62532098696261</v>
      </c>
      <c r="AL36" s="111">
        <v>3.7646988050802332</v>
      </c>
      <c r="AM36" s="107">
        <v>1797.155031405515</v>
      </c>
      <c r="AN36" s="107">
        <v>469903.40289011976</v>
      </c>
      <c r="AO36" s="111">
        <v>4.2676931167080889</v>
      </c>
      <c r="AP36" s="119">
        <v>2.4547156358110247E-2</v>
      </c>
      <c r="AQ36" s="110">
        <v>17.056908265997748</v>
      </c>
      <c r="AR36" s="119">
        <v>8.1946953726562272E-2</v>
      </c>
      <c r="AS36" s="111">
        <v>1.5554493019042912</v>
      </c>
      <c r="AT36" s="111">
        <v>3.6818980874214975</v>
      </c>
      <c r="AU36" s="119">
        <v>0.18428363372265694</v>
      </c>
      <c r="AV36" s="110">
        <v>29.105845796929533</v>
      </c>
      <c r="AW36" s="110">
        <v>12.424365975382036</v>
      </c>
      <c r="AX36" s="107">
        <v>166.81160358106715</v>
      </c>
      <c r="AY36" s="110">
        <v>65.865397953295997</v>
      </c>
      <c r="AZ36" s="107">
        <v>310.38725447569391</v>
      </c>
      <c r="BA36" s="110">
        <v>69.401724752087148</v>
      </c>
      <c r="BB36" s="107">
        <v>636.88575136137024</v>
      </c>
      <c r="BC36" s="107">
        <v>111.92355811430122</v>
      </c>
      <c r="BD36" s="107">
        <v>11421.789920670613</v>
      </c>
      <c r="BE36" s="111">
        <v>2.607363761833029</v>
      </c>
      <c r="BF36" s="107">
        <v>455.06161580002936</v>
      </c>
      <c r="BG36" s="107">
        <v>951.38450375643288</v>
      </c>
      <c r="BH36" s="103" t="s">
        <v>0</v>
      </c>
      <c r="BI36" s="107">
        <v>703.9160806938313</v>
      </c>
      <c r="BJ36" s="105">
        <v>93.243349492541654</v>
      </c>
      <c r="BK36" s="105">
        <v>5.4423241893644912E-2</v>
      </c>
      <c r="BL36" s="105">
        <v>1425.3905354092581</v>
      </c>
      <c r="BM36" s="105">
        <v>3.7805569661950117E-2</v>
      </c>
      <c r="BN36" s="105">
        <v>9.7991259593863886E-3</v>
      </c>
      <c r="BO36" s="105">
        <v>1.6367847015361658</v>
      </c>
      <c r="BP36" s="105">
        <v>4.4857711050133682E-3</v>
      </c>
      <c r="BQ36" s="105">
        <v>9.3782753115865276E-3</v>
      </c>
      <c r="BR36" s="105">
        <v>0.47831514388059782</v>
      </c>
      <c r="BS36" s="105">
        <v>0.25321222034146701</v>
      </c>
      <c r="BT36" s="105">
        <v>6.3554839293624461</v>
      </c>
      <c r="BU36" s="103">
        <f>BG36/BB36</f>
        <v>1.4938071729863767</v>
      </c>
      <c r="BV36" s="103">
        <f>AO36/BB36</f>
        <v>6.7008770530439946E-3</v>
      </c>
    </row>
    <row r="37" spans="1:74" s="141" customFormat="1" ht="15.75" customHeight="1" x14ac:dyDescent="0.2">
      <c r="A37" s="203" t="s">
        <v>252</v>
      </c>
      <c r="B37" s="120" t="s">
        <v>94</v>
      </c>
      <c r="C37" s="120" t="s">
        <v>82</v>
      </c>
      <c r="D37" s="127">
        <v>1729.4690775542795</v>
      </c>
      <c r="E37" s="127">
        <v>1230.1538453709998</v>
      </c>
      <c r="F37" s="122">
        <v>2.9746992291997478</v>
      </c>
      <c r="G37" s="123">
        <v>0.71128987579854042</v>
      </c>
      <c r="H37" s="124">
        <v>4843.2091571428582</v>
      </c>
      <c r="I37" s="124">
        <v>170.91998964023102</v>
      </c>
      <c r="J37" s="122">
        <v>2.8316947161858992</v>
      </c>
      <c r="K37" s="126">
        <v>4.206362552312715E-4</v>
      </c>
      <c r="L37" s="120">
        <v>9.8458357279025535</v>
      </c>
      <c r="M37" s="126">
        <v>7.7031153054113221E-3</v>
      </c>
      <c r="N37" s="121">
        <v>9.8179198197383073</v>
      </c>
      <c r="O37" s="126">
        <v>1.3649444755161983E-3</v>
      </c>
      <c r="P37" s="121">
        <v>2.1163881186124991</v>
      </c>
      <c r="Q37" s="120">
        <v>0.21556380144372611</v>
      </c>
      <c r="R37" s="122">
        <v>732.63053401627735</v>
      </c>
      <c r="S37" s="121">
        <v>2.1163881186124991</v>
      </c>
      <c r="T37" s="126">
        <v>4.0930791121210161E-2</v>
      </c>
      <c r="U37" s="121">
        <v>9.5870981489815854</v>
      </c>
      <c r="V37" s="122">
        <v>8.5001740791796507</v>
      </c>
      <c r="W37" s="123">
        <v>0.83673722008585572</v>
      </c>
      <c r="X37" s="123">
        <v>0.86977482177218501</v>
      </c>
      <c r="Y37" s="124">
        <v>-291.87520978971497</v>
      </c>
      <c r="Z37" s="124">
        <v>244.63486888358153</v>
      </c>
      <c r="AA37" s="124">
        <v>244.87173964050035</v>
      </c>
      <c r="AB37" s="128">
        <v>7.7916411639292029</v>
      </c>
      <c r="AC37" s="129">
        <v>0.76204951200693682</v>
      </c>
      <c r="AD37" s="129">
        <v>0.77036075561680084</v>
      </c>
      <c r="AE37" s="128">
        <v>8.7929978121041135</v>
      </c>
      <c r="AF37" s="129">
        <v>0.18596710128715219</v>
      </c>
      <c r="AG37" s="129">
        <v>0.22255702192869992</v>
      </c>
      <c r="AH37" s="125">
        <f t="shared" si="1"/>
        <v>103.01258809147893</v>
      </c>
      <c r="AI37" s="125">
        <f t="shared" si="0"/>
        <v>-12.851678190861925</v>
      </c>
      <c r="AJ37" s="125">
        <v>2.5258009622451327</v>
      </c>
      <c r="AK37" s="124">
        <v>584.85448556880908</v>
      </c>
      <c r="AL37" s="128">
        <v>4.1427181417095946</v>
      </c>
      <c r="AM37" s="124">
        <v>2768.7343058273404</v>
      </c>
      <c r="AN37" s="124">
        <v>465315.33680520533</v>
      </c>
      <c r="AO37" s="128">
        <v>8.1317308569027755</v>
      </c>
      <c r="AP37" s="129">
        <v>0.65984890041922462</v>
      </c>
      <c r="AQ37" s="125">
        <v>36.837011538920684</v>
      </c>
      <c r="AR37" s="129">
        <v>0.35364824723418259</v>
      </c>
      <c r="AS37" s="128">
        <v>2.8073006988080715</v>
      </c>
      <c r="AT37" s="128">
        <v>7.2003314674227985</v>
      </c>
      <c r="AU37" s="129">
        <v>0.2918662240587323</v>
      </c>
      <c r="AV37" s="125">
        <v>48.286634245267678</v>
      </c>
      <c r="AW37" s="125">
        <v>20.092931721830571</v>
      </c>
      <c r="AX37" s="124">
        <v>268.54360297040898</v>
      </c>
      <c r="AY37" s="124">
        <v>106.50486335526094</v>
      </c>
      <c r="AZ37" s="124">
        <v>476.09895654229473</v>
      </c>
      <c r="BA37" s="124">
        <v>104.34070970763614</v>
      </c>
      <c r="BB37" s="124">
        <v>940.56802369765978</v>
      </c>
      <c r="BC37" s="124">
        <v>158.04550116108086</v>
      </c>
      <c r="BD37" s="124">
        <v>10937.56429396907</v>
      </c>
      <c r="BE37" s="128">
        <v>3.9637768125051136</v>
      </c>
      <c r="BF37" s="124">
        <v>1230.1538453709998</v>
      </c>
      <c r="BG37" s="124">
        <v>1729.4690775542795</v>
      </c>
      <c r="BH37" s="120" t="s">
        <v>0</v>
      </c>
      <c r="BI37" s="124">
        <v>712.24880072734447</v>
      </c>
      <c r="BJ37" s="122">
        <v>18.696526954892231</v>
      </c>
      <c r="BK37" s="122">
        <v>4.7853946799262088E-2</v>
      </c>
      <c r="BL37" s="122">
        <v>2170.6312304783032</v>
      </c>
      <c r="BM37" s="122">
        <v>4.2469174524765528E-2</v>
      </c>
      <c r="BN37" s="122">
        <v>1.4449789451589925E-2</v>
      </c>
      <c r="BO37" s="122">
        <v>2.0515107791257066</v>
      </c>
      <c r="BP37" s="122">
        <v>4.7018654235797177E-3</v>
      </c>
      <c r="BQ37" s="122">
        <v>6.6103364936849363E-3</v>
      </c>
      <c r="BR37" s="122">
        <v>0.71128987579854042</v>
      </c>
      <c r="BS37" s="122">
        <v>0.44430187569168389</v>
      </c>
      <c r="BT37" s="122">
        <v>3.9503842138080336</v>
      </c>
      <c r="BU37" s="120">
        <f>BG37/BB37</f>
        <v>1.8387496002205233</v>
      </c>
      <c r="BV37" s="120">
        <f>AO37/BB37</f>
        <v>8.6455531678979059E-3</v>
      </c>
    </row>
    <row r="38" spans="1:74" ht="15.75" customHeight="1" x14ac:dyDescent="0.2">
      <c r="A38" s="203" t="s">
        <v>252</v>
      </c>
      <c r="B38" s="103" t="s">
        <v>95</v>
      </c>
      <c r="C38" s="103" t="s">
        <v>66</v>
      </c>
      <c r="D38" s="104">
        <v>1589.4995592760824</v>
      </c>
      <c r="E38" s="104">
        <v>976.35722772132306</v>
      </c>
      <c r="F38" s="105">
        <v>2.705245801846305</v>
      </c>
      <c r="G38" s="106">
        <v>0.61425448155895845</v>
      </c>
      <c r="H38" s="107">
        <v>5010.6931913533836</v>
      </c>
      <c r="I38" s="107">
        <v>438.81565700646803</v>
      </c>
      <c r="J38" s="105">
        <v>6.2456772342376228</v>
      </c>
      <c r="K38" s="109">
        <v>4.3884839601301902E-4</v>
      </c>
      <c r="L38" s="103">
        <v>4.9019198120014158</v>
      </c>
      <c r="M38" s="109">
        <v>8.9253055406184716E-3</v>
      </c>
      <c r="N38" s="108">
        <v>8.3355571098603285</v>
      </c>
      <c r="O38" s="109">
        <v>1.3676509826554373E-3</v>
      </c>
      <c r="P38" s="108">
        <v>4.9663455009298074</v>
      </c>
      <c r="Q38" s="103">
        <v>0.59580246832632222</v>
      </c>
      <c r="R38" s="105">
        <v>731.18069791343657</v>
      </c>
      <c r="S38" s="108">
        <v>4.9663455009298074</v>
      </c>
      <c r="T38" s="109">
        <v>4.7331093228024923E-2</v>
      </c>
      <c r="U38" s="108">
        <v>6.6945443980257036</v>
      </c>
      <c r="V38" s="105">
        <v>8.8681224172640984</v>
      </c>
      <c r="W38" s="106">
        <v>0.43461289908480294</v>
      </c>
      <c r="X38" s="106">
        <v>0.46956092814792444</v>
      </c>
      <c r="Y38" s="110">
        <v>65.930052987040142</v>
      </c>
      <c r="Z38" s="107">
        <v>159.37389952920591</v>
      </c>
      <c r="AA38" s="107">
        <v>159.52085137193168</v>
      </c>
      <c r="AB38" s="111">
        <v>9.0223997824209583</v>
      </c>
      <c r="AC38" s="119">
        <v>0.74873583521870002</v>
      </c>
      <c r="AD38" s="119">
        <v>0.76687633557044865</v>
      </c>
      <c r="AE38" s="111">
        <v>8.8104212724765141</v>
      </c>
      <c r="AF38" s="119">
        <v>0.43725708915428302</v>
      </c>
      <c r="AG38" s="119">
        <v>0.46579793819395299</v>
      </c>
      <c r="AH38" s="110">
        <f t="shared" si="1"/>
        <v>86.636714406693443</v>
      </c>
      <c r="AI38" s="110">
        <f t="shared" si="0"/>
        <v>2.3494692660090077</v>
      </c>
      <c r="AJ38" s="110">
        <v>32.31011737703561</v>
      </c>
      <c r="AK38" s="107">
        <v>554.69070300898545</v>
      </c>
      <c r="AL38" s="111">
        <v>3.538841550967629</v>
      </c>
      <c r="AM38" s="107">
        <v>2928.7668071021999</v>
      </c>
      <c r="AN38" s="107">
        <v>491221.09861232917</v>
      </c>
      <c r="AO38" s="111">
        <v>8.8698955638630537</v>
      </c>
      <c r="AP38" s="119">
        <v>0.29523025698181188</v>
      </c>
      <c r="AQ38" s="110">
        <v>34.954693934339211</v>
      </c>
      <c r="AR38" s="119">
        <v>0.19211278465353795</v>
      </c>
      <c r="AS38" s="111">
        <v>2.4304197494375304</v>
      </c>
      <c r="AT38" s="111">
        <v>7.3755107549782366</v>
      </c>
      <c r="AU38" s="119">
        <v>0.22257383084044971</v>
      </c>
      <c r="AV38" s="110">
        <v>55.271428127561514</v>
      </c>
      <c r="AW38" s="110">
        <v>21.586751109190946</v>
      </c>
      <c r="AX38" s="107">
        <v>286.13907489375322</v>
      </c>
      <c r="AY38" s="107">
        <v>113.71039513136651</v>
      </c>
      <c r="AZ38" s="107">
        <v>513.52952330197513</v>
      </c>
      <c r="BA38" s="107">
        <v>113.74555723872344</v>
      </c>
      <c r="BB38" s="107">
        <v>1054.8728434730201</v>
      </c>
      <c r="BC38" s="107">
        <v>169.72094287321818</v>
      </c>
      <c r="BD38" s="107">
        <v>10818.482952854218</v>
      </c>
      <c r="BE38" s="111">
        <v>4.373106802857154</v>
      </c>
      <c r="BF38" s="107">
        <v>976.35722772132306</v>
      </c>
      <c r="BG38" s="107">
        <v>1589.4995592760824</v>
      </c>
      <c r="BH38" s="103" t="s">
        <v>0</v>
      </c>
      <c r="BI38" s="107">
        <v>698.60285554815505</v>
      </c>
      <c r="BJ38" s="105">
        <v>35.985827304045124</v>
      </c>
      <c r="BK38" s="105">
        <v>3.3701663831849124E-2</v>
      </c>
      <c r="BL38" s="105">
        <v>2374.0470574600399</v>
      </c>
      <c r="BM38" s="105">
        <v>4.3344866465684882E-2</v>
      </c>
      <c r="BN38" s="105">
        <v>1.5688053825369395E-2</v>
      </c>
      <c r="BO38" s="105">
        <v>2.0282824005276838</v>
      </c>
      <c r="BP38" s="105">
        <v>5.5803070294041072E-3</v>
      </c>
      <c r="BQ38" s="105">
        <v>9.0846826469079458E-3</v>
      </c>
      <c r="BR38" s="105">
        <v>0.61425448155895845</v>
      </c>
      <c r="BS38" s="105">
        <v>0.333368032358765</v>
      </c>
      <c r="BT38" s="105">
        <v>3.6938696951288907</v>
      </c>
      <c r="BU38" s="103">
        <f>BG38/BB38</f>
        <v>1.5068162661604589</v>
      </c>
      <c r="BV38" s="103">
        <f>AO38/BB38</f>
        <v>8.4084974020756601E-3</v>
      </c>
    </row>
    <row r="39" spans="1:74" ht="15.75" customHeight="1" x14ac:dyDescent="0.2">
      <c r="A39" s="203" t="s">
        <v>252</v>
      </c>
      <c r="B39" s="103" t="s">
        <v>96</v>
      </c>
      <c r="C39" s="103" t="s">
        <v>66</v>
      </c>
      <c r="D39" s="104">
        <v>970.66086371437405</v>
      </c>
      <c r="E39" s="104">
        <v>435.21173006703833</v>
      </c>
      <c r="F39" s="105">
        <v>1.5810213855152822</v>
      </c>
      <c r="G39" s="106">
        <v>0.4483664133749431</v>
      </c>
      <c r="H39" s="107">
        <v>2931.8683319548873</v>
      </c>
      <c r="I39" s="107">
        <v>100.0383357748383</v>
      </c>
      <c r="J39" s="105">
        <v>3.9570123926062784</v>
      </c>
      <c r="K39" s="109">
        <v>4.2411609471411707E-4</v>
      </c>
      <c r="L39" s="103">
        <v>11.764901382729944</v>
      </c>
      <c r="M39" s="109">
        <v>9.4404666689964483E-3</v>
      </c>
      <c r="N39" s="108">
        <v>9.5710959114997198</v>
      </c>
      <c r="O39" s="109">
        <v>1.3701809758099766E-3</v>
      </c>
      <c r="P39" s="108">
        <v>3.5145470865782005</v>
      </c>
      <c r="Q39" s="103">
        <v>0.36720424903019205</v>
      </c>
      <c r="R39" s="105">
        <v>729.83059731131812</v>
      </c>
      <c r="S39" s="108">
        <v>3.5145470865782005</v>
      </c>
      <c r="T39" s="109">
        <v>4.9970564461352396E-2</v>
      </c>
      <c r="U39" s="108">
        <v>8.9024623404624048</v>
      </c>
      <c r="V39" s="105">
        <v>8.5704794099726485</v>
      </c>
      <c r="W39" s="105">
        <v>1.0080947062310173</v>
      </c>
      <c r="X39" s="105">
        <v>1.022656509150716</v>
      </c>
      <c r="Y39" s="107">
        <v>193.58907416741616</v>
      </c>
      <c r="Z39" s="107">
        <v>206.98315346791722</v>
      </c>
      <c r="AA39" s="107">
        <v>207.0911700814431</v>
      </c>
      <c r="AB39" s="111">
        <v>9.5407259431326601</v>
      </c>
      <c r="AC39" s="119">
        <v>0.90887536371044297</v>
      </c>
      <c r="AD39" s="119">
        <v>0.92558646857633908</v>
      </c>
      <c r="AE39" s="111">
        <v>8.8267083605733898</v>
      </c>
      <c r="AF39" s="119">
        <v>0.31000653593276206</v>
      </c>
      <c r="AG39" s="119">
        <v>0.34915705485776621</v>
      </c>
      <c r="AH39" s="110">
        <f t="shared" si="1"/>
        <v>95.440492497556946</v>
      </c>
      <c r="AI39" s="110">
        <f t="shared" si="0"/>
        <v>7.4838915488733226</v>
      </c>
      <c r="AJ39" s="110">
        <v>4.8776010380084918</v>
      </c>
      <c r="AK39" s="112"/>
      <c r="AL39" s="113"/>
      <c r="AM39" s="112"/>
      <c r="AN39" s="112"/>
      <c r="AO39" s="113"/>
      <c r="AP39" s="113"/>
      <c r="AQ39" s="114"/>
      <c r="AR39" s="113"/>
      <c r="AS39" s="114"/>
      <c r="AT39" s="113"/>
      <c r="AU39" s="115"/>
      <c r="AV39" s="114"/>
      <c r="AW39" s="114"/>
      <c r="AX39" s="112"/>
      <c r="AY39" s="114"/>
      <c r="AZ39" s="112"/>
      <c r="BA39" s="114"/>
      <c r="BB39" s="112"/>
      <c r="BC39" s="112"/>
      <c r="BD39" s="112"/>
      <c r="BE39" s="113"/>
      <c r="BF39" s="112"/>
      <c r="BG39" s="112"/>
      <c r="BH39" s="116"/>
      <c r="BI39" s="112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03"/>
      <c r="BV39" s="103"/>
    </row>
    <row r="40" spans="1:74" ht="15.75" customHeight="1" x14ac:dyDescent="0.2">
      <c r="A40" s="203" t="s">
        <v>252</v>
      </c>
      <c r="B40" s="103" t="s">
        <v>97</v>
      </c>
      <c r="C40" s="103" t="s">
        <v>66</v>
      </c>
      <c r="D40" s="104">
        <v>576.97376049108607</v>
      </c>
      <c r="E40" s="104">
        <v>203.56008848132552</v>
      </c>
      <c r="F40" s="106">
        <v>0.96342828535596825</v>
      </c>
      <c r="G40" s="106">
        <v>0.35280649211511311</v>
      </c>
      <c r="H40" s="107">
        <v>1748.9421169172933</v>
      </c>
      <c r="I40" s="110">
        <v>71.162805488738812</v>
      </c>
      <c r="J40" s="105">
        <v>2.8987185676554397</v>
      </c>
      <c r="K40" s="109">
        <v>5.9521543255805769E-4</v>
      </c>
      <c r="L40" s="103">
        <v>18.604050305346448</v>
      </c>
      <c r="M40" s="109">
        <v>1.2057121413456582E-2</v>
      </c>
      <c r="N40" s="108">
        <v>15.697706177807335</v>
      </c>
      <c r="O40" s="109">
        <v>1.3723531757036799E-3</v>
      </c>
      <c r="P40" s="108">
        <v>4.5880585860990974</v>
      </c>
      <c r="Q40" s="103">
        <v>0.29227573341801183</v>
      </c>
      <c r="R40" s="105">
        <v>728.67540054858387</v>
      </c>
      <c r="S40" s="108">
        <v>4.5880585860990974</v>
      </c>
      <c r="T40" s="109">
        <v>6.3720102809786641E-2</v>
      </c>
      <c r="U40" s="108">
        <v>15.012251585131823</v>
      </c>
      <c r="V40" s="108">
        <v>12.027002662191384</v>
      </c>
      <c r="W40" s="105">
        <v>2.2368440554875302</v>
      </c>
      <c r="X40" s="105">
        <v>2.2498257167374396</v>
      </c>
      <c r="Y40" s="107">
        <v>732.35163912498274</v>
      </c>
      <c r="Z40" s="107">
        <v>318.00155335629319</v>
      </c>
      <c r="AA40" s="107">
        <v>318.05999251686779</v>
      </c>
      <c r="AB40" s="110">
        <v>12.169379455561449</v>
      </c>
      <c r="AC40" s="111">
        <v>1.8989114609828035</v>
      </c>
      <c r="AD40" s="111">
        <v>1.9119279174800099</v>
      </c>
      <c r="AE40" s="111">
        <v>8.8406920853533641</v>
      </c>
      <c r="AF40" s="119">
        <v>0.40533812590571211</v>
      </c>
      <c r="AG40" s="119">
        <v>0.43601629348241805</v>
      </c>
      <c r="AH40" s="110">
        <f t="shared" si="1"/>
        <v>98.792835079072631</v>
      </c>
      <c r="AI40" s="110">
        <f t="shared" si="0"/>
        <v>27.352975411469018</v>
      </c>
      <c r="AJ40" s="110">
        <v>0.52708882518661471</v>
      </c>
      <c r="AK40" s="112"/>
      <c r="AL40" s="113"/>
      <c r="AM40" s="112"/>
      <c r="AN40" s="112"/>
      <c r="AO40" s="113"/>
      <c r="AP40" s="114"/>
      <c r="AQ40" s="112"/>
      <c r="AR40" s="114"/>
      <c r="AS40" s="114"/>
      <c r="AT40" s="114"/>
      <c r="AU40" s="115"/>
      <c r="AV40" s="114"/>
      <c r="AW40" s="114"/>
      <c r="AX40" s="112"/>
      <c r="AY40" s="114"/>
      <c r="AZ40" s="112"/>
      <c r="BA40" s="114"/>
      <c r="BB40" s="112"/>
      <c r="BC40" s="114"/>
      <c r="BD40" s="112"/>
      <c r="BE40" s="113"/>
      <c r="BF40" s="112"/>
      <c r="BG40" s="112"/>
      <c r="BH40" s="116"/>
      <c r="BI40" s="112"/>
      <c r="BJ40" s="117"/>
      <c r="BK40" s="117"/>
      <c r="BL40" s="117"/>
      <c r="BM40" s="117"/>
      <c r="BN40" s="117"/>
      <c r="BO40" s="117"/>
      <c r="BP40" s="117"/>
      <c r="BQ40" s="117"/>
      <c r="BR40" s="117"/>
      <c r="BS40" s="117"/>
      <c r="BT40" s="117"/>
      <c r="BU40" s="103"/>
      <c r="BV40" s="103"/>
    </row>
    <row r="41" spans="1:74" ht="15.75" customHeight="1" x14ac:dyDescent="0.2">
      <c r="A41" s="203" t="s">
        <v>252</v>
      </c>
      <c r="B41" s="103" t="s">
        <v>98</v>
      </c>
      <c r="C41" s="103" t="s">
        <v>66</v>
      </c>
      <c r="D41" s="104">
        <v>1112.3491036753094</v>
      </c>
      <c r="E41" s="104">
        <v>602.34546538584141</v>
      </c>
      <c r="F41" s="105">
        <v>1.9090003308872512</v>
      </c>
      <c r="G41" s="106">
        <v>0.54150757473138023</v>
      </c>
      <c r="H41" s="107">
        <v>3557.432852631579</v>
      </c>
      <c r="I41" s="107">
        <v>3987.7729116428354</v>
      </c>
      <c r="J41" s="104">
        <v>170.96462284922089</v>
      </c>
      <c r="K41" s="109">
        <v>5.0197924250739681E-4</v>
      </c>
      <c r="L41" s="103">
        <v>13.222051181221477</v>
      </c>
      <c r="M41" s="109">
        <v>9.8906688079579627E-3</v>
      </c>
      <c r="N41" s="108">
        <v>7.3712105328639002</v>
      </c>
      <c r="O41" s="109">
        <v>1.3726285426307709E-3</v>
      </c>
      <c r="P41" s="108">
        <v>3.9810605464671918</v>
      </c>
      <c r="Q41" s="103">
        <v>0.54008232823061819</v>
      </c>
      <c r="R41" s="105">
        <v>728.52921889807601</v>
      </c>
      <c r="S41" s="108">
        <v>3.9810605464671918</v>
      </c>
      <c r="T41" s="109">
        <v>5.2260235139550186E-2</v>
      </c>
      <c r="U41" s="108">
        <v>6.2037006411629863</v>
      </c>
      <c r="V41" s="108">
        <v>10.143532377332598</v>
      </c>
      <c r="W41" s="105">
        <v>1.3408465602420576</v>
      </c>
      <c r="X41" s="105">
        <v>1.3561148505296268</v>
      </c>
      <c r="Y41" s="107">
        <v>296.79971943036173</v>
      </c>
      <c r="Z41" s="107">
        <v>141.56581236512989</v>
      </c>
      <c r="AA41" s="107">
        <v>141.71787323632361</v>
      </c>
      <c r="AB41" s="111">
        <v>9.9934774725714082</v>
      </c>
      <c r="AC41" s="119">
        <v>0.73302709263804311</v>
      </c>
      <c r="AD41" s="119">
        <v>0.75567732981564617</v>
      </c>
      <c r="AE41" s="111">
        <v>8.8424647816077027</v>
      </c>
      <c r="AF41" s="119">
        <v>0.35178255375916595</v>
      </c>
      <c r="AG41" s="119">
        <v>0.38694810807092728</v>
      </c>
      <c r="AH41" s="110">
        <f t="shared" si="1"/>
        <v>97.020730073943881</v>
      </c>
      <c r="AI41" s="110">
        <f t="shared" ref="AI41:AI72" si="2">100*(1-(AE41/AB41))</f>
        <v>11.517639321475748</v>
      </c>
      <c r="AJ41" s="110">
        <v>1.425969316411531</v>
      </c>
      <c r="AK41" s="112"/>
      <c r="AL41" s="113"/>
      <c r="AM41" s="112"/>
      <c r="AN41" s="112"/>
      <c r="AO41" s="113"/>
      <c r="AP41" s="114"/>
      <c r="AQ41" s="114"/>
      <c r="AR41" s="113"/>
      <c r="AS41" s="114"/>
      <c r="AT41" s="114"/>
      <c r="AU41" s="115"/>
      <c r="AV41" s="114"/>
      <c r="AW41" s="114"/>
      <c r="AX41" s="112"/>
      <c r="AY41" s="112"/>
      <c r="AZ41" s="112"/>
      <c r="BA41" s="112"/>
      <c r="BB41" s="112"/>
      <c r="BC41" s="112"/>
      <c r="BD41" s="112"/>
      <c r="BE41" s="113"/>
      <c r="BF41" s="112"/>
      <c r="BG41" s="112"/>
      <c r="BH41" s="116"/>
      <c r="BI41" s="112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03"/>
      <c r="BV41" s="103"/>
    </row>
    <row r="42" spans="1:74" ht="15.75" customHeight="1" x14ac:dyDescent="0.2">
      <c r="A42" s="203" t="s">
        <v>252</v>
      </c>
      <c r="B42" s="103" t="s">
        <v>99</v>
      </c>
      <c r="C42" s="103" t="s">
        <v>66</v>
      </c>
      <c r="D42" s="104">
        <v>820.71978461397191</v>
      </c>
      <c r="E42" s="104">
        <v>360.66902965384776</v>
      </c>
      <c r="F42" s="105">
        <v>1.3420848353101824</v>
      </c>
      <c r="G42" s="106">
        <v>0.43945453297862136</v>
      </c>
      <c r="H42" s="107">
        <v>2634.8767300751888</v>
      </c>
      <c r="I42" s="107">
        <v>107.2098688472514</v>
      </c>
      <c r="J42" s="105">
        <v>4.3807044762088054</v>
      </c>
      <c r="K42" s="109">
        <v>4.4066266374979756E-4</v>
      </c>
      <c r="L42" s="103">
        <v>11.470883378064798</v>
      </c>
      <c r="M42" s="109">
        <v>9.4786107519067939E-3</v>
      </c>
      <c r="N42" s="108">
        <v>8.0509111237895006</v>
      </c>
      <c r="O42" s="109">
        <v>1.3728567146815101E-3</v>
      </c>
      <c r="P42" s="108">
        <v>3.8715496825779834</v>
      </c>
      <c r="Q42" s="103">
        <v>0.4808834209010216</v>
      </c>
      <c r="R42" s="105">
        <v>728.40813560939648</v>
      </c>
      <c r="S42" s="108">
        <v>3.8715496825779834</v>
      </c>
      <c r="T42" s="109">
        <v>5.0074682230661499E-2</v>
      </c>
      <c r="U42" s="108">
        <v>7.0589144334301039</v>
      </c>
      <c r="V42" s="105">
        <v>8.9047765440460189</v>
      </c>
      <c r="W42" s="105">
        <v>1.0212315561794834</v>
      </c>
      <c r="X42" s="105">
        <v>1.0367394643439245</v>
      </c>
      <c r="Y42" s="107">
        <v>198.47983766669267</v>
      </c>
      <c r="Z42" s="107">
        <v>163.97000315355751</v>
      </c>
      <c r="AA42" s="107">
        <v>164.10648950189039</v>
      </c>
      <c r="AB42" s="111">
        <v>9.5790938557517045</v>
      </c>
      <c r="AC42" s="119">
        <v>0.76757798587231085</v>
      </c>
      <c r="AD42" s="119">
        <v>0.78731870306703211</v>
      </c>
      <c r="AE42" s="111">
        <v>8.843933656764456</v>
      </c>
      <c r="AF42" s="119">
        <v>0.34216252276467368</v>
      </c>
      <c r="AG42" s="119">
        <v>0.37789249710495615</v>
      </c>
      <c r="AH42" s="110">
        <f t="shared" si="1"/>
        <v>95.544165210566078</v>
      </c>
      <c r="AI42" s="110">
        <f t="shared" si="2"/>
        <v>7.6746319647533863</v>
      </c>
      <c r="AJ42" s="110">
        <v>3.6851300116952297</v>
      </c>
      <c r="AK42" s="107">
        <v>375.80204658741377</v>
      </c>
      <c r="AL42" s="111">
        <v>2.4726298426472639</v>
      </c>
      <c r="AM42" s="107">
        <v>2670.1463493590463</v>
      </c>
      <c r="AN42" s="107">
        <v>484828.89731354429</v>
      </c>
      <c r="AO42" s="110">
        <v>21.52479218904352</v>
      </c>
      <c r="AP42" s="119">
        <v>0.11562833226083676</v>
      </c>
      <c r="AQ42" s="110">
        <v>21.941164179008833</v>
      </c>
      <c r="AR42" s="119">
        <v>0.17398129609070406</v>
      </c>
      <c r="AS42" s="111">
        <v>2.2147943515591364</v>
      </c>
      <c r="AT42" s="111">
        <v>7.746018490205369</v>
      </c>
      <c r="AU42" s="119">
        <v>5.5401862667981056E-2</v>
      </c>
      <c r="AV42" s="110">
        <v>57.979402630309885</v>
      </c>
      <c r="AW42" s="110">
        <v>22.83985588857151</v>
      </c>
      <c r="AX42" s="107">
        <v>294.71600057282205</v>
      </c>
      <c r="AY42" s="107">
        <v>110.87257839674538</v>
      </c>
      <c r="AZ42" s="107">
        <v>472.1540644055089</v>
      </c>
      <c r="BA42" s="110">
        <v>92.390630854340841</v>
      </c>
      <c r="BB42" s="107">
        <v>758.17393620026053</v>
      </c>
      <c r="BC42" s="107">
        <v>119.61156065832839</v>
      </c>
      <c r="BD42" s="107">
        <v>12268.574122339378</v>
      </c>
      <c r="BE42" s="111">
        <v>6.1309632191737915</v>
      </c>
      <c r="BF42" s="107">
        <v>360.66902965384776</v>
      </c>
      <c r="BG42" s="107">
        <v>820.71978461397191</v>
      </c>
      <c r="BH42" s="103" t="s">
        <v>0</v>
      </c>
      <c r="BI42" s="107">
        <v>668.91667971536788</v>
      </c>
      <c r="BJ42" s="105">
        <v>37.928075677110456</v>
      </c>
      <c r="BK42" s="105">
        <v>7.9923016784626648E-3</v>
      </c>
      <c r="BL42" s="105">
        <v>1960.9850181186803</v>
      </c>
      <c r="BM42" s="105">
        <v>6.326186354226182E-2</v>
      </c>
      <c r="BN42" s="105">
        <v>9.7494264179023276E-3</v>
      </c>
      <c r="BO42" s="105">
        <v>3.5108336846203101</v>
      </c>
      <c r="BP42" s="105">
        <v>2.6226725116865281E-2</v>
      </c>
      <c r="BQ42" s="105">
        <v>5.9680178832382552E-2</v>
      </c>
      <c r="BR42" s="105">
        <v>0.43945453297862136</v>
      </c>
      <c r="BS42" s="105">
        <v>0.13507462980088128</v>
      </c>
      <c r="BT42" s="105">
        <v>4.5947197333525862</v>
      </c>
      <c r="BU42" s="103">
        <f>BG42/BB42</f>
        <v>1.0824953819003227</v>
      </c>
      <c r="BV42" s="103">
        <f>AO42/BB42</f>
        <v>2.8390308821375866E-2</v>
      </c>
    </row>
    <row r="43" spans="1:74" ht="15.75" customHeight="1" x14ac:dyDescent="0.2">
      <c r="A43" s="203" t="s">
        <v>252</v>
      </c>
      <c r="B43" s="103" t="s">
        <v>100</v>
      </c>
      <c r="C43" s="103" t="s">
        <v>66</v>
      </c>
      <c r="D43" s="104">
        <v>1069.0744205287251</v>
      </c>
      <c r="E43" s="104">
        <v>548.41801099769759</v>
      </c>
      <c r="F43" s="105">
        <v>1.781590002695205</v>
      </c>
      <c r="G43" s="106">
        <v>0.5129839424335586</v>
      </c>
      <c r="H43" s="107">
        <v>3334.5033868421056</v>
      </c>
      <c r="I43" s="107">
        <v>358.42547072170606</v>
      </c>
      <c r="J43" s="108">
        <v>13.456831551690179</v>
      </c>
      <c r="K43" s="109">
        <v>4.3051012675147541E-4</v>
      </c>
      <c r="L43" s="103">
        <v>10.760892100145218</v>
      </c>
      <c r="M43" s="109">
        <v>1.0005312682810718E-2</v>
      </c>
      <c r="N43" s="108">
        <v>7.4770665589771399</v>
      </c>
      <c r="O43" s="109">
        <v>1.3730686503549722E-3</v>
      </c>
      <c r="P43" s="108">
        <v>4.61477892384175</v>
      </c>
      <c r="Q43" s="103">
        <v>0.6171910986001774</v>
      </c>
      <c r="R43" s="105">
        <v>728.29570447295202</v>
      </c>
      <c r="S43" s="108">
        <v>4.61477892384175</v>
      </c>
      <c r="T43" s="109">
        <v>5.2849044450245103E-2</v>
      </c>
      <c r="U43" s="108">
        <v>5.8830553126279748</v>
      </c>
      <c r="V43" s="105">
        <v>8.6996613223393346</v>
      </c>
      <c r="W43" s="106">
        <v>0.93595972681018602</v>
      </c>
      <c r="X43" s="106">
        <v>0.9520768958449588</v>
      </c>
      <c r="Y43" s="107">
        <v>322.31564641866782</v>
      </c>
      <c r="Z43" s="107">
        <v>133.63795673685436</v>
      </c>
      <c r="AA43" s="107">
        <v>133.79750579863583</v>
      </c>
      <c r="AB43" s="110">
        <v>10.108738306670851</v>
      </c>
      <c r="AC43" s="119">
        <v>0.75208714365251905</v>
      </c>
      <c r="AD43" s="119">
        <v>0.77465918196937833</v>
      </c>
      <c r="AE43" s="111">
        <v>8.8452980086912341</v>
      </c>
      <c r="AF43" s="119">
        <v>0.40791103141708746</v>
      </c>
      <c r="AG43" s="119">
        <v>0.438586673912015</v>
      </c>
      <c r="AH43" s="110">
        <f t="shared" si="1"/>
        <v>97.255703188171722</v>
      </c>
      <c r="AI43" s="110">
        <f t="shared" si="2"/>
        <v>12.498496445850826</v>
      </c>
      <c r="AJ43" s="110">
        <v>1.1448521228321806</v>
      </c>
      <c r="AK43" s="107">
        <v>322.4532395477612</v>
      </c>
      <c r="AL43" s="111">
        <v>2.9222997405738846</v>
      </c>
      <c r="AM43" s="107">
        <v>3212.1352780552634</v>
      </c>
      <c r="AN43" s="107">
        <v>483421.01907212846</v>
      </c>
      <c r="AO43" s="111">
        <v>6.916987233780965</v>
      </c>
      <c r="AP43" s="110">
        <v>1.5915621844018017E-2</v>
      </c>
      <c r="AQ43" s="110">
        <v>24.244490866709047</v>
      </c>
      <c r="AR43" s="119">
        <v>0.14380857510685949</v>
      </c>
      <c r="AS43" s="111">
        <v>3.7672422490114594</v>
      </c>
      <c r="AT43" s="111">
        <v>9.6353151388760843</v>
      </c>
      <c r="AU43" s="119">
        <v>0.3195763880184726</v>
      </c>
      <c r="AV43" s="110">
        <v>67.651287050548206</v>
      </c>
      <c r="AW43" s="110">
        <v>25.492006835916449</v>
      </c>
      <c r="AX43" s="107">
        <v>333.47601297605075</v>
      </c>
      <c r="AY43" s="107">
        <v>129.13947469640888</v>
      </c>
      <c r="AZ43" s="107">
        <v>567.92774389684087</v>
      </c>
      <c r="BA43" s="107">
        <v>123.41880844437603</v>
      </c>
      <c r="BB43" s="107">
        <v>1123.4531700018545</v>
      </c>
      <c r="BC43" s="107">
        <v>181.72968747907044</v>
      </c>
      <c r="BD43" s="107">
        <v>11617.467303198768</v>
      </c>
      <c r="BE43" s="111">
        <v>2.5486337698602135</v>
      </c>
      <c r="BF43" s="107">
        <v>548.41801099769759</v>
      </c>
      <c r="BG43" s="107">
        <v>1069.0744205287251</v>
      </c>
      <c r="BH43" s="103" t="s">
        <v>0</v>
      </c>
      <c r="BI43" s="107">
        <v>682.52308941344927</v>
      </c>
      <c r="BJ43" s="105">
        <v>124.24914944210838</v>
      </c>
      <c r="BK43" s="105">
        <v>3.826725632072301E-2</v>
      </c>
      <c r="BL43" s="105">
        <v>2590.4145402206318</v>
      </c>
      <c r="BM43" s="105">
        <v>4.9814776314077734E-2</v>
      </c>
      <c r="BN43" s="105">
        <v>1.5642797413256568E-2</v>
      </c>
      <c r="BO43" s="105">
        <v>2.7139981097246251</v>
      </c>
      <c r="BP43" s="105">
        <v>6.4700708397457275E-3</v>
      </c>
      <c r="BQ43" s="105">
        <v>1.2612618650502352E-2</v>
      </c>
      <c r="BR43" s="105">
        <v>0.5129839424335586</v>
      </c>
      <c r="BS43" s="105">
        <v>0.17073316144073752</v>
      </c>
      <c r="BT43" s="105">
        <v>3.6167428509525226</v>
      </c>
      <c r="BU43" s="103">
        <f>BG43/BB43</f>
        <v>0.95159678131217562</v>
      </c>
      <c r="BV43" s="103">
        <f>AO43/BB43</f>
        <v>6.1568985859637992E-3</v>
      </c>
    </row>
    <row r="44" spans="1:74" ht="15.75" customHeight="1" x14ac:dyDescent="0.2">
      <c r="A44" s="203" t="s">
        <v>252</v>
      </c>
      <c r="B44" s="103" t="s">
        <v>101</v>
      </c>
      <c r="C44" s="103" t="s">
        <v>66</v>
      </c>
      <c r="D44" s="104">
        <v>1172.7222957899942</v>
      </c>
      <c r="E44" s="104">
        <v>579.19581709907084</v>
      </c>
      <c r="F44" s="105">
        <v>1.9527109752995491</v>
      </c>
      <c r="G44" s="106">
        <v>0.49389000207325351</v>
      </c>
      <c r="H44" s="107">
        <v>3630.3821466165427</v>
      </c>
      <c r="I44" s="107">
        <v>152.20897018170214</v>
      </c>
      <c r="J44" s="105">
        <v>4.3268709872932707</v>
      </c>
      <c r="K44" s="109">
        <v>4.4358278006219115E-4</v>
      </c>
      <c r="L44" s="103">
        <v>9.5720486966401914</v>
      </c>
      <c r="M44" s="109">
        <v>1.0021501602323684E-2</v>
      </c>
      <c r="N44" s="108">
        <v>8.4103014095666708</v>
      </c>
      <c r="O44" s="109">
        <v>1.3733454318520866E-3</v>
      </c>
      <c r="P44" s="108">
        <v>5.313271372388173</v>
      </c>
      <c r="Q44" s="103">
        <v>0.63175754513915017</v>
      </c>
      <c r="R44" s="105">
        <v>728.14892510430172</v>
      </c>
      <c r="S44" s="108">
        <v>5.313271372388173</v>
      </c>
      <c r="T44" s="109">
        <v>5.2923887580961906E-2</v>
      </c>
      <c r="U44" s="108">
        <v>6.5193801180111759</v>
      </c>
      <c r="V44" s="105">
        <v>8.9637722799518968</v>
      </c>
      <c r="W44" s="106">
        <v>0.85782641730501563</v>
      </c>
      <c r="X44" s="106">
        <v>0.87646987344157001</v>
      </c>
      <c r="Y44" s="107">
        <v>325.51599219639445</v>
      </c>
      <c r="Z44" s="107">
        <v>148.00904675671251</v>
      </c>
      <c r="AA44" s="107">
        <v>148.152997593219</v>
      </c>
      <c r="AB44" s="110">
        <v>10.125013293129529</v>
      </c>
      <c r="AC44" s="119">
        <v>0.84731257557278805</v>
      </c>
      <c r="AD44" s="119">
        <v>0.86745383083149852</v>
      </c>
      <c r="AE44" s="111">
        <v>8.8470798100769859</v>
      </c>
      <c r="AF44" s="119">
        <v>0.46974694399321809</v>
      </c>
      <c r="AG44" s="119">
        <v>0.49660102988069482</v>
      </c>
      <c r="AH44" s="110">
        <f t="shared" si="1"/>
        <v>97.282136662355057</v>
      </c>
      <c r="AI44" s="110">
        <f t="shared" si="2"/>
        <v>12.621548693863961</v>
      </c>
      <c r="AJ44" s="110">
        <v>1.2441840286407391</v>
      </c>
      <c r="AK44" s="107">
        <v>801.61490822752751</v>
      </c>
      <c r="AL44" s="111">
        <v>4.2408276696287261</v>
      </c>
      <c r="AM44" s="107">
        <v>2436.2260812118711</v>
      </c>
      <c r="AN44" s="107">
        <v>487396.67453825899</v>
      </c>
      <c r="AO44" s="111">
        <v>7.5251848837554443</v>
      </c>
      <c r="AP44" s="110">
        <v>12.331774857380788</v>
      </c>
      <c r="AQ44" s="110">
        <v>58.11055913789864</v>
      </c>
      <c r="AR44" s="111">
        <v>4.163705661660253</v>
      </c>
      <c r="AS44" s="110">
        <v>22.385439251069872</v>
      </c>
      <c r="AT44" s="110">
        <v>10.937729706154732</v>
      </c>
      <c r="AU44" s="119">
        <v>0.25868121250524234</v>
      </c>
      <c r="AV44" s="110">
        <v>49.697884953774121</v>
      </c>
      <c r="AW44" s="110">
        <v>18.114272608183235</v>
      </c>
      <c r="AX44" s="107">
        <v>239.04963048041353</v>
      </c>
      <c r="AY44" s="110">
        <v>92.82350726501231</v>
      </c>
      <c r="AZ44" s="107">
        <v>424.6585528933295</v>
      </c>
      <c r="BA44" s="110">
        <v>95.461766062656466</v>
      </c>
      <c r="BB44" s="107">
        <v>864.8952248244218</v>
      </c>
      <c r="BC44" s="107">
        <v>144.5417665137291</v>
      </c>
      <c r="BD44" s="107">
        <v>11245.649109217666</v>
      </c>
      <c r="BE44" s="111">
        <v>4.0757192010347243</v>
      </c>
      <c r="BF44" s="107">
        <v>579.19581709907084</v>
      </c>
      <c r="BG44" s="107">
        <v>1172.7222957899942</v>
      </c>
      <c r="BH44" s="103" t="s">
        <v>0</v>
      </c>
      <c r="BI44" s="107">
        <v>714.30883896027626</v>
      </c>
      <c r="BJ44" s="105">
        <v>1.9883223928163745</v>
      </c>
      <c r="BK44" s="105">
        <v>3.3920010362169448E-2</v>
      </c>
      <c r="BL44" s="105">
        <v>2037.4304954281895</v>
      </c>
      <c r="BM44" s="105">
        <v>4.7534781529419062E-2</v>
      </c>
      <c r="BN44" s="105">
        <v>1.2853127917289653E-2</v>
      </c>
      <c r="BO44" s="105">
        <v>1.8463452736991759</v>
      </c>
      <c r="BP44" s="105">
        <v>6.4168515519577194E-3</v>
      </c>
      <c r="BQ44" s="105">
        <v>1.299247104622696E-2</v>
      </c>
      <c r="BR44" s="105">
        <v>0.49389000207325351</v>
      </c>
      <c r="BS44" s="105">
        <v>0.23774304920459471</v>
      </c>
      <c r="BT44" s="105">
        <v>4.6160121164221568</v>
      </c>
      <c r="BU44" s="103">
        <f>BG44/BB44</f>
        <v>1.3559125569551651</v>
      </c>
      <c r="BV44" s="103">
        <f>AO44/BB44</f>
        <v>8.7006895954167118E-3</v>
      </c>
    </row>
    <row r="45" spans="1:74" ht="15.75" customHeight="1" x14ac:dyDescent="0.2">
      <c r="A45" s="203" t="s">
        <v>252</v>
      </c>
      <c r="B45" s="103" t="s">
        <v>102</v>
      </c>
      <c r="C45" s="103" t="s">
        <v>66</v>
      </c>
      <c r="D45" s="104">
        <v>858.91419397792117</v>
      </c>
      <c r="E45" s="104">
        <v>308.46920173877351</v>
      </c>
      <c r="F45" s="105">
        <v>1.4481669828640407</v>
      </c>
      <c r="G45" s="106">
        <v>0.35913855412046303</v>
      </c>
      <c r="H45" s="107">
        <v>2693.8029022556393</v>
      </c>
      <c r="I45" s="107">
        <v>161.48123445601911</v>
      </c>
      <c r="J45" s="105">
        <v>6.222858041415229</v>
      </c>
      <c r="K45" s="109">
        <v>6.3245308949485342E-4</v>
      </c>
      <c r="L45" s="103">
        <v>13.156114988139796</v>
      </c>
      <c r="M45" s="109">
        <v>1.1142525057916772E-2</v>
      </c>
      <c r="N45" s="108">
        <v>10.825962532882331</v>
      </c>
      <c r="O45" s="109">
        <v>1.3780922030532264E-3</v>
      </c>
      <c r="P45" s="108">
        <v>3.6208724579093685</v>
      </c>
      <c r="Q45" s="103">
        <v>0.33446194247499761</v>
      </c>
      <c r="R45" s="105">
        <v>725.64085174014781</v>
      </c>
      <c r="S45" s="108">
        <v>3.6208724579093685</v>
      </c>
      <c r="T45" s="109">
        <v>5.8641364763291758E-2</v>
      </c>
      <c r="U45" s="108">
        <v>10.20248731471524</v>
      </c>
      <c r="V45" s="108">
        <v>12.779193925967357</v>
      </c>
      <c r="W45" s="105">
        <v>1.6807140730651298</v>
      </c>
      <c r="X45" s="105">
        <v>1.7000880258469055</v>
      </c>
      <c r="Y45" s="107">
        <v>553.79158554816524</v>
      </c>
      <c r="Z45" s="107">
        <v>222.62073764586799</v>
      </c>
      <c r="AA45" s="107">
        <v>222.70914619430755</v>
      </c>
      <c r="AB45" s="110">
        <v>11.251362585734508</v>
      </c>
      <c r="AC45" s="111">
        <v>1.2113445069080677</v>
      </c>
      <c r="AD45" s="111">
        <v>1.2288373746592691</v>
      </c>
      <c r="AE45" s="111">
        <v>8.8776374245824936</v>
      </c>
      <c r="AF45" s="119">
        <v>0.32122669002691773</v>
      </c>
      <c r="AG45" s="119">
        <v>0.35967944041287392</v>
      </c>
      <c r="AH45" s="110">
        <f t="shared" si="1"/>
        <v>98.396935299080951</v>
      </c>
      <c r="AI45" s="110">
        <f t="shared" si="2"/>
        <v>21.09722394122857</v>
      </c>
      <c r="AJ45" s="110">
        <v>0.64702720987677553</v>
      </c>
      <c r="AK45" s="112"/>
      <c r="AL45" s="113"/>
      <c r="AM45" s="112"/>
      <c r="AN45" s="112"/>
      <c r="AO45" s="113"/>
      <c r="AP45" s="114"/>
      <c r="AQ45" s="114"/>
      <c r="AR45" s="114"/>
      <c r="AS45" s="114"/>
      <c r="AT45" s="114"/>
      <c r="AU45" s="115"/>
      <c r="AV45" s="114"/>
      <c r="AW45" s="114"/>
      <c r="AX45" s="112"/>
      <c r="AY45" s="114"/>
      <c r="AZ45" s="112"/>
      <c r="BA45" s="114"/>
      <c r="BB45" s="112"/>
      <c r="BC45" s="112"/>
      <c r="BD45" s="112"/>
      <c r="BE45" s="113"/>
      <c r="BF45" s="112"/>
      <c r="BG45" s="112"/>
      <c r="BH45" s="116"/>
      <c r="BI45" s="112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03"/>
      <c r="BV45" s="103"/>
    </row>
    <row r="46" spans="1:74" ht="15.75" customHeight="1" x14ac:dyDescent="0.2">
      <c r="A46" s="203" t="s">
        <v>252</v>
      </c>
      <c r="B46" s="103" t="s">
        <v>103</v>
      </c>
      <c r="C46" s="103" t="s">
        <v>66</v>
      </c>
      <c r="D46" s="104">
        <v>1166.4057606467341</v>
      </c>
      <c r="E46" s="104">
        <v>591.5277959500537</v>
      </c>
      <c r="F46" s="105">
        <v>2.0232494387811313</v>
      </c>
      <c r="G46" s="106">
        <v>0.50713723809291789</v>
      </c>
      <c r="H46" s="107">
        <v>3592.587142481203</v>
      </c>
      <c r="I46" s="107">
        <v>128.5980656454814</v>
      </c>
      <c r="J46" s="105">
        <v>3.2780639873482902</v>
      </c>
      <c r="K46" s="109">
        <v>5.2338376152693536E-4</v>
      </c>
      <c r="L46" s="103">
        <v>7.5518766645170192</v>
      </c>
      <c r="M46" s="109">
        <v>1.189841228708844E-2</v>
      </c>
      <c r="N46" s="108">
        <v>9.4753467155028712</v>
      </c>
      <c r="O46" s="109">
        <v>1.3828787681671316E-3</v>
      </c>
      <c r="P46" s="108">
        <v>4.0800425442449866</v>
      </c>
      <c r="Q46" s="103">
        <v>0.43059559367569283</v>
      </c>
      <c r="R46" s="105">
        <v>723.12918747418519</v>
      </c>
      <c r="S46" s="108">
        <v>4.0800425442449866</v>
      </c>
      <c r="T46" s="109">
        <v>6.2402735780353394E-2</v>
      </c>
      <c r="U46" s="108">
        <v>8.5519265792066967</v>
      </c>
      <c r="V46" s="108">
        <v>10.575941967236771</v>
      </c>
      <c r="W46" s="106">
        <v>0.79847317597444745</v>
      </c>
      <c r="X46" s="106">
        <v>0.82615539886026501</v>
      </c>
      <c r="Y46" s="107">
        <v>687.933296195553</v>
      </c>
      <c r="Z46" s="107">
        <v>182.47420434511608</v>
      </c>
      <c r="AA46" s="107">
        <v>182.57733603138516</v>
      </c>
      <c r="AB46" s="110">
        <v>12.010136275601758</v>
      </c>
      <c r="AC46" s="111">
        <v>1.1312982622659802</v>
      </c>
      <c r="AD46" s="111">
        <v>1.1525554551083044</v>
      </c>
      <c r="AE46" s="111">
        <v>8.9084510680283664</v>
      </c>
      <c r="AF46" s="119">
        <v>0.36321756636519492</v>
      </c>
      <c r="AG46" s="119">
        <v>0.39782203033278091</v>
      </c>
      <c r="AH46" s="110">
        <f t="shared" si="1"/>
        <v>98.705041445545021</v>
      </c>
      <c r="AI46" s="110">
        <f t="shared" si="2"/>
        <v>25.825562145155455</v>
      </c>
      <c r="AJ46" s="110">
        <v>0.34752176085252606</v>
      </c>
      <c r="AK46" s="112"/>
      <c r="AL46" s="113"/>
      <c r="AM46" s="112"/>
      <c r="AN46" s="112"/>
      <c r="AO46" s="113"/>
      <c r="AP46" s="113"/>
      <c r="AQ46" s="114"/>
      <c r="AR46" s="113"/>
      <c r="AS46" s="114"/>
      <c r="AT46" s="113"/>
      <c r="AU46" s="115"/>
      <c r="AV46" s="114"/>
      <c r="AW46" s="114"/>
      <c r="AX46" s="112"/>
      <c r="AY46" s="114"/>
      <c r="AZ46" s="112"/>
      <c r="BA46" s="114"/>
      <c r="BB46" s="112"/>
      <c r="BC46" s="112"/>
      <c r="BD46" s="112"/>
      <c r="BE46" s="113"/>
      <c r="BF46" s="112"/>
      <c r="BG46" s="112"/>
      <c r="BH46" s="116"/>
      <c r="BI46" s="112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03"/>
      <c r="BV46" s="103"/>
    </row>
    <row r="47" spans="1:74" ht="15.75" customHeight="1" x14ac:dyDescent="0.2">
      <c r="A47" s="203" t="s">
        <v>252</v>
      </c>
      <c r="B47" s="103" t="s">
        <v>104</v>
      </c>
      <c r="C47" s="103" t="s">
        <v>66</v>
      </c>
      <c r="D47" s="104">
        <v>1015.2669526261212</v>
      </c>
      <c r="E47" s="104">
        <v>503.10849125759307</v>
      </c>
      <c r="F47" s="105">
        <v>1.7029355634652208</v>
      </c>
      <c r="G47" s="106">
        <v>0.49554305885386785</v>
      </c>
      <c r="H47" s="107">
        <v>3131.9443319548873</v>
      </c>
      <c r="I47" s="107">
        <v>3131.9443319548873</v>
      </c>
      <c r="J47" s="104">
        <v>194.74856761417504</v>
      </c>
      <c r="K47" s="109">
        <v>4.4286225357138056E-4</v>
      </c>
      <c r="L47" s="103">
        <v>13.096110382215356</v>
      </c>
      <c r="M47" s="109">
        <v>1.0188162888721271E-2</v>
      </c>
      <c r="N47" s="108">
        <v>11.426582245027298</v>
      </c>
      <c r="O47" s="109">
        <v>1.3839789032206178E-3</v>
      </c>
      <c r="P47" s="108">
        <v>4.6470467563399138</v>
      </c>
      <c r="Q47" s="103">
        <v>0.40668737656548626</v>
      </c>
      <c r="R47" s="105">
        <v>722.55436674137775</v>
      </c>
      <c r="S47" s="108">
        <v>4.6470467563399138</v>
      </c>
      <c r="T47" s="109">
        <v>5.3390641023484217E-2</v>
      </c>
      <c r="U47" s="108">
        <v>10.43895292865926</v>
      </c>
      <c r="V47" s="105">
        <v>8.9492153447881915</v>
      </c>
      <c r="W47" s="105">
        <v>1.1717396985467377</v>
      </c>
      <c r="X47" s="105">
        <v>1.1854229507766147</v>
      </c>
      <c r="Y47" s="107">
        <v>345.45731571010941</v>
      </c>
      <c r="Z47" s="107">
        <v>236.15243556174462</v>
      </c>
      <c r="AA47" s="107">
        <v>236.24215742210242</v>
      </c>
      <c r="AB47" s="110">
        <v>10.292545454964396</v>
      </c>
      <c r="AC47" s="111">
        <v>1.1701454958225144</v>
      </c>
      <c r="AD47" s="111">
        <v>1.1852462215493409</v>
      </c>
      <c r="AE47" s="111">
        <v>8.9155331966185773</v>
      </c>
      <c r="AF47" s="119">
        <v>0.41402262901014347</v>
      </c>
      <c r="AG47" s="119">
        <v>0.44461149896697483</v>
      </c>
      <c r="AH47" s="110">
        <f t="shared" si="1"/>
        <v>97.419208454656072</v>
      </c>
      <c r="AI47" s="110">
        <f t="shared" si="2"/>
        <v>13.378733806627441</v>
      </c>
      <c r="AJ47" s="110">
        <v>1.7682788751957299</v>
      </c>
      <c r="AK47" s="112"/>
      <c r="AL47" s="113"/>
      <c r="AM47" s="112"/>
      <c r="AN47" s="112"/>
      <c r="AO47" s="113"/>
      <c r="AP47" s="114"/>
      <c r="AQ47" s="112"/>
      <c r="AR47" s="114"/>
      <c r="AS47" s="114"/>
      <c r="AT47" s="114"/>
      <c r="AU47" s="115"/>
      <c r="AV47" s="114"/>
      <c r="AW47" s="114"/>
      <c r="AX47" s="112"/>
      <c r="AY47" s="112"/>
      <c r="AZ47" s="112"/>
      <c r="BA47" s="112"/>
      <c r="BB47" s="112"/>
      <c r="BC47" s="112"/>
      <c r="BD47" s="112"/>
      <c r="BE47" s="113"/>
      <c r="BF47" s="112"/>
      <c r="BG47" s="112"/>
      <c r="BH47" s="116"/>
      <c r="BI47" s="112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03"/>
      <c r="BV47" s="103"/>
    </row>
    <row r="48" spans="1:74" s="141" customFormat="1" ht="15.75" customHeight="1" x14ac:dyDescent="0.2">
      <c r="A48" s="203" t="s">
        <v>252</v>
      </c>
      <c r="B48" s="120" t="s">
        <v>105</v>
      </c>
      <c r="C48" s="120" t="s">
        <v>82</v>
      </c>
      <c r="D48" s="127">
        <v>789.80661379188973</v>
      </c>
      <c r="E48" s="127">
        <v>361.95481677796062</v>
      </c>
      <c r="F48" s="122">
        <v>1.3538674942215625</v>
      </c>
      <c r="G48" s="123">
        <v>0.45828283842826112</v>
      </c>
      <c r="H48" s="124">
        <v>2163.0898214285712</v>
      </c>
      <c r="I48" s="125">
        <v>60.968288058197189</v>
      </c>
      <c r="J48" s="122">
        <v>7.182385000400668</v>
      </c>
      <c r="K48" s="126">
        <v>5.7385348742833471E-4</v>
      </c>
      <c r="L48" s="120">
        <v>15.677460669203541</v>
      </c>
      <c r="M48" s="126">
        <v>9.1939533330487912E-3</v>
      </c>
      <c r="N48" s="121">
        <v>24.58026138315137</v>
      </c>
      <c r="O48" s="126">
        <v>1.3845077624175294E-3</v>
      </c>
      <c r="P48" s="121">
        <v>8.1168974468720378</v>
      </c>
      <c r="Q48" s="120">
        <v>0.3302201437302778</v>
      </c>
      <c r="R48" s="122">
        <v>722.27836285574222</v>
      </c>
      <c r="S48" s="121">
        <v>8.1168974468720378</v>
      </c>
      <c r="T48" s="126">
        <v>4.8162123306981247E-2</v>
      </c>
      <c r="U48" s="121">
        <v>23.201405679419612</v>
      </c>
      <c r="V48" s="121">
        <v>11.595484131045655</v>
      </c>
      <c r="W48" s="122">
        <v>1.8173561156919513</v>
      </c>
      <c r="X48" s="122">
        <v>1.8466548136602998</v>
      </c>
      <c r="Y48" s="124">
        <v>107.23872611117102</v>
      </c>
      <c r="Z48" s="124">
        <v>548.09055279109953</v>
      </c>
      <c r="AA48" s="124">
        <v>548.18278618750821</v>
      </c>
      <c r="AB48" s="128">
        <v>9.2927310982145386</v>
      </c>
      <c r="AC48" s="128">
        <v>2.2737570719065445</v>
      </c>
      <c r="AD48" s="128">
        <v>2.2778463307527619</v>
      </c>
      <c r="AE48" s="128">
        <v>8.9189377293439591</v>
      </c>
      <c r="AF48" s="129">
        <v>0.72344045534090307</v>
      </c>
      <c r="AG48" s="129">
        <v>0.73430634268285111</v>
      </c>
      <c r="AH48" s="125">
        <f t="shared" si="1"/>
        <v>91.683099890520907</v>
      </c>
      <c r="AI48" s="125">
        <f t="shared" si="2"/>
        <v>4.0224274749798621</v>
      </c>
      <c r="AJ48" s="125">
        <v>42.51251925157559</v>
      </c>
      <c r="AK48" s="124">
        <v>485.79135208254365</v>
      </c>
      <c r="AL48" s="128">
        <v>2.4075589430500424</v>
      </c>
      <c r="AM48" s="124">
        <v>2446.5134459952715</v>
      </c>
      <c r="AN48" s="124">
        <v>432183.00770649296</v>
      </c>
      <c r="AO48" s="128">
        <v>2.9133839545824785</v>
      </c>
      <c r="AP48" s="128">
        <v>3.0923221707089175</v>
      </c>
      <c r="AQ48" s="125">
        <v>25.851840894949</v>
      </c>
      <c r="AR48" s="128">
        <v>1.2536444115834933</v>
      </c>
      <c r="AS48" s="128">
        <v>8.1115699080402965</v>
      </c>
      <c r="AT48" s="128">
        <v>8.8799534040022774</v>
      </c>
      <c r="AU48" s="129">
        <v>0.14018210523560465</v>
      </c>
      <c r="AV48" s="125">
        <v>48.062394403915192</v>
      </c>
      <c r="AW48" s="125">
        <v>18.161588103190454</v>
      </c>
      <c r="AX48" s="124">
        <v>237.10622969751401</v>
      </c>
      <c r="AY48" s="125">
        <v>94.053070919711558</v>
      </c>
      <c r="AZ48" s="124">
        <v>422.81425253060996</v>
      </c>
      <c r="BA48" s="125">
        <v>90.411673750171147</v>
      </c>
      <c r="BB48" s="124">
        <v>847.57731128174032</v>
      </c>
      <c r="BC48" s="124">
        <v>136.47943825097636</v>
      </c>
      <c r="BD48" s="124">
        <v>11161.808118814417</v>
      </c>
      <c r="BE48" s="128">
        <v>1.6721815052866376</v>
      </c>
      <c r="BF48" s="124">
        <v>361.95481677796062</v>
      </c>
      <c r="BG48" s="124">
        <v>789.80661379188973</v>
      </c>
      <c r="BH48" s="120" t="s">
        <v>0</v>
      </c>
      <c r="BI48" s="124">
        <v>666.78074474042739</v>
      </c>
      <c r="BJ48" s="122">
        <v>3.2191890091882804</v>
      </c>
      <c r="BK48" s="122">
        <v>2.0744748207663449E-2</v>
      </c>
      <c r="BL48" s="122">
        <v>1941.9954718323484</v>
      </c>
      <c r="BM48" s="122">
        <v>4.6909756167901447E-2</v>
      </c>
      <c r="BN48" s="122">
        <v>1.2227359295034441E-2</v>
      </c>
      <c r="BO48" s="122">
        <v>1.7422653852896668</v>
      </c>
      <c r="BP48" s="122">
        <v>3.6887307648580179E-3</v>
      </c>
      <c r="BQ48" s="122">
        <v>8.049026617511985E-3</v>
      </c>
      <c r="BR48" s="122">
        <v>0.45828283842826112</v>
      </c>
      <c r="BS48" s="122">
        <v>0.14794720109568538</v>
      </c>
      <c r="BT48" s="122">
        <v>4.5623326277177512</v>
      </c>
      <c r="BU48" s="120">
        <f t="shared" ref="BU48:BU59" si="3">BG48/BB48</f>
        <v>0.93184020298692583</v>
      </c>
      <c r="BV48" s="120">
        <f t="shared" ref="BV48:BV59" si="4">AO48/BB48</f>
        <v>3.4373076246894136E-3</v>
      </c>
    </row>
    <row r="49" spans="1:74" s="43" customFormat="1" ht="15.75" customHeight="1" x14ac:dyDescent="0.2">
      <c r="A49" s="203" t="s">
        <v>252</v>
      </c>
      <c r="B49" s="148" t="s">
        <v>256</v>
      </c>
      <c r="C49" s="148" t="s">
        <v>66</v>
      </c>
      <c r="D49" s="118">
        <v>4086.4018302682439</v>
      </c>
      <c r="E49" s="118">
        <v>5863.0942529128224</v>
      </c>
      <c r="F49" s="152">
        <v>8.5269572267195279</v>
      </c>
      <c r="G49" s="152">
        <v>1.4347816236485855</v>
      </c>
      <c r="H49" s="150">
        <v>13266.624917293237</v>
      </c>
      <c r="I49" s="150">
        <v>444.5955031679614</v>
      </c>
      <c r="J49" s="154">
        <v>21.113521026125021</v>
      </c>
      <c r="K49" s="153">
        <v>4.4294499229314665E-4</v>
      </c>
      <c r="L49" s="148">
        <v>3.8574479110383515</v>
      </c>
      <c r="M49" s="153">
        <v>9.1506180424564664E-3</v>
      </c>
      <c r="N49" s="154">
        <v>3.6488176727178643</v>
      </c>
      <c r="O49" s="153">
        <v>1.3847703484128132E-3</v>
      </c>
      <c r="P49" s="154">
        <v>2.3242795063030481</v>
      </c>
      <c r="Q49" s="148">
        <v>0.63699524470121882</v>
      </c>
      <c r="R49" s="152">
        <v>722.1414013855607</v>
      </c>
      <c r="S49" s="154">
        <v>2.3242795063030481</v>
      </c>
      <c r="T49" s="153">
        <v>4.7926023619984832E-2</v>
      </c>
      <c r="U49" s="154">
        <v>2.8127557990906125</v>
      </c>
      <c r="V49" s="152">
        <v>8.950886931615436</v>
      </c>
      <c r="W49" s="149">
        <v>0.34519936008460061</v>
      </c>
      <c r="X49" s="149">
        <v>0.38901040868482412</v>
      </c>
      <c r="Y49" s="151">
        <v>95.588235627931709</v>
      </c>
      <c r="Z49" s="151">
        <v>66.591382992968775</v>
      </c>
      <c r="AA49" s="151">
        <v>66.94095592716306</v>
      </c>
      <c r="AB49" s="155">
        <v>9.249129108439277</v>
      </c>
      <c r="AC49" s="156">
        <v>0.33595144289570167</v>
      </c>
      <c r="AD49" s="156">
        <v>0.37588276251262986</v>
      </c>
      <c r="AE49" s="155">
        <v>8.9206281268382863</v>
      </c>
      <c r="AF49" s="156">
        <v>0.20719693747189688</v>
      </c>
      <c r="AG49" s="156">
        <v>0.26251638995057508</v>
      </c>
      <c r="AH49" s="151">
        <f t="shared" si="1"/>
        <v>90.66765060759046</v>
      </c>
      <c r="AI49" s="151">
        <f t="shared" si="2"/>
        <v>3.551696357025147</v>
      </c>
      <c r="AJ49" s="151">
        <v>6.5049779067312103</v>
      </c>
      <c r="AK49" s="150">
        <v>923.50415848547505</v>
      </c>
      <c r="AL49" s="155">
        <v>7.6433053755941085</v>
      </c>
      <c r="AM49" s="150">
        <v>13640.420174358042</v>
      </c>
      <c r="AN49" s="150">
        <v>472332.31190716126</v>
      </c>
      <c r="AO49" s="151">
        <v>21.749924650089817</v>
      </c>
      <c r="AP49" s="156">
        <v>0.24423843412289414</v>
      </c>
      <c r="AQ49" s="150">
        <v>159.73450297133235</v>
      </c>
      <c r="AR49" s="155">
        <v>2.4426058310687275</v>
      </c>
      <c r="AS49" s="151">
        <v>40.599032427354651</v>
      </c>
      <c r="AT49" s="151">
        <v>75.383291080763215</v>
      </c>
      <c r="AU49" s="155">
        <v>5.4235512140927975</v>
      </c>
      <c r="AV49" s="150">
        <v>357.40281510699594</v>
      </c>
      <c r="AW49" s="150">
        <v>125.8810709494899</v>
      </c>
      <c r="AX49" s="150">
        <v>1483.3924786381442</v>
      </c>
      <c r="AY49" s="150">
        <v>540.33475502124827</v>
      </c>
      <c r="AZ49" s="150">
        <v>2204.9108520461341</v>
      </c>
      <c r="BA49" s="150">
        <v>462.47491153266066</v>
      </c>
      <c r="BB49" s="150">
        <v>3941.6840580808898</v>
      </c>
      <c r="BC49" s="150">
        <v>644.4800598778678</v>
      </c>
      <c r="BD49" s="150">
        <v>7918.9639124036767</v>
      </c>
      <c r="BE49" s="155">
        <v>5.922383626871996</v>
      </c>
      <c r="BF49" s="150">
        <v>5863.0942529128224</v>
      </c>
      <c r="BG49" s="150">
        <v>4086.4018302682439</v>
      </c>
      <c r="BH49" s="148" t="s">
        <v>0</v>
      </c>
      <c r="BI49" s="150">
        <v>769.14838009385016</v>
      </c>
      <c r="BJ49" s="152">
        <v>50.704860244218132</v>
      </c>
      <c r="BK49" s="152">
        <v>0.10101615853223439</v>
      </c>
      <c r="BL49" s="152">
        <v>10044.388223212165</v>
      </c>
      <c r="BM49" s="152">
        <v>7.5008978862582648E-2</v>
      </c>
      <c r="BN49" s="152">
        <v>8.1384391570266168E-2</v>
      </c>
      <c r="BO49" s="152">
        <v>3.6724950662436902</v>
      </c>
      <c r="BP49" s="152">
        <v>5.32251245802278E-3</v>
      </c>
      <c r="BQ49" s="152">
        <v>3.7096324418261425E-3</v>
      </c>
      <c r="BR49" s="152">
        <v>1.4347816236485855</v>
      </c>
      <c r="BS49" s="152">
        <v>0.42983237891267945</v>
      </c>
      <c r="BT49" s="152">
        <v>0.58055131815441796</v>
      </c>
      <c r="BU49" s="148">
        <f t="shared" si="3"/>
        <v>1.0367147062156508</v>
      </c>
      <c r="BV49" s="148">
        <f t="shared" si="4"/>
        <v>5.5179269392482272E-3</v>
      </c>
    </row>
    <row r="50" spans="1:74" ht="15.75" customHeight="1" x14ac:dyDescent="0.2">
      <c r="A50" s="203" t="s">
        <v>252</v>
      </c>
      <c r="B50" s="103" t="s">
        <v>106</v>
      </c>
      <c r="C50" s="103" t="s">
        <v>66</v>
      </c>
      <c r="D50" s="104">
        <v>832.04195283261265</v>
      </c>
      <c r="E50" s="104">
        <v>338.48610110547622</v>
      </c>
      <c r="F50" s="105">
        <v>1.4915787551848227</v>
      </c>
      <c r="G50" s="106">
        <v>0.40681374292862332</v>
      </c>
      <c r="H50" s="107">
        <v>2655.5149962406017</v>
      </c>
      <c r="I50" s="110">
        <v>97.59915918532451</v>
      </c>
      <c r="J50" s="105">
        <v>2.9704482647200057</v>
      </c>
      <c r="K50" s="109">
        <v>7.3206286196298266E-4</v>
      </c>
      <c r="L50" s="103">
        <v>10.859990902815039</v>
      </c>
      <c r="M50" s="109">
        <v>1.5161356022957503E-2</v>
      </c>
      <c r="N50" s="108">
        <v>8.9177919575763838</v>
      </c>
      <c r="O50" s="109">
        <v>1.3848986450641771E-3</v>
      </c>
      <c r="P50" s="108">
        <v>4.1811536669257574</v>
      </c>
      <c r="Q50" s="103">
        <v>0.46885526000340588</v>
      </c>
      <c r="R50" s="105">
        <v>722.07450239339312</v>
      </c>
      <c r="S50" s="108">
        <v>4.1811536669257574</v>
      </c>
      <c r="T50" s="109">
        <v>7.9399685276226525E-2</v>
      </c>
      <c r="U50" s="108">
        <v>7.8768627899797341</v>
      </c>
      <c r="V50" s="108">
        <v>14.791148588565038</v>
      </c>
      <c r="W50" s="105">
        <v>1.6057297869387146</v>
      </c>
      <c r="X50" s="105">
        <v>1.6329080115261152</v>
      </c>
      <c r="Y50" s="107">
        <v>1182.1325899093763</v>
      </c>
      <c r="Z50" s="107">
        <v>155.68305229262089</v>
      </c>
      <c r="AA50" s="107">
        <v>155.78715144915111</v>
      </c>
      <c r="AB50" s="110">
        <v>15.279048901170954</v>
      </c>
      <c r="AC50" s="111">
        <v>1.3523534589286348</v>
      </c>
      <c r="AD50" s="111">
        <v>1.3807562268079088</v>
      </c>
      <c r="AE50" s="111">
        <v>8.9214540364426504</v>
      </c>
      <c r="AF50" s="119">
        <v>0.37276170307264228</v>
      </c>
      <c r="AG50" s="119">
        <v>0.4063516572797653</v>
      </c>
      <c r="AH50" s="110">
        <f t="shared" si="1"/>
        <v>99.245308511702007</v>
      </c>
      <c r="AI50" s="110">
        <f t="shared" si="2"/>
        <v>41.609886229509165</v>
      </c>
      <c r="AJ50" s="110">
        <v>0.10427266239582543</v>
      </c>
      <c r="AK50" s="107">
        <v>1309.7573604318318</v>
      </c>
      <c r="AL50" s="111">
        <v>4.2676894082393231</v>
      </c>
      <c r="AM50" s="107">
        <v>1883.5325523850854</v>
      </c>
      <c r="AN50" s="107">
        <v>501408.36735191714</v>
      </c>
      <c r="AO50" s="111">
        <v>5.4152341414280079</v>
      </c>
      <c r="AP50" s="110">
        <v>26.71151593117337</v>
      </c>
      <c r="AQ50" s="110">
        <v>86.165263582600886</v>
      </c>
      <c r="AR50" s="111">
        <v>9.5699873357105343</v>
      </c>
      <c r="AS50" s="110">
        <v>48.062518626626328</v>
      </c>
      <c r="AT50" s="110">
        <v>16.116619738955837</v>
      </c>
      <c r="AU50" s="119">
        <v>0.31995815023565599</v>
      </c>
      <c r="AV50" s="110">
        <v>40.292659258996267</v>
      </c>
      <c r="AW50" s="110">
        <v>14.049023363732795</v>
      </c>
      <c r="AX50" s="107">
        <v>176.96772150642522</v>
      </c>
      <c r="AY50" s="110">
        <v>67.750014610734198</v>
      </c>
      <c r="AZ50" s="107">
        <v>325.61744375553343</v>
      </c>
      <c r="BA50" s="110">
        <v>72.807345629125862</v>
      </c>
      <c r="BB50" s="107">
        <v>681.14652954184828</v>
      </c>
      <c r="BC50" s="107">
        <v>117.94691896421591</v>
      </c>
      <c r="BD50" s="107">
        <v>11993.33016716989</v>
      </c>
      <c r="BE50" s="111">
        <v>2.9444990639612612</v>
      </c>
      <c r="BF50" s="107">
        <v>338.48610110547622</v>
      </c>
      <c r="BG50" s="107">
        <v>832.04195283261265</v>
      </c>
      <c r="BH50" s="103" t="s">
        <v>0</v>
      </c>
      <c r="BI50" s="107">
        <v>714.86603219385131</v>
      </c>
      <c r="BJ50" s="105">
        <v>1.3213316108603685</v>
      </c>
      <c r="BK50" s="105">
        <v>3.8385470404845343E-2</v>
      </c>
      <c r="BL50" s="105">
        <v>1683.5235199959147</v>
      </c>
      <c r="BM50" s="105">
        <v>4.8935325125037774E-2</v>
      </c>
      <c r="BN50" s="105">
        <v>9.8343760507052132E-3</v>
      </c>
      <c r="BO50" s="105">
        <v>1.8391020081163973</v>
      </c>
      <c r="BP50" s="105">
        <v>6.5083667031359729E-3</v>
      </c>
      <c r="BQ50" s="105">
        <v>1.5998394391208866E-2</v>
      </c>
      <c r="BR50" s="105">
        <v>0.40681374292862332</v>
      </c>
      <c r="BS50" s="105">
        <v>0.17970812380006759</v>
      </c>
      <c r="BT50" s="105">
        <v>6.3674663610049844</v>
      </c>
      <c r="BU50" s="103">
        <f t="shared" si="3"/>
        <v>1.221531515975365</v>
      </c>
      <c r="BV50" s="103">
        <f t="shared" si="4"/>
        <v>7.9501750454052736E-3</v>
      </c>
    </row>
    <row r="51" spans="1:74" ht="15.75" customHeight="1" x14ac:dyDescent="0.2">
      <c r="A51" s="203" t="s">
        <v>252</v>
      </c>
      <c r="B51" s="103" t="s">
        <v>107</v>
      </c>
      <c r="C51" s="103" t="s">
        <v>66</v>
      </c>
      <c r="D51" s="104">
        <v>994.79529538815666</v>
      </c>
      <c r="E51" s="104">
        <v>503.56403819586626</v>
      </c>
      <c r="F51" s="105">
        <v>1.6845856639008876</v>
      </c>
      <c r="G51" s="106">
        <v>0.50619865265786357</v>
      </c>
      <c r="H51" s="107">
        <v>3088.4909845864649</v>
      </c>
      <c r="I51" s="107">
        <v>876.50900403731805</v>
      </c>
      <c r="J51" s="108">
        <v>30.565292695333</v>
      </c>
      <c r="K51" s="109">
        <v>4.6989150108551299E-4</v>
      </c>
      <c r="L51" s="103">
        <v>14.389309698905347</v>
      </c>
      <c r="M51" s="109">
        <v>9.4557107454969584E-3</v>
      </c>
      <c r="N51" s="108">
        <v>8.4256062371292444</v>
      </c>
      <c r="O51" s="109">
        <v>1.3869614464057179E-3</v>
      </c>
      <c r="P51" s="108">
        <v>4.0104497781792983</v>
      </c>
      <c r="Q51" s="103">
        <v>0.47598352751240475</v>
      </c>
      <c r="R51" s="105">
        <v>721.00057473946333</v>
      </c>
      <c r="S51" s="108">
        <v>4.0104497781792983</v>
      </c>
      <c r="T51" s="109">
        <v>4.9445698303404603E-2</v>
      </c>
      <c r="U51" s="108">
        <v>7.4099347527392476</v>
      </c>
      <c r="V51" s="105">
        <v>9.4952852468625952</v>
      </c>
      <c r="W51" s="105">
        <v>1.3659851188227312</v>
      </c>
      <c r="X51" s="105">
        <v>1.3791683090436162</v>
      </c>
      <c r="Y51" s="107">
        <v>169.01803394186626</v>
      </c>
      <c r="Z51" s="107">
        <v>173.05721799191977</v>
      </c>
      <c r="AA51" s="107">
        <v>173.18844566507633</v>
      </c>
      <c r="AB51" s="111">
        <v>9.5560596458901905</v>
      </c>
      <c r="AC51" s="119">
        <v>0.80137903915607756</v>
      </c>
      <c r="AD51" s="119">
        <v>0.82007751790837491</v>
      </c>
      <c r="AE51" s="111">
        <v>8.9347333041294235</v>
      </c>
      <c r="AF51" s="119">
        <v>0.35807478873585258</v>
      </c>
      <c r="AG51" s="119">
        <v>0.39277370976403647</v>
      </c>
      <c r="AH51" s="110">
        <f t="shared" si="1"/>
        <v>94.713739655022536</v>
      </c>
      <c r="AI51" s="110">
        <f t="shared" si="2"/>
        <v>6.5019094143890506</v>
      </c>
      <c r="AJ51" s="110">
        <v>5.4167356899335202</v>
      </c>
      <c r="AK51" s="107">
        <v>689.7468101919635</v>
      </c>
      <c r="AL51" s="111">
        <v>3.3673129529897743</v>
      </c>
      <c r="AM51" s="107">
        <v>1988.0787196511853</v>
      </c>
      <c r="AN51" s="107">
        <v>466909.07299385726</v>
      </c>
      <c r="AO51" s="111">
        <v>5.1060487989551344</v>
      </c>
      <c r="AP51" s="111">
        <v>8.7950877228931805</v>
      </c>
      <c r="AQ51" s="110">
        <v>43.179788609936182</v>
      </c>
      <c r="AR51" s="111">
        <v>3.1566577852120159</v>
      </c>
      <c r="AS51" s="110">
        <v>15.802778188283625</v>
      </c>
      <c r="AT51" s="111">
        <v>8.3576959611534001</v>
      </c>
      <c r="AU51" s="119">
        <v>0.20332528311702239</v>
      </c>
      <c r="AV51" s="110">
        <v>38.819583277702506</v>
      </c>
      <c r="AW51" s="110">
        <v>14.78781144951375</v>
      </c>
      <c r="AX51" s="107">
        <v>195.07450652087491</v>
      </c>
      <c r="AY51" s="110">
        <v>76.62813191324517</v>
      </c>
      <c r="AZ51" s="107">
        <v>355.26585597800653</v>
      </c>
      <c r="BA51" s="110">
        <v>79.090429545278795</v>
      </c>
      <c r="BB51" s="107">
        <v>718.23151174322595</v>
      </c>
      <c r="BC51" s="107">
        <v>123.09681740703105</v>
      </c>
      <c r="BD51" s="107">
        <v>11110.961967716987</v>
      </c>
      <c r="BE51" s="111">
        <v>2.8632730433014491</v>
      </c>
      <c r="BF51" s="107">
        <v>503.56403819586626</v>
      </c>
      <c r="BG51" s="107">
        <v>994.79529538815666</v>
      </c>
      <c r="BH51" s="103" t="s">
        <v>0</v>
      </c>
      <c r="BI51" s="107">
        <v>694.37765354366911</v>
      </c>
      <c r="BJ51" s="105">
        <v>2.009237274696944</v>
      </c>
      <c r="BK51" s="105">
        <v>3.451010669925219E-2</v>
      </c>
      <c r="BL51" s="105">
        <v>1680.489981385474</v>
      </c>
      <c r="BM51" s="105">
        <v>4.4711939471190273E-2</v>
      </c>
      <c r="BN51" s="105">
        <v>1.1078862277153869E-2</v>
      </c>
      <c r="BO51" s="105">
        <v>1.783290912789683</v>
      </c>
      <c r="BP51" s="105">
        <v>5.1327633158566735E-3</v>
      </c>
      <c r="BQ51" s="105">
        <v>1.0139820185032922E-2</v>
      </c>
      <c r="BR51" s="105">
        <v>0.50619865265786357</v>
      </c>
      <c r="BS51" s="105">
        <v>0.25329180037912086</v>
      </c>
      <c r="BT51" s="105">
        <v>5.5887937725456061</v>
      </c>
      <c r="BU51" s="103">
        <f t="shared" si="3"/>
        <v>1.3850621688453635</v>
      </c>
      <c r="BV51" s="103">
        <f t="shared" si="4"/>
        <v>7.1091962904303637E-3</v>
      </c>
    </row>
    <row r="52" spans="1:74" ht="15.75" customHeight="1" x14ac:dyDescent="0.2">
      <c r="A52" s="203" t="s">
        <v>252</v>
      </c>
      <c r="B52" s="103" t="s">
        <v>108</v>
      </c>
      <c r="C52" s="103" t="s">
        <v>66</v>
      </c>
      <c r="D52" s="104">
        <v>1852.7469962646194</v>
      </c>
      <c r="E52" s="104">
        <v>1255.6392867925988</v>
      </c>
      <c r="F52" s="105">
        <v>3.2294543213747078</v>
      </c>
      <c r="G52" s="106">
        <v>0.67771762109134814</v>
      </c>
      <c r="H52" s="107">
        <v>5714.7020244360901</v>
      </c>
      <c r="I52" s="107">
        <v>1621.8188238982029</v>
      </c>
      <c r="J52" s="108">
        <v>75.186665485099866</v>
      </c>
      <c r="K52" s="109">
        <v>4.3332140061795192E-4</v>
      </c>
      <c r="L52" s="103">
        <v>4.5638844656605686</v>
      </c>
      <c r="M52" s="109">
        <v>8.4946868656080154E-3</v>
      </c>
      <c r="N52" s="108">
        <v>7.6031146867502324</v>
      </c>
      <c r="O52" s="109">
        <v>1.3877838125932879E-3</v>
      </c>
      <c r="P52" s="108">
        <v>3.1857739110632255</v>
      </c>
      <c r="Q52" s="103">
        <v>0.41900905646142611</v>
      </c>
      <c r="R52" s="105">
        <v>720.57332772267023</v>
      </c>
      <c r="S52" s="108">
        <v>3.1857739110632255</v>
      </c>
      <c r="T52" s="109">
        <v>4.439400045483919E-2</v>
      </c>
      <c r="U52" s="108">
        <v>6.9034916909826149</v>
      </c>
      <c r="V52" s="105">
        <v>8.7564586704513285</v>
      </c>
      <c r="W52" s="106">
        <v>0.39954810313179556</v>
      </c>
      <c r="X52" s="106">
        <v>0.4364816127597454</v>
      </c>
      <c r="Y52" s="107">
        <v>-88.737971916582609</v>
      </c>
      <c r="Z52" s="107">
        <v>169.253966093093</v>
      </c>
      <c r="AA52" s="107">
        <v>169.40090211907679</v>
      </c>
      <c r="AB52" s="111">
        <v>8.5889323702729712</v>
      </c>
      <c r="AC52" s="119">
        <v>0.65027223649319987</v>
      </c>
      <c r="AD52" s="119">
        <v>0.66909554255320636</v>
      </c>
      <c r="AE52" s="111">
        <v>8.9400272724772165</v>
      </c>
      <c r="AF52" s="119">
        <v>0.2846116580568922</v>
      </c>
      <c r="AG52" s="119">
        <v>0.32778134923980851</v>
      </c>
      <c r="AH52" s="110">
        <f t="shared" si="1"/>
        <v>110.07463555836188</v>
      </c>
      <c r="AI52" s="110">
        <f t="shared" si="2"/>
        <v>-4.0877595383032039</v>
      </c>
      <c r="AJ52" s="110">
        <v>19.218486693400553</v>
      </c>
      <c r="AK52" s="107">
        <v>514.88598027993453</v>
      </c>
      <c r="AL52" s="111">
        <v>3.4835039504370577</v>
      </c>
      <c r="AM52" s="107">
        <v>3000.3380800515874</v>
      </c>
      <c r="AN52" s="107">
        <v>484732.02394548483</v>
      </c>
      <c r="AO52" s="111">
        <v>9.6187746384104695</v>
      </c>
      <c r="AP52" s="119">
        <v>0.56999227177984702</v>
      </c>
      <c r="AQ52" s="110">
        <v>37.903605866438575</v>
      </c>
      <c r="AR52" s="119">
        <v>0.29761467603867892</v>
      </c>
      <c r="AS52" s="111">
        <v>3.6370911668723895</v>
      </c>
      <c r="AT52" s="111">
        <v>7.8423840420737401</v>
      </c>
      <c r="AU52" s="119">
        <v>0.23580553884757999</v>
      </c>
      <c r="AV52" s="110">
        <v>56.233892459965972</v>
      </c>
      <c r="AW52" s="110">
        <v>22.557867485412753</v>
      </c>
      <c r="AX52" s="107">
        <v>293.52501931161953</v>
      </c>
      <c r="AY52" s="107">
        <v>115.66574708184945</v>
      </c>
      <c r="AZ52" s="107">
        <v>533.89435970574334</v>
      </c>
      <c r="BA52" s="107">
        <v>115.79260254891274</v>
      </c>
      <c r="BB52" s="107">
        <v>1044.9484903761459</v>
      </c>
      <c r="BC52" s="107">
        <v>174.12584866581602</v>
      </c>
      <c r="BD52" s="107">
        <v>11257.151436835595</v>
      </c>
      <c r="BE52" s="111">
        <v>4.8139249695526543</v>
      </c>
      <c r="BF52" s="107">
        <v>1255.6392867925988</v>
      </c>
      <c r="BG52" s="107">
        <v>1852.7469962646194</v>
      </c>
      <c r="BH52" s="103" t="s">
        <v>0</v>
      </c>
      <c r="BI52" s="107">
        <v>697.25855475946184</v>
      </c>
      <c r="BJ52" s="105">
        <v>22.563341968778932</v>
      </c>
      <c r="BK52" s="105">
        <v>3.4328475012960956E-2</v>
      </c>
      <c r="BL52" s="105">
        <v>2407.2303211975168</v>
      </c>
      <c r="BM52" s="105">
        <v>4.4518483132400248E-2</v>
      </c>
      <c r="BN52" s="105">
        <v>1.5468020452851179E-2</v>
      </c>
      <c r="BO52" s="105">
        <v>1.9981147814408744</v>
      </c>
      <c r="BP52" s="105">
        <v>5.1916287856912892E-3</v>
      </c>
      <c r="BQ52" s="105">
        <v>7.6604600856195245E-3</v>
      </c>
      <c r="BR52" s="105">
        <v>0.67771762109134814</v>
      </c>
      <c r="BS52" s="105">
        <v>0.41849926684629135</v>
      </c>
      <c r="BT52" s="105">
        <v>3.7519609912233758</v>
      </c>
      <c r="BU52" s="103">
        <f t="shared" si="3"/>
        <v>1.7730510291446937</v>
      </c>
      <c r="BV52" s="103">
        <f t="shared" si="4"/>
        <v>9.2050227614071563E-3</v>
      </c>
    </row>
    <row r="53" spans="1:74" ht="15.75" customHeight="1" x14ac:dyDescent="0.2">
      <c r="A53" s="203" t="s">
        <v>252</v>
      </c>
      <c r="B53" s="103" t="s">
        <v>109</v>
      </c>
      <c r="C53" s="103" t="s">
        <v>66</v>
      </c>
      <c r="D53" s="104">
        <v>1020.265935722053</v>
      </c>
      <c r="E53" s="104">
        <v>539.88050449736238</v>
      </c>
      <c r="F53" s="105">
        <v>1.7174909024027454</v>
      </c>
      <c r="G53" s="106">
        <v>0.52915664984471256</v>
      </c>
      <c r="H53" s="107">
        <v>3092.8162000000007</v>
      </c>
      <c r="I53" s="107">
        <v>502.45354056062916</v>
      </c>
      <c r="J53" s="108">
        <v>19.625388030820556</v>
      </c>
      <c r="K53" s="109">
        <v>4.2782016958363748E-4</v>
      </c>
      <c r="L53" s="103">
        <v>9.3857734230964471</v>
      </c>
      <c r="M53" s="109">
        <v>8.9041287097231404E-3</v>
      </c>
      <c r="N53" s="108">
        <v>11.954336000958952</v>
      </c>
      <c r="O53" s="109">
        <v>1.3924128640738617E-3</v>
      </c>
      <c r="P53" s="108">
        <v>5.3934833389152255</v>
      </c>
      <c r="Q53" s="103">
        <v>0.45117381161802456</v>
      </c>
      <c r="R53" s="105">
        <v>718.17779467667583</v>
      </c>
      <c r="S53" s="108">
        <v>5.3934833389152255</v>
      </c>
      <c r="T53" s="109">
        <v>4.6379079781449374E-2</v>
      </c>
      <c r="U53" s="108">
        <v>10.668480992937427</v>
      </c>
      <c r="V53" s="105">
        <v>8.645314837084765</v>
      </c>
      <c r="W53" s="106">
        <v>0.81125615119230643</v>
      </c>
      <c r="X53" s="106">
        <v>0.82957779027765688</v>
      </c>
      <c r="Y53" s="110">
        <v>17.34710505975206</v>
      </c>
      <c r="Z53" s="107">
        <v>256.31491150338223</v>
      </c>
      <c r="AA53" s="107">
        <v>256.40844243854934</v>
      </c>
      <c r="AB53" s="111">
        <v>9.0010871830024026</v>
      </c>
      <c r="AC53" s="111">
        <v>1.0712649579816742</v>
      </c>
      <c r="AD53" s="111">
        <v>1.0838194746696035</v>
      </c>
      <c r="AE53" s="111">
        <v>8.9698266315518431</v>
      </c>
      <c r="AF53" s="119">
        <v>0.48344968023650786</v>
      </c>
      <c r="AG53" s="119">
        <v>0.51002538645228845</v>
      </c>
      <c r="AH53" s="110">
        <f t="shared" si="1"/>
        <v>48.292083315024051</v>
      </c>
      <c r="AI53" s="110">
        <f t="shared" si="2"/>
        <v>0.34729750767875656</v>
      </c>
      <c r="AJ53" s="110">
        <v>764.02363491847916</v>
      </c>
      <c r="AK53" s="107">
        <v>368.5499610746391</v>
      </c>
      <c r="AL53" s="111">
        <v>3.2887279462269254</v>
      </c>
      <c r="AM53" s="107">
        <v>1830.1341244899791</v>
      </c>
      <c r="AN53" s="107">
        <v>479123.79720298038</v>
      </c>
      <c r="AO53" s="111">
        <v>4.9902695972677744</v>
      </c>
      <c r="AP53" s="119"/>
      <c r="AQ53" s="110">
        <v>18.815470968625988</v>
      </c>
      <c r="AR53" s="111">
        <v>7.0369362219230847E-2</v>
      </c>
      <c r="AS53" s="111">
        <v>1.4262933563964884</v>
      </c>
      <c r="AT53" s="111">
        <v>4.1547621903698406</v>
      </c>
      <c r="AU53" s="119">
        <v>0.15812948231834098</v>
      </c>
      <c r="AV53" s="110">
        <v>30.69829152955694</v>
      </c>
      <c r="AW53" s="110">
        <v>12.81844562561702</v>
      </c>
      <c r="AX53" s="107">
        <v>170.72269571561446</v>
      </c>
      <c r="AY53" s="110">
        <v>68.129662603116941</v>
      </c>
      <c r="AZ53" s="107">
        <v>315.62516671773614</v>
      </c>
      <c r="BA53" s="110">
        <v>72.036869142423413</v>
      </c>
      <c r="BB53" s="107">
        <v>665.12471901713195</v>
      </c>
      <c r="BC53" s="107">
        <v>112.64594518663748</v>
      </c>
      <c r="BD53" s="107">
        <v>11097.435925390162</v>
      </c>
      <c r="BE53" s="111">
        <v>2.6866593899488107</v>
      </c>
      <c r="BF53" s="107">
        <v>539.88050449736238</v>
      </c>
      <c r="BG53" s="107">
        <v>1020.265935722053</v>
      </c>
      <c r="BH53" s="103" t="s">
        <v>0</v>
      </c>
      <c r="BI53" s="107">
        <v>692.38233443530316</v>
      </c>
      <c r="BJ53" s="105">
        <v>262.22616499048235</v>
      </c>
      <c r="BK53" s="105">
        <v>4.2806162486548782E-2</v>
      </c>
      <c r="BL53" s="105">
        <v>1472.4268208977642</v>
      </c>
      <c r="BM53" s="105">
        <v>3.8181080351786759E-2</v>
      </c>
      <c r="BN53" s="105">
        <v>1.0150628122025142E-2</v>
      </c>
      <c r="BO53" s="105">
        <v>1.8574254763879297</v>
      </c>
      <c r="BP53" s="105">
        <v>4.891145947880841E-3</v>
      </c>
      <c r="BQ53" s="105">
        <v>9.2432854227877653E-3</v>
      </c>
      <c r="BR53" s="105">
        <v>0.52915664984471256</v>
      </c>
      <c r="BS53" s="105">
        <v>0.29499504832620727</v>
      </c>
      <c r="BT53" s="105">
        <v>6.0637282136263044</v>
      </c>
      <c r="BU53" s="103">
        <f t="shared" si="3"/>
        <v>1.5339468020820519</v>
      </c>
      <c r="BV53" s="103">
        <f t="shared" si="4"/>
        <v>7.5027576852684042E-3</v>
      </c>
    </row>
    <row r="54" spans="1:74" ht="15.75" customHeight="1" x14ac:dyDescent="0.2">
      <c r="A54" s="203" t="s">
        <v>252</v>
      </c>
      <c r="B54" s="103" t="s">
        <v>110</v>
      </c>
      <c r="C54" s="103" t="s">
        <v>66</v>
      </c>
      <c r="D54" s="104">
        <v>532.69927483052572</v>
      </c>
      <c r="E54" s="104">
        <v>219.15885118813657</v>
      </c>
      <c r="F54" s="106">
        <v>0.88795316767798937</v>
      </c>
      <c r="G54" s="106">
        <v>0.4114119570706386</v>
      </c>
      <c r="H54" s="107">
        <v>1736.2741052631582</v>
      </c>
      <c r="I54" s="107">
        <v>152.05678178376749</v>
      </c>
      <c r="J54" s="105">
        <v>7.8093664798644538</v>
      </c>
      <c r="K54" s="109">
        <v>5.021747085971254E-4</v>
      </c>
      <c r="L54" s="103">
        <v>12.726496713414722</v>
      </c>
      <c r="M54" s="109">
        <v>8.8992002089588861E-3</v>
      </c>
      <c r="N54" s="108">
        <v>12.676708378202681</v>
      </c>
      <c r="O54" s="109">
        <v>1.3957499906711878E-3</v>
      </c>
      <c r="P54" s="108">
        <v>4.1476642167808979</v>
      </c>
      <c r="Q54" s="103">
        <v>0.3271877914232621</v>
      </c>
      <c r="R54" s="105">
        <v>716.4606890085812</v>
      </c>
      <c r="S54" s="108">
        <v>4.1476642167808979</v>
      </c>
      <c r="T54" s="109">
        <v>4.624258132677686E-2</v>
      </c>
      <c r="U54" s="108">
        <v>11.978973948165567</v>
      </c>
      <c r="V54" s="108">
        <v>10.147481184007134</v>
      </c>
      <c r="W54" s="105">
        <v>1.2910947360665308</v>
      </c>
      <c r="X54" s="105">
        <v>1.3069654423951649</v>
      </c>
      <c r="Y54" s="110">
        <v>10.285973913328281</v>
      </c>
      <c r="Z54" s="107">
        <v>288.18244407160296</v>
      </c>
      <c r="AA54" s="107">
        <v>288.26548841246324</v>
      </c>
      <c r="AB54" s="111">
        <v>8.9961270205503077</v>
      </c>
      <c r="AC54" s="111">
        <v>1.1353757395483255</v>
      </c>
      <c r="AD54" s="111">
        <v>1.1473580813321009</v>
      </c>
      <c r="AE54" s="111">
        <v>8.9913091833495979</v>
      </c>
      <c r="AF54" s="119">
        <v>0.37266935790779943</v>
      </c>
      <c r="AG54" s="119">
        <v>0.40711480444186099</v>
      </c>
      <c r="AH54" s="110">
        <f t="shared" si="1"/>
        <v>12.586700499999248</v>
      </c>
      <c r="AI54" s="110">
        <f t="shared" si="2"/>
        <v>5.3554570646952016E-2</v>
      </c>
      <c r="AJ54" s="110">
        <v>2449.0637515157214</v>
      </c>
      <c r="AK54" s="107">
        <v>276.92940625430163</v>
      </c>
      <c r="AL54" s="111">
        <v>3.0256565408475828</v>
      </c>
      <c r="AM54" s="107">
        <v>1780.7147690446679</v>
      </c>
      <c r="AN54" s="107">
        <v>489261.4617532558</v>
      </c>
      <c r="AO54" s="111">
        <v>4.5776914448044241</v>
      </c>
      <c r="AP54" s="119">
        <v>5.8048776978988862E-3</v>
      </c>
      <c r="AQ54" s="111">
        <v>9.2396752721778999</v>
      </c>
      <c r="AR54" s="119">
        <v>9.9306533306547456E-2</v>
      </c>
      <c r="AS54" s="111">
        <v>2.2862137202544783</v>
      </c>
      <c r="AT54" s="111">
        <v>5.4241393606330028</v>
      </c>
      <c r="AU54" s="119">
        <v>0.13352119514432478</v>
      </c>
      <c r="AV54" s="110">
        <v>39.492257275957563</v>
      </c>
      <c r="AW54" s="110">
        <v>14.218282351035883</v>
      </c>
      <c r="AX54" s="107">
        <v>180.24703314667346</v>
      </c>
      <c r="AY54" s="110">
        <v>69.358751640977204</v>
      </c>
      <c r="AZ54" s="107">
        <v>303.18015398220388</v>
      </c>
      <c r="BA54" s="110">
        <v>66.058496068020361</v>
      </c>
      <c r="BB54" s="107">
        <v>586.74558819071353</v>
      </c>
      <c r="BC54" s="110">
        <v>95.345268576559306</v>
      </c>
      <c r="BD54" s="107">
        <v>12616.059545427015</v>
      </c>
      <c r="BE54" s="111">
        <v>2.4580484234211455</v>
      </c>
      <c r="BF54" s="107">
        <v>219.15885118813657</v>
      </c>
      <c r="BG54" s="107">
        <v>532.69927483052572</v>
      </c>
      <c r="BH54" s="103" t="s">
        <v>0</v>
      </c>
      <c r="BI54" s="107">
        <v>685.40298950502461</v>
      </c>
      <c r="BJ54" s="105">
        <v>94.353021875192724</v>
      </c>
      <c r="BK54" s="105">
        <v>2.7890252596456149E-2</v>
      </c>
      <c r="BL54" s="105">
        <v>1371.8344921913554</v>
      </c>
      <c r="BM54" s="105">
        <v>5.5679999153178589E-2</v>
      </c>
      <c r="BN54" s="105">
        <v>7.557452327586661E-3</v>
      </c>
      <c r="BO54" s="105">
        <v>1.8623276096543007</v>
      </c>
      <c r="BP54" s="105">
        <v>8.5933877913777577E-3</v>
      </c>
      <c r="BQ54" s="105">
        <v>2.0887549920923395E-2</v>
      </c>
      <c r="BR54" s="105">
        <v>0.4114119570706386</v>
      </c>
      <c r="BS54" s="105">
        <v>0.12307352923551741</v>
      </c>
      <c r="BT54" s="105">
        <v>7.0848289488806673</v>
      </c>
      <c r="BU54" s="103">
        <f t="shared" si="3"/>
        <v>0.90788799362455397</v>
      </c>
      <c r="BV54" s="103">
        <f t="shared" si="4"/>
        <v>7.8018336003516896E-3</v>
      </c>
    </row>
    <row r="55" spans="1:74" ht="15.75" customHeight="1" x14ac:dyDescent="0.2">
      <c r="A55" s="203" t="s">
        <v>252</v>
      </c>
      <c r="B55" s="103" t="s">
        <v>111</v>
      </c>
      <c r="C55" s="103" t="s">
        <v>66</v>
      </c>
      <c r="D55" s="104">
        <v>448.84223204880777</v>
      </c>
      <c r="E55" s="104">
        <v>221.590593588052</v>
      </c>
      <c r="F55" s="106">
        <v>0.78448790170311988</v>
      </c>
      <c r="G55" s="106">
        <v>0.49369372524632643</v>
      </c>
      <c r="H55" s="107">
        <v>1431.3768375939851</v>
      </c>
      <c r="I55" s="110">
        <v>74.113364886846412</v>
      </c>
      <c r="J55" s="105">
        <v>3.5967633360444307</v>
      </c>
      <c r="K55" s="109">
        <v>5.7314423213658387E-4</v>
      </c>
      <c r="L55" s="103">
        <v>11.516359204989273</v>
      </c>
      <c r="M55" s="109">
        <v>7.7348575477097937E-3</v>
      </c>
      <c r="N55" s="108">
        <v>14.742287221925285</v>
      </c>
      <c r="O55" s="109">
        <v>1.4087469016569297E-3</v>
      </c>
      <c r="P55" s="108">
        <v>4.5926826445995408</v>
      </c>
      <c r="Q55" s="103">
        <v>0.31153121462517225</v>
      </c>
      <c r="R55" s="105">
        <v>709.85071826871615</v>
      </c>
      <c r="S55" s="108">
        <v>4.5926826445995408</v>
      </c>
      <c r="T55" s="109">
        <v>3.9821541818595867E-2</v>
      </c>
      <c r="U55" s="108">
        <v>14.008650850804145</v>
      </c>
      <c r="V55" s="108">
        <v>11.581156775767237</v>
      </c>
      <c r="W55" s="105">
        <v>1.3333455877022169</v>
      </c>
      <c r="X55" s="105">
        <v>1.3533968842249613</v>
      </c>
      <c r="Y55" s="107">
        <v>-362.53944315474803</v>
      </c>
      <c r="Z55" s="107">
        <v>362.59406185187686</v>
      </c>
      <c r="AA55" s="107">
        <v>362.67093851585315</v>
      </c>
      <c r="AB55" s="111">
        <v>7.8236248174468912</v>
      </c>
      <c r="AC55" s="111">
        <v>1.1489491751107472</v>
      </c>
      <c r="AD55" s="111">
        <v>1.1577905086364271</v>
      </c>
      <c r="AE55" s="111">
        <v>9.074975333922751</v>
      </c>
      <c r="AF55" s="119">
        <v>0.41649158920721041</v>
      </c>
      <c r="AG55" s="119">
        <v>0.44765443183281839</v>
      </c>
      <c r="AH55" s="110">
        <f t="shared" si="1"/>
        <v>102.50316910484389</v>
      </c>
      <c r="AI55" s="110">
        <f t="shared" si="2"/>
        <v>-15.994510801250517</v>
      </c>
      <c r="AJ55" s="110">
        <v>2.506180659444829</v>
      </c>
      <c r="AK55" s="107">
        <v>270.07159934993905</v>
      </c>
      <c r="AL55" s="111">
        <v>8.9156356654835847</v>
      </c>
      <c r="AM55" s="107">
        <v>1636.9590471567963</v>
      </c>
      <c r="AN55" s="107">
        <v>478144.6755163208</v>
      </c>
      <c r="AO55" s="119">
        <v>0.84226835690808477</v>
      </c>
      <c r="AP55" s="110"/>
      <c r="AQ55" s="111">
        <v>7.3396562222142636</v>
      </c>
      <c r="AR55" s="111">
        <v>5.011426604862447E-2</v>
      </c>
      <c r="AS55" s="119">
        <v>0.94668649714134501</v>
      </c>
      <c r="AT55" s="111">
        <v>2.9524445640224068</v>
      </c>
      <c r="AU55" s="119">
        <v>0.84783977691652901</v>
      </c>
      <c r="AV55" s="110">
        <v>21.908703859208085</v>
      </c>
      <c r="AW55" s="111">
        <v>9.4784280924012965</v>
      </c>
      <c r="AX55" s="107">
        <v>135.5933516361728</v>
      </c>
      <c r="AY55" s="110">
        <v>57.992011288609675</v>
      </c>
      <c r="AZ55" s="107">
        <v>287.02150096067652</v>
      </c>
      <c r="BA55" s="110">
        <v>66.617433648195259</v>
      </c>
      <c r="BB55" s="107">
        <v>656.96116754135619</v>
      </c>
      <c r="BC55" s="107">
        <v>117.44774669960178</v>
      </c>
      <c r="BD55" s="107">
        <v>9398.3914927990227</v>
      </c>
      <c r="BE55" s="119">
        <v>0.41320905742560837</v>
      </c>
      <c r="BF55" s="107">
        <v>221.590593588052</v>
      </c>
      <c r="BG55" s="107">
        <v>448.84223204880777</v>
      </c>
      <c r="BH55" s="103" t="s">
        <v>0</v>
      </c>
      <c r="BI55" s="107">
        <v>784.50189988568059</v>
      </c>
      <c r="BJ55" s="105">
        <v>143.63454047552287</v>
      </c>
      <c r="BK55" s="105">
        <v>0.32228359865336714</v>
      </c>
      <c r="BL55" s="105">
        <v>1365.157085052565</v>
      </c>
      <c r="BM55" s="105">
        <v>2.7587610180705505E-2</v>
      </c>
      <c r="BN55" s="105">
        <v>1.2496579525293171E-2</v>
      </c>
      <c r="BO55" s="105">
        <v>2.0383588930882079</v>
      </c>
      <c r="BP55" s="105">
        <v>1.8765354433414707E-3</v>
      </c>
      <c r="BQ55" s="105">
        <v>3.8010113302638818E-3</v>
      </c>
      <c r="BR55" s="105">
        <v>0.49369372524632643</v>
      </c>
      <c r="BS55" s="105">
        <v>0.13536721885188796</v>
      </c>
      <c r="BT55" s="105">
        <v>5.7413723997084194</v>
      </c>
      <c r="BU55" s="103">
        <f t="shared" si="3"/>
        <v>0.68320968456716713</v>
      </c>
      <c r="BV55" s="103">
        <f t="shared" si="4"/>
        <v>1.2820671883244353E-3</v>
      </c>
    </row>
    <row r="56" spans="1:74" s="43" customFormat="1" ht="15.75" customHeight="1" x14ac:dyDescent="0.2">
      <c r="A56" s="203" t="s">
        <v>252</v>
      </c>
      <c r="B56" s="148" t="s">
        <v>258</v>
      </c>
      <c r="C56" s="148" t="s">
        <v>66</v>
      </c>
      <c r="D56" s="118">
        <v>1234.5661440954773</v>
      </c>
      <c r="E56" s="118">
        <v>696.2147548235987</v>
      </c>
      <c r="F56" s="152">
        <v>2.1355912907912113</v>
      </c>
      <c r="G56" s="149">
        <v>0.56393475404567361</v>
      </c>
      <c r="H56" s="150">
        <v>3916.6949924812034</v>
      </c>
      <c r="I56" s="150">
        <v>129.88089453286139</v>
      </c>
      <c r="J56" s="152">
        <v>4.9899031300702639</v>
      </c>
      <c r="K56" s="153">
        <v>4.4786639150625103E-4</v>
      </c>
      <c r="L56" s="148">
        <v>11.205292360791315</v>
      </c>
      <c r="M56" s="153">
        <v>9.3407266125863867E-3</v>
      </c>
      <c r="N56" s="154">
        <v>10.438754046305295</v>
      </c>
      <c r="O56" s="153">
        <v>1.4095185095739564E-3</v>
      </c>
      <c r="P56" s="154">
        <v>4.0544930948381195</v>
      </c>
      <c r="Q56" s="148">
        <v>0.38840776177432551</v>
      </c>
      <c r="R56" s="152">
        <v>709.46212710768998</v>
      </c>
      <c r="S56" s="154">
        <v>4.0544930948381195</v>
      </c>
      <c r="T56" s="153">
        <v>4.8062748558869647E-2</v>
      </c>
      <c r="U56" s="154">
        <v>9.6191824903764633</v>
      </c>
      <c r="V56" s="152">
        <v>9.0503146887489923</v>
      </c>
      <c r="W56" s="152">
        <v>1.0138872113301485</v>
      </c>
      <c r="X56" s="152">
        <v>1.0299523201879606</v>
      </c>
      <c r="Y56" s="150">
        <v>102.37030301183731</v>
      </c>
      <c r="Z56" s="150">
        <v>227.44030904246014</v>
      </c>
      <c r="AA56" s="150">
        <v>227.54192470831327</v>
      </c>
      <c r="AB56" s="155">
        <v>9.4403937591108971</v>
      </c>
      <c r="AC56" s="156">
        <v>0.98089255833647271</v>
      </c>
      <c r="AD56" s="156">
        <v>0.99612100573508899</v>
      </c>
      <c r="AE56" s="155">
        <v>9.0799424388326972</v>
      </c>
      <c r="AF56" s="156">
        <v>0.3678864895197238</v>
      </c>
      <c r="AG56" s="156">
        <v>0.40340014764688575</v>
      </c>
      <c r="AH56" s="151">
        <f t="shared" si="1"/>
        <v>91.130296412444181</v>
      </c>
      <c r="AI56" s="151">
        <f t="shared" si="2"/>
        <v>3.8181809940960321</v>
      </c>
      <c r="AJ56" s="151">
        <v>19.709461461773405</v>
      </c>
      <c r="AK56" s="150">
        <v>448.37310124109558</v>
      </c>
      <c r="AL56" s="155">
        <v>4.4862822635404749</v>
      </c>
      <c r="AM56" s="150">
        <v>2984.6261915585637</v>
      </c>
      <c r="AN56" s="150">
        <v>495324.22231555881</v>
      </c>
      <c r="AO56" s="155">
        <v>7.4949895796323958</v>
      </c>
      <c r="AP56" s="156">
        <v>1.5125351771742047E-2</v>
      </c>
      <c r="AQ56" s="151">
        <v>32.49339180238087</v>
      </c>
      <c r="AR56" s="156">
        <v>0.16709315662087953</v>
      </c>
      <c r="AS56" s="155">
        <v>2.8101488664214211</v>
      </c>
      <c r="AT56" s="155">
        <v>7.5577047376802851</v>
      </c>
      <c r="AU56" s="156">
        <v>0.47548010128986984</v>
      </c>
      <c r="AV56" s="151">
        <v>52.632398691391224</v>
      </c>
      <c r="AW56" s="151">
        <v>21.626950119587775</v>
      </c>
      <c r="AX56" s="150">
        <v>281.9631713031078</v>
      </c>
      <c r="AY56" s="150">
        <v>106.06421218854599</v>
      </c>
      <c r="AZ56" s="150">
        <v>478.33299363828826</v>
      </c>
      <c r="BA56" s="150">
        <v>107.95642054363063</v>
      </c>
      <c r="BB56" s="150">
        <v>981.15562433308628</v>
      </c>
      <c r="BC56" s="150">
        <v>160.78571711682679</v>
      </c>
      <c r="BD56" s="150">
        <v>10216.339112304502</v>
      </c>
      <c r="BE56" s="155">
        <v>3.7176109045235486</v>
      </c>
      <c r="BF56" s="150">
        <v>696.2147548235987</v>
      </c>
      <c r="BG56" s="150">
        <v>1234.5661440954773</v>
      </c>
      <c r="BH56" s="148" t="s">
        <v>0</v>
      </c>
      <c r="BI56" s="150">
        <v>719.29633720469803</v>
      </c>
      <c r="BJ56" s="152">
        <v>158.4701711891893</v>
      </c>
      <c r="BK56" s="152">
        <v>7.2884375912621938E-2</v>
      </c>
      <c r="BL56" s="152">
        <v>2234.0364319506293</v>
      </c>
      <c r="BM56" s="152">
        <v>4.4376429949010081E-2</v>
      </c>
      <c r="BN56" s="152">
        <v>1.5738095158096051E-2</v>
      </c>
      <c r="BO56" s="152">
        <v>2.0160769300823209</v>
      </c>
      <c r="BP56" s="152">
        <v>6.0709502001804107E-3</v>
      </c>
      <c r="BQ56" s="152">
        <v>1.0765341480778321E-2</v>
      </c>
      <c r="BR56" s="152">
        <v>0.56393475404567361</v>
      </c>
      <c r="BS56" s="152">
        <v>0.23326698559193346</v>
      </c>
      <c r="BT56" s="152">
        <v>3.422987823801666</v>
      </c>
      <c r="BU56" s="148">
        <f t="shared" si="3"/>
        <v>1.2582775998808955</v>
      </c>
      <c r="BV56" s="148">
        <f t="shared" si="4"/>
        <v>7.6389406468794488E-3</v>
      </c>
    </row>
    <row r="57" spans="1:74" ht="15.75" customHeight="1" x14ac:dyDescent="0.2">
      <c r="A57" s="203" t="s">
        <v>252</v>
      </c>
      <c r="B57" s="103" t="s">
        <v>112</v>
      </c>
      <c r="C57" s="103" t="s">
        <v>66</v>
      </c>
      <c r="D57" s="104">
        <v>814.77185722254706</v>
      </c>
      <c r="E57" s="104">
        <v>357.49796803917104</v>
      </c>
      <c r="F57" s="105">
        <v>1.4203993700241186</v>
      </c>
      <c r="G57" s="106">
        <v>0.4387706385169412</v>
      </c>
      <c r="H57" s="107">
        <v>2421.4072210526315</v>
      </c>
      <c r="I57" s="110">
        <v>81.146667012926159</v>
      </c>
      <c r="J57" s="105">
        <v>4.1854427114665755</v>
      </c>
      <c r="K57" s="109">
        <v>5.514943726489342E-4</v>
      </c>
      <c r="L57" s="103">
        <v>11.417703613539516</v>
      </c>
      <c r="M57" s="109">
        <v>1.1872639261191524E-2</v>
      </c>
      <c r="N57" s="108">
        <v>9.6720993923325054</v>
      </c>
      <c r="O57" s="109">
        <v>1.4152211427865906E-3</v>
      </c>
      <c r="P57" s="108">
        <v>4.8787298839633095</v>
      </c>
      <c r="Q57" s="103">
        <v>0.50441271187007175</v>
      </c>
      <c r="R57" s="105">
        <v>706.60334965812183</v>
      </c>
      <c r="S57" s="108">
        <v>4.8787298839633095</v>
      </c>
      <c r="T57" s="109">
        <v>6.0844550850307939E-2</v>
      </c>
      <c r="U57" s="108">
        <v>8.3514969541084163</v>
      </c>
      <c r="V57" s="108">
        <v>11.143812567022895</v>
      </c>
      <c r="W57" s="105">
        <v>1.2720167995594747</v>
      </c>
      <c r="X57" s="105">
        <v>1.2914291161391729</v>
      </c>
      <c r="Y57" s="107">
        <v>633.73861897335325</v>
      </c>
      <c r="Z57" s="107">
        <v>179.80127807553359</v>
      </c>
      <c r="AA57" s="107">
        <v>179.90881608462021</v>
      </c>
      <c r="AB57" s="110">
        <v>11.984274166636053</v>
      </c>
      <c r="AC57" s="111">
        <v>1.1523172971748412</v>
      </c>
      <c r="AD57" s="111">
        <v>1.172706174413066</v>
      </c>
      <c r="AE57" s="111">
        <v>9.1166521267952803</v>
      </c>
      <c r="AF57" s="119">
        <v>0.44446247364241581</v>
      </c>
      <c r="AG57" s="119">
        <v>0.47389139423406618</v>
      </c>
      <c r="AH57" s="110">
        <f t="shared" si="1"/>
        <v>98.561449175755754</v>
      </c>
      <c r="AI57" s="110">
        <f t="shared" si="2"/>
        <v>23.928207916205459</v>
      </c>
      <c r="AJ57" s="110">
        <v>0.41412065827686273</v>
      </c>
      <c r="AK57" s="107">
        <v>962.04704797508657</v>
      </c>
      <c r="AL57" s="111">
        <v>3.0359119831515078</v>
      </c>
      <c r="AM57" s="107">
        <v>2725.7521384949628</v>
      </c>
      <c r="AN57" s="107">
        <v>473332.84296115272</v>
      </c>
      <c r="AO57" s="111">
        <v>5.6037544898677973</v>
      </c>
      <c r="AP57" s="110">
        <v>15.941022584059516</v>
      </c>
      <c r="AQ57" s="110">
        <v>55.315826483457471</v>
      </c>
      <c r="AR57" s="111">
        <v>5.990762230214453</v>
      </c>
      <c r="AS57" s="110">
        <v>29.693677020725815</v>
      </c>
      <c r="AT57" s="110">
        <v>13.077687729168257</v>
      </c>
      <c r="AU57" s="119">
        <v>0.15599282269438131</v>
      </c>
      <c r="AV57" s="110">
        <v>57.849303204264722</v>
      </c>
      <c r="AW57" s="110">
        <v>20.676181722823202</v>
      </c>
      <c r="AX57" s="107">
        <v>257.06417952213286</v>
      </c>
      <c r="AY57" s="110">
        <v>99.30258967253188</v>
      </c>
      <c r="AZ57" s="107">
        <v>469.54182685893738</v>
      </c>
      <c r="BA57" s="110">
        <v>95.348561796490742</v>
      </c>
      <c r="BB57" s="107">
        <v>845.7323554226856</v>
      </c>
      <c r="BC57" s="107">
        <v>142.3801862762017</v>
      </c>
      <c r="BD57" s="107">
        <v>12693.685146975957</v>
      </c>
      <c r="BE57" s="111">
        <v>2.5637379319710925</v>
      </c>
      <c r="BF57" s="107">
        <v>357.49796803917104</v>
      </c>
      <c r="BG57" s="107">
        <v>814.77185722254706</v>
      </c>
      <c r="BH57" s="103" t="s">
        <v>0</v>
      </c>
      <c r="BI57" s="107">
        <v>685.6842874955604</v>
      </c>
      <c r="BJ57" s="105">
        <v>1.3878253917184928</v>
      </c>
      <c r="BK57" s="105">
        <v>1.73385870833168E-2</v>
      </c>
      <c r="BL57" s="105">
        <v>2108.0701533463875</v>
      </c>
      <c r="BM57" s="105">
        <v>5.6585125255082518E-2</v>
      </c>
      <c r="BN57" s="105">
        <v>1.1216615555500936E-2</v>
      </c>
      <c r="BO57" s="105">
        <v>2.185775082541074</v>
      </c>
      <c r="BP57" s="105">
        <v>6.8776976526536875E-3</v>
      </c>
      <c r="BQ57" s="105">
        <v>1.5674926827147152E-2</v>
      </c>
      <c r="BR57" s="105">
        <v>0.4387706385169412</v>
      </c>
      <c r="BS57" s="105">
        <v>0.13115571404689982</v>
      </c>
      <c r="BT57" s="105">
        <v>4.6569476981075892</v>
      </c>
      <c r="BU57" s="103">
        <f t="shared" si="3"/>
        <v>0.96339208497626305</v>
      </c>
      <c r="BV57" s="103">
        <f t="shared" si="4"/>
        <v>6.6259194814263867E-3</v>
      </c>
    </row>
    <row r="58" spans="1:74" ht="15.75" customHeight="1" x14ac:dyDescent="0.2">
      <c r="A58" s="203" t="s">
        <v>252</v>
      </c>
      <c r="B58" s="103" t="s">
        <v>113</v>
      </c>
      <c r="C58" s="103" t="s">
        <v>66</v>
      </c>
      <c r="D58" s="104">
        <v>780.50418223463009</v>
      </c>
      <c r="E58" s="104">
        <v>347.27629724128201</v>
      </c>
      <c r="F58" s="105">
        <v>1.4064902036314437</v>
      </c>
      <c r="G58" s="106">
        <v>0.44493841948035334</v>
      </c>
      <c r="H58" s="107">
        <v>2488.4488751879699</v>
      </c>
      <c r="I58" s="107">
        <v>177.11159812653923</v>
      </c>
      <c r="J58" s="105">
        <v>7.1116493707767932</v>
      </c>
      <c r="K58" s="109">
        <v>6.4644127785154406E-4</v>
      </c>
      <c r="L58" s="103">
        <v>10.185561064664839</v>
      </c>
      <c r="M58" s="109">
        <v>1.3178238813916358E-2</v>
      </c>
      <c r="N58" s="108">
        <v>13.092484871435783</v>
      </c>
      <c r="O58" s="109">
        <v>1.4188234631271248E-3</v>
      </c>
      <c r="P58" s="108">
        <v>4.4645866968853563</v>
      </c>
      <c r="Q58" s="103">
        <v>0.34100376977527463</v>
      </c>
      <c r="R58" s="105">
        <v>704.80931982614197</v>
      </c>
      <c r="S58" s="108">
        <v>4.4645866968853563</v>
      </c>
      <c r="T58" s="109">
        <v>6.7363979800862006E-2</v>
      </c>
      <c r="U58" s="108">
        <v>12.307746574201516</v>
      </c>
      <c r="V58" s="108">
        <v>13.061744564778937</v>
      </c>
      <c r="W58" s="105">
        <v>1.3299821836652899</v>
      </c>
      <c r="X58" s="105">
        <v>1.3555484206684671</v>
      </c>
      <c r="Y58" s="107">
        <v>849.0476277254977</v>
      </c>
      <c r="Z58" s="107">
        <v>255.87821439363751</v>
      </c>
      <c r="AA58" s="107">
        <v>255.94828302992858</v>
      </c>
      <c r="AB58" s="110">
        <v>13.293558647546295</v>
      </c>
      <c r="AC58" s="111">
        <v>1.7291135400664981</v>
      </c>
      <c r="AD58" s="111">
        <v>1.7460682173798601</v>
      </c>
      <c r="AE58" s="111">
        <v>9.1398413161281322</v>
      </c>
      <c r="AF58" s="119">
        <v>0.40776700153458051</v>
      </c>
      <c r="AG58" s="119">
        <v>0.44018268511438585</v>
      </c>
      <c r="AH58" s="110">
        <f t="shared" si="1"/>
        <v>98.923518420207742</v>
      </c>
      <c r="AI58" s="110">
        <f t="shared" si="2"/>
        <v>31.246090242245629</v>
      </c>
      <c r="AJ58" s="110">
        <v>0.32795577199449771</v>
      </c>
      <c r="AK58" s="107">
        <v>2611.0288913869849</v>
      </c>
      <c r="AL58" s="111">
        <v>4.0838363808470293</v>
      </c>
      <c r="AM58" s="107">
        <v>2834.9094599163914</v>
      </c>
      <c r="AN58" s="107">
        <v>488712.76294951251</v>
      </c>
      <c r="AO58" s="111">
        <v>4.4974164120305016</v>
      </c>
      <c r="AP58" s="110">
        <v>76.859485341681548</v>
      </c>
      <c r="AQ58" s="107">
        <v>204.94335866809362</v>
      </c>
      <c r="AR58" s="110">
        <v>27.415150951405728</v>
      </c>
      <c r="AS58" s="107">
        <v>139.34066924713864</v>
      </c>
      <c r="AT58" s="110">
        <v>43.181614698731124</v>
      </c>
      <c r="AU58" s="119">
        <v>0.56672450895488136</v>
      </c>
      <c r="AV58" s="110">
        <v>94.875146584214306</v>
      </c>
      <c r="AW58" s="110">
        <v>28.186877754851054</v>
      </c>
      <c r="AX58" s="107">
        <v>315.84981143042893</v>
      </c>
      <c r="AY58" s="107">
        <v>114.34292850984939</v>
      </c>
      <c r="AZ58" s="107">
        <v>486.65705779989935</v>
      </c>
      <c r="BA58" s="110">
        <v>98.741419947631556</v>
      </c>
      <c r="BB58" s="107">
        <v>856.6305068949307</v>
      </c>
      <c r="BC58" s="107">
        <v>138.07575488709728</v>
      </c>
      <c r="BD58" s="107">
        <v>13085.974650734923</v>
      </c>
      <c r="BE58" s="111">
        <v>2.2753622032231888</v>
      </c>
      <c r="BF58" s="107">
        <v>347.27629724128201</v>
      </c>
      <c r="BG58" s="107">
        <v>780.50418223463009</v>
      </c>
      <c r="BH58" s="103" t="s">
        <v>0</v>
      </c>
      <c r="BI58" s="107">
        <v>710.99311410053144</v>
      </c>
      <c r="BJ58" s="105">
        <v>1.0946476422702509</v>
      </c>
      <c r="BK58" s="105">
        <v>2.7068859684640192E-2</v>
      </c>
      <c r="BL58" s="105">
        <v>2625.6665072249084</v>
      </c>
      <c r="BM58" s="105">
        <v>9.1621209016037361E-2</v>
      </c>
      <c r="BN58" s="105">
        <v>1.0551430716652259E-2</v>
      </c>
      <c r="BO58" s="105">
        <v>1.9765716445758121</v>
      </c>
      <c r="BP58" s="105">
        <v>5.7621938669875283E-3</v>
      </c>
      <c r="BQ58" s="105">
        <v>1.2950542400265714E-2</v>
      </c>
      <c r="BR58" s="105">
        <v>0.44493841948035334</v>
      </c>
      <c r="BS58" s="105">
        <v>0.12249996063420102</v>
      </c>
      <c r="BT58" s="105">
        <v>4.6160114937571448</v>
      </c>
      <c r="BU58" s="103">
        <f t="shared" si="3"/>
        <v>0.91113283492991703</v>
      </c>
      <c r="BV58" s="103">
        <f t="shared" si="4"/>
        <v>5.2501240334441278E-3</v>
      </c>
    </row>
    <row r="59" spans="1:74" s="141" customFormat="1" ht="15.75" customHeight="1" x14ac:dyDescent="0.2">
      <c r="A59" s="203" t="s">
        <v>252</v>
      </c>
      <c r="B59" s="120" t="s">
        <v>114</v>
      </c>
      <c r="C59" s="120" t="s">
        <v>77</v>
      </c>
      <c r="D59" s="127">
        <v>1530.6146273121308</v>
      </c>
      <c r="E59" s="127">
        <v>871.83120989821532</v>
      </c>
      <c r="F59" s="122">
        <v>2.6329269638255957</v>
      </c>
      <c r="G59" s="123">
        <v>0.56959550388539903</v>
      </c>
      <c r="H59" s="124">
        <v>4750.1959416666668</v>
      </c>
      <c r="I59" s="124">
        <v>159.93696388191464</v>
      </c>
      <c r="J59" s="122">
        <v>3.8913905650254801</v>
      </c>
      <c r="K59" s="126">
        <v>4.2016209079329879E-4</v>
      </c>
      <c r="L59" s="120">
        <v>9.7968581192367044</v>
      </c>
      <c r="M59" s="126">
        <v>8.5254748127870286E-3</v>
      </c>
      <c r="N59" s="121">
        <v>14.064799606361991</v>
      </c>
      <c r="O59" s="126">
        <v>1.419021122061967E-3</v>
      </c>
      <c r="P59" s="121">
        <v>3.6350971159941849</v>
      </c>
      <c r="Q59" s="120">
        <v>0.25845353063899357</v>
      </c>
      <c r="R59" s="122">
        <v>704.71114520614663</v>
      </c>
      <c r="S59" s="121">
        <v>3.6350971159941849</v>
      </c>
      <c r="T59" s="126">
        <v>4.3574101528469002E-2</v>
      </c>
      <c r="U59" s="121">
        <v>13.586929635661296</v>
      </c>
      <c r="V59" s="122">
        <v>8.4905942253667366</v>
      </c>
      <c r="W59" s="123">
        <v>0.83163678307832223</v>
      </c>
      <c r="X59" s="123">
        <v>0.85664351538248729</v>
      </c>
      <c r="Y59" s="124">
        <v>-134.70659711316415</v>
      </c>
      <c r="Z59" s="124">
        <v>336.10497286194891</v>
      </c>
      <c r="AA59" s="124">
        <v>336.20531848479231</v>
      </c>
      <c r="AB59" s="128">
        <v>8.619930136588378</v>
      </c>
      <c r="AC59" s="128">
        <v>1.2072442969741131</v>
      </c>
      <c r="AD59" s="128">
        <v>1.2135145790295137</v>
      </c>
      <c r="AE59" s="128">
        <v>9.1411137020717081</v>
      </c>
      <c r="AF59" s="129">
        <v>0.33205287688989632</v>
      </c>
      <c r="AG59" s="129">
        <v>0.35571066403483803</v>
      </c>
      <c r="AH59" s="125">
        <f t="shared" si="1"/>
        <v>106.78594359739668</v>
      </c>
      <c r="AI59" s="125">
        <f t="shared" si="2"/>
        <v>-6.0462620604208928</v>
      </c>
      <c r="AJ59" s="125">
        <v>16.933328710967572</v>
      </c>
      <c r="AK59" s="124">
        <v>474.78840058223409</v>
      </c>
      <c r="AL59" s="128">
        <v>3.2888205054308357</v>
      </c>
      <c r="AM59" s="124">
        <v>2658.8652530696986</v>
      </c>
      <c r="AN59" s="124">
        <v>475404.61009297648</v>
      </c>
      <c r="AO59" s="128">
        <v>8.5290964899664665</v>
      </c>
      <c r="AP59" s="129">
        <v>0.47862244900398421</v>
      </c>
      <c r="AQ59" s="125">
        <v>33.37087232696701</v>
      </c>
      <c r="AR59" s="129">
        <v>0.22590554853513173</v>
      </c>
      <c r="AS59" s="128">
        <v>2.3845791775943153</v>
      </c>
      <c r="AT59" s="128">
        <v>6.6177783070645075</v>
      </c>
      <c r="AU59" s="129">
        <v>0.21319195157546245</v>
      </c>
      <c r="AV59" s="125">
        <v>47.609445373258211</v>
      </c>
      <c r="AW59" s="125">
        <v>18.97383899617444</v>
      </c>
      <c r="AX59" s="124">
        <v>253.61921793192548</v>
      </c>
      <c r="AY59" s="124">
        <v>100.69470576170298</v>
      </c>
      <c r="AZ59" s="124">
        <v>472.92231882646638</v>
      </c>
      <c r="BA59" s="124">
        <v>105.28897113764323</v>
      </c>
      <c r="BB59" s="124">
        <v>937.86943266834214</v>
      </c>
      <c r="BC59" s="124">
        <v>164.92660829940229</v>
      </c>
      <c r="BD59" s="124">
        <v>11464.315615136431</v>
      </c>
      <c r="BE59" s="128">
        <v>4.2917276061604284</v>
      </c>
      <c r="BF59" s="124">
        <v>871.83120989821532</v>
      </c>
      <c r="BG59" s="124">
        <v>1530.6146273121308</v>
      </c>
      <c r="BH59" s="120" t="s">
        <v>0</v>
      </c>
      <c r="BI59" s="124">
        <v>692.3847076027738</v>
      </c>
      <c r="BJ59" s="122">
        <v>24.88239222577517</v>
      </c>
      <c r="BK59" s="122">
        <v>3.6719078348719986E-2</v>
      </c>
      <c r="BL59" s="122">
        <v>2145.1954887556558</v>
      </c>
      <c r="BM59" s="122">
        <v>4.1994057245783138E-2</v>
      </c>
      <c r="BN59" s="122">
        <v>1.4386084074800621E-2</v>
      </c>
      <c r="BO59" s="122">
        <v>1.9873340697866373</v>
      </c>
      <c r="BP59" s="122">
        <v>5.5723343667139604E-3</v>
      </c>
      <c r="BQ59" s="122">
        <v>9.7829676124604695E-3</v>
      </c>
      <c r="BR59" s="122">
        <v>0.56959550388539903</v>
      </c>
      <c r="BS59" s="122">
        <v>0.32789597325087216</v>
      </c>
      <c r="BT59" s="122">
        <v>4.3117324587625161</v>
      </c>
      <c r="BU59" s="120">
        <f t="shared" si="3"/>
        <v>1.6320124891557273</v>
      </c>
      <c r="BV59" s="120">
        <f t="shared" si="4"/>
        <v>9.0941192802288535E-3</v>
      </c>
    </row>
    <row r="60" spans="1:74" ht="15.75" customHeight="1" x14ac:dyDescent="0.2">
      <c r="A60" s="203" t="s">
        <v>252</v>
      </c>
      <c r="B60" s="103" t="s">
        <v>115</v>
      </c>
      <c r="C60" s="103" t="s">
        <v>66</v>
      </c>
      <c r="D60" s="104">
        <v>668.64032436803836</v>
      </c>
      <c r="E60" s="104">
        <v>248.46692201324223</v>
      </c>
      <c r="F60" s="105">
        <v>1.1494135731981912</v>
      </c>
      <c r="G60" s="106">
        <v>0.37160026543131291</v>
      </c>
      <c r="H60" s="107">
        <v>2104.1225357142857</v>
      </c>
      <c r="I60" s="107">
        <v>149.75730137778714</v>
      </c>
      <c r="J60" s="105">
        <v>7.1902066216331431</v>
      </c>
      <c r="K60" s="109">
        <v>5.788187577509471E-4</v>
      </c>
      <c r="L60" s="103">
        <v>14.624557698822505</v>
      </c>
      <c r="M60" s="109">
        <v>1.1539660193965037E-2</v>
      </c>
      <c r="N60" s="108">
        <v>12.476490082641794</v>
      </c>
      <c r="O60" s="109">
        <v>1.4202483420294796E-3</v>
      </c>
      <c r="P60" s="108">
        <v>3.7330493795939326</v>
      </c>
      <c r="Q60" s="103">
        <v>0.29920669634383995</v>
      </c>
      <c r="R60" s="105">
        <v>704.10221255462898</v>
      </c>
      <c r="S60" s="108">
        <v>3.7330493795939326</v>
      </c>
      <c r="T60" s="109">
        <v>5.8928780640407318E-2</v>
      </c>
      <c r="U60" s="108">
        <v>11.90492113001058</v>
      </c>
      <c r="V60" s="108">
        <v>11.695785096097845</v>
      </c>
      <c r="W60" s="105">
        <v>1.7099620561068338</v>
      </c>
      <c r="X60" s="105">
        <v>1.7259711524795878</v>
      </c>
      <c r="Y60" s="107">
        <v>564.46647874962002</v>
      </c>
      <c r="Z60" s="107">
        <v>259.29758134657237</v>
      </c>
      <c r="AA60" s="107">
        <v>259.37321881116816</v>
      </c>
      <c r="AB60" s="110">
        <v>11.650084930864338</v>
      </c>
      <c r="AC60" s="111">
        <v>1.4452149376208838</v>
      </c>
      <c r="AD60" s="111">
        <v>1.4609372097044091</v>
      </c>
      <c r="AE60" s="111">
        <v>9.1490136552278418</v>
      </c>
      <c r="AF60" s="119">
        <v>0.34129495035829704</v>
      </c>
      <c r="AG60" s="119">
        <v>0.3798083240643797</v>
      </c>
      <c r="AH60" s="110">
        <f t="shared" si="1"/>
        <v>98.379175026390527</v>
      </c>
      <c r="AI60" s="110">
        <f t="shared" si="2"/>
        <v>21.468266458817464</v>
      </c>
      <c r="AJ60" s="110">
        <v>0.74700538803706318</v>
      </c>
      <c r="AK60" s="112"/>
      <c r="AL60" s="113"/>
      <c r="AM60" s="112"/>
      <c r="AN60" s="112"/>
      <c r="AO60" s="114"/>
      <c r="AP60" s="114"/>
      <c r="AQ60" s="112"/>
      <c r="AR60" s="114"/>
      <c r="AS60" s="114"/>
      <c r="AT60" s="114"/>
      <c r="AU60" s="115"/>
      <c r="AV60" s="114"/>
      <c r="AW60" s="114"/>
      <c r="AX60" s="112"/>
      <c r="AY60" s="112"/>
      <c r="AZ60" s="112"/>
      <c r="BA60" s="114"/>
      <c r="BB60" s="112"/>
      <c r="BC60" s="112"/>
      <c r="BD60" s="112"/>
      <c r="BE60" s="113"/>
      <c r="BF60" s="112"/>
      <c r="BG60" s="112"/>
      <c r="BH60" s="116"/>
      <c r="BI60" s="112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  <c r="BU60" s="103"/>
      <c r="BV60" s="103"/>
    </row>
    <row r="61" spans="1:74" s="141" customFormat="1" ht="15.75" customHeight="1" x14ac:dyDescent="0.2">
      <c r="A61" s="203" t="s">
        <v>252</v>
      </c>
      <c r="B61" s="120" t="s">
        <v>116</v>
      </c>
      <c r="C61" s="120" t="s">
        <v>117</v>
      </c>
      <c r="D61" s="127">
        <v>1381.0207149350301</v>
      </c>
      <c r="E61" s="127">
        <v>727.400416701567</v>
      </c>
      <c r="F61" s="122">
        <v>2.3871103252532704</v>
      </c>
      <c r="G61" s="123">
        <v>0.52671216936509702</v>
      </c>
      <c r="H61" s="124">
        <v>4507.038094505494</v>
      </c>
      <c r="I61" s="124">
        <v>233.17490833673941</v>
      </c>
      <c r="J61" s="122">
        <v>8.4938292172592345</v>
      </c>
      <c r="K61" s="126">
        <v>4.5343601266262034E-4</v>
      </c>
      <c r="L61" s="120">
        <v>8.1112182309664593</v>
      </c>
      <c r="M61" s="126">
        <v>9.31317968874751E-3</v>
      </c>
      <c r="N61" s="121">
        <v>9.9105005860424331</v>
      </c>
      <c r="O61" s="126">
        <v>1.4221356470386826E-3</v>
      </c>
      <c r="P61" s="121">
        <v>5.6968272165066836</v>
      </c>
      <c r="Q61" s="120">
        <v>0.57482739313187425</v>
      </c>
      <c r="R61" s="122">
        <v>703.16780405744214</v>
      </c>
      <c r="S61" s="121">
        <v>5.6968272165066836</v>
      </c>
      <c r="T61" s="126">
        <v>4.7495852266673619E-2</v>
      </c>
      <c r="U61" s="121">
        <v>8.1095117936418415</v>
      </c>
      <c r="V61" s="122">
        <v>9.162837979825099</v>
      </c>
      <c r="W61" s="123">
        <v>0.74304934748330587</v>
      </c>
      <c r="X61" s="123">
        <v>0.77719870897741139</v>
      </c>
      <c r="Y61" s="125">
        <v>74.196812870371218</v>
      </c>
      <c r="Z61" s="124">
        <v>192.76037551459405</v>
      </c>
      <c r="AA61" s="124">
        <v>192.99913638748808</v>
      </c>
      <c r="AB61" s="128">
        <v>9.412681549950344</v>
      </c>
      <c r="AC61" s="129">
        <v>0.92853342148552009</v>
      </c>
      <c r="AD61" s="129">
        <v>0.94479814192854139</v>
      </c>
      <c r="AE61" s="128">
        <v>9.1611627388245331</v>
      </c>
      <c r="AF61" s="129">
        <v>0.52152494831374041</v>
      </c>
      <c r="AG61" s="129">
        <v>0.54745950334663895</v>
      </c>
      <c r="AH61" s="125">
        <f t="shared" si="1"/>
        <v>87.652889141168444</v>
      </c>
      <c r="AI61" s="125">
        <f t="shared" si="2"/>
        <v>2.6721270638029537</v>
      </c>
      <c r="AJ61" s="125">
        <v>32.085004204823377</v>
      </c>
      <c r="AK61" s="124">
        <v>441.34070122384344</v>
      </c>
      <c r="AL61" s="128">
        <v>3.7240829607598385</v>
      </c>
      <c r="AM61" s="124">
        <v>3326.8109980042173</v>
      </c>
      <c r="AN61" s="124">
        <v>487079.81013225083</v>
      </c>
      <c r="AO61" s="128">
        <v>7.0491973457226029</v>
      </c>
      <c r="AP61" s="128">
        <v>1.8351588298923429</v>
      </c>
      <c r="AQ61" s="125">
        <v>34.23616944760969</v>
      </c>
      <c r="AR61" s="129">
        <v>0.77840733583118404</v>
      </c>
      <c r="AS61" s="128">
        <v>7.0737185163307528</v>
      </c>
      <c r="AT61" s="125">
        <v>10.699914110303718</v>
      </c>
      <c r="AU61" s="129">
        <v>0.357525020747193</v>
      </c>
      <c r="AV61" s="125">
        <v>64.392413621005943</v>
      </c>
      <c r="AW61" s="125">
        <v>25.343181523788882</v>
      </c>
      <c r="AX61" s="124">
        <v>326.02185530105635</v>
      </c>
      <c r="AY61" s="124">
        <v>129.50131384643316</v>
      </c>
      <c r="AZ61" s="124">
        <v>583.91524489711207</v>
      </c>
      <c r="BA61" s="124">
        <v>130.24583728689842</v>
      </c>
      <c r="BB61" s="124">
        <v>1217.5799342605028</v>
      </c>
      <c r="BC61" s="124">
        <v>190.94535905389858</v>
      </c>
      <c r="BD61" s="124">
        <v>11198.117594761268</v>
      </c>
      <c r="BE61" s="128">
        <v>3.5570689186278566</v>
      </c>
      <c r="BF61" s="124">
        <v>727.400416701567</v>
      </c>
      <c r="BG61" s="124">
        <v>1381.0207149350301</v>
      </c>
      <c r="BH61" s="120" t="s">
        <v>0</v>
      </c>
      <c r="BI61" s="124">
        <v>702.98033042093925</v>
      </c>
      <c r="BJ61" s="122">
        <v>7.0231093718544839</v>
      </c>
      <c r="BK61" s="122">
        <v>4.1641136843816692E-2</v>
      </c>
      <c r="BL61" s="122">
        <v>2722.9260330514117</v>
      </c>
      <c r="BM61" s="122">
        <v>4.3749623196989287E-2</v>
      </c>
      <c r="BN61" s="122">
        <v>1.7051558660468712E-2</v>
      </c>
      <c r="BO61" s="122">
        <v>1.981743257435068</v>
      </c>
      <c r="BP61" s="122">
        <v>5.1043386022303298E-3</v>
      </c>
      <c r="BQ61" s="122">
        <v>9.6909448824452644E-3</v>
      </c>
      <c r="BR61" s="122">
        <v>0.52671216936509702</v>
      </c>
      <c r="BS61" s="122">
        <v>0.21864795359217606</v>
      </c>
      <c r="BT61" s="122">
        <v>3.3660215748592619</v>
      </c>
      <c r="BU61" s="120">
        <f>BG61/BB61</f>
        <v>1.1342341279414998</v>
      </c>
      <c r="BV61" s="120">
        <f>AO61/BB61</f>
        <v>5.7895150432188533E-3</v>
      </c>
    </row>
    <row r="62" spans="1:74" ht="15.75" customHeight="1" x14ac:dyDescent="0.2">
      <c r="A62" s="203" t="s">
        <v>252</v>
      </c>
      <c r="B62" s="103" t="s">
        <v>118</v>
      </c>
      <c r="C62" s="103" t="s">
        <v>66</v>
      </c>
      <c r="D62" s="104">
        <v>713.4792447872112</v>
      </c>
      <c r="E62" s="104">
        <v>293.12225821526295</v>
      </c>
      <c r="F62" s="105">
        <v>1.3293423154935586</v>
      </c>
      <c r="G62" s="106">
        <v>0.41083501777642323</v>
      </c>
      <c r="H62" s="107">
        <v>2234.4817184210528</v>
      </c>
      <c r="I62" s="110">
        <v>38.009292477756212</v>
      </c>
      <c r="J62" s="105">
        <v>1.2091310106054365</v>
      </c>
      <c r="K62" s="109">
        <v>8.0021378304183171E-4</v>
      </c>
      <c r="L62" s="103">
        <v>13.0981627686857</v>
      </c>
      <c r="M62" s="109">
        <v>1.5181870180575527E-2</v>
      </c>
      <c r="N62" s="108">
        <v>15.899890160925597</v>
      </c>
      <c r="O62" s="109">
        <v>1.4243175964585612E-3</v>
      </c>
      <c r="P62" s="108">
        <v>5.3601688196374226</v>
      </c>
      <c r="Q62" s="103">
        <v>0.33711986469002053</v>
      </c>
      <c r="R62" s="105">
        <v>702.09060288689193</v>
      </c>
      <c r="S62" s="108">
        <v>5.3601688196374226</v>
      </c>
      <c r="T62" s="109">
        <v>7.7306704293811992E-2</v>
      </c>
      <c r="U62" s="108">
        <v>14.969138163384201</v>
      </c>
      <c r="V62" s="108">
        <v>16.167570473563384</v>
      </c>
      <c r="W62" s="105">
        <v>2.1168079727345384</v>
      </c>
      <c r="X62" s="105">
        <v>2.1415001496659642</v>
      </c>
      <c r="Y62" s="107">
        <v>1129.095090453553</v>
      </c>
      <c r="Z62" s="107">
        <v>298.17226074408745</v>
      </c>
      <c r="AA62" s="107">
        <v>298.22748998555505</v>
      </c>
      <c r="AB62" s="110">
        <v>15.299567331482621</v>
      </c>
      <c r="AC62" s="111">
        <v>2.4143790564487548</v>
      </c>
      <c r="AD62" s="111">
        <v>2.4304387324355874</v>
      </c>
      <c r="AE62" s="111">
        <v>9.1752084982103757</v>
      </c>
      <c r="AF62" s="119">
        <v>0.49145683579815552</v>
      </c>
      <c r="AG62" s="119">
        <v>0.5188433479328115</v>
      </c>
      <c r="AH62" s="110">
        <f t="shared" si="1"/>
        <v>99.187383899213955</v>
      </c>
      <c r="AI62" s="110">
        <f t="shared" si="2"/>
        <v>40.02962110353193</v>
      </c>
      <c r="AJ62" s="110">
        <v>0.21896602321653669</v>
      </c>
      <c r="AK62" s="112"/>
      <c r="AL62" s="113"/>
      <c r="AM62" s="112"/>
      <c r="AN62" s="112"/>
      <c r="AO62" s="113"/>
      <c r="AP62" s="114"/>
      <c r="AQ62" s="112"/>
      <c r="AR62" s="114"/>
      <c r="AS62" s="112"/>
      <c r="AT62" s="114"/>
      <c r="AU62" s="115"/>
      <c r="AV62" s="114"/>
      <c r="AW62" s="114"/>
      <c r="AX62" s="112"/>
      <c r="AY62" s="114"/>
      <c r="AZ62" s="112"/>
      <c r="BA62" s="114"/>
      <c r="BB62" s="112"/>
      <c r="BC62" s="112"/>
      <c r="BD62" s="112"/>
      <c r="BE62" s="113"/>
      <c r="BF62" s="112"/>
      <c r="BG62" s="112"/>
      <c r="BH62" s="116"/>
      <c r="BI62" s="112"/>
      <c r="BJ62" s="117"/>
      <c r="BK62" s="117"/>
      <c r="BL62" s="117"/>
      <c r="BM62" s="117"/>
      <c r="BN62" s="117"/>
      <c r="BO62" s="117"/>
      <c r="BP62" s="117"/>
      <c r="BQ62" s="117"/>
      <c r="BR62" s="117"/>
      <c r="BS62" s="117"/>
      <c r="BT62" s="117"/>
      <c r="BU62" s="103"/>
      <c r="BV62" s="103"/>
    </row>
    <row r="63" spans="1:74" s="141" customFormat="1" ht="15.75" customHeight="1" x14ac:dyDescent="0.2">
      <c r="A63" s="203" t="s">
        <v>252</v>
      </c>
      <c r="B63" s="120" t="s">
        <v>119</v>
      </c>
      <c r="C63" s="120" t="s">
        <v>82</v>
      </c>
      <c r="D63" s="127">
        <v>708.57147939077549</v>
      </c>
      <c r="E63" s="127">
        <v>251.4986061155555</v>
      </c>
      <c r="F63" s="122">
        <v>1.3830212037095626</v>
      </c>
      <c r="G63" s="123">
        <v>0.35493752349698315</v>
      </c>
      <c r="H63" s="124">
        <v>2068.7691499999996</v>
      </c>
      <c r="I63" s="125">
        <v>41.570916838576721</v>
      </c>
      <c r="J63" s="122">
        <v>1.1159501219827646</v>
      </c>
      <c r="K63" s="126">
        <v>1.0809620408788552E-3</v>
      </c>
      <c r="L63" s="120">
        <v>30.021007687396601</v>
      </c>
      <c r="M63" s="126">
        <v>1.9558678597921354E-2</v>
      </c>
      <c r="N63" s="121">
        <v>19.851499646186081</v>
      </c>
      <c r="O63" s="126">
        <v>1.4263172629057604E-3</v>
      </c>
      <c r="P63" s="121">
        <v>7.6751036942374133</v>
      </c>
      <c r="Q63" s="120">
        <v>0.38662588877571136</v>
      </c>
      <c r="R63" s="122">
        <v>701.10628680378807</v>
      </c>
      <c r="S63" s="121">
        <v>7.6751036942374133</v>
      </c>
      <c r="T63" s="126">
        <v>9.9453963784286045E-2</v>
      </c>
      <c r="U63" s="121">
        <v>18.307780353861286</v>
      </c>
      <c r="V63" s="121">
        <v>21.836763107538786</v>
      </c>
      <c r="W63" s="122">
        <v>6.5520763335942291</v>
      </c>
      <c r="X63" s="122">
        <v>6.5807066009473223</v>
      </c>
      <c r="Y63" s="124">
        <v>1613.8998233946136</v>
      </c>
      <c r="Z63" s="124">
        <v>340.9921408687494</v>
      </c>
      <c r="AA63" s="124">
        <v>341.08342749905506</v>
      </c>
      <c r="AB63" s="125">
        <v>19.667833301621272</v>
      </c>
      <c r="AC63" s="128">
        <v>3.8667893648987994</v>
      </c>
      <c r="AD63" s="128">
        <v>3.8773215907658169</v>
      </c>
      <c r="AE63" s="128">
        <v>9.1880808291967053</v>
      </c>
      <c r="AF63" s="129">
        <v>0.70469241244001346</v>
      </c>
      <c r="AG63" s="129">
        <v>0.71638008520262408</v>
      </c>
      <c r="AH63" s="125">
        <f t="shared" si="1"/>
        <v>99.430690759363799</v>
      </c>
      <c r="AI63" s="125">
        <f t="shared" si="2"/>
        <v>53.283716165932184</v>
      </c>
      <c r="AJ63" s="125">
        <v>0.1279661100674907</v>
      </c>
      <c r="AK63" s="142"/>
      <c r="AL63" s="144"/>
      <c r="AM63" s="142"/>
      <c r="AN63" s="142"/>
      <c r="AO63" s="144"/>
      <c r="AP63" s="143"/>
      <c r="AQ63" s="143"/>
      <c r="AR63" s="144"/>
      <c r="AS63" s="143"/>
      <c r="AT63" s="143"/>
      <c r="AU63" s="145"/>
      <c r="AV63" s="143"/>
      <c r="AW63" s="144"/>
      <c r="AX63" s="142"/>
      <c r="AY63" s="143"/>
      <c r="AZ63" s="142"/>
      <c r="BA63" s="143"/>
      <c r="BB63" s="142"/>
      <c r="BC63" s="143"/>
      <c r="BD63" s="142"/>
      <c r="BE63" s="144"/>
      <c r="BF63" s="142"/>
      <c r="BG63" s="142"/>
      <c r="BH63" s="146"/>
      <c r="BI63" s="142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20"/>
      <c r="BV63" s="120"/>
    </row>
    <row r="64" spans="1:74" ht="15.75" customHeight="1" x14ac:dyDescent="0.2">
      <c r="A64" s="203" t="s">
        <v>252</v>
      </c>
      <c r="B64" s="103" t="s">
        <v>120</v>
      </c>
      <c r="C64" s="103" t="s">
        <v>66</v>
      </c>
      <c r="D64" s="104">
        <v>661.03077307689659</v>
      </c>
      <c r="E64" s="104">
        <v>212.84099244171034</v>
      </c>
      <c r="F64" s="105">
        <v>1.1056368851693923</v>
      </c>
      <c r="G64" s="106">
        <v>0.32198348565680301</v>
      </c>
      <c r="H64" s="107">
        <v>2053.6578657894738</v>
      </c>
      <c r="I64" s="107">
        <v>2301.7478623080924</v>
      </c>
      <c r="J64" s="108">
        <v>99.03720187240512</v>
      </c>
      <c r="K64" s="109">
        <v>5.0200285448329617E-4</v>
      </c>
      <c r="L64" s="103">
        <v>11.211037322171604</v>
      </c>
      <c r="M64" s="109">
        <v>1.0938747235989825E-2</v>
      </c>
      <c r="N64" s="108">
        <v>11.96094209478103</v>
      </c>
      <c r="O64" s="109">
        <v>1.4316231368677558E-3</v>
      </c>
      <c r="P64" s="108">
        <v>4.976479010290066</v>
      </c>
      <c r="Q64" s="103">
        <v>0.41606078943074809</v>
      </c>
      <c r="R64" s="105">
        <v>698.5078504583945</v>
      </c>
      <c r="S64" s="108">
        <v>4.976479010290066</v>
      </c>
      <c r="T64" s="109">
        <v>5.5416309968950958E-2</v>
      </c>
      <c r="U64" s="108">
        <v>10.8765248335508</v>
      </c>
      <c r="V64" s="108">
        <v>10.144009386599395</v>
      </c>
      <c r="W64" s="105">
        <v>1.1369633466152544</v>
      </c>
      <c r="X64" s="105">
        <v>1.1550428537317377</v>
      </c>
      <c r="Y64" s="107">
        <v>429.05496619344052</v>
      </c>
      <c r="Z64" s="107">
        <v>242.46664106060831</v>
      </c>
      <c r="AA64" s="107">
        <v>242.55151005283832</v>
      </c>
      <c r="AB64" s="110">
        <v>11.046709537857938</v>
      </c>
      <c r="AC64" s="111">
        <v>1.3141291328695281</v>
      </c>
      <c r="AD64" s="111">
        <v>1.3296109931278612</v>
      </c>
      <c r="AE64" s="111">
        <v>9.2222358837999465</v>
      </c>
      <c r="AF64" s="119">
        <v>0.45861450801288295</v>
      </c>
      <c r="AG64" s="119">
        <v>0.48828357829546248</v>
      </c>
      <c r="AH64" s="110">
        <f t="shared" si="1"/>
        <v>97.850570064339479</v>
      </c>
      <c r="AI64" s="110">
        <f t="shared" si="2"/>
        <v>16.515991914201933</v>
      </c>
      <c r="AJ64" s="110">
        <v>1.2193752855796993</v>
      </c>
      <c r="AK64" s="107">
        <v>280.17162597147075</v>
      </c>
      <c r="AL64" s="111">
        <v>2.9892712685432685</v>
      </c>
      <c r="AM64" s="107">
        <v>1400.0175079845835</v>
      </c>
      <c r="AN64" s="107">
        <v>508648.73534112592</v>
      </c>
      <c r="AO64" s="111">
        <v>5.411900618530983</v>
      </c>
      <c r="AP64" s="111">
        <v>2.3567721165777725E-2</v>
      </c>
      <c r="AQ64" s="110">
        <v>12.844091581857732</v>
      </c>
      <c r="AR64" s="111">
        <v>4.9323102265140265E-2</v>
      </c>
      <c r="AS64" s="119">
        <v>0.82530777963715762</v>
      </c>
      <c r="AT64" s="111">
        <v>2.8169693363680395</v>
      </c>
      <c r="AU64" s="119">
        <v>7.1305007805321605E-2</v>
      </c>
      <c r="AV64" s="110">
        <v>21.351542180776374</v>
      </c>
      <c r="AW64" s="111">
        <v>9.0892809473317495</v>
      </c>
      <c r="AX64" s="107">
        <v>124.97415272007292</v>
      </c>
      <c r="AY64" s="110">
        <v>51.883190293819737</v>
      </c>
      <c r="AZ64" s="107">
        <v>253.35882679899188</v>
      </c>
      <c r="BA64" s="110">
        <v>56.572415761559043</v>
      </c>
      <c r="BB64" s="107">
        <v>540.19740014830802</v>
      </c>
      <c r="BC64" s="110">
        <v>96.000417617990777</v>
      </c>
      <c r="BD64" s="107">
        <v>14092.571307888247</v>
      </c>
      <c r="BE64" s="111">
        <v>3.3448062511364878</v>
      </c>
      <c r="BF64" s="107">
        <v>212.84099244171034</v>
      </c>
      <c r="BG64" s="107">
        <v>661.03077307689659</v>
      </c>
      <c r="BH64" s="103" t="s">
        <v>0</v>
      </c>
      <c r="BI64" s="107">
        <v>684.39857144736266</v>
      </c>
      <c r="BJ64" s="105">
        <v>92.364260853537004</v>
      </c>
      <c r="BK64" s="105">
        <v>2.8108520212176125E-2</v>
      </c>
      <c r="BL64" s="105">
        <v>1170.0577909979495</v>
      </c>
      <c r="BM64" s="105">
        <v>3.2697447732540054E-2</v>
      </c>
      <c r="BN64" s="105">
        <v>6.8121292786544226E-3</v>
      </c>
      <c r="BO64" s="105">
        <v>1.6180012270343445</v>
      </c>
      <c r="BP64" s="105">
        <v>8.1870630520576772E-3</v>
      </c>
      <c r="BQ64" s="105">
        <v>2.5426965719552882E-2</v>
      </c>
      <c r="BR64" s="105">
        <v>0.32198348565680301</v>
      </c>
      <c r="BS64" s="105">
        <v>0.15202737910621478</v>
      </c>
      <c r="BT64" s="105">
        <v>10.06599648041218</v>
      </c>
      <c r="BU64" s="103">
        <f>BG64/BB64</f>
        <v>1.223683736529303</v>
      </c>
      <c r="BV64" s="103">
        <f>AO64/BB64</f>
        <v>1.0018375906742937E-2</v>
      </c>
    </row>
    <row r="65" spans="1:74" s="43" customFormat="1" ht="15.75" customHeight="1" x14ac:dyDescent="0.2">
      <c r="A65" s="203" t="s">
        <v>252</v>
      </c>
      <c r="B65" s="148" t="s">
        <v>257</v>
      </c>
      <c r="C65" s="148" t="s">
        <v>66</v>
      </c>
      <c r="D65" s="118">
        <v>1369.8433978725152</v>
      </c>
      <c r="E65" s="118">
        <v>775.02681015232554</v>
      </c>
      <c r="F65" s="152">
        <v>2.5296984643272395</v>
      </c>
      <c r="G65" s="149">
        <v>0.56577767309460991</v>
      </c>
      <c r="H65" s="150">
        <v>4275.7247530075192</v>
      </c>
      <c r="I65" s="150">
        <v>173.9751709434077</v>
      </c>
      <c r="J65" s="152">
        <v>2.9127909191637409</v>
      </c>
      <c r="K65" s="153">
        <v>5.8408770996625609E-4</v>
      </c>
      <c r="L65" s="148">
        <v>13.180660817502954</v>
      </c>
      <c r="M65" s="153">
        <v>1.1562713332515415E-2</v>
      </c>
      <c r="N65" s="154">
        <v>11.937825436681605</v>
      </c>
      <c r="O65" s="153">
        <v>1.432381694182252E-3</v>
      </c>
      <c r="P65" s="154">
        <v>5.5273091928043954</v>
      </c>
      <c r="Q65" s="148">
        <v>0.46300804297410131</v>
      </c>
      <c r="R65" s="152">
        <v>698.13793632073816</v>
      </c>
      <c r="S65" s="154">
        <v>5.5273091928043954</v>
      </c>
      <c r="T65" s="153">
        <v>5.8546336120036242E-2</v>
      </c>
      <c r="U65" s="154">
        <v>10.581140261986057</v>
      </c>
      <c r="V65" s="154">
        <v>11.802220044242803</v>
      </c>
      <c r="W65" s="152">
        <v>1.555156507465264</v>
      </c>
      <c r="X65" s="152">
        <v>1.5730202073566546</v>
      </c>
      <c r="Y65" s="150">
        <v>550.29525424894018</v>
      </c>
      <c r="Z65" s="150">
        <v>231.01526878366752</v>
      </c>
      <c r="AA65" s="150">
        <v>231.1012380431446</v>
      </c>
      <c r="AB65" s="151">
        <v>11.673225397225021</v>
      </c>
      <c r="AC65" s="155">
        <v>1.385549610826972</v>
      </c>
      <c r="AD65" s="155">
        <v>1.4017315545520768</v>
      </c>
      <c r="AE65" s="155">
        <v>9.227118865987908</v>
      </c>
      <c r="AF65" s="156">
        <v>0.50964655926011093</v>
      </c>
      <c r="AG65" s="156">
        <v>0.53618762134906084</v>
      </c>
      <c r="AH65" s="151">
        <f t="shared" si="1"/>
        <v>98.323242151418981</v>
      </c>
      <c r="AI65" s="151">
        <f t="shared" si="2"/>
        <v>20.954847079527873</v>
      </c>
      <c r="AJ65" s="151">
        <v>0.70997341125548241</v>
      </c>
      <c r="AK65" s="157"/>
      <c r="AL65" s="158"/>
      <c r="AM65" s="157"/>
      <c r="AN65" s="157"/>
      <c r="AO65" s="158"/>
      <c r="AP65" s="159"/>
      <c r="AQ65" s="157"/>
      <c r="AR65" s="159"/>
      <c r="AS65" s="159"/>
      <c r="AT65" s="159"/>
      <c r="AU65" s="160"/>
      <c r="AV65" s="159"/>
      <c r="AW65" s="159"/>
      <c r="AX65" s="157"/>
      <c r="AY65" s="157"/>
      <c r="AZ65" s="157"/>
      <c r="BA65" s="157"/>
      <c r="BB65" s="157"/>
      <c r="BC65" s="157"/>
      <c r="BD65" s="157"/>
      <c r="BE65" s="158"/>
      <c r="BF65" s="157"/>
      <c r="BG65" s="157"/>
      <c r="BH65" s="161"/>
      <c r="BI65" s="15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48"/>
      <c r="BV65" s="148"/>
    </row>
    <row r="66" spans="1:74" ht="15.75" customHeight="1" x14ac:dyDescent="0.2">
      <c r="A66" s="203" t="s">
        <v>252</v>
      </c>
      <c r="B66" s="103" t="s">
        <v>121</v>
      </c>
      <c r="C66" s="103" t="s">
        <v>66</v>
      </c>
      <c r="D66" s="104">
        <v>592.98918633115238</v>
      </c>
      <c r="E66" s="104">
        <v>207.70725091759442</v>
      </c>
      <c r="F66" s="105">
        <v>1.0405358572148797</v>
      </c>
      <c r="G66" s="106">
        <v>0.35027156600053272</v>
      </c>
      <c r="H66" s="107">
        <v>1828.9950157894737</v>
      </c>
      <c r="I66" s="107">
        <v>160.17680548125202</v>
      </c>
      <c r="J66" s="105">
        <v>7.9811537007046969</v>
      </c>
      <c r="K66" s="109">
        <v>6.1744532557456502E-4</v>
      </c>
      <c r="L66" s="103">
        <v>15.422696491495133</v>
      </c>
      <c r="M66" s="109">
        <v>1.4410800619981337E-2</v>
      </c>
      <c r="N66" s="108">
        <v>14.524574119309955</v>
      </c>
      <c r="O66" s="109">
        <v>1.4339392423908792E-3</v>
      </c>
      <c r="P66" s="108">
        <v>3.8172077573024641</v>
      </c>
      <c r="Q66" s="103">
        <v>0.26281030520733872</v>
      </c>
      <c r="R66" s="105">
        <v>697.37961723723356</v>
      </c>
      <c r="S66" s="108">
        <v>3.8172077573024641</v>
      </c>
      <c r="T66" s="109">
        <v>7.2888008561391604E-2</v>
      </c>
      <c r="U66" s="108">
        <v>14.013999367950552</v>
      </c>
      <c r="V66" s="108">
        <v>12.476044253238834</v>
      </c>
      <c r="W66" s="105">
        <v>1.9235487184236364</v>
      </c>
      <c r="X66" s="105">
        <v>1.9397693450608688</v>
      </c>
      <c r="Y66" s="107">
        <v>1010.8394468722945</v>
      </c>
      <c r="Z66" s="107">
        <v>284.13220575305581</v>
      </c>
      <c r="AA66" s="107">
        <v>284.19207219362306</v>
      </c>
      <c r="AB66" s="110">
        <v>14.528051929755538</v>
      </c>
      <c r="AC66" s="111">
        <v>2.0951135366538436</v>
      </c>
      <c r="AD66" s="111">
        <v>2.1119128079193623</v>
      </c>
      <c r="AE66" s="111">
        <v>9.2371450976490532</v>
      </c>
      <c r="AF66" s="119">
        <v>0.35234851670048967</v>
      </c>
      <c r="AG66" s="119">
        <v>0.39036531556066245</v>
      </c>
      <c r="AH66" s="110">
        <f t="shared" si="1"/>
        <v>99.086190677834125</v>
      </c>
      <c r="AI66" s="110">
        <f t="shared" si="2"/>
        <v>36.418556718330194</v>
      </c>
      <c r="AJ66" s="110">
        <v>0.25921280386826484</v>
      </c>
      <c r="AK66" s="112"/>
      <c r="AL66" s="113"/>
      <c r="AM66" s="112"/>
      <c r="AN66" s="112"/>
      <c r="AO66" s="113"/>
      <c r="AP66" s="114"/>
      <c r="AQ66" s="114"/>
      <c r="AR66" s="113"/>
      <c r="AS66" s="114"/>
      <c r="AT66" s="114"/>
      <c r="AU66" s="115"/>
      <c r="AV66" s="114"/>
      <c r="AW66" s="114"/>
      <c r="AX66" s="112"/>
      <c r="AY66" s="114"/>
      <c r="AZ66" s="112"/>
      <c r="BA66" s="114"/>
      <c r="BB66" s="112"/>
      <c r="BC66" s="112"/>
      <c r="BD66" s="112"/>
      <c r="BE66" s="113"/>
      <c r="BF66" s="112"/>
      <c r="BG66" s="112"/>
      <c r="BH66" s="116"/>
      <c r="BI66" s="112"/>
      <c r="BJ66" s="117"/>
      <c r="BK66" s="117"/>
      <c r="BL66" s="117"/>
      <c r="BM66" s="117"/>
      <c r="BN66" s="117"/>
      <c r="BO66" s="117"/>
      <c r="BP66" s="117"/>
      <c r="BQ66" s="117"/>
      <c r="BR66" s="117"/>
      <c r="BS66" s="117"/>
      <c r="BT66" s="117"/>
      <c r="BU66" s="103"/>
      <c r="BV66" s="103"/>
    </row>
    <row r="67" spans="1:74" ht="15.75" customHeight="1" x14ac:dyDescent="0.2">
      <c r="A67" s="203" t="s">
        <v>252</v>
      </c>
      <c r="B67" s="103" t="s">
        <v>122</v>
      </c>
      <c r="C67" s="103" t="s">
        <v>66</v>
      </c>
      <c r="D67" s="104">
        <v>1352.6884272409304</v>
      </c>
      <c r="E67" s="104">
        <v>837.64935332914126</v>
      </c>
      <c r="F67" s="105">
        <v>2.3970660982522785</v>
      </c>
      <c r="G67" s="106">
        <v>0.61924781528418116</v>
      </c>
      <c r="H67" s="107">
        <v>4299.3485909774445</v>
      </c>
      <c r="I67" s="107">
        <v>376.52096629353161</v>
      </c>
      <c r="J67" s="108">
        <v>10.666227530949444</v>
      </c>
      <c r="K67" s="109">
        <v>4.32684940699638E-4</v>
      </c>
      <c r="L67" s="103">
        <v>6.3365257314227517</v>
      </c>
      <c r="M67" s="109">
        <v>9.6505346697715721E-3</v>
      </c>
      <c r="N67" s="108">
        <v>8.8930751280200244</v>
      </c>
      <c r="O67" s="109">
        <v>1.4341439359292492E-3</v>
      </c>
      <c r="P67" s="108">
        <v>2.9572549178973095</v>
      </c>
      <c r="Q67" s="103">
        <v>0.33253457047491775</v>
      </c>
      <c r="R67" s="105">
        <v>697.28008113220039</v>
      </c>
      <c r="S67" s="108">
        <v>2.9572549178973095</v>
      </c>
      <c r="T67" s="109">
        <v>4.880421814264168E-2</v>
      </c>
      <c r="U67" s="108">
        <v>8.3869797056616591</v>
      </c>
      <c r="V67" s="105">
        <v>8.7436000170564832</v>
      </c>
      <c r="W67" s="106">
        <v>0.55392064565261556</v>
      </c>
      <c r="X67" s="106">
        <v>0.58104766221796689</v>
      </c>
      <c r="Y67" s="107">
        <v>138.39391268608</v>
      </c>
      <c r="Z67" s="107">
        <v>196.98848155236703</v>
      </c>
      <c r="AA67" s="107">
        <v>197.10438789105788</v>
      </c>
      <c r="AB67" s="111">
        <v>9.7520086328645501</v>
      </c>
      <c r="AC67" s="119">
        <v>0.8631020888112394</v>
      </c>
      <c r="AD67" s="119">
        <v>0.88142450628946589</v>
      </c>
      <c r="AE67" s="111">
        <v>9.2384627474144736</v>
      </c>
      <c r="AF67" s="119">
        <v>0.27300922019630286</v>
      </c>
      <c r="AG67" s="119">
        <v>0.32054577969291287</v>
      </c>
      <c r="AH67" s="110">
        <f t="shared" si="1"/>
        <v>93.324516542595219</v>
      </c>
      <c r="AI67" s="110">
        <f t="shared" si="2"/>
        <v>5.2660524081101778</v>
      </c>
      <c r="AJ67" s="110">
        <v>9.5038625228898397</v>
      </c>
      <c r="AK67" s="107">
        <v>429.23325335275064</v>
      </c>
      <c r="AL67" s="111">
        <v>3.3773025906507348</v>
      </c>
      <c r="AM67" s="107">
        <v>2436.4758032707855</v>
      </c>
      <c r="AN67" s="107">
        <v>487679.14786499116</v>
      </c>
      <c r="AO67" s="111">
        <v>6.9742043684294242</v>
      </c>
      <c r="AP67" s="111">
        <v>1.4692682916921698</v>
      </c>
      <c r="AQ67" s="110">
        <v>31.78394577011769</v>
      </c>
      <c r="AR67" s="119">
        <v>0.61385293068991831</v>
      </c>
      <c r="AS67" s="111">
        <v>2.0194424746884128</v>
      </c>
      <c r="AT67" s="111">
        <v>6.9955021960523149</v>
      </c>
      <c r="AU67" s="119">
        <v>0.21258555107281935</v>
      </c>
      <c r="AV67" s="110">
        <v>43.723803574722389</v>
      </c>
      <c r="AW67" s="110">
        <v>17.695518873939854</v>
      </c>
      <c r="AX67" s="107">
        <v>229.96630041983261</v>
      </c>
      <c r="AY67" s="110">
        <v>90.247882557229389</v>
      </c>
      <c r="AZ67" s="107">
        <v>420.22570386723339</v>
      </c>
      <c r="BA67" s="110">
        <v>91.465990528126568</v>
      </c>
      <c r="BB67" s="107">
        <v>834.79465756379011</v>
      </c>
      <c r="BC67" s="107">
        <v>142.49247166632296</v>
      </c>
      <c r="BD67" s="107">
        <v>11390.979025576176</v>
      </c>
      <c r="BE67" s="111">
        <v>3.4682445327482427</v>
      </c>
      <c r="BF67" s="107">
        <v>837.64935332914126</v>
      </c>
      <c r="BG67" s="107">
        <v>1352.6884272409304</v>
      </c>
      <c r="BH67" s="103" t="s">
        <v>0</v>
      </c>
      <c r="BI67" s="107">
        <v>694.62853620192504</v>
      </c>
      <c r="BJ67" s="105">
        <v>8.2055868147844926</v>
      </c>
      <c r="BK67" s="105">
        <v>3.7161134334814598E-2</v>
      </c>
      <c r="BL67" s="105">
        <v>1913.7069262655104</v>
      </c>
      <c r="BM67" s="105">
        <v>4.3328671039575661E-2</v>
      </c>
      <c r="BN67" s="105">
        <v>1.2509238349608447E-2</v>
      </c>
      <c r="BO67" s="105">
        <v>2.0108744647549557</v>
      </c>
      <c r="BP67" s="105">
        <v>5.1558098879094152E-3</v>
      </c>
      <c r="BQ67" s="105">
        <v>8.325923419759412E-3</v>
      </c>
      <c r="BR67" s="105">
        <v>0.61924781528418116</v>
      </c>
      <c r="BS67" s="105">
        <v>0.34379547385804532</v>
      </c>
      <c r="BT67" s="105">
        <v>4.6751865995486774</v>
      </c>
      <c r="BU67" s="103">
        <f>BG67/BB67</f>
        <v>1.6203846239128163</v>
      </c>
      <c r="BV67" s="103">
        <f>AO67/BB67</f>
        <v>8.354395066186078E-3</v>
      </c>
    </row>
    <row r="68" spans="1:74" ht="15.75" customHeight="1" x14ac:dyDescent="0.2">
      <c r="A68" s="203" t="s">
        <v>252</v>
      </c>
      <c r="B68" s="103" t="s">
        <v>123</v>
      </c>
      <c r="C68" s="103" t="s">
        <v>66</v>
      </c>
      <c r="D68" s="104">
        <v>541.17773606620062</v>
      </c>
      <c r="E68" s="104">
        <v>228.24879966774591</v>
      </c>
      <c r="F68" s="105">
        <v>1.0547972909637813</v>
      </c>
      <c r="G68" s="106">
        <v>0.42176310009882767</v>
      </c>
      <c r="H68" s="107">
        <v>1765.7499894736841</v>
      </c>
      <c r="I68" s="110">
        <v>80.462496846126044</v>
      </c>
      <c r="J68" s="105">
        <v>2.7330059337180792</v>
      </c>
      <c r="K68" s="109">
        <v>9.2003996848190404E-4</v>
      </c>
      <c r="L68" s="103">
        <v>8.40502017751853</v>
      </c>
      <c r="M68" s="109">
        <v>1.7290498627178692E-2</v>
      </c>
      <c r="N68" s="108">
        <v>16.381958455621319</v>
      </c>
      <c r="O68" s="109">
        <v>1.4356358261415631E-3</v>
      </c>
      <c r="P68" s="108">
        <v>5.4345721949948302</v>
      </c>
      <c r="Q68" s="103">
        <v>0.33174130002325863</v>
      </c>
      <c r="R68" s="105">
        <v>696.55547861856815</v>
      </c>
      <c r="S68" s="108">
        <v>5.4345721949948302</v>
      </c>
      <c r="T68" s="109">
        <v>8.7349808143372121E-2</v>
      </c>
      <c r="U68" s="108">
        <v>15.454254685978611</v>
      </c>
      <c r="V68" s="108">
        <v>18.587433524828342</v>
      </c>
      <c r="W68" s="105">
        <v>1.561559409911385</v>
      </c>
      <c r="X68" s="105">
        <v>1.6053868518591281</v>
      </c>
      <c r="Y68" s="107">
        <v>1368.2334122671068</v>
      </c>
      <c r="Z68" s="107">
        <v>297.47978156271017</v>
      </c>
      <c r="AA68" s="107">
        <v>297.53127299014693</v>
      </c>
      <c r="AB68" s="110">
        <v>17.406426338600653</v>
      </c>
      <c r="AC68" s="111">
        <v>2.8272112510402532</v>
      </c>
      <c r="AD68" s="111">
        <v>2.8451002984009484</v>
      </c>
      <c r="AE68" s="111">
        <v>9.2480663095827467</v>
      </c>
      <c r="AF68" s="119">
        <v>0.50223250114674556</v>
      </c>
      <c r="AG68" s="119">
        <v>0.5297431785502098</v>
      </c>
      <c r="AH68" s="110">
        <f t="shared" si="1"/>
        <v>99.324087087285847</v>
      </c>
      <c r="AI68" s="110">
        <f t="shared" si="2"/>
        <v>46.869816183496852</v>
      </c>
      <c r="AJ68" s="110">
        <v>0.1514711564509961</v>
      </c>
      <c r="AK68" s="112"/>
      <c r="AL68" s="113"/>
      <c r="AM68" s="112"/>
      <c r="AN68" s="112"/>
      <c r="AO68" s="113"/>
      <c r="AP68" s="114"/>
      <c r="AQ68" s="112"/>
      <c r="AR68" s="114"/>
      <c r="AS68" s="112"/>
      <c r="AT68" s="114"/>
      <c r="AU68" s="115"/>
      <c r="AV68" s="114"/>
      <c r="AW68" s="114"/>
      <c r="AX68" s="112"/>
      <c r="AY68" s="114"/>
      <c r="AZ68" s="112"/>
      <c r="BA68" s="114"/>
      <c r="BB68" s="112"/>
      <c r="BC68" s="112"/>
      <c r="BD68" s="112"/>
      <c r="BE68" s="113"/>
      <c r="BF68" s="112"/>
      <c r="BG68" s="112"/>
      <c r="BH68" s="116"/>
      <c r="BI68" s="112"/>
      <c r="BJ68" s="117"/>
      <c r="BK68" s="117"/>
      <c r="BL68" s="117"/>
      <c r="BM68" s="117"/>
      <c r="BN68" s="117"/>
      <c r="BO68" s="117"/>
      <c r="BP68" s="117"/>
      <c r="BQ68" s="117"/>
      <c r="BR68" s="117"/>
      <c r="BS68" s="117"/>
      <c r="BT68" s="117"/>
      <c r="BU68" s="103"/>
      <c r="BV68" s="103"/>
    </row>
    <row r="69" spans="1:74" ht="15.75" customHeight="1" x14ac:dyDescent="0.2">
      <c r="A69" s="203" t="s">
        <v>252</v>
      </c>
      <c r="B69" s="103" t="s">
        <v>124</v>
      </c>
      <c r="C69" s="103" t="s">
        <v>66</v>
      </c>
      <c r="D69" s="104">
        <v>367.32696551767464</v>
      </c>
      <c r="E69" s="104">
        <v>146.28122329173772</v>
      </c>
      <c r="F69" s="106">
        <v>0.6369900378228488</v>
      </c>
      <c r="G69" s="106">
        <v>0.39823164924900978</v>
      </c>
      <c r="H69" s="107">
        <v>1160.8899939849621</v>
      </c>
      <c r="I69" s="110">
        <v>45.76761875600257</v>
      </c>
      <c r="J69" s="106">
        <v>0.73650476092983352</v>
      </c>
      <c r="K69" s="109">
        <v>5.3688480585960545E-4</v>
      </c>
      <c r="L69" s="103">
        <v>14.914928898225476</v>
      </c>
      <c r="M69" s="109">
        <v>1.1629133625694201E-2</v>
      </c>
      <c r="N69" s="108">
        <v>11.607915089418082</v>
      </c>
      <c r="O69" s="109">
        <v>1.4359756326274627E-3</v>
      </c>
      <c r="P69" s="108">
        <v>4.2037403089686576</v>
      </c>
      <c r="Q69" s="103">
        <v>0.36214430210648574</v>
      </c>
      <c r="R69" s="105">
        <v>696.39064708240176</v>
      </c>
      <c r="S69" s="108">
        <v>4.2037403089686576</v>
      </c>
      <c r="T69" s="109">
        <v>5.8735276259101403E-2</v>
      </c>
      <c r="U69" s="108">
        <v>10.819993536869239</v>
      </c>
      <c r="V69" s="108">
        <v>10.848682466695575</v>
      </c>
      <c r="W69" s="105">
        <v>1.6176391110639408</v>
      </c>
      <c r="X69" s="105">
        <v>1.6321838546534102</v>
      </c>
      <c r="Y69" s="107">
        <v>557.32193833520853</v>
      </c>
      <c r="Z69" s="107">
        <v>235.94947078468965</v>
      </c>
      <c r="AA69" s="107">
        <v>236.03277834671275</v>
      </c>
      <c r="AB69" s="110">
        <v>11.739894349269045</v>
      </c>
      <c r="AC69" s="111">
        <v>1.3549091206196768</v>
      </c>
      <c r="AD69" s="111">
        <v>1.3719375998095096</v>
      </c>
      <c r="AE69" s="111">
        <v>9.2502537022612881</v>
      </c>
      <c r="AF69" s="119">
        <v>0.38857778289713901</v>
      </c>
      <c r="AG69" s="119">
        <v>0.42356507202820998</v>
      </c>
      <c r="AH69" s="110">
        <f t="shared" si="1"/>
        <v>98.34023154913065</v>
      </c>
      <c r="AI69" s="110">
        <f t="shared" si="2"/>
        <v>21.206669948974188</v>
      </c>
      <c r="AJ69" s="110">
        <v>0.70613504973315422</v>
      </c>
      <c r="AK69" s="107">
        <v>290.74760642117991</v>
      </c>
      <c r="AL69" s="111">
        <v>5.7614500227831869</v>
      </c>
      <c r="AM69" s="107">
        <v>1491.2977690815396</v>
      </c>
      <c r="AN69" s="107">
        <v>496135.61676245352</v>
      </c>
      <c r="AO69" s="111">
        <v>2.149891409367795</v>
      </c>
      <c r="AP69" s="119">
        <v>0.6239859988964167</v>
      </c>
      <c r="AQ69" s="111">
        <v>5.9133817619466047</v>
      </c>
      <c r="AR69" s="119">
        <v>0.49133276894236005</v>
      </c>
      <c r="AS69" s="111">
        <v>5.0014687358815575</v>
      </c>
      <c r="AT69" s="111">
        <v>8.3335207980214765</v>
      </c>
      <c r="AU69" s="119">
        <v>0.268640543024107</v>
      </c>
      <c r="AV69" s="110">
        <v>44.06465472835869</v>
      </c>
      <c r="AW69" s="110">
        <v>14.061557497855476</v>
      </c>
      <c r="AX69" s="107">
        <v>180.20222753735393</v>
      </c>
      <c r="AY69" s="110">
        <v>62.38174042171709</v>
      </c>
      <c r="AZ69" s="107">
        <v>261.37799229356364</v>
      </c>
      <c r="BA69" s="110">
        <v>55.232570813923338</v>
      </c>
      <c r="BB69" s="107">
        <v>479.42261030390125</v>
      </c>
      <c r="BC69" s="110">
        <v>77.04923473803133</v>
      </c>
      <c r="BD69" s="107">
        <v>10602.777376434944</v>
      </c>
      <c r="BE69" s="111">
        <v>1.4259986544662158</v>
      </c>
      <c r="BF69" s="107">
        <v>146.28122329173772</v>
      </c>
      <c r="BG69" s="107">
        <v>367.32696551767464</v>
      </c>
      <c r="BH69" s="103" t="s">
        <v>0</v>
      </c>
      <c r="BI69" s="107">
        <v>742.09543098911456</v>
      </c>
      <c r="BJ69" s="105">
        <v>2.6184554154207147</v>
      </c>
      <c r="BK69" s="105">
        <v>4.285837929776061E-2</v>
      </c>
      <c r="BL69" s="105">
        <v>1194.4249189414172</v>
      </c>
      <c r="BM69" s="105">
        <v>7.6034195392340381E-2</v>
      </c>
      <c r="BN69" s="105">
        <v>7.2668916834258959E-3</v>
      </c>
      <c r="BO69" s="105">
        <v>1.507639157045733</v>
      </c>
      <c r="BP69" s="105">
        <v>5.852800396338855E-3</v>
      </c>
      <c r="BQ69" s="105">
        <v>1.4696974505607826E-2</v>
      </c>
      <c r="BR69" s="105">
        <v>0.39823164924900978</v>
      </c>
      <c r="BS69" s="105">
        <v>9.8089882734706549E-2</v>
      </c>
      <c r="BT69" s="105">
        <v>7.1097654648574862</v>
      </c>
      <c r="BU69" s="103">
        <f>BG69/BB69</f>
        <v>0.76618615314123317</v>
      </c>
      <c r="BV69" s="103">
        <f>AO69/BB69</f>
        <v>4.4843346207743525E-3</v>
      </c>
    </row>
    <row r="70" spans="1:74" ht="15.75" customHeight="1" x14ac:dyDescent="0.2">
      <c r="A70" s="203" t="s">
        <v>252</v>
      </c>
      <c r="B70" s="103" t="s">
        <v>125</v>
      </c>
      <c r="C70" s="103" t="s">
        <v>66</v>
      </c>
      <c r="D70" s="104">
        <v>1756.8931078486819</v>
      </c>
      <c r="E70" s="104">
        <v>1496.9730757808047</v>
      </c>
      <c r="F70" s="105">
        <v>3.420671489917126</v>
      </c>
      <c r="G70" s="106">
        <v>0.85205700283829466</v>
      </c>
      <c r="H70" s="107">
        <v>5855.8430048872178</v>
      </c>
      <c r="I70" s="110">
        <v>75.841378170256164</v>
      </c>
      <c r="J70" s="105">
        <v>4.2377364833443103</v>
      </c>
      <c r="K70" s="109">
        <v>5.0538341369450019E-4</v>
      </c>
      <c r="L70" s="103">
        <v>5.8083530551807723</v>
      </c>
      <c r="M70" s="109">
        <v>1.0818369897307851E-2</v>
      </c>
      <c r="N70" s="108">
        <v>10.456695489310157</v>
      </c>
      <c r="O70" s="109">
        <v>1.437922513274878E-3</v>
      </c>
      <c r="P70" s="108">
        <v>3.5617648448833998</v>
      </c>
      <c r="Q70" s="103">
        <v>0.34062049990119486</v>
      </c>
      <c r="R70" s="105">
        <v>695.44776632121398</v>
      </c>
      <c r="S70" s="108">
        <v>3.5617648448833998</v>
      </c>
      <c r="T70" s="109">
        <v>5.4566370614443034E-2</v>
      </c>
      <c r="U70" s="108">
        <v>9.8313941913602534</v>
      </c>
      <c r="V70" s="108">
        <v>10.212303346078249</v>
      </c>
      <c r="W70" s="106">
        <v>0.59301680821434688</v>
      </c>
      <c r="X70" s="106">
        <v>0.62723106917545735</v>
      </c>
      <c r="Y70" s="107">
        <v>394.51882193814862</v>
      </c>
      <c r="Z70" s="107">
        <v>220.49243262143887</v>
      </c>
      <c r="AA70" s="107">
        <v>220.58676023015744</v>
      </c>
      <c r="AB70" s="110">
        <v>10.925795795250133</v>
      </c>
      <c r="AC70" s="111">
        <v>1.1363525020214678</v>
      </c>
      <c r="AD70" s="111">
        <v>1.153934714012683</v>
      </c>
      <c r="AE70" s="111">
        <v>9.2627860928702663</v>
      </c>
      <c r="AF70" s="119">
        <v>0.32968174383966103</v>
      </c>
      <c r="AG70" s="119">
        <v>0.37039842314785115</v>
      </c>
      <c r="AH70" s="110">
        <f t="shared" si="1"/>
        <v>97.652130753264174</v>
      </c>
      <c r="AI70" s="110">
        <f t="shared" si="2"/>
        <v>15.220948053073091</v>
      </c>
      <c r="AJ70" s="110">
        <v>1.3148576846607829</v>
      </c>
      <c r="AK70" s="112"/>
      <c r="AL70" s="113"/>
      <c r="AM70" s="112"/>
      <c r="AN70" s="112"/>
      <c r="AO70" s="113"/>
      <c r="AP70" s="113"/>
      <c r="AQ70" s="114"/>
      <c r="AR70" s="113"/>
      <c r="AS70" s="114"/>
      <c r="AT70" s="114"/>
      <c r="AU70" s="113"/>
      <c r="AV70" s="112"/>
      <c r="AW70" s="114"/>
      <c r="AX70" s="112"/>
      <c r="AY70" s="112"/>
      <c r="AZ70" s="112"/>
      <c r="BA70" s="112"/>
      <c r="BB70" s="112"/>
      <c r="BC70" s="112"/>
      <c r="BD70" s="112"/>
      <c r="BE70" s="113"/>
      <c r="BF70" s="112"/>
      <c r="BG70" s="112"/>
      <c r="BH70" s="116"/>
      <c r="BI70" s="112"/>
      <c r="BJ70" s="117"/>
      <c r="BK70" s="117"/>
      <c r="BL70" s="117"/>
      <c r="BM70" s="117"/>
      <c r="BN70" s="117"/>
      <c r="BO70" s="117"/>
      <c r="BP70" s="117"/>
      <c r="BQ70" s="117"/>
      <c r="BR70" s="117"/>
      <c r="BS70" s="117"/>
      <c r="BT70" s="117"/>
      <c r="BU70" s="103"/>
      <c r="BV70" s="103"/>
    </row>
    <row r="71" spans="1:74" ht="15.75" customHeight="1" x14ac:dyDescent="0.2">
      <c r="A71" s="203" t="s">
        <v>252</v>
      </c>
      <c r="B71" s="103" t="s">
        <v>126</v>
      </c>
      <c r="C71" s="103" t="s">
        <v>66</v>
      </c>
      <c r="D71" s="104">
        <v>1396.0181337288482</v>
      </c>
      <c r="E71" s="104">
        <v>780.92716758427298</v>
      </c>
      <c r="F71" s="105">
        <v>2.6475207634043403</v>
      </c>
      <c r="G71" s="106">
        <v>0.55939614874369126</v>
      </c>
      <c r="H71" s="107">
        <v>4523.7707966165426</v>
      </c>
      <c r="I71" s="107">
        <v>396.17247225231762</v>
      </c>
      <c r="J71" s="108">
        <v>36.959390231453206</v>
      </c>
      <c r="K71" s="109">
        <v>6.3537093278988137E-4</v>
      </c>
      <c r="L71" s="103">
        <v>7.6470236855622513</v>
      </c>
      <c r="M71" s="109">
        <v>1.3175696218517718E-2</v>
      </c>
      <c r="N71" s="108">
        <v>8.7883450839964468</v>
      </c>
      <c r="O71" s="109">
        <v>1.4454968581428516E-3</v>
      </c>
      <c r="P71" s="108">
        <v>3.9328407747141725</v>
      </c>
      <c r="Q71" s="103">
        <v>0.44750641185857243</v>
      </c>
      <c r="R71" s="105">
        <v>691.80364825198035</v>
      </c>
      <c r="S71" s="108">
        <v>3.9328407747141725</v>
      </c>
      <c r="T71" s="109">
        <v>6.6108171687194517E-2</v>
      </c>
      <c r="U71" s="108">
        <v>7.8592475947860381</v>
      </c>
      <c r="V71" s="108">
        <v>12.838132440840859</v>
      </c>
      <c r="W71" s="106">
        <v>0.98142331062447608</v>
      </c>
      <c r="X71" s="105">
        <v>1.0145273631145606</v>
      </c>
      <c r="Y71" s="107">
        <v>809.81992112775868</v>
      </c>
      <c r="Z71" s="107">
        <v>164.41422655487736</v>
      </c>
      <c r="AA71" s="107">
        <v>164.52424962364881</v>
      </c>
      <c r="AB71" s="110">
        <v>13.29101051591493</v>
      </c>
      <c r="AC71" s="111">
        <v>1.1604483676877733</v>
      </c>
      <c r="AD71" s="111">
        <v>1.1857865606974201</v>
      </c>
      <c r="AE71" s="111">
        <v>9.3115431635066468</v>
      </c>
      <c r="AF71" s="119">
        <v>0.36594380832246404</v>
      </c>
      <c r="AG71" s="119">
        <v>0.40338509707973386</v>
      </c>
      <c r="AH71" s="110">
        <f t="shared" si="1"/>
        <v>98.850171140450655</v>
      </c>
      <c r="AI71" s="110">
        <f t="shared" si="2"/>
        <v>29.941044344545411</v>
      </c>
      <c r="AJ71" s="110">
        <v>0.23777813411568696</v>
      </c>
      <c r="AK71" s="107">
        <v>1089.2287032219203</v>
      </c>
      <c r="AL71" s="111">
        <v>4.4004137785108455</v>
      </c>
      <c r="AM71" s="107">
        <v>3095.64115483567</v>
      </c>
      <c r="AN71" s="107">
        <v>478569.01668379648</v>
      </c>
      <c r="AO71" s="111">
        <v>7.3385418961208986</v>
      </c>
      <c r="AP71" s="111">
        <v>9.4341908875870271</v>
      </c>
      <c r="AQ71" s="110">
        <v>54.67019663296923</v>
      </c>
      <c r="AR71" s="111">
        <v>3.4245727466109908</v>
      </c>
      <c r="AS71" s="110">
        <v>16.572246678441978</v>
      </c>
      <c r="AT71" s="110">
        <v>12.050282994640209</v>
      </c>
      <c r="AU71" s="119">
        <v>0.46976764825377881</v>
      </c>
      <c r="AV71" s="110">
        <v>59.196892778228936</v>
      </c>
      <c r="AW71" s="110">
        <v>23.935705237462589</v>
      </c>
      <c r="AX71" s="107">
        <v>314.43961049140722</v>
      </c>
      <c r="AY71" s="107">
        <v>116.11636054966355</v>
      </c>
      <c r="AZ71" s="107">
        <v>540.92658237076296</v>
      </c>
      <c r="BA71" s="107">
        <v>123.59736541237868</v>
      </c>
      <c r="BB71" s="107">
        <v>1100.1844384827925</v>
      </c>
      <c r="BC71" s="107">
        <v>181.18713193532903</v>
      </c>
      <c r="BD71" s="107">
        <v>10564.068518358494</v>
      </c>
      <c r="BE71" s="111">
        <v>3.3638806625859936</v>
      </c>
      <c r="BF71" s="107">
        <v>780.92716758427298</v>
      </c>
      <c r="BG71" s="107">
        <v>1396.0181337288482</v>
      </c>
      <c r="BH71" s="103" t="s">
        <v>0</v>
      </c>
      <c r="BI71" s="107">
        <v>717.57759812634572</v>
      </c>
      <c r="BJ71" s="105">
        <v>2.3581947147645574</v>
      </c>
      <c r="BK71" s="105">
        <v>5.3772305931175268E-2</v>
      </c>
      <c r="BL71" s="105">
        <v>2556.205344846529</v>
      </c>
      <c r="BM71" s="105">
        <v>4.4511323597855222E-2</v>
      </c>
      <c r="BN71" s="105">
        <v>1.7151264365661549E-2</v>
      </c>
      <c r="BO71" s="105">
        <v>2.1815702256450953</v>
      </c>
      <c r="BP71" s="105">
        <v>5.2567668849108811E-3</v>
      </c>
      <c r="BQ71" s="105">
        <v>9.3972167965701708E-3</v>
      </c>
      <c r="BR71" s="105">
        <v>0.55939614874369126</v>
      </c>
      <c r="BS71" s="105">
        <v>0.25226669646912869</v>
      </c>
      <c r="BT71" s="105">
        <v>3.4125623707568522</v>
      </c>
      <c r="BU71" s="103">
        <f>BG71/BB71</f>
        <v>1.2688946370247016</v>
      </c>
      <c r="BV71" s="103">
        <f>AO71/BB71</f>
        <v>6.6702833083524633E-3</v>
      </c>
    </row>
    <row r="72" spans="1:74" s="141" customFormat="1" ht="15.75" customHeight="1" x14ac:dyDescent="0.2">
      <c r="A72" s="203" t="s">
        <v>252</v>
      </c>
      <c r="B72" s="120" t="s">
        <v>127</v>
      </c>
      <c r="C72" s="120" t="s">
        <v>128</v>
      </c>
      <c r="D72" s="127">
        <v>605.02340457783419</v>
      </c>
      <c r="E72" s="127">
        <v>221.09004599703604</v>
      </c>
      <c r="F72" s="122">
        <v>1.0170164249684475</v>
      </c>
      <c r="G72" s="123">
        <v>0.36542395603903216</v>
      </c>
      <c r="H72" s="124">
        <v>2003.576219642857</v>
      </c>
      <c r="I72" s="124">
        <v>142.60300670969602</v>
      </c>
      <c r="J72" s="122">
        <v>3.4703628137729403</v>
      </c>
      <c r="K72" s="126">
        <v>4.2908178174182041E-4</v>
      </c>
      <c r="L72" s="120">
        <v>41.401483477994915</v>
      </c>
      <c r="M72" s="126">
        <v>1.0475240376093251E-2</v>
      </c>
      <c r="N72" s="121">
        <v>18.505198770395253</v>
      </c>
      <c r="O72" s="126">
        <v>1.4481833461943254E-3</v>
      </c>
      <c r="P72" s="121">
        <v>6.4462485992769976</v>
      </c>
      <c r="Q72" s="120">
        <v>0.34834797935754952</v>
      </c>
      <c r="R72" s="122">
        <v>690.5203009190069</v>
      </c>
      <c r="S72" s="121">
        <v>6.4462485992769976</v>
      </c>
      <c r="T72" s="126">
        <v>5.2461315177682356E-2</v>
      </c>
      <c r="U72" s="121">
        <v>17.346130995935589</v>
      </c>
      <c r="V72" s="122">
        <v>8.6708038063225654</v>
      </c>
      <c r="W72" s="122">
        <v>3.5890715127918487</v>
      </c>
      <c r="X72" s="122">
        <v>3.5976821868336937</v>
      </c>
      <c r="Y72" s="124">
        <v>305.55855478067787</v>
      </c>
      <c r="Z72" s="124">
        <v>395.21109289723211</v>
      </c>
      <c r="AA72" s="124">
        <v>395.24794128347594</v>
      </c>
      <c r="AB72" s="125">
        <v>10.581058244515884</v>
      </c>
      <c r="AC72" s="128">
        <v>1.9478790477915502</v>
      </c>
      <c r="AD72" s="128">
        <v>1.9604035576930954</v>
      </c>
      <c r="AE72" s="128">
        <v>9.3288363576955433</v>
      </c>
      <c r="AF72" s="129">
        <v>0.60092506809371005</v>
      </c>
      <c r="AG72" s="129">
        <v>0.63167632453346767</v>
      </c>
      <c r="AH72" s="125">
        <f t="shared" si="1"/>
        <v>96.946956250532224</v>
      </c>
      <c r="AI72" s="125">
        <f t="shared" si="2"/>
        <v>11.834561892420936</v>
      </c>
      <c r="AJ72" s="125">
        <v>3.9537175901808705</v>
      </c>
      <c r="AK72" s="124">
        <v>393.7055115101025</v>
      </c>
      <c r="AL72" s="128">
        <v>3.6674394829134886</v>
      </c>
      <c r="AM72" s="124">
        <v>1607.253682369135</v>
      </c>
      <c r="AN72" s="124">
        <v>552591.42601225281</v>
      </c>
      <c r="AO72" s="128">
        <v>5.796157592514839</v>
      </c>
      <c r="AP72" s="128">
        <v>2.1817837460790104</v>
      </c>
      <c r="AQ72" s="125">
        <v>14.553231110442743</v>
      </c>
      <c r="AR72" s="129">
        <v>0.65859321978025342</v>
      </c>
      <c r="AS72" s="128">
        <v>3.8794616134132873</v>
      </c>
      <c r="AT72" s="128">
        <v>4.7451005899379401</v>
      </c>
      <c r="AU72" s="129">
        <v>0.11637404584331427</v>
      </c>
      <c r="AV72" s="125">
        <v>27.822000800725476</v>
      </c>
      <c r="AW72" s="125">
        <v>11.855285271318527</v>
      </c>
      <c r="AX72" s="124">
        <v>161.20527451106636</v>
      </c>
      <c r="AY72" s="125">
        <v>62.416882243002249</v>
      </c>
      <c r="AZ72" s="124">
        <v>282.12259762063866</v>
      </c>
      <c r="BA72" s="125">
        <v>61.891473705159129</v>
      </c>
      <c r="BB72" s="124">
        <v>558.1483442558806</v>
      </c>
      <c r="BC72" s="125">
        <v>91.834091360993867</v>
      </c>
      <c r="BD72" s="124">
        <v>14001.910709435097</v>
      </c>
      <c r="BE72" s="128">
        <v>3.4232679983995662</v>
      </c>
      <c r="BF72" s="124">
        <v>221.09004599703604</v>
      </c>
      <c r="BG72" s="124">
        <v>605.02340457783419</v>
      </c>
      <c r="BH72" s="120" t="s">
        <v>0</v>
      </c>
      <c r="BI72" s="124">
        <v>701.66118608003217</v>
      </c>
      <c r="BJ72" s="122">
        <v>2.9766618470055128</v>
      </c>
      <c r="BK72" s="122">
        <v>3.096441483232832E-2</v>
      </c>
      <c r="BL72" s="122">
        <v>1283.4304940942814</v>
      </c>
      <c r="BM72" s="122">
        <v>4.1235931849699849E-2</v>
      </c>
      <c r="BN72" s="122">
        <v>6.5586828302734469E-3</v>
      </c>
      <c r="BO72" s="122">
        <v>1.6931650093491475</v>
      </c>
      <c r="BP72" s="122">
        <v>9.5800551658976087E-3</v>
      </c>
      <c r="BQ72" s="122">
        <v>2.6216275664407537E-2</v>
      </c>
      <c r="BR72" s="122">
        <v>0.36542395603903216</v>
      </c>
      <c r="BS72" s="122">
        <v>0.13755765404198259</v>
      </c>
      <c r="BT72" s="122">
        <v>8.7116992563338886</v>
      </c>
      <c r="BU72" s="120">
        <f>BG72/BB72</f>
        <v>1.0839831575321559</v>
      </c>
      <c r="BV72" s="120">
        <f>AO72/BB72</f>
        <v>1.0384618448061931E-2</v>
      </c>
    </row>
    <row r="73" spans="1:74" s="141" customFormat="1" ht="15.75" customHeight="1" x14ac:dyDescent="0.2">
      <c r="A73" s="203" t="s">
        <v>252</v>
      </c>
      <c r="B73" s="120" t="s">
        <v>129</v>
      </c>
      <c r="C73" s="120" t="s">
        <v>117</v>
      </c>
      <c r="D73" s="127">
        <v>931.56212701768322</v>
      </c>
      <c r="E73" s="127">
        <v>479.58495285807021</v>
      </c>
      <c r="F73" s="122">
        <v>1.6239963372162283</v>
      </c>
      <c r="G73" s="123">
        <v>0.51481800187972493</v>
      </c>
      <c r="H73" s="124">
        <v>2964.5843494505493</v>
      </c>
      <c r="I73" s="124">
        <v>466.29669360661433</v>
      </c>
      <c r="J73" s="121">
        <v>11.604302768646399</v>
      </c>
      <c r="K73" s="126">
        <v>4.3128346829852542E-4</v>
      </c>
      <c r="L73" s="120">
        <v>12.914677997596785</v>
      </c>
      <c r="M73" s="126">
        <v>1.0044905203190574E-2</v>
      </c>
      <c r="N73" s="121">
        <v>9.679783848191196</v>
      </c>
      <c r="O73" s="126">
        <v>1.4484192246235741E-3</v>
      </c>
      <c r="P73" s="121">
        <v>6.8421228984868065</v>
      </c>
      <c r="Q73" s="120">
        <v>0.70684666163959387</v>
      </c>
      <c r="R73" s="122">
        <v>690.40784808685987</v>
      </c>
      <c r="S73" s="121">
        <v>6.8421228984868065</v>
      </c>
      <c r="T73" s="126">
        <v>5.0297950286998162E-2</v>
      </c>
      <c r="U73" s="121">
        <v>6.847157774559137</v>
      </c>
      <c r="V73" s="122">
        <v>8.7152854827298416</v>
      </c>
      <c r="W73" s="122">
        <v>1.1253084280832024</v>
      </c>
      <c r="X73" s="122">
        <v>1.1465974059025796</v>
      </c>
      <c r="Y73" s="124">
        <v>208.7713306955701</v>
      </c>
      <c r="Z73" s="124">
        <v>158.75487623971364</v>
      </c>
      <c r="AA73" s="124">
        <v>159.02874563970127</v>
      </c>
      <c r="AB73" s="125">
        <v>10.148540856011993</v>
      </c>
      <c r="AC73" s="129">
        <v>0.97746390810015993</v>
      </c>
      <c r="AD73" s="129">
        <v>0.99474880210426275</v>
      </c>
      <c r="AE73" s="128">
        <v>9.3303547286883468</v>
      </c>
      <c r="AF73" s="129">
        <v>0.63793256340087223</v>
      </c>
      <c r="AG73" s="129">
        <v>0.65925115788951061</v>
      </c>
      <c r="AH73" s="125">
        <f t="shared" si="1"/>
        <v>95.530825665764496</v>
      </c>
      <c r="AI73" s="125">
        <f t="shared" ref="AI73:AI81" si="5">100*(1-(AE73/AB73))</f>
        <v>8.062106059699726</v>
      </c>
      <c r="AJ73" s="125">
        <v>3.4121799711506648</v>
      </c>
      <c r="AK73" s="124">
        <v>385.33631190691045</v>
      </c>
      <c r="AL73" s="128">
        <v>2.9704389359509551</v>
      </c>
      <c r="AM73" s="124">
        <v>3122.5522980763708</v>
      </c>
      <c r="AN73" s="124">
        <v>484675.47761944792</v>
      </c>
      <c r="AO73" s="128">
        <v>3.6148987116711337</v>
      </c>
      <c r="AP73" s="129">
        <v>0.13179253241572914</v>
      </c>
      <c r="AQ73" s="125">
        <v>20.427498730948944</v>
      </c>
      <c r="AR73" s="129">
        <v>0.19172062853145236</v>
      </c>
      <c r="AS73" s="128">
        <v>3.347659364168611</v>
      </c>
      <c r="AT73" s="125">
        <v>10.394846605751033</v>
      </c>
      <c r="AU73" s="129">
        <v>0.41408125440902638</v>
      </c>
      <c r="AV73" s="125">
        <v>61.700443985451315</v>
      </c>
      <c r="AW73" s="125">
        <v>23.851335888490226</v>
      </c>
      <c r="AX73" s="124">
        <v>307.23352777371207</v>
      </c>
      <c r="AY73" s="124">
        <v>120.71154550895407</v>
      </c>
      <c r="AZ73" s="124">
        <v>547.6805004512147</v>
      </c>
      <c r="BA73" s="124">
        <v>118.67038937450174</v>
      </c>
      <c r="BB73" s="124">
        <v>1067.6407016842713</v>
      </c>
      <c r="BC73" s="124">
        <v>179.53842983249911</v>
      </c>
      <c r="BD73" s="124">
        <v>11782.350727115383</v>
      </c>
      <c r="BE73" s="128">
        <v>2.0701022963441282</v>
      </c>
      <c r="BF73" s="124">
        <v>479.58495285807021</v>
      </c>
      <c r="BG73" s="124">
        <v>931.56212701768322</v>
      </c>
      <c r="BH73" s="120" t="s">
        <v>0</v>
      </c>
      <c r="BI73" s="124">
        <v>683.8747282022922</v>
      </c>
      <c r="BJ73" s="122">
        <v>31.507933638234768</v>
      </c>
      <c r="BK73" s="122">
        <v>4.9986878583820213E-2</v>
      </c>
      <c r="BL73" s="122">
        <v>2461.9344736153189</v>
      </c>
      <c r="BM73" s="122">
        <v>4.7807965486072898E-2</v>
      </c>
      <c r="BN73" s="122">
        <v>1.5237912534662312E-2</v>
      </c>
      <c r="BO73" s="122">
        <v>1.7462415833532328</v>
      </c>
      <c r="BP73" s="122">
        <v>3.880469811760085E-3</v>
      </c>
      <c r="BQ73" s="122">
        <v>7.5375565687127331E-3</v>
      </c>
      <c r="BR73" s="122">
        <v>0.51481800187972493</v>
      </c>
      <c r="BS73" s="122">
        <v>0.15358748455662874</v>
      </c>
      <c r="BT73" s="122">
        <v>3.7733077311063221</v>
      </c>
      <c r="BU73" s="120">
        <f>BG73/BB73</f>
        <v>0.87254272485873241</v>
      </c>
      <c r="BV73" s="120">
        <f>AO73/BB73</f>
        <v>3.3858757032851974E-3</v>
      </c>
    </row>
    <row r="74" spans="1:74" ht="15.75" customHeight="1" x14ac:dyDescent="0.2">
      <c r="A74" s="203" t="s">
        <v>252</v>
      </c>
      <c r="B74" s="103" t="s">
        <v>130</v>
      </c>
      <c r="C74" s="103" t="s">
        <v>66</v>
      </c>
      <c r="D74" s="104">
        <v>1095.5707794974128</v>
      </c>
      <c r="E74" s="104">
        <v>644.54693524177105</v>
      </c>
      <c r="F74" s="105">
        <v>1.9516067589875628</v>
      </c>
      <c r="G74" s="106">
        <v>0.58832067019663803</v>
      </c>
      <c r="H74" s="107">
        <v>3499.489567293233</v>
      </c>
      <c r="I74" s="107">
        <v>110.81341688950135</v>
      </c>
      <c r="J74" s="105">
        <v>5.3567521580179003</v>
      </c>
      <c r="K74" s="109">
        <v>4.5282800750528411E-4</v>
      </c>
      <c r="L74" s="103">
        <v>10.95517291583351</v>
      </c>
      <c r="M74" s="109">
        <v>8.832600520059972E-3</v>
      </c>
      <c r="N74" s="108">
        <v>8.6222172885932888</v>
      </c>
      <c r="O74" s="109">
        <v>1.4508924479121135E-3</v>
      </c>
      <c r="P74" s="108">
        <v>4.2418313512543246</v>
      </c>
      <c r="Q74" s="103">
        <v>0.49196525780741218</v>
      </c>
      <c r="R74" s="105">
        <v>689.23096363140905</v>
      </c>
      <c r="S74" s="108">
        <v>4.2418313512543246</v>
      </c>
      <c r="T74" s="109">
        <v>4.4152174121063391E-2</v>
      </c>
      <c r="U74" s="108">
        <v>7.5066302532649702</v>
      </c>
      <c r="V74" s="105">
        <v>9.1505544564534436</v>
      </c>
      <c r="W74" s="105">
        <v>1.0022321783057337</v>
      </c>
      <c r="X74" s="105">
        <v>1.0188584866587893</v>
      </c>
      <c r="Y74" s="107">
        <v>-102.25109983105357</v>
      </c>
      <c r="Z74" s="107">
        <v>184.53065416898295</v>
      </c>
      <c r="AA74" s="107">
        <v>184.66703577063549</v>
      </c>
      <c r="AB74" s="111">
        <v>8.9290971056129216</v>
      </c>
      <c r="AC74" s="119">
        <v>0.76651093466897258</v>
      </c>
      <c r="AD74" s="119">
        <v>0.78359015433696189</v>
      </c>
      <c r="AE74" s="111">
        <v>9.3462750713539346</v>
      </c>
      <c r="AF74" s="119">
        <v>0.39616596793898851</v>
      </c>
      <c r="AG74" s="119">
        <v>0.43062796456931285</v>
      </c>
      <c r="AH74" s="110">
        <f t="shared" ref="AH74:AH81" si="6">100*(1-(AE74/Y74))</f>
        <v>109.14051299868315</v>
      </c>
      <c r="AI74" s="110">
        <f t="shared" si="5"/>
        <v>-4.6721181414722368</v>
      </c>
      <c r="AJ74" s="110">
        <v>16.500262887217364</v>
      </c>
      <c r="AK74" s="107">
        <v>446.98756564715922</v>
      </c>
      <c r="AL74" s="111">
        <v>3.2427708792917471</v>
      </c>
      <c r="AM74" s="107">
        <v>2148.0180000701657</v>
      </c>
      <c r="AN74" s="107">
        <v>474753.57182201144</v>
      </c>
      <c r="AO74" s="111">
        <v>6.1696340293344401</v>
      </c>
      <c r="AP74" s="111">
        <v>4.3160811998096706</v>
      </c>
      <c r="AQ74" s="110">
        <v>33.131843319071834</v>
      </c>
      <c r="AR74" s="111">
        <v>1.8270015278301068</v>
      </c>
      <c r="AS74" s="111">
        <v>9.0311836046039495</v>
      </c>
      <c r="AT74" s="111">
        <v>7.3144639444339496</v>
      </c>
      <c r="AU74" s="119">
        <v>0.21089326394981697</v>
      </c>
      <c r="AV74" s="110">
        <v>39.808420018618392</v>
      </c>
      <c r="AW74" s="110">
        <v>15.246539793637009</v>
      </c>
      <c r="AX74" s="107">
        <v>204.6206785182645</v>
      </c>
      <c r="AY74" s="110">
        <v>80.254396103244261</v>
      </c>
      <c r="AZ74" s="107">
        <v>372.09797410119234</v>
      </c>
      <c r="BA74" s="110">
        <v>81.619608402300756</v>
      </c>
      <c r="BB74" s="107">
        <v>743.2215505439184</v>
      </c>
      <c r="BC74" s="107">
        <v>127.81016745626559</v>
      </c>
      <c r="BD74" s="107">
        <v>11517.57512753192</v>
      </c>
      <c r="BE74" s="111">
        <v>3.0625868759924404</v>
      </c>
      <c r="BF74" s="107">
        <v>644.54693524177105</v>
      </c>
      <c r="BG74" s="107">
        <v>1095.5707794974128</v>
      </c>
      <c r="BH74" s="103" t="s">
        <v>0</v>
      </c>
      <c r="BI74" s="107">
        <v>691.19715289296084</v>
      </c>
      <c r="BJ74" s="105">
        <v>2.8927832481472593</v>
      </c>
      <c r="BK74" s="105">
        <v>3.7783972902043057E-2</v>
      </c>
      <c r="BL74" s="105">
        <v>1720.5108017971406</v>
      </c>
      <c r="BM74" s="105">
        <v>4.4309182976016909E-2</v>
      </c>
      <c r="BN74" s="105">
        <v>1.109696841922435E-2</v>
      </c>
      <c r="BO74" s="105">
        <v>2.0145172297635319</v>
      </c>
      <c r="BP74" s="105">
        <v>5.6314335365577443E-3</v>
      </c>
      <c r="BQ74" s="105">
        <v>9.5720477315126718E-3</v>
      </c>
      <c r="BR74" s="105">
        <v>0.58832067019663803</v>
      </c>
      <c r="BS74" s="105">
        <v>0.30006589107759651</v>
      </c>
      <c r="BT74" s="105">
        <v>5.3619546610669442</v>
      </c>
      <c r="BU74" s="103">
        <f>BG74/BB74</f>
        <v>1.4740837085464376</v>
      </c>
      <c r="BV74" s="103">
        <f>AO74/BB74</f>
        <v>8.3012044320018193E-3</v>
      </c>
    </row>
    <row r="75" spans="1:74" ht="15.75" customHeight="1" x14ac:dyDescent="0.2">
      <c r="A75" s="203" t="s">
        <v>252</v>
      </c>
      <c r="B75" s="103" t="s">
        <v>131</v>
      </c>
      <c r="C75" s="103" t="s">
        <v>66</v>
      </c>
      <c r="D75" s="104">
        <v>1163.2071929149183</v>
      </c>
      <c r="E75" s="104">
        <v>546.17282299467388</v>
      </c>
      <c r="F75" s="105">
        <v>2.1568350796114739</v>
      </c>
      <c r="G75" s="106">
        <v>0.46954044500533204</v>
      </c>
      <c r="H75" s="107">
        <v>3593.7955131578938</v>
      </c>
      <c r="I75" s="107">
        <v>120.43609761462092</v>
      </c>
      <c r="J75" s="105">
        <v>3.9554764306406232</v>
      </c>
      <c r="K75" s="109">
        <v>6.07578183600542E-4</v>
      </c>
      <c r="L75" s="103">
        <v>9.6013883283712538</v>
      </c>
      <c r="M75" s="109">
        <v>1.3120816113279459E-2</v>
      </c>
      <c r="N75" s="108">
        <v>9.4887872458547804</v>
      </c>
      <c r="O75" s="109">
        <v>1.4737702106189898E-3</v>
      </c>
      <c r="P75" s="108">
        <v>3.9775334243552396</v>
      </c>
      <c r="Q75" s="103">
        <v>0.41918248573787387</v>
      </c>
      <c r="R75" s="105">
        <v>678.53183134974324</v>
      </c>
      <c r="S75" s="108">
        <v>3.9775334243552396</v>
      </c>
      <c r="T75" s="109">
        <v>6.4569853395320079E-2</v>
      </c>
      <c r="U75" s="108">
        <v>8.6148889287809869</v>
      </c>
      <c r="V75" s="108">
        <v>12.276730214424195</v>
      </c>
      <c r="W75" s="105">
        <v>1.1783786358156869</v>
      </c>
      <c r="X75" s="105">
        <v>1.2037431059122183</v>
      </c>
      <c r="Y75" s="107">
        <v>760.32352129567835</v>
      </c>
      <c r="Z75" s="107">
        <v>181.66432464538624</v>
      </c>
      <c r="AA75" s="107">
        <v>181.76638070987673</v>
      </c>
      <c r="AB75" s="110">
        <v>13.236009356415956</v>
      </c>
      <c r="AC75" s="111">
        <v>1.2477863492878158</v>
      </c>
      <c r="AD75" s="111">
        <v>1.2707414195960409</v>
      </c>
      <c r="AE75" s="111">
        <v>9.4935392562965237</v>
      </c>
      <c r="AF75" s="119">
        <v>0.37733078413199539</v>
      </c>
      <c r="AG75" s="119">
        <v>0.41438528563998395</v>
      </c>
      <c r="AH75" s="110">
        <f t="shared" si="6"/>
        <v>98.751381617114987</v>
      </c>
      <c r="AI75" s="110">
        <f t="shared" si="5"/>
        <v>28.274912772748429</v>
      </c>
      <c r="AJ75" s="110">
        <v>0.30243237426957975</v>
      </c>
      <c r="AK75" s="112"/>
      <c r="AL75" s="113"/>
      <c r="AM75" s="112"/>
      <c r="AN75" s="112"/>
      <c r="AO75" s="113"/>
      <c r="AP75" s="114"/>
      <c r="AQ75" s="112"/>
      <c r="AR75" s="114"/>
      <c r="AS75" s="112"/>
      <c r="AT75" s="114"/>
      <c r="AU75" s="115"/>
      <c r="AV75" s="114"/>
      <c r="AW75" s="114"/>
      <c r="AX75" s="112"/>
      <c r="AY75" s="114"/>
      <c r="AZ75" s="112"/>
      <c r="BA75" s="114"/>
      <c r="BB75" s="112"/>
      <c r="BC75" s="112"/>
      <c r="BD75" s="112"/>
      <c r="BE75" s="113"/>
      <c r="BF75" s="112"/>
      <c r="BG75" s="112"/>
      <c r="BH75" s="116"/>
      <c r="BI75" s="112"/>
      <c r="BJ75" s="117"/>
      <c r="BK75" s="117"/>
      <c r="BL75" s="117"/>
      <c r="BM75" s="117"/>
      <c r="BN75" s="117"/>
      <c r="BO75" s="117"/>
      <c r="BP75" s="117"/>
      <c r="BQ75" s="117"/>
      <c r="BR75" s="117"/>
      <c r="BS75" s="117"/>
      <c r="BT75" s="117"/>
      <c r="BU75" s="103"/>
      <c r="BV75" s="103"/>
    </row>
    <row r="76" spans="1:74" s="43" customFormat="1" ht="15.75" customHeight="1" x14ac:dyDescent="0.2">
      <c r="A76" s="203" t="s">
        <v>252</v>
      </c>
      <c r="B76" s="148" t="s">
        <v>255</v>
      </c>
      <c r="C76" s="148" t="s">
        <v>66</v>
      </c>
      <c r="D76" s="118">
        <v>1210.4951492509908</v>
      </c>
      <c r="E76" s="118">
        <v>1192.940805748178</v>
      </c>
      <c r="F76" s="152">
        <v>2.6615087385897334</v>
      </c>
      <c r="G76" s="149">
        <v>0.98549821243507274</v>
      </c>
      <c r="H76" s="150">
        <v>3886.9812323308265</v>
      </c>
      <c r="I76" s="150">
        <v>119.70439074809541</v>
      </c>
      <c r="J76" s="152">
        <v>4.4416111962194753</v>
      </c>
      <c r="K76" s="153">
        <v>6.0308913812421282E-4</v>
      </c>
      <c r="L76" s="148">
        <v>4.9380602329319787</v>
      </c>
      <c r="M76" s="153">
        <v>1.6867382720050332E-2</v>
      </c>
      <c r="N76" s="154">
        <v>7.7550841901814094</v>
      </c>
      <c r="O76" s="153">
        <v>1.4820170578116086E-3</v>
      </c>
      <c r="P76" s="154">
        <v>2.9745797991278815</v>
      </c>
      <c r="Q76" s="148">
        <v>0.38356512014324096</v>
      </c>
      <c r="R76" s="152">
        <v>674.75606622006796</v>
      </c>
      <c r="S76" s="154">
        <v>2.9745797991278815</v>
      </c>
      <c r="T76" s="153">
        <v>8.2545465706480359E-2</v>
      </c>
      <c r="U76" s="154">
        <v>7.1619275209556523</v>
      </c>
      <c r="V76" s="154">
        <v>12.186051859408986</v>
      </c>
      <c r="W76" s="149">
        <v>0.60157321615383275</v>
      </c>
      <c r="X76" s="149">
        <v>0.64930254791109121</v>
      </c>
      <c r="Y76" s="150">
        <v>1258.4925623667109</v>
      </c>
      <c r="Z76" s="150">
        <v>140.00460135052555</v>
      </c>
      <c r="AA76" s="150">
        <v>140.11798444981414</v>
      </c>
      <c r="AB76" s="151">
        <v>16.984015933000162</v>
      </c>
      <c r="AC76" s="155">
        <v>1.306170316160095</v>
      </c>
      <c r="AD76" s="155">
        <v>1.3422292025131217</v>
      </c>
      <c r="AE76" s="155">
        <v>9.5466233962849483</v>
      </c>
      <c r="AF76" s="156">
        <v>0.28376176495431976</v>
      </c>
      <c r="AG76" s="156">
        <v>0.33226485408069778</v>
      </c>
      <c r="AH76" s="151">
        <f t="shared" si="6"/>
        <v>99.241423931951445</v>
      </c>
      <c r="AI76" s="151">
        <f t="shared" si="5"/>
        <v>43.790541448234656</v>
      </c>
      <c r="AJ76" s="151">
        <v>8.7350253640384137E-2</v>
      </c>
      <c r="AK76" s="150">
        <v>3446.0177777076724</v>
      </c>
      <c r="AL76" s="155">
        <v>6.1506028661004812</v>
      </c>
      <c r="AM76" s="150">
        <v>6628.7612574330569</v>
      </c>
      <c r="AN76" s="150">
        <v>480451.61652041523</v>
      </c>
      <c r="AO76" s="151">
        <v>32.000546403218806</v>
      </c>
      <c r="AP76" s="150">
        <v>793.00047143848587</v>
      </c>
      <c r="AQ76" s="150">
        <v>2034.6830661703611</v>
      </c>
      <c r="AR76" s="150">
        <v>325.40316402025195</v>
      </c>
      <c r="AS76" s="150">
        <v>1832.5991087453729</v>
      </c>
      <c r="AT76" s="150">
        <v>521.31271232141148</v>
      </c>
      <c r="AU76" s="155">
        <v>3.4822523235988805</v>
      </c>
      <c r="AV76" s="150">
        <v>685.63128373570532</v>
      </c>
      <c r="AW76" s="150">
        <v>131.55820526411276</v>
      </c>
      <c r="AX76" s="150">
        <v>1072.1584667088146</v>
      </c>
      <c r="AY76" s="150">
        <v>297.25276782038571</v>
      </c>
      <c r="AZ76" s="150">
        <v>1054.3263822571696</v>
      </c>
      <c r="BA76" s="150">
        <v>188.40642370922069</v>
      </c>
      <c r="BB76" s="150">
        <v>1526.9782642541425</v>
      </c>
      <c r="BC76" s="150">
        <v>216.51175791617229</v>
      </c>
      <c r="BD76" s="150">
        <v>7460.9357893246579</v>
      </c>
      <c r="BE76" s="155">
        <v>6.272218259933811</v>
      </c>
      <c r="BF76" s="150">
        <v>1192.940805748178</v>
      </c>
      <c r="BG76" s="150">
        <v>1210.4951492509908</v>
      </c>
      <c r="BH76" s="148" t="s">
        <v>0</v>
      </c>
      <c r="BI76" s="150">
        <v>748.22584644641927</v>
      </c>
      <c r="BJ76" s="152">
        <v>0.98205026163249765</v>
      </c>
      <c r="BK76" s="152">
        <v>1.7806944351662097E-2</v>
      </c>
      <c r="BL76" s="152">
        <v>10683.304326685207</v>
      </c>
      <c r="BM76" s="152">
        <v>0.37144529807571741</v>
      </c>
      <c r="BN76" s="152">
        <v>2.9019383630933284E-2</v>
      </c>
      <c r="BO76" s="152">
        <v>5.1019503909222221</v>
      </c>
      <c r="BP76" s="152">
        <v>2.6435914611487331E-2</v>
      </c>
      <c r="BQ76" s="152">
        <v>2.6824923960203528E-2</v>
      </c>
      <c r="BR76" s="152">
        <v>0.98549821243507274</v>
      </c>
      <c r="BS76" s="152">
        <v>0.17996436429362916</v>
      </c>
      <c r="BT76" s="152">
        <v>1.1255399764108951</v>
      </c>
      <c r="BU76" s="148">
        <f>BG76/BB76</f>
        <v>0.79273895220916002</v>
      </c>
      <c r="BV76" s="148">
        <f>AO76/BB76</f>
        <v>2.0956779249801293E-2</v>
      </c>
    </row>
    <row r="77" spans="1:74" ht="15.75" customHeight="1" x14ac:dyDescent="0.2">
      <c r="A77" s="203" t="s">
        <v>252</v>
      </c>
      <c r="B77" s="103" t="s">
        <v>132</v>
      </c>
      <c r="C77" s="103" t="s">
        <v>66</v>
      </c>
      <c r="D77" s="104">
        <v>501.85198632972862</v>
      </c>
      <c r="E77" s="104">
        <v>179.39398503260139</v>
      </c>
      <c r="F77" s="106">
        <v>0.98458770503705262</v>
      </c>
      <c r="G77" s="106">
        <v>0.35746393342903959</v>
      </c>
      <c r="H77" s="107">
        <v>1436.9038533834589</v>
      </c>
      <c r="I77" s="107">
        <v>163.52667231543742</v>
      </c>
      <c r="J77" s="105">
        <v>7.059941225652155</v>
      </c>
      <c r="K77" s="109">
        <v>9.6543092586608972E-4</v>
      </c>
      <c r="L77" s="103">
        <v>19.662855140206659</v>
      </c>
      <c r="M77" s="109">
        <v>1.6325754786213773E-2</v>
      </c>
      <c r="N77" s="108">
        <v>17.329561466244851</v>
      </c>
      <c r="O77" s="109">
        <v>1.4983961361274215E-3</v>
      </c>
      <c r="P77" s="108">
        <v>4.2262546083951991</v>
      </c>
      <c r="Q77" s="103">
        <v>0.24387545043348341</v>
      </c>
      <c r="R77" s="105">
        <v>667.38025805677955</v>
      </c>
      <c r="S77" s="108">
        <v>4.2262546083951991</v>
      </c>
      <c r="T77" s="109">
        <v>7.9021514666340678E-2</v>
      </c>
      <c r="U77" s="108">
        <v>16.806322399542879</v>
      </c>
      <c r="V77" s="108">
        <v>19.504018117322822</v>
      </c>
      <c r="W77" s="105">
        <v>3.8331970805983349</v>
      </c>
      <c r="X77" s="105">
        <v>3.8530259661288451</v>
      </c>
      <c r="Y77" s="107">
        <v>1172.6781661101656</v>
      </c>
      <c r="Z77" s="107">
        <v>332.63012949610572</v>
      </c>
      <c r="AA77" s="107">
        <v>332.67925334052973</v>
      </c>
      <c r="AB77" s="110">
        <v>16.44303452985411</v>
      </c>
      <c r="AC77" s="111">
        <v>2.8265574791377692</v>
      </c>
      <c r="AD77" s="111">
        <v>2.8422391806192118</v>
      </c>
      <c r="AE77" s="111">
        <v>9.6520526077261977</v>
      </c>
      <c r="AF77" s="119">
        <v>0.40761508611849528</v>
      </c>
      <c r="AG77" s="119">
        <v>0.44323542714778491</v>
      </c>
      <c r="AH77" s="110">
        <f t="shared" si="6"/>
        <v>99.176922288939465</v>
      </c>
      <c r="AI77" s="110">
        <f t="shared" si="5"/>
        <v>41.300052674572619</v>
      </c>
      <c r="AJ77" s="110">
        <v>0.23603934051526235</v>
      </c>
      <c r="AK77" s="112"/>
      <c r="AL77" s="114"/>
      <c r="AM77" s="112"/>
      <c r="AN77" s="112"/>
      <c r="AO77" s="113"/>
      <c r="AP77" s="114"/>
      <c r="AQ77" s="112"/>
      <c r="AR77" s="114"/>
      <c r="AS77" s="112"/>
      <c r="AT77" s="114"/>
      <c r="AU77" s="115"/>
      <c r="AV77" s="114"/>
      <c r="AW77" s="114"/>
      <c r="AX77" s="112"/>
      <c r="AY77" s="114"/>
      <c r="AZ77" s="112"/>
      <c r="BA77" s="114"/>
      <c r="BB77" s="112"/>
      <c r="BC77" s="112"/>
      <c r="BD77" s="112"/>
      <c r="BE77" s="113"/>
      <c r="BF77" s="112"/>
      <c r="BG77" s="112"/>
      <c r="BH77" s="116"/>
      <c r="BI77" s="112"/>
      <c r="BJ77" s="117"/>
      <c r="BK77" s="117"/>
      <c r="BL77" s="117"/>
      <c r="BM77" s="117"/>
      <c r="BN77" s="117"/>
      <c r="BO77" s="117"/>
      <c r="BP77" s="117"/>
      <c r="BQ77" s="117"/>
      <c r="BR77" s="117"/>
      <c r="BS77" s="117"/>
      <c r="BT77" s="117"/>
      <c r="BU77" s="103"/>
      <c r="BV77" s="103"/>
    </row>
    <row r="78" spans="1:74" s="141" customFormat="1" ht="15.75" customHeight="1" x14ac:dyDescent="0.2">
      <c r="A78" s="203" t="s">
        <v>252</v>
      </c>
      <c r="B78" s="120" t="s">
        <v>133</v>
      </c>
      <c r="C78" s="120" t="s">
        <v>117</v>
      </c>
      <c r="D78" s="127">
        <v>202.32156387797096</v>
      </c>
      <c r="E78" s="121">
        <v>85.009174947115994</v>
      </c>
      <c r="F78" s="123">
        <v>0.36656453663468236</v>
      </c>
      <c r="G78" s="123">
        <v>0.4201686331289371</v>
      </c>
      <c r="H78" s="124">
        <v>609.85355769230762</v>
      </c>
      <c r="I78" s="125">
        <v>20.718692485531474</v>
      </c>
      <c r="J78" s="122">
        <v>1.1386882126965632</v>
      </c>
      <c r="K78" s="126">
        <v>3.9698149582789396E-4</v>
      </c>
      <c r="L78" s="120">
        <v>28.790091141717706</v>
      </c>
      <c r="M78" s="126">
        <v>9.9758425577918183E-3</v>
      </c>
      <c r="N78" s="121">
        <v>25.078139525410712</v>
      </c>
      <c r="O78" s="126">
        <v>1.5726407735864411E-3</v>
      </c>
      <c r="P78" s="121">
        <v>9.1561372281021338</v>
      </c>
      <c r="Q78" s="120">
        <v>0.36510432597380538</v>
      </c>
      <c r="R78" s="122">
        <v>635.87312296340792</v>
      </c>
      <c r="S78" s="121">
        <v>9.1561372281021338</v>
      </c>
      <c r="T78" s="126">
        <v>4.6006456058995907E-2</v>
      </c>
      <c r="U78" s="121">
        <v>23.346910568983841</v>
      </c>
      <c r="V78" s="122">
        <v>8.0222559892950898</v>
      </c>
      <c r="W78" s="122">
        <v>2.3091565253744362</v>
      </c>
      <c r="X78" s="122">
        <v>2.3181084577082145</v>
      </c>
      <c r="Y78" s="124">
        <v>-2.025383508370838</v>
      </c>
      <c r="Z78" s="124">
        <v>562.97486187280799</v>
      </c>
      <c r="AA78" s="124">
        <v>563.05828520686316</v>
      </c>
      <c r="AB78" s="125">
        <v>10.079110836685684</v>
      </c>
      <c r="AC78" s="128">
        <v>2.5151496202640984</v>
      </c>
      <c r="AD78" s="128">
        <v>2.521733208759819</v>
      </c>
      <c r="AE78" s="125">
        <v>10.129930501482308</v>
      </c>
      <c r="AF78" s="129">
        <v>0.92678197198761691</v>
      </c>
      <c r="AG78" s="129">
        <v>0.94395253668056722</v>
      </c>
      <c r="AH78" s="125">
        <f t="shared" si="6"/>
        <v>600.14875995660407</v>
      </c>
      <c r="AI78" s="125">
        <f t="shared" si="5"/>
        <v>-0.50420781773379275</v>
      </c>
      <c r="AJ78" s="125">
        <v>139021.17457807777</v>
      </c>
      <c r="AK78" s="124">
        <v>377.2523025397885</v>
      </c>
      <c r="AL78" s="125">
        <v>11.929894806951847</v>
      </c>
      <c r="AM78" s="124">
        <v>1587.0317523330507</v>
      </c>
      <c r="AN78" s="124">
        <v>503262.14340784232</v>
      </c>
      <c r="AO78" s="129">
        <v>0.83735770260656828</v>
      </c>
      <c r="AP78" s="129"/>
      <c r="AQ78" s="128">
        <v>1.8973906112634691</v>
      </c>
      <c r="AR78" s="129">
        <v>0.10147995254039521</v>
      </c>
      <c r="AS78" s="128">
        <v>2.2180373061670049</v>
      </c>
      <c r="AT78" s="128">
        <v>6.0926252128038589</v>
      </c>
      <c r="AU78" s="129">
        <v>8.474532357314761E-2</v>
      </c>
      <c r="AV78" s="125">
        <v>38.971557590134914</v>
      </c>
      <c r="AW78" s="125">
        <v>14.097605022715818</v>
      </c>
      <c r="AX78" s="124">
        <v>171.72754383481791</v>
      </c>
      <c r="AY78" s="125">
        <v>61.217551334071025</v>
      </c>
      <c r="AZ78" s="124">
        <v>260.49510575701476</v>
      </c>
      <c r="BA78" s="125">
        <v>54.17688355059164</v>
      </c>
      <c r="BB78" s="124">
        <v>487.97551312357814</v>
      </c>
      <c r="BC78" s="125">
        <v>81.952462960956936</v>
      </c>
      <c r="BD78" s="124">
        <v>11034.916081820098</v>
      </c>
      <c r="BE78" s="129">
        <v>0.52227154083752703</v>
      </c>
      <c r="BF78" s="125">
        <v>85.009174947115994</v>
      </c>
      <c r="BG78" s="124">
        <v>202.32156387797096</v>
      </c>
      <c r="BH78" s="120" t="s">
        <v>0</v>
      </c>
      <c r="BI78" s="124">
        <v>814.81508863344425</v>
      </c>
      <c r="BJ78" s="122">
        <v>18.336693959617111</v>
      </c>
      <c r="BK78" s="122">
        <v>1.6813698816544851E-2</v>
      </c>
      <c r="BL78" s="122">
        <v>1181.0085015802288</v>
      </c>
      <c r="BM78" s="122">
        <v>6.6067341197921209E-2</v>
      </c>
      <c r="BN78" s="122">
        <v>7.426650311910637E-3</v>
      </c>
      <c r="BO78" s="122">
        <v>1.6032995044374074</v>
      </c>
      <c r="BP78" s="122">
        <v>4.1387466889669534E-3</v>
      </c>
      <c r="BQ78" s="122">
        <v>9.8502038530251176E-3</v>
      </c>
      <c r="BR78" s="122">
        <v>0.4201686331289371</v>
      </c>
      <c r="BS78" s="122">
        <v>5.3564886034665908E-2</v>
      </c>
      <c r="BT78" s="122">
        <v>6.9531791443983266</v>
      </c>
      <c r="BU78" s="120">
        <f>BG78/BB78</f>
        <v>0.41461417312293231</v>
      </c>
      <c r="BV78" s="120">
        <f>AO78/BB78</f>
        <v>1.7159830362113073E-3</v>
      </c>
    </row>
    <row r="79" spans="1:74" s="141" customFormat="1" ht="15.75" customHeight="1" x14ac:dyDescent="0.2">
      <c r="A79" s="203" t="s">
        <v>252</v>
      </c>
      <c r="B79" s="120" t="s">
        <v>134</v>
      </c>
      <c r="C79" s="120" t="s">
        <v>128</v>
      </c>
      <c r="D79" s="127">
        <v>1282.051432928092</v>
      </c>
      <c r="E79" s="127">
        <v>754.38228350023542</v>
      </c>
      <c r="F79" s="122">
        <v>2.4934092234681571</v>
      </c>
      <c r="G79" s="123">
        <v>0.58841811188283843</v>
      </c>
      <c r="H79" s="124">
        <v>4902.3438875000002</v>
      </c>
      <c r="I79" s="124">
        <v>241.49340023001005</v>
      </c>
      <c r="J79" s="122">
        <v>4.491751337646015</v>
      </c>
      <c r="K79" s="126">
        <v>5.1083149309604642E-4</v>
      </c>
      <c r="L79" s="120">
        <v>10.812080385847214</v>
      </c>
      <c r="M79" s="126">
        <v>9.7037410742979533E-3</v>
      </c>
      <c r="N79" s="121">
        <v>10.906075156125967</v>
      </c>
      <c r="O79" s="126">
        <v>1.5738981426700082E-3</v>
      </c>
      <c r="P79" s="121">
        <v>3.2754378593530524</v>
      </c>
      <c r="Q79" s="120">
        <v>0.30033149528712294</v>
      </c>
      <c r="R79" s="122">
        <v>635.36513125529837</v>
      </c>
      <c r="S79" s="121">
        <v>3.2754378593530524</v>
      </c>
      <c r="T79" s="126">
        <v>4.4715830587023123E-2</v>
      </c>
      <c r="U79" s="121">
        <v>10.402594971476335</v>
      </c>
      <c r="V79" s="121">
        <v>10.322364803080747</v>
      </c>
      <c r="W79" s="122">
        <v>1.1157774416158948</v>
      </c>
      <c r="X79" s="122">
        <v>1.1540850668540161</v>
      </c>
      <c r="Y79" s="124">
        <v>-71.126880254275108</v>
      </c>
      <c r="Z79" s="124">
        <v>254.18434777366957</v>
      </c>
      <c r="AA79" s="124">
        <v>254.25067375861929</v>
      </c>
      <c r="AB79" s="128">
        <v>9.8055157189091435</v>
      </c>
      <c r="AC79" s="128">
        <v>1.0642499323798011</v>
      </c>
      <c r="AD79" s="128">
        <v>1.084113251336942</v>
      </c>
      <c r="AE79" s="125">
        <v>10.138023291235498</v>
      </c>
      <c r="AF79" s="129">
        <v>0.33180367735589483</v>
      </c>
      <c r="AG79" s="129">
        <v>0.39433595836398405</v>
      </c>
      <c r="AH79" s="125">
        <f t="shared" si="6"/>
        <v>114.2534345032322</v>
      </c>
      <c r="AI79" s="125">
        <f t="shared" si="5"/>
        <v>-3.3910258456385067</v>
      </c>
      <c r="AJ79" s="125">
        <v>50.939277440286915</v>
      </c>
      <c r="AK79" s="124">
        <v>917.53258552275838</v>
      </c>
      <c r="AL79" s="128">
        <v>3.6681103040599594</v>
      </c>
      <c r="AM79" s="124">
        <v>2806.4346164699205</v>
      </c>
      <c r="AN79" s="124">
        <v>520983.85450164025</v>
      </c>
      <c r="AO79" s="128">
        <v>6.1965747188562883</v>
      </c>
      <c r="AP79" s="125">
        <v>18.1866022690925</v>
      </c>
      <c r="AQ79" s="125">
        <v>70.955001561850622</v>
      </c>
      <c r="AR79" s="128">
        <v>7.0146064012061382</v>
      </c>
      <c r="AS79" s="125">
        <v>37.037027141184453</v>
      </c>
      <c r="AT79" s="125">
        <v>15.660018690574294</v>
      </c>
      <c r="AU79" s="129">
        <v>0.50580996466575778</v>
      </c>
      <c r="AV79" s="125">
        <v>57.818432356242766</v>
      </c>
      <c r="AW79" s="125">
        <v>20.554237075727798</v>
      </c>
      <c r="AX79" s="124">
        <v>268.94018816445646</v>
      </c>
      <c r="AY79" s="124">
        <v>104.08177353797367</v>
      </c>
      <c r="AZ79" s="124">
        <v>472.24776982892774</v>
      </c>
      <c r="BA79" s="124">
        <v>108.21910747231301</v>
      </c>
      <c r="BB79" s="124">
        <v>997.21806450935742</v>
      </c>
      <c r="BC79" s="124">
        <v>161.32157889233795</v>
      </c>
      <c r="BD79" s="124">
        <v>11154.053927668925</v>
      </c>
      <c r="BE79" s="128">
        <v>3.1712993594371817</v>
      </c>
      <c r="BF79" s="124">
        <v>754.38228350023542</v>
      </c>
      <c r="BG79" s="124">
        <v>1282.051432928092</v>
      </c>
      <c r="BH79" s="120" t="s">
        <v>0</v>
      </c>
      <c r="BI79" s="124">
        <v>701.67690640407841</v>
      </c>
      <c r="BJ79" s="122">
        <v>1.5402461407014261</v>
      </c>
      <c r="BK79" s="122">
        <v>5.1390367288022244E-2</v>
      </c>
      <c r="BL79" s="122">
        <v>2339.7602178659108</v>
      </c>
      <c r="BM79" s="122">
        <v>4.7963765437399733E-2</v>
      </c>
      <c r="BN79" s="122">
        <v>1.4463044552094288E-2</v>
      </c>
      <c r="BO79" s="122">
        <v>1.9539545203818316</v>
      </c>
      <c r="BP79" s="122">
        <v>4.8333277119029924E-3</v>
      </c>
      <c r="BQ79" s="122">
        <v>8.2141042471265222E-3</v>
      </c>
      <c r="BR79" s="122">
        <v>0.58841811188283843</v>
      </c>
      <c r="BS79" s="122">
        <v>0.26880451056049781</v>
      </c>
      <c r="BT79" s="122">
        <v>3.9744570788180611</v>
      </c>
      <c r="BU79" s="120">
        <f>BG79/BB79</f>
        <v>1.2856279669972444</v>
      </c>
      <c r="BV79" s="120">
        <f>AO79/BB79</f>
        <v>6.2138612800852876E-3</v>
      </c>
    </row>
    <row r="80" spans="1:74" s="141" customFormat="1" ht="15.75" customHeight="1" x14ac:dyDescent="0.2">
      <c r="A80" s="203" t="s">
        <v>252</v>
      </c>
      <c r="B80" s="120" t="s">
        <v>135</v>
      </c>
      <c r="C80" s="120" t="s">
        <v>128</v>
      </c>
      <c r="D80" s="127">
        <v>864.19916378269556</v>
      </c>
      <c r="E80" s="127">
        <v>432.21609162068245</v>
      </c>
      <c r="F80" s="122">
        <v>2.13230103086932</v>
      </c>
      <c r="G80" s="123">
        <v>0.50013481814634564</v>
      </c>
      <c r="H80" s="124">
        <v>3234.5867607142859</v>
      </c>
      <c r="I80" s="125">
        <v>82.830834099653359</v>
      </c>
      <c r="J80" s="122">
        <v>2.2259699232971637</v>
      </c>
      <c r="K80" s="126">
        <v>1.2568984524916514E-3</v>
      </c>
      <c r="L80" s="120">
        <v>8.5284392275131395</v>
      </c>
      <c r="M80" s="126">
        <v>3.0527843544043639E-2</v>
      </c>
      <c r="N80" s="121">
        <v>7.2806120473010711</v>
      </c>
      <c r="O80" s="126">
        <v>1.6173446173543553E-3</v>
      </c>
      <c r="P80" s="121">
        <v>1.9145216373123153</v>
      </c>
      <c r="Q80" s="120">
        <v>0.26296163356513841</v>
      </c>
      <c r="R80" s="122">
        <v>618.29741742721183</v>
      </c>
      <c r="S80" s="121">
        <v>1.9145216373123153</v>
      </c>
      <c r="T80" s="126">
        <v>0.1368964811640859</v>
      </c>
      <c r="U80" s="121">
        <v>7.0243803060176395</v>
      </c>
      <c r="V80" s="121">
        <v>25.38866375251656</v>
      </c>
      <c r="W80" s="122">
        <v>2.1638974285405097</v>
      </c>
      <c r="X80" s="122">
        <v>2.2831434810375986</v>
      </c>
      <c r="Y80" s="124">
        <v>2188.2969522594476</v>
      </c>
      <c r="Z80" s="124">
        <v>122.15909763267342</v>
      </c>
      <c r="AA80" s="124">
        <v>122.22825401091137</v>
      </c>
      <c r="AB80" s="125">
        <v>30.533726388944864</v>
      </c>
      <c r="AC80" s="128">
        <v>2.1899499914394531</v>
      </c>
      <c r="AD80" s="128">
        <v>2.2771283854083588</v>
      </c>
      <c r="AE80" s="125">
        <v>10.417651081766325</v>
      </c>
      <c r="AF80" s="129">
        <v>0.19928711290289602</v>
      </c>
      <c r="AG80" s="129">
        <v>0.29282693834707624</v>
      </c>
      <c r="AH80" s="125">
        <f t="shared" si="6"/>
        <v>99.523937961390018</v>
      </c>
      <c r="AI80" s="125">
        <f t="shared" si="5"/>
        <v>65.881494616594935</v>
      </c>
      <c r="AJ80" s="125">
        <v>2.8092688864711321E-2</v>
      </c>
      <c r="AK80" s="124">
        <v>315.26057057074473</v>
      </c>
      <c r="AL80" s="128">
        <v>5.6211537082094658</v>
      </c>
      <c r="AM80" s="124">
        <v>2420.7671699126167</v>
      </c>
      <c r="AN80" s="124">
        <v>472404.37527072267</v>
      </c>
      <c r="AO80" s="128">
        <v>3.561842993562415</v>
      </c>
      <c r="AP80" s="128">
        <v>3.1898286582666286</v>
      </c>
      <c r="AQ80" s="125">
        <v>27.103917175503188</v>
      </c>
      <c r="AR80" s="129">
        <v>0.6609732213039422</v>
      </c>
      <c r="AS80" s="128">
        <v>4.3306307408544074</v>
      </c>
      <c r="AT80" s="128">
        <v>7.4396186809289944</v>
      </c>
      <c r="AU80" s="129">
        <v>0.19046927541329073</v>
      </c>
      <c r="AV80" s="125">
        <v>44.791254219572728</v>
      </c>
      <c r="AW80" s="125">
        <v>18.59561493277182</v>
      </c>
      <c r="AX80" s="124">
        <v>244.97159564856477</v>
      </c>
      <c r="AY80" s="125">
        <v>94.934289991713413</v>
      </c>
      <c r="AZ80" s="124">
        <v>431.26996164554748</v>
      </c>
      <c r="BA80" s="125">
        <v>95.274963610627125</v>
      </c>
      <c r="BB80" s="124">
        <v>858.07610159148635</v>
      </c>
      <c r="BC80" s="124">
        <v>137.80631309833151</v>
      </c>
      <c r="BD80" s="124">
        <v>12039.123090473564</v>
      </c>
      <c r="BE80" s="128">
        <v>2.2618825130370825</v>
      </c>
      <c r="BF80" s="124">
        <v>432.21609162068245</v>
      </c>
      <c r="BG80" s="124">
        <v>864.19916378269556</v>
      </c>
      <c r="BH80" s="120" t="s">
        <v>0</v>
      </c>
      <c r="BI80" s="124">
        <v>739.80228736713013</v>
      </c>
      <c r="BJ80" s="122">
        <v>4.5765794361146579</v>
      </c>
      <c r="BK80" s="122">
        <v>3.1898966662723738E-2</v>
      </c>
      <c r="BL80" s="122">
        <v>1968.6355324908855</v>
      </c>
      <c r="BM80" s="122">
        <v>4.318217490232644E-2</v>
      </c>
      <c r="BN80" s="122">
        <v>1.1446540754066736E-2</v>
      </c>
      <c r="BO80" s="122">
        <v>1.5747250235291157</v>
      </c>
      <c r="BP80" s="122">
        <v>4.1215533905076158E-3</v>
      </c>
      <c r="BQ80" s="122">
        <v>8.2408847394056014E-3</v>
      </c>
      <c r="BR80" s="122">
        <v>0.50013481814634564</v>
      </c>
      <c r="BS80" s="122">
        <v>0.17854508975197492</v>
      </c>
      <c r="BT80" s="122">
        <v>4.9732676649395176</v>
      </c>
      <c r="BU80" s="120">
        <f>BG80/BB80</f>
        <v>1.0071358031995679</v>
      </c>
      <c r="BV80" s="120">
        <f>AO80/BB80</f>
        <v>4.1509639843787891E-3</v>
      </c>
    </row>
    <row r="81" spans="1:74" ht="15.75" customHeight="1" x14ac:dyDescent="0.2">
      <c r="A81" s="203" t="s">
        <v>252</v>
      </c>
      <c r="B81" s="103" t="s">
        <v>136</v>
      </c>
      <c r="C81" s="103" t="s">
        <v>66</v>
      </c>
      <c r="D81" s="104">
        <v>145.90377000782919</v>
      </c>
      <c r="E81" s="108">
        <v>26.356751757246187</v>
      </c>
      <c r="F81" s="105">
        <v>2.3252586513646545</v>
      </c>
      <c r="G81" s="106">
        <v>0.18064476165236776</v>
      </c>
      <c r="H81" s="107">
        <v>4740.3793319548859</v>
      </c>
      <c r="I81" s="110">
        <v>98.223744667668342</v>
      </c>
      <c r="J81" s="105">
        <v>9.8888671736366334</v>
      </c>
      <c r="K81" s="109">
        <v>4.4482357470622645E-3</v>
      </c>
      <c r="L81" s="103">
        <v>12.839944670351363</v>
      </c>
      <c r="M81" s="109">
        <v>9.8642188618101007E-2</v>
      </c>
      <c r="N81" s="108">
        <v>7.425421166799949</v>
      </c>
      <c r="O81" s="109">
        <v>1.4417960802450752E-2</v>
      </c>
      <c r="P81" s="108">
        <v>3.9903066311780422</v>
      </c>
      <c r="Q81" s="103">
        <v>0.53738455254487572</v>
      </c>
      <c r="R81" s="105">
        <v>69.357935820578788</v>
      </c>
      <c r="S81" s="108">
        <v>3.9903066311780422</v>
      </c>
      <c r="T81" s="109">
        <v>4.96200941933252E-2</v>
      </c>
      <c r="U81" s="108">
        <v>6.2621348191760671</v>
      </c>
      <c r="V81" s="108">
        <v>89.709017602451652</v>
      </c>
      <c r="W81" s="108">
        <v>11.493064112910673</v>
      </c>
      <c r="X81" s="108">
        <v>11.632459820309718</v>
      </c>
      <c r="Y81" s="107">
        <v>177.20104760633376</v>
      </c>
      <c r="Z81" s="107">
        <v>146.03307968824214</v>
      </c>
      <c r="AA81" s="107">
        <v>146.18772237064215</v>
      </c>
      <c r="AB81" s="110">
        <v>95.522204755753449</v>
      </c>
      <c r="AC81" s="111">
        <v>6.7695130502812741</v>
      </c>
      <c r="AD81" s="111">
        <v>6.9731924819844346</v>
      </c>
      <c r="AE81" s="110">
        <v>92.280485946534142</v>
      </c>
      <c r="AF81" s="111">
        <v>3.6560437650978956</v>
      </c>
      <c r="AG81" s="111">
        <v>4.0154826636572443</v>
      </c>
      <c r="AH81" s="110">
        <f t="shared" si="6"/>
        <v>47.923284205665318</v>
      </c>
      <c r="AI81" s="110">
        <f t="shared" si="5"/>
        <v>3.3936808907502281</v>
      </c>
      <c r="AJ81" s="110">
        <v>42.966485685228591</v>
      </c>
      <c r="AK81" s="107">
        <v>103.52385667470975</v>
      </c>
      <c r="AL81" s="111">
        <v>2.4054281749178066</v>
      </c>
      <c r="AM81" s="107">
        <v>186.66753040133963</v>
      </c>
      <c r="AN81" s="107">
        <v>477556.572449931</v>
      </c>
      <c r="AO81" s="111">
        <v>1.2019309777229792</v>
      </c>
      <c r="AP81" s="119"/>
      <c r="AQ81" s="111">
        <v>3.6653499314516798</v>
      </c>
      <c r="AR81" s="119">
        <v>6.5430419268268708E-3</v>
      </c>
      <c r="AS81" s="119">
        <v>0.1998430391045895</v>
      </c>
      <c r="AT81" s="119">
        <v>0.71574545221760677</v>
      </c>
      <c r="AU81" s="119">
        <v>0.34100497491172377</v>
      </c>
      <c r="AV81" s="111">
        <v>3.7941271598361168</v>
      </c>
      <c r="AW81" s="111">
        <v>1.1892472798473996</v>
      </c>
      <c r="AX81" s="110">
        <v>15.416165374854007</v>
      </c>
      <c r="AY81" s="111">
        <v>5.864140759559854</v>
      </c>
      <c r="AZ81" s="110">
        <v>29.298231972313584</v>
      </c>
      <c r="BA81" s="111">
        <v>6.6480960869881258</v>
      </c>
      <c r="BB81" s="110">
        <v>71.0557073898011</v>
      </c>
      <c r="BC81" s="110">
        <v>14.487212000716275</v>
      </c>
      <c r="BD81" s="107">
        <v>10808.307619048301</v>
      </c>
      <c r="BE81" s="119">
        <v>0.66017577628252722</v>
      </c>
      <c r="BF81" s="110">
        <v>26.356751757246187</v>
      </c>
      <c r="BG81" s="107">
        <v>145.90377000782919</v>
      </c>
      <c r="BH81" s="103" t="s">
        <v>0</v>
      </c>
      <c r="BI81" s="107">
        <v>666.70999660786413</v>
      </c>
      <c r="BJ81" s="105">
        <v>549.38941127947464</v>
      </c>
      <c r="BK81" s="105">
        <v>0.63262902028059431</v>
      </c>
      <c r="BL81" s="105">
        <v>152.68141446352888</v>
      </c>
      <c r="BM81" s="105">
        <v>4.4172299680576718E-2</v>
      </c>
      <c r="BN81" s="105">
        <v>1.3403774680861564E-3</v>
      </c>
      <c r="BO81" s="105">
        <v>1.8206226597575186</v>
      </c>
      <c r="BP81" s="105">
        <v>8.2378335916781561E-3</v>
      </c>
      <c r="BQ81" s="105">
        <v>4.5602393982123984E-2</v>
      </c>
      <c r="BR81" s="105">
        <v>0.18064476165236776</v>
      </c>
      <c r="BS81" s="105">
        <v>0.14119623107767346</v>
      </c>
      <c r="BT81" s="105">
        <v>57.901380040814715</v>
      </c>
      <c r="BU81" s="103">
        <f>BG81/BB81</f>
        <v>2.0533715779848998</v>
      </c>
      <c r="BV81" s="103">
        <f>AO81/BB81</f>
        <v>1.6915333361321189E-2</v>
      </c>
    </row>
    <row r="82" spans="1:74" s="202" customFormat="1" ht="13" x14ac:dyDescent="0.15">
      <c r="A82" s="202" t="s">
        <v>266</v>
      </c>
      <c r="B82" s="189" t="s">
        <v>137</v>
      </c>
      <c r="C82" s="189" t="s">
        <v>138</v>
      </c>
      <c r="D82" s="191">
        <v>788.19782904036174</v>
      </c>
      <c r="E82" s="191">
        <v>347.08369834935399</v>
      </c>
      <c r="F82" s="192">
        <v>1.3932082498045284</v>
      </c>
      <c r="G82" s="193">
        <v>0.4403509950946346</v>
      </c>
      <c r="H82" s="194">
        <v>908.97591807568642</v>
      </c>
      <c r="I82" s="194">
        <v>116.30250255525617</v>
      </c>
      <c r="J82" s="194">
        <v>4.8005364643841828</v>
      </c>
      <c r="K82" s="195">
        <v>7.0752701747523632E-4</v>
      </c>
      <c r="L82" s="189">
        <v>30.429668624474342</v>
      </c>
      <c r="M82" s="190">
        <v>1.3416154530395456E-2</v>
      </c>
      <c r="N82" s="196">
        <v>23.820442742658269</v>
      </c>
      <c r="O82" s="195">
        <v>1.3560977014166998E-3</v>
      </c>
      <c r="P82" s="196">
        <v>5.451188025947074</v>
      </c>
      <c r="Q82" s="189">
        <v>0.22689309104528557</v>
      </c>
      <c r="R82" s="192">
        <v>737.40999557429484</v>
      </c>
      <c r="S82" s="196">
        <v>5.451188025947074</v>
      </c>
      <c r="T82" s="195">
        <v>7.1752295132600591E-2</v>
      </c>
      <c r="U82" s="196">
        <v>23.188316919561718</v>
      </c>
      <c r="V82" s="196">
        <v>14.295583206005441</v>
      </c>
      <c r="W82" s="192">
        <v>4.3485605981509554</v>
      </c>
      <c r="X82" s="192">
        <v>4.3893533504830096</v>
      </c>
      <c r="Y82" s="194">
        <v>978.92111364268169</v>
      </c>
      <c r="Z82" s="194">
        <v>472.4362259596237</v>
      </c>
      <c r="AA82" s="194">
        <v>472.65886012858641</v>
      </c>
      <c r="AB82" s="197">
        <v>13.531964110938027</v>
      </c>
      <c r="AC82" s="198">
        <v>3.2019899836515218</v>
      </c>
      <c r="AD82" s="198">
        <v>3.2103269053310268</v>
      </c>
      <c r="AE82" s="198">
        <v>8.7360453271395393</v>
      </c>
      <c r="AF82" s="199">
        <v>0.47589572203027314</v>
      </c>
      <c r="AG82" s="199">
        <v>0.49513849380924158</v>
      </c>
      <c r="AH82" s="110">
        <f t="shared" ref="AH82:AH116" si="7">100*(1-(AE82/Y82))</f>
        <v>99.107584338983997</v>
      </c>
      <c r="AI82" s="200">
        <f>100*(1-(AE82/AB82))</f>
        <v>35.441409277178735</v>
      </c>
      <c r="AJ82" s="197">
        <v>15.675714729684998</v>
      </c>
      <c r="AK82" s="194">
        <v>904.41935970836062</v>
      </c>
      <c r="AL82" s="198">
        <v>2.8484561571137279</v>
      </c>
      <c r="AM82" s="194">
        <v>2704.9807903091951</v>
      </c>
      <c r="AN82" s="194">
        <v>510292.88290821185</v>
      </c>
      <c r="AO82" s="198">
        <v>3.9738373621132994</v>
      </c>
      <c r="AP82" s="197">
        <v>20.027189186778283</v>
      </c>
      <c r="AQ82" s="197">
        <v>63.887444148756025</v>
      </c>
      <c r="AR82" s="198">
        <v>7.1684158982858524</v>
      </c>
      <c r="AS82" s="197">
        <v>37.794187179654614</v>
      </c>
      <c r="AT82" s="197">
        <v>15.7095080901329</v>
      </c>
      <c r="AU82" s="199">
        <v>0.119566476230122</v>
      </c>
      <c r="AV82" s="197">
        <v>63.36585856664648</v>
      </c>
      <c r="AW82" s="197">
        <v>21.222152101774245</v>
      </c>
      <c r="AX82" s="194">
        <v>262.0737327326562</v>
      </c>
      <c r="AY82" s="194">
        <v>104.12130906742355</v>
      </c>
      <c r="AZ82" s="194">
        <v>449.27780001229621</v>
      </c>
      <c r="BA82" s="197">
        <v>92.192717496853504</v>
      </c>
      <c r="BB82" s="194">
        <v>819.53152663792912</v>
      </c>
      <c r="BC82" s="194">
        <v>140.01301865738253</v>
      </c>
      <c r="BD82" s="194">
        <v>13115.775919845144</v>
      </c>
      <c r="BE82" s="198">
        <v>2.0581836422078075</v>
      </c>
      <c r="BF82" s="194">
        <v>347.08369834935399</v>
      </c>
      <c r="BG82" s="194">
        <v>788.19782904036174</v>
      </c>
      <c r="BH82" s="189" t="s">
        <v>139</v>
      </c>
      <c r="BI82" s="201">
        <v>680.41349330797868</v>
      </c>
      <c r="BJ82" s="192">
        <v>1.3073096604104415</v>
      </c>
      <c r="BK82" s="192">
        <v>1.1585748860611216E-2</v>
      </c>
      <c r="BL82" s="192">
        <v>2096.5044262527995</v>
      </c>
      <c r="BM82" s="192">
        <v>6.3962694953316815E-2</v>
      </c>
      <c r="BN82" s="192">
        <v>1.0675160929330336E-2</v>
      </c>
      <c r="BO82" s="192">
        <v>1.9307496574263781</v>
      </c>
      <c r="BP82" s="192">
        <v>5.0416750918376467E-3</v>
      </c>
      <c r="BQ82" s="192">
        <v>1.1449219254640616E-2</v>
      </c>
      <c r="BR82" s="192">
        <v>0.4403509950946346</v>
      </c>
      <c r="BS82" s="192">
        <v>0.1283128144912557</v>
      </c>
      <c r="BT82" s="192">
        <v>4.8487501156508896</v>
      </c>
      <c r="BU82" s="189">
        <f>BG82/BB82</f>
        <v>0.96176633042280668</v>
      </c>
      <c r="BV82" s="190">
        <f>AO82/BB82</f>
        <v>4.8489133522607603E-3</v>
      </c>
    </row>
    <row r="83" spans="1:74" s="176" customFormat="1" ht="13" x14ac:dyDescent="0.15">
      <c r="A83" s="202" t="s">
        <v>266</v>
      </c>
      <c r="B83" s="164" t="s">
        <v>259</v>
      </c>
      <c r="C83" s="164"/>
      <c r="D83" s="163">
        <v>747.60188030701704</v>
      </c>
      <c r="E83" s="163">
        <v>384.440688767577</v>
      </c>
      <c r="F83" s="165">
        <v>1.3841525694654606</v>
      </c>
      <c r="G83" s="166">
        <v>0.51423183768571989</v>
      </c>
      <c r="H83" s="167">
        <v>1092.3231419028805</v>
      </c>
      <c r="I83" s="167">
        <v>48.290928517984085</v>
      </c>
      <c r="J83" s="167">
        <v>1.695389764351763</v>
      </c>
      <c r="K83" s="168">
        <v>7.1501987134546172E-4</v>
      </c>
      <c r="L83" s="164">
        <v>31.074702536840199</v>
      </c>
      <c r="M83" s="169">
        <v>1.2204437907319515E-2</v>
      </c>
      <c r="N83" s="170">
        <v>19.001866087686743</v>
      </c>
      <c r="O83" s="168">
        <v>1.3925684580174879E-3</v>
      </c>
      <c r="P83" s="170">
        <v>4.0849699942550783</v>
      </c>
      <c r="Q83" s="164">
        <v>0.21167306271295822</v>
      </c>
      <c r="R83" s="165">
        <v>718.09755150108526</v>
      </c>
      <c r="S83" s="170">
        <v>4.0849699942550783</v>
      </c>
      <c r="T83" s="168">
        <v>6.3562351165456735E-2</v>
      </c>
      <c r="U83" s="170">
        <v>18.557584297543016</v>
      </c>
      <c r="V83" s="170">
        <v>14.446922224146229</v>
      </c>
      <c r="W83" s="165">
        <v>4.4877340796181118</v>
      </c>
      <c r="X83" s="165">
        <v>4.5310966188930442</v>
      </c>
      <c r="Y83" s="167">
        <v>727.06968473480742</v>
      </c>
      <c r="Z83" s="167">
        <v>393.44499693335075</v>
      </c>
      <c r="AA83" s="167">
        <v>393.73790865198191</v>
      </c>
      <c r="AB83" s="171">
        <v>12.317169320867183</v>
      </c>
      <c r="AC83" s="172">
        <v>2.3263535029248072</v>
      </c>
      <c r="AD83" s="172">
        <v>2.3359991389772938</v>
      </c>
      <c r="AE83" s="172">
        <v>8.9708282597979405</v>
      </c>
      <c r="AF83" s="173">
        <v>0.36620078109701232</v>
      </c>
      <c r="AG83" s="173">
        <v>0.3925466715892888</v>
      </c>
      <c r="AH83" s="151">
        <f t="shared" si="7"/>
        <v>98.766166648377038</v>
      </c>
      <c r="AI83" s="174">
        <f t="shared" ref="AI83:AI116" si="8">100*(1-(AE83/AB83))</f>
        <v>27.168101484161834</v>
      </c>
      <c r="AJ83" s="171">
        <v>14.07344347940897</v>
      </c>
      <c r="AK83" s="167">
        <v>257.04800960776157</v>
      </c>
      <c r="AL83" s="172">
        <v>8.6672147014157463</v>
      </c>
      <c r="AM83" s="167">
        <v>2476.8370928804893</v>
      </c>
      <c r="AN83" s="167">
        <v>531634.49680685217</v>
      </c>
      <c r="AO83" s="172">
        <v>2.347099291965618</v>
      </c>
      <c r="AP83" s="173">
        <v>1.9685102868932356E-2</v>
      </c>
      <c r="AQ83" s="172">
        <v>7.3252929533832196</v>
      </c>
      <c r="AR83" s="173">
        <v>0.16826730303228163</v>
      </c>
      <c r="AS83" s="172">
        <v>3.8393763722137306</v>
      </c>
      <c r="AT83" s="172">
        <v>8.5410539902855245</v>
      </c>
      <c r="AU83" s="172">
        <v>1.0823583956953877</v>
      </c>
      <c r="AV83" s="171">
        <v>52.881184675389093</v>
      </c>
      <c r="AW83" s="171">
        <v>18.996854560058321</v>
      </c>
      <c r="AX83" s="167">
        <v>231.54341514384063</v>
      </c>
      <c r="AY83" s="171">
        <v>88.416025442950556</v>
      </c>
      <c r="AZ83" s="167">
        <v>402.17314966449555</v>
      </c>
      <c r="BA83" s="171">
        <v>89.26538477087314</v>
      </c>
      <c r="BB83" s="167">
        <v>832.17672350381156</v>
      </c>
      <c r="BC83" s="167">
        <v>151.14999057443396</v>
      </c>
      <c r="BD83" s="167">
        <v>8548.8865116941233</v>
      </c>
      <c r="BE83" s="172">
        <v>1.0930636240744847</v>
      </c>
      <c r="BF83" s="167">
        <v>384.440688767577</v>
      </c>
      <c r="BG83" s="167">
        <v>747.60188030701704</v>
      </c>
      <c r="BH83" s="164" t="s">
        <v>139</v>
      </c>
      <c r="BI83" s="175">
        <v>781.65028703108578</v>
      </c>
      <c r="BJ83" s="165">
        <v>31.206196575676557</v>
      </c>
      <c r="BK83" s="165">
        <v>0.15569992510684216</v>
      </c>
      <c r="BL83" s="165">
        <v>1887.5787624533318</v>
      </c>
      <c r="BM83" s="165">
        <v>5.2568151635745665E-2</v>
      </c>
      <c r="BN83" s="165">
        <v>1.7680664068668368E-2</v>
      </c>
      <c r="BO83" s="165">
        <v>2.1472668564494097</v>
      </c>
      <c r="BP83" s="165">
        <v>3.1395042652938975E-3</v>
      </c>
      <c r="BQ83" s="165">
        <v>6.1052312113211672E-3</v>
      </c>
      <c r="BR83" s="165">
        <v>0.51423183768571989</v>
      </c>
      <c r="BS83" s="165">
        <v>0.15521436184585063</v>
      </c>
      <c r="BT83" s="165">
        <v>3.4515336257953151</v>
      </c>
      <c r="BU83" s="189">
        <f t="shared" ref="BU83:BU86" si="9">BG83/BB83</f>
        <v>0.8983691314499892</v>
      </c>
      <c r="BV83" s="190">
        <f t="shared" ref="BV83:BV86" si="10">AO83/BB83</f>
        <v>2.8204337199956154E-3</v>
      </c>
    </row>
    <row r="84" spans="1:74" s="55" customFormat="1" ht="13" x14ac:dyDescent="0.15">
      <c r="A84" s="202" t="s">
        <v>266</v>
      </c>
      <c r="B84" s="56" t="s">
        <v>140</v>
      </c>
      <c r="C84" s="56" t="s">
        <v>138</v>
      </c>
      <c r="D84" s="57">
        <v>403.66990614937424</v>
      </c>
      <c r="E84" s="57">
        <v>204.47842224061648</v>
      </c>
      <c r="F84" s="59">
        <v>0.77377328111596466</v>
      </c>
      <c r="G84" s="59">
        <v>0.50654859112770023</v>
      </c>
      <c r="H84" s="60">
        <v>559.95922992297346</v>
      </c>
      <c r="I84" s="60">
        <v>156.79334225736824</v>
      </c>
      <c r="J84" s="60">
        <v>9.3060689999204094</v>
      </c>
      <c r="K84" s="61">
        <v>8.8558789803125121E-4</v>
      </c>
      <c r="L84" s="56">
        <v>36.545636879215515</v>
      </c>
      <c r="M84" s="62">
        <v>8.6320209167054934E-3</v>
      </c>
      <c r="N84" s="63">
        <v>49.05456503317118</v>
      </c>
      <c r="O84" s="61">
        <v>1.4030214353701355E-3</v>
      </c>
      <c r="P84" s="63">
        <v>9.1201969892205899</v>
      </c>
      <c r="Q84" s="56">
        <v>0.18534626766108184</v>
      </c>
      <c r="R84" s="58">
        <v>712.74748538406106</v>
      </c>
      <c r="S84" s="63">
        <v>9.1201969892205899</v>
      </c>
      <c r="T84" s="61">
        <v>4.4621781274763989E-2</v>
      </c>
      <c r="U84" s="63">
        <v>48.199298308911423</v>
      </c>
      <c r="V84" s="63">
        <v>17.891711330668272</v>
      </c>
      <c r="W84" s="58">
        <v>6.5357467192003522</v>
      </c>
      <c r="X84" s="58">
        <v>6.5814070045116733</v>
      </c>
      <c r="Y84" s="60">
        <v>-76.243923675413598</v>
      </c>
      <c r="Z84" s="60">
        <v>1178.8826691447525</v>
      </c>
      <c r="AA84" s="60">
        <v>1179.0127848942718</v>
      </c>
      <c r="AB84" s="65">
        <v>8.7271950463824872</v>
      </c>
      <c r="AC84" s="65">
        <v>4.2627422396322867</v>
      </c>
      <c r="AD84" s="65">
        <v>4.2653981705053869</v>
      </c>
      <c r="AE84" s="65">
        <v>9.0381184234003094</v>
      </c>
      <c r="AF84" s="66">
        <v>0.82371662834403869</v>
      </c>
      <c r="AG84" s="66">
        <v>0.83593875129591921</v>
      </c>
      <c r="AH84" s="110">
        <f t="shared" si="7"/>
        <v>111.85421471995261</v>
      </c>
      <c r="AI84" s="54">
        <f t="shared" si="8"/>
        <v>-3.5626954063173288</v>
      </c>
      <c r="AJ84" s="64">
        <v>51.457557453931791</v>
      </c>
      <c r="AK84" s="60">
        <v>275.17651437007669</v>
      </c>
      <c r="AL84" s="64">
        <v>10.175363727619152</v>
      </c>
      <c r="AM84" s="60">
        <v>2802.4271694436761</v>
      </c>
      <c r="AN84" s="60">
        <v>509957.72813647642</v>
      </c>
      <c r="AO84" s="65">
        <v>1.6117274801589658</v>
      </c>
      <c r="AP84" s="66">
        <v>2.060504150376145E-2</v>
      </c>
      <c r="AQ84" s="65">
        <v>3.2950754034797813</v>
      </c>
      <c r="AR84" s="66">
        <v>0.43972358311172471</v>
      </c>
      <c r="AS84" s="65">
        <v>6.8222429776387896</v>
      </c>
      <c r="AT84" s="64">
        <v>14.846832883063374</v>
      </c>
      <c r="AU84" s="66">
        <v>0.84571205642574876</v>
      </c>
      <c r="AV84" s="64">
        <v>80.647036372242056</v>
      </c>
      <c r="AW84" s="64">
        <v>27.24836229591067</v>
      </c>
      <c r="AX84" s="60">
        <v>315.62562498516172</v>
      </c>
      <c r="AY84" s="60">
        <v>114.26692714328031</v>
      </c>
      <c r="AZ84" s="60">
        <v>454.18288222862566</v>
      </c>
      <c r="BA84" s="64">
        <v>92.181318257370478</v>
      </c>
      <c r="BB84" s="60">
        <v>801.79869784985021</v>
      </c>
      <c r="BC84" s="60">
        <v>134.4854472154324</v>
      </c>
      <c r="BD84" s="60">
        <v>8533.4232552752419</v>
      </c>
      <c r="BE84" s="66">
        <v>0.95501607605404759</v>
      </c>
      <c r="BF84" s="60">
        <v>204.47842224061648</v>
      </c>
      <c r="BG84" s="60">
        <v>403.66990614937424</v>
      </c>
      <c r="BH84" s="56" t="s">
        <v>139</v>
      </c>
      <c r="BI84" s="67">
        <v>798.04574239489648</v>
      </c>
      <c r="BJ84" s="58">
        <v>8.4873729234338509</v>
      </c>
      <c r="BK84" s="58">
        <v>7.4719686412610384E-2</v>
      </c>
      <c r="BL84" s="58">
        <v>2046.7064882930968</v>
      </c>
      <c r="BM84" s="58">
        <v>8.3207056924911219E-2</v>
      </c>
      <c r="BN84" s="58">
        <v>1.5759847272581423E-2</v>
      </c>
      <c r="BO84" s="58">
        <v>1.6876443450233112</v>
      </c>
      <c r="BP84" s="58">
        <v>3.9926867363814858E-3</v>
      </c>
      <c r="BQ84" s="58">
        <v>7.8821396531629784E-3</v>
      </c>
      <c r="BR84" s="58">
        <v>0.50654859112770023</v>
      </c>
      <c r="BS84" s="58">
        <v>7.2964758717069006E-2</v>
      </c>
      <c r="BT84" s="58">
        <v>3.0450116057678867</v>
      </c>
      <c r="BU84" s="189">
        <f t="shared" si="9"/>
        <v>0.50345542744317096</v>
      </c>
      <c r="BV84" s="190">
        <f t="shared" si="10"/>
        <v>2.0101398075116203E-3</v>
      </c>
    </row>
    <row r="85" spans="1:74" s="55" customFormat="1" ht="13" x14ac:dyDescent="0.15">
      <c r="A85" s="202" t="s">
        <v>266</v>
      </c>
      <c r="B85" s="56" t="s">
        <v>141</v>
      </c>
      <c r="C85" s="56"/>
      <c r="D85" s="57">
        <v>1225.6903897392115</v>
      </c>
      <c r="E85" s="57">
        <v>540.32607671493668</v>
      </c>
      <c r="F85" s="58">
        <v>2.1500659046652282</v>
      </c>
      <c r="G85" s="59">
        <v>0.44083406481623888</v>
      </c>
      <c r="H85" s="60">
        <v>1870.154273808037</v>
      </c>
      <c r="I85" s="60">
        <v>52.363463474206171</v>
      </c>
      <c r="J85" s="60">
        <v>0.95157034384701811</v>
      </c>
      <c r="K85" s="61">
        <v>5.6869762773621355E-4</v>
      </c>
      <c r="L85" s="56">
        <v>23.747925700306123</v>
      </c>
      <c r="M85" s="62">
        <v>7.9857552256102117E-3</v>
      </c>
      <c r="N85" s="63">
        <v>24.597585183673022</v>
      </c>
      <c r="O85" s="61">
        <v>1.4427756494978029E-3</v>
      </c>
      <c r="P85" s="63">
        <v>3.995372795047774</v>
      </c>
      <c r="Q85" s="56">
        <v>0.15981521614382366</v>
      </c>
      <c r="R85" s="58">
        <v>693.10845407466991</v>
      </c>
      <c r="S85" s="63">
        <v>3.995372795047774</v>
      </c>
      <c r="T85" s="61">
        <v>4.0143562946340375E-2</v>
      </c>
      <c r="U85" s="63">
        <v>24.270933090770175</v>
      </c>
      <c r="V85" s="63">
        <v>11.491332637825396</v>
      </c>
      <c r="W85" s="58">
        <v>2.7281775297761985</v>
      </c>
      <c r="X85" s="58">
        <v>2.7736295217122087</v>
      </c>
      <c r="Y85" s="60">
        <v>-341.68303472005283</v>
      </c>
      <c r="Z85" s="60">
        <v>625.56013779497789</v>
      </c>
      <c r="AA85" s="60">
        <v>625.83290958845248</v>
      </c>
      <c r="AB85" s="65">
        <v>8.0763952162241441</v>
      </c>
      <c r="AC85" s="65">
        <v>1.9787183604946375</v>
      </c>
      <c r="AD85" s="65">
        <v>1.9836286244026893</v>
      </c>
      <c r="AE85" s="65">
        <v>9.2940264220672741</v>
      </c>
      <c r="AF85" s="66">
        <v>0.37106345121747364</v>
      </c>
      <c r="AG85" s="66">
        <v>0.39898518753666801</v>
      </c>
      <c r="AH85" s="110">
        <f t="shared" si="7"/>
        <v>102.72007254608999</v>
      </c>
      <c r="AI85" s="54">
        <f t="shared" si="8"/>
        <v>-15.076419284151799</v>
      </c>
      <c r="AJ85" s="64">
        <v>28.565642299723994</v>
      </c>
      <c r="AK85" s="60">
        <v>221.33129557710785</v>
      </c>
      <c r="AL85" s="65">
        <v>4.3082607064576282</v>
      </c>
      <c r="AM85" s="60">
        <v>2591.7419149883767</v>
      </c>
      <c r="AN85" s="60">
        <v>490788.9528497475</v>
      </c>
      <c r="AO85" s="64">
        <v>54.029892152887776</v>
      </c>
      <c r="AP85" s="64"/>
      <c r="AQ85" s="64">
        <v>25.563126277887608</v>
      </c>
      <c r="AR85" s="66">
        <v>4.7505484526466732E-2</v>
      </c>
      <c r="AS85" s="65">
        <v>2.286909958121123</v>
      </c>
      <c r="AT85" s="65">
        <v>6.5906420153396352</v>
      </c>
      <c r="AU85" s="66"/>
      <c r="AV85" s="64">
        <v>44.76698525947895</v>
      </c>
      <c r="AW85" s="64">
        <v>19.104026136192712</v>
      </c>
      <c r="AX85" s="60">
        <v>251.18183047550153</v>
      </c>
      <c r="AY85" s="64">
        <v>96.99301147885042</v>
      </c>
      <c r="AZ85" s="60">
        <v>427.15121108055774</v>
      </c>
      <c r="BA85" s="64">
        <v>89.379779756865759</v>
      </c>
      <c r="BB85" s="60">
        <v>759.55846830489895</v>
      </c>
      <c r="BC85" s="60">
        <v>115.9434374386453</v>
      </c>
      <c r="BD85" s="60">
        <v>12978.545253702994</v>
      </c>
      <c r="BE85" s="64">
        <v>17.699878486622001</v>
      </c>
      <c r="BF85" s="60">
        <v>540.32607671493668</v>
      </c>
      <c r="BG85" s="60">
        <v>1225.6903897392115</v>
      </c>
      <c r="BH85" s="56" t="s">
        <v>139</v>
      </c>
      <c r="BI85" s="67">
        <v>715.70216739351918</v>
      </c>
      <c r="BJ85" s="58">
        <v>527.73361494162327</v>
      </c>
      <c r="BK85" s="58"/>
      <c r="BL85" s="58">
        <v>1838.5669336668664</v>
      </c>
      <c r="BM85" s="58">
        <v>4.8756636034981884E-2</v>
      </c>
      <c r="BN85" s="58">
        <v>8.9334694430074687E-3</v>
      </c>
      <c r="BO85" s="58">
        <v>3.0525572361259363</v>
      </c>
      <c r="BP85" s="58">
        <v>4.4081190980361395E-2</v>
      </c>
      <c r="BQ85" s="58">
        <v>9.9994974296590683E-2</v>
      </c>
      <c r="BR85" s="58">
        <v>0.44083406481623888</v>
      </c>
      <c r="BS85" s="58">
        <v>0.20847989284355881</v>
      </c>
      <c r="BT85" s="58">
        <v>5.0076534158923769</v>
      </c>
      <c r="BU85" s="189">
        <f t="shared" si="9"/>
        <v>1.6136880054468692</v>
      </c>
      <c r="BV85" s="190">
        <f t="shared" si="10"/>
        <v>7.1133289150821913E-2</v>
      </c>
    </row>
    <row r="86" spans="1:74" s="176" customFormat="1" ht="13" x14ac:dyDescent="0.15">
      <c r="A86" s="202" t="s">
        <v>266</v>
      </c>
      <c r="B86" s="164" t="s">
        <v>260</v>
      </c>
      <c r="C86" s="164"/>
      <c r="D86" s="163">
        <v>624.60733820678934</v>
      </c>
      <c r="E86" s="163">
        <v>313.29330957726262</v>
      </c>
      <c r="F86" s="165">
        <v>1.2125844937936767</v>
      </c>
      <c r="G86" s="166">
        <v>0.50158442018422189</v>
      </c>
      <c r="H86" s="167">
        <v>905.54862707539132</v>
      </c>
      <c r="I86" s="167">
        <v>905.54862707539132</v>
      </c>
      <c r="J86" s="167">
        <v>29.023025138911933</v>
      </c>
      <c r="K86" s="168">
        <v>7.1140042682429124E-4</v>
      </c>
      <c r="L86" s="164">
        <v>20.621389721267423</v>
      </c>
      <c r="M86" s="169">
        <v>1.7067655608484923E-2</v>
      </c>
      <c r="N86" s="170">
        <v>14.166383445008131</v>
      </c>
      <c r="O86" s="168">
        <v>1.4578836979122593E-3</v>
      </c>
      <c r="P86" s="170">
        <v>3.9094650198594523</v>
      </c>
      <c r="Q86" s="164">
        <v>0.27133866184470062</v>
      </c>
      <c r="R86" s="165">
        <v>685.9257713300691</v>
      </c>
      <c r="S86" s="170">
        <v>3.9094650198594523</v>
      </c>
      <c r="T86" s="168">
        <v>8.4908216115796367E-2</v>
      </c>
      <c r="U86" s="170">
        <v>13.616258780204488</v>
      </c>
      <c r="V86" s="170">
        <v>14.373817619487101</v>
      </c>
      <c r="W86" s="165">
        <v>2.9630272495515388</v>
      </c>
      <c r="X86" s="165">
        <v>3.0274834972466498</v>
      </c>
      <c r="Y86" s="167">
        <v>1313.4455352126688</v>
      </c>
      <c r="Z86" s="167">
        <v>264.11331635428201</v>
      </c>
      <c r="AA86" s="167">
        <v>264.4782777142438</v>
      </c>
      <c r="AB86" s="171">
        <v>17.183976790912052</v>
      </c>
      <c r="AC86" s="172">
        <v>2.4138647423435637</v>
      </c>
      <c r="AD86" s="172">
        <v>2.4318329476622922</v>
      </c>
      <c r="AE86" s="172">
        <v>9.3912781126185525</v>
      </c>
      <c r="AF86" s="173">
        <v>0.36688142737303125</v>
      </c>
      <c r="AG86" s="173">
        <v>0.39559630788872624</v>
      </c>
      <c r="AH86" s="151">
        <f t="shared" si="7"/>
        <v>99.284989147943776</v>
      </c>
      <c r="AI86" s="174">
        <f t="shared" si="8"/>
        <v>45.348633631853829</v>
      </c>
      <c r="AJ86" s="171">
        <v>7.9683310012624835</v>
      </c>
      <c r="AK86" s="167">
        <v>257.9299496277643</v>
      </c>
      <c r="AL86" s="172">
        <v>7.3561672398933675</v>
      </c>
      <c r="AM86" s="167">
        <v>2819.4018725306523</v>
      </c>
      <c r="AN86" s="167">
        <v>512034.9464116114</v>
      </c>
      <c r="AO86" s="172">
        <v>1.2522416703021153</v>
      </c>
      <c r="AP86" s="172">
        <v>4.9175991003365511E-2</v>
      </c>
      <c r="AQ86" s="172">
        <v>6.2756102688995119</v>
      </c>
      <c r="AR86" s="173">
        <v>0.4084171919079016</v>
      </c>
      <c r="AS86" s="172">
        <v>8.0843934455287716</v>
      </c>
      <c r="AT86" s="171">
        <v>15.417368960685025</v>
      </c>
      <c r="AU86" s="172">
        <v>1.5457822839924922</v>
      </c>
      <c r="AV86" s="171">
        <v>73.054962921535676</v>
      </c>
      <c r="AW86" s="171">
        <v>24.93169562448038</v>
      </c>
      <c r="AX86" s="167">
        <v>288.07712334937634</v>
      </c>
      <c r="AY86" s="167">
        <v>105.67396240083346</v>
      </c>
      <c r="AZ86" s="167">
        <v>473.83945248513805</v>
      </c>
      <c r="BA86" s="167">
        <v>104.12407845928442</v>
      </c>
      <c r="BB86" s="167">
        <v>930.87667848691035</v>
      </c>
      <c r="BC86" s="167">
        <v>163.37965367757712</v>
      </c>
      <c r="BD86" s="167">
        <v>8584.1984462780456</v>
      </c>
      <c r="BE86" s="173">
        <v>0.71985724094082937</v>
      </c>
      <c r="BF86" s="167">
        <v>313.29330957726262</v>
      </c>
      <c r="BG86" s="167">
        <v>624.60733820678934</v>
      </c>
      <c r="BH86" s="164" t="s">
        <v>139</v>
      </c>
      <c r="BI86" s="175">
        <v>765.39921190497444</v>
      </c>
      <c r="BJ86" s="165">
        <v>10.857052819158033</v>
      </c>
      <c r="BK86" s="165">
        <v>0.14081274519345152</v>
      </c>
      <c r="BL86" s="165">
        <v>2195.7383555471529</v>
      </c>
      <c r="BM86" s="165">
        <v>6.4922415515231521E-2</v>
      </c>
      <c r="BN86" s="165">
        <v>1.9032604465058191E-2</v>
      </c>
      <c r="BO86" s="165">
        <v>1.7395694577795415</v>
      </c>
      <c r="BP86" s="165">
        <v>2.004846234911724E-3</v>
      </c>
      <c r="BQ86" s="165">
        <v>3.9970265307989108E-3</v>
      </c>
      <c r="BR86" s="165">
        <v>0.50158442018422189</v>
      </c>
      <c r="BS86" s="165">
        <v>0.11112048716065273</v>
      </c>
      <c r="BT86" s="165">
        <v>3.0446877864108814</v>
      </c>
      <c r="BU86" s="189">
        <f t="shared" si="9"/>
        <v>0.67098827658036808</v>
      </c>
      <c r="BV86" s="190">
        <f t="shared" si="10"/>
        <v>1.3452283199720573E-3</v>
      </c>
    </row>
    <row r="87" spans="1:74" s="55" customFormat="1" ht="13" x14ac:dyDescent="0.15">
      <c r="A87" s="202" t="s">
        <v>266</v>
      </c>
      <c r="B87" s="56" t="s">
        <v>142</v>
      </c>
      <c r="C87" s="56"/>
      <c r="D87" s="57">
        <v>610.79559131788187</v>
      </c>
      <c r="E87" s="57">
        <v>228.56232153248433</v>
      </c>
      <c r="F87" s="58">
        <v>1.2552963542137978</v>
      </c>
      <c r="G87" s="59">
        <v>0.37420427518038779</v>
      </c>
      <c r="H87" s="60">
        <v>785.23012447601434</v>
      </c>
      <c r="I87" s="60">
        <v>98.940112266639446</v>
      </c>
      <c r="J87" s="60">
        <v>2.6234862237825527</v>
      </c>
      <c r="K87" s="61">
        <v>1.2854349985611559E-3</v>
      </c>
      <c r="L87" s="56">
        <v>27.296663966809724</v>
      </c>
      <c r="M87" s="62">
        <v>1.5037533417854874E-2</v>
      </c>
      <c r="N87" s="63">
        <v>26.108652930863265</v>
      </c>
      <c r="O87" s="61">
        <v>1.4622737996692243E-3</v>
      </c>
      <c r="P87" s="63">
        <v>6.9523798964099228</v>
      </c>
      <c r="Q87" s="56">
        <v>0.26489074165891635</v>
      </c>
      <c r="R87" s="58">
        <v>683.86645526043503</v>
      </c>
      <c r="S87" s="63">
        <v>6.9523798964099228</v>
      </c>
      <c r="T87" s="61">
        <v>7.4584165029944499E-2</v>
      </c>
      <c r="U87" s="63">
        <v>25.165972495420675</v>
      </c>
      <c r="V87" s="63">
        <v>25.964716348893248</v>
      </c>
      <c r="W87" s="58">
        <v>7.0829509844733156</v>
      </c>
      <c r="X87" s="58">
        <v>7.1652231345752382</v>
      </c>
      <c r="Y87" s="60">
        <v>1057.3360362442518</v>
      </c>
      <c r="Z87" s="60">
        <v>506.65943362724664</v>
      </c>
      <c r="AA87" s="60">
        <v>506.86206526913367</v>
      </c>
      <c r="AB87" s="64">
        <v>15.155191701129047</v>
      </c>
      <c r="AC87" s="65">
        <v>3.9274338570985874</v>
      </c>
      <c r="AD87" s="65">
        <v>3.9359432712374662</v>
      </c>
      <c r="AE87" s="65">
        <v>9.4195372662562278</v>
      </c>
      <c r="AF87" s="66">
        <v>0.65440378951833411</v>
      </c>
      <c r="AG87" s="66">
        <v>0.67078625701062866</v>
      </c>
      <c r="AH87" s="110">
        <f t="shared" si="7"/>
        <v>99.109125486754877</v>
      </c>
      <c r="AI87" s="54">
        <f t="shared" si="8"/>
        <v>37.84613581922239</v>
      </c>
      <c r="AJ87" s="64">
        <v>16.675785513181459</v>
      </c>
      <c r="AK87" s="69"/>
      <c r="AL87" s="70"/>
      <c r="AM87" s="69"/>
      <c r="AN87" s="69"/>
      <c r="AO87" s="70"/>
      <c r="AP87" s="71"/>
      <c r="AQ87" s="69"/>
      <c r="AR87" s="71"/>
      <c r="AS87" s="71"/>
      <c r="AT87" s="71"/>
      <c r="AU87" s="72"/>
      <c r="AV87" s="71"/>
      <c r="AW87" s="71"/>
      <c r="AX87" s="69"/>
      <c r="AY87" s="71"/>
      <c r="AZ87" s="69"/>
      <c r="BA87" s="71"/>
      <c r="BB87" s="69"/>
      <c r="BC87" s="69"/>
      <c r="BD87" s="69"/>
      <c r="BE87" s="70"/>
      <c r="BF87" s="69"/>
      <c r="BG87" s="69"/>
      <c r="BH87" s="73"/>
      <c r="BI87" s="74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56"/>
      <c r="BV87" s="62"/>
    </row>
    <row r="88" spans="1:74" s="55" customFormat="1" ht="13" x14ac:dyDescent="0.15">
      <c r="A88" s="202" t="s">
        <v>266</v>
      </c>
      <c r="B88" s="56" t="s">
        <v>143</v>
      </c>
      <c r="C88" s="56"/>
      <c r="D88" s="57">
        <v>1048.1375863736107</v>
      </c>
      <c r="E88" s="57">
        <v>602.41700160745575</v>
      </c>
      <c r="F88" s="58">
        <v>1.9132272947686662</v>
      </c>
      <c r="G88" s="59">
        <v>0.57474992733704244</v>
      </c>
      <c r="H88" s="60">
        <v>1518.8199238622858</v>
      </c>
      <c r="I88" s="60">
        <v>123.46128957541704</v>
      </c>
      <c r="J88" s="60">
        <v>2.599985310343603</v>
      </c>
      <c r="K88" s="61">
        <v>5.236400317252519E-4</v>
      </c>
      <c r="L88" s="56">
        <v>19.912767910251343</v>
      </c>
      <c r="M88" s="62">
        <v>7.3602189688969583E-3</v>
      </c>
      <c r="N88" s="63">
        <v>25.771133607665416</v>
      </c>
      <c r="O88" s="61">
        <v>1.4682272496525828E-3</v>
      </c>
      <c r="P88" s="63">
        <v>4.5226373363317727</v>
      </c>
      <c r="Q88" s="56">
        <v>0.17329556436648752</v>
      </c>
      <c r="R88" s="58">
        <v>681.09347530269827</v>
      </c>
      <c r="S88" s="63">
        <v>4.5226373363317727</v>
      </c>
      <c r="T88" s="61">
        <v>3.6357681436864464E-2</v>
      </c>
      <c r="U88" s="63">
        <v>25.371185998060074</v>
      </c>
      <c r="V88" s="63">
        <v>10.581119027826636</v>
      </c>
      <c r="W88" s="58">
        <v>2.1064422618110896</v>
      </c>
      <c r="X88" s="58">
        <v>2.155169359907005</v>
      </c>
      <c r="Y88" s="60">
        <v>-604.02042507465057</v>
      </c>
      <c r="Z88" s="60">
        <v>690.31940990342684</v>
      </c>
      <c r="AA88" s="60">
        <v>690.59394589279088</v>
      </c>
      <c r="AB88" s="65">
        <v>7.4460727378068832</v>
      </c>
      <c r="AC88" s="65">
        <v>1.9119184835283178</v>
      </c>
      <c r="AD88" s="65">
        <v>1.9162237575226855</v>
      </c>
      <c r="AE88" s="65">
        <v>9.4578595189612127</v>
      </c>
      <c r="AF88" s="66">
        <v>0.42743105631580042</v>
      </c>
      <c r="AG88" s="66">
        <v>0.4526253863290553</v>
      </c>
      <c r="AH88" s="110">
        <f t="shared" si="7"/>
        <v>101.56581783104311</v>
      </c>
      <c r="AI88" s="54">
        <f t="shared" si="8"/>
        <v>-27.018091979408567</v>
      </c>
      <c r="AJ88" s="64">
        <v>33.115591307219816</v>
      </c>
      <c r="AK88" s="60">
        <v>439.76403025859503</v>
      </c>
      <c r="AL88" s="65">
        <v>3.7756628490314381</v>
      </c>
      <c r="AM88" s="60">
        <v>6671.874612388352</v>
      </c>
      <c r="AN88" s="60">
        <v>508572.57818063482</v>
      </c>
      <c r="AO88" s="64">
        <v>29.067025619698036</v>
      </c>
      <c r="AP88" s="65">
        <v>1.9771674261638093E-2</v>
      </c>
      <c r="AQ88" s="64">
        <v>67.325090894437153</v>
      </c>
      <c r="AR88" s="66">
        <v>0.54308528356077501</v>
      </c>
      <c r="AS88" s="64">
        <v>10.520982137488948</v>
      </c>
      <c r="AT88" s="64">
        <v>28.579300535666917</v>
      </c>
      <c r="AU88" s="66">
        <v>0.37823931588921361</v>
      </c>
      <c r="AV88" s="60">
        <v>200.38026316916174</v>
      </c>
      <c r="AW88" s="64">
        <v>67.580139806346764</v>
      </c>
      <c r="AX88" s="60">
        <v>803.24354027980257</v>
      </c>
      <c r="AY88" s="60">
        <v>280.89339045522252</v>
      </c>
      <c r="AZ88" s="60">
        <v>1119.1153906944062</v>
      </c>
      <c r="BA88" s="60">
        <v>210.77236126539214</v>
      </c>
      <c r="BB88" s="60">
        <v>1759.3899920561332</v>
      </c>
      <c r="BC88" s="60">
        <v>265.79423155801823</v>
      </c>
      <c r="BD88" s="60">
        <v>7949.382802561574</v>
      </c>
      <c r="BE88" s="65">
        <v>5.0808476725579368</v>
      </c>
      <c r="BF88" s="60">
        <v>602.41700160745575</v>
      </c>
      <c r="BG88" s="60">
        <v>1048.1375863736107</v>
      </c>
      <c r="BH88" s="56" t="s">
        <v>139</v>
      </c>
      <c r="BI88" s="67">
        <v>704.16725668907407</v>
      </c>
      <c r="BJ88" s="58">
        <v>159.29632668477873</v>
      </c>
      <c r="BK88" s="58">
        <v>1.5280481354327151E-2</v>
      </c>
      <c r="BL88" s="58">
        <v>4814.5357791257884</v>
      </c>
      <c r="BM88" s="58">
        <v>9.4217140793651399E-2</v>
      </c>
      <c r="BN88" s="58">
        <v>3.3435832461404406E-2</v>
      </c>
      <c r="BO88" s="58">
        <v>5.7209008206822176</v>
      </c>
      <c r="BP88" s="58">
        <v>2.7732070672386935E-2</v>
      </c>
      <c r="BQ88" s="58">
        <v>4.8250672776726448E-2</v>
      </c>
      <c r="BR88" s="58">
        <v>0.57474992733704244</v>
      </c>
      <c r="BS88" s="58">
        <v>9.0292014854248981E-2</v>
      </c>
      <c r="BT88" s="58">
        <v>1.1914766485271084</v>
      </c>
      <c r="BU88" s="56">
        <f>BG88/BB88</f>
        <v>0.59573920001027825</v>
      </c>
      <c r="BV88" s="62">
        <f>AO88/BB88</f>
        <v>1.6521081596996293E-2</v>
      </c>
    </row>
    <row r="89" spans="1:74" s="55" customFormat="1" ht="13" x14ac:dyDescent="0.15">
      <c r="A89" s="202" t="s">
        <v>266</v>
      </c>
      <c r="B89" s="56" t="s">
        <v>144</v>
      </c>
      <c r="C89" s="56"/>
      <c r="D89" s="57">
        <v>1085.3889703724715</v>
      </c>
      <c r="E89" s="57">
        <v>508.07148105961653</v>
      </c>
      <c r="F89" s="58">
        <v>1.9479923149717064</v>
      </c>
      <c r="G89" s="59">
        <v>0.46810083290717641</v>
      </c>
      <c r="H89" s="60">
        <v>1788.3927704665141</v>
      </c>
      <c r="I89" s="60">
        <v>102.42460774583112</v>
      </c>
      <c r="J89" s="60">
        <v>2.6598067457714336</v>
      </c>
      <c r="K89" s="61">
        <v>4.5388254386911193E-4</v>
      </c>
      <c r="L89" s="56">
        <v>27.526495494565616</v>
      </c>
      <c r="M89" s="62">
        <v>1.2131049449538828E-2</v>
      </c>
      <c r="N89" s="63">
        <v>16.699133622489271</v>
      </c>
      <c r="O89" s="61">
        <v>1.4913837338959618E-3</v>
      </c>
      <c r="P89" s="63">
        <v>4.8152247318709396</v>
      </c>
      <c r="Q89" s="56">
        <v>0.28515596552236239</v>
      </c>
      <c r="R89" s="58">
        <v>670.51824240276949</v>
      </c>
      <c r="S89" s="63">
        <v>4.8152247318709396</v>
      </c>
      <c r="T89" s="61">
        <v>5.8993979949273717E-2</v>
      </c>
      <c r="U89" s="63">
        <v>15.989830346921449</v>
      </c>
      <c r="V89" s="58">
        <v>9.1718592414933209</v>
      </c>
      <c r="W89" s="58">
        <v>2.5241186808191869</v>
      </c>
      <c r="X89" s="58">
        <v>2.5555250666182689</v>
      </c>
      <c r="Y89" s="60">
        <v>566.86898485352981</v>
      </c>
      <c r="Z89" s="60">
        <v>348.12933247464616</v>
      </c>
      <c r="AA89" s="60">
        <v>348.47905650458659</v>
      </c>
      <c r="AB89" s="64">
        <v>12.243547733108288</v>
      </c>
      <c r="AC89" s="65">
        <v>2.0322890425653846</v>
      </c>
      <c r="AD89" s="65">
        <v>2.0432180956111319</v>
      </c>
      <c r="AE89" s="65">
        <v>9.6069152339356254</v>
      </c>
      <c r="AF89" s="66">
        <v>0.46225003345430205</v>
      </c>
      <c r="AG89" s="66">
        <v>0.48646987644197603</v>
      </c>
      <c r="AH89" s="110">
        <f t="shared" si="7"/>
        <v>98.305267091580632</v>
      </c>
      <c r="AI89" s="54">
        <f t="shared" si="8"/>
        <v>21.534873360625983</v>
      </c>
      <c r="AJ89" s="64">
        <v>13.560488743702969</v>
      </c>
      <c r="AK89" s="60">
        <v>341.82915418361279</v>
      </c>
      <c r="AL89" s="65">
        <v>4.2529485037379819</v>
      </c>
      <c r="AM89" s="60">
        <v>5002.0581798288331</v>
      </c>
      <c r="AN89" s="60">
        <v>494269.78048611578</v>
      </c>
      <c r="AO89" s="64">
        <v>15.968469634628184</v>
      </c>
      <c r="AP89" s="66">
        <v>0.32211904098204824</v>
      </c>
      <c r="AQ89" s="64">
        <v>31.873762037515146</v>
      </c>
      <c r="AR89" s="66">
        <v>0.22257453325722487</v>
      </c>
      <c r="AS89" s="65">
        <v>4.0393190957523251</v>
      </c>
      <c r="AT89" s="64">
        <v>13.80973996611578</v>
      </c>
      <c r="AU89" s="66">
        <v>6.7476150198648444E-2</v>
      </c>
      <c r="AV89" s="60">
        <v>106.29637784503291</v>
      </c>
      <c r="AW89" s="64">
        <v>43.423732748099944</v>
      </c>
      <c r="AX89" s="60">
        <v>562.53003607862127</v>
      </c>
      <c r="AY89" s="60">
        <v>210.39608982277554</v>
      </c>
      <c r="AZ89" s="60">
        <v>879.81698222138914</v>
      </c>
      <c r="BA89" s="60">
        <v>169.42185842169533</v>
      </c>
      <c r="BB89" s="60">
        <v>1297.9459371830055</v>
      </c>
      <c r="BC89" s="60">
        <v>200.884937016051</v>
      </c>
      <c r="BD89" s="60">
        <v>11376.388894086493</v>
      </c>
      <c r="BE89" s="65">
        <v>3.9989319238502534</v>
      </c>
      <c r="BF89" s="60">
        <v>508.07148105961653</v>
      </c>
      <c r="BG89" s="60">
        <v>1085.3889703724715</v>
      </c>
      <c r="BH89" s="56" t="s">
        <v>139</v>
      </c>
      <c r="BI89" s="67">
        <v>714.56061931891918</v>
      </c>
      <c r="BJ89" s="58">
        <v>29.185823051591189</v>
      </c>
      <c r="BK89" s="58">
        <v>5.3842094736284429E-3</v>
      </c>
      <c r="BL89" s="58">
        <v>3521.050942160492</v>
      </c>
      <c r="BM89" s="58">
        <v>6.7748386670337321E-2</v>
      </c>
      <c r="BN89" s="58">
        <v>1.7658058184040461E-2</v>
      </c>
      <c r="BO89" s="58">
        <v>3.9931836647155059</v>
      </c>
      <c r="BP89" s="58">
        <v>1.4712209236056917E-2</v>
      </c>
      <c r="BQ89" s="58">
        <v>3.1429572865071836E-2</v>
      </c>
      <c r="BR89" s="58">
        <v>0.46810083290717641</v>
      </c>
      <c r="BS89" s="58">
        <v>0.10157248532383172</v>
      </c>
      <c r="BT89" s="58">
        <v>2.2743415780253451</v>
      </c>
      <c r="BU89" s="56">
        <f t="shared" ref="BU89:BU93" si="11">BG89/BB89</f>
        <v>0.83623588570117435</v>
      </c>
      <c r="BV89" s="62">
        <f t="shared" ref="BV89:BV93" si="12">AO89/BB89</f>
        <v>1.2302877321135055E-2</v>
      </c>
    </row>
    <row r="90" spans="1:74" s="176" customFormat="1" ht="13" x14ac:dyDescent="0.15">
      <c r="A90" s="202" t="s">
        <v>266</v>
      </c>
      <c r="B90" s="164" t="s">
        <v>261</v>
      </c>
      <c r="C90" s="164"/>
      <c r="D90" s="163">
        <v>463.23751040120095</v>
      </c>
      <c r="E90" s="163">
        <v>218.62992978372759</v>
      </c>
      <c r="F90" s="166">
        <v>0.95098570691666406</v>
      </c>
      <c r="G90" s="166">
        <v>0.47196076499585815</v>
      </c>
      <c r="H90" s="167">
        <v>684.17555345503615</v>
      </c>
      <c r="I90" s="167">
        <v>46.983972770698948</v>
      </c>
      <c r="J90" s="167">
        <v>1.1357442135563782</v>
      </c>
      <c r="K90" s="168">
        <v>9.6735821321304258E-4</v>
      </c>
      <c r="L90" s="164">
        <v>24.443216081078614</v>
      </c>
      <c r="M90" s="169">
        <v>1.3539028240174522E-2</v>
      </c>
      <c r="N90" s="170">
        <v>35.242181615210036</v>
      </c>
      <c r="O90" s="168">
        <v>1.4952982889746434E-3</v>
      </c>
      <c r="P90" s="170">
        <v>7.3138505864773791</v>
      </c>
      <c r="Q90" s="164">
        <v>0.20653588301022174</v>
      </c>
      <c r="R90" s="165">
        <v>668.76288655805286</v>
      </c>
      <c r="S90" s="170">
        <v>7.3138505864773791</v>
      </c>
      <c r="T90" s="168">
        <v>6.5668694568393596E-2</v>
      </c>
      <c r="U90" s="170">
        <v>34.474903257270107</v>
      </c>
      <c r="V90" s="170">
        <v>19.542935122715701</v>
      </c>
      <c r="W90" s="165">
        <v>4.77461322427789</v>
      </c>
      <c r="X90" s="165">
        <v>4.8490538385908453</v>
      </c>
      <c r="Y90" s="167">
        <v>795.86416022318906</v>
      </c>
      <c r="Z90" s="167">
        <v>722.81628985782822</v>
      </c>
      <c r="AA90" s="167">
        <v>722.97228991399913</v>
      </c>
      <c r="AB90" s="171">
        <v>13.655068838476046</v>
      </c>
      <c r="AC90" s="172">
        <v>4.7801300583543371</v>
      </c>
      <c r="AD90" s="172">
        <v>4.7859016545136317</v>
      </c>
      <c r="AE90" s="172">
        <v>9.6321124492769528</v>
      </c>
      <c r="AF90" s="173">
        <v>0.70395226568624525</v>
      </c>
      <c r="AG90" s="173">
        <v>0.72013694469246803</v>
      </c>
      <c r="AH90" s="151">
        <f t="shared" si="7"/>
        <v>98.78972908560479</v>
      </c>
      <c r="AI90" s="174">
        <f t="shared" si="8"/>
        <v>29.461267729852537</v>
      </c>
      <c r="AJ90" s="171">
        <v>25.225378379401871</v>
      </c>
      <c r="AK90" s="167">
        <v>390.40009394583592</v>
      </c>
      <c r="AL90" s="172">
        <v>4.1942818892095657</v>
      </c>
      <c r="AM90" s="167">
        <v>2967.4361018915515</v>
      </c>
      <c r="AN90" s="167">
        <v>529387.83426674851</v>
      </c>
      <c r="AO90" s="171">
        <v>14.177213124518477</v>
      </c>
      <c r="AP90" s="171">
        <v>32.970835716462283</v>
      </c>
      <c r="AQ90" s="167">
        <v>120.89938045772625</v>
      </c>
      <c r="AR90" s="171">
        <v>12.22266329949889</v>
      </c>
      <c r="AS90" s="171">
        <v>70.287326637913452</v>
      </c>
      <c r="AT90" s="171">
        <v>29.685007679984846</v>
      </c>
      <c r="AU90" s="173">
        <v>0.36069126805162427</v>
      </c>
      <c r="AV90" s="167">
        <v>102.85935070763514</v>
      </c>
      <c r="AW90" s="171">
        <v>31.665015604188341</v>
      </c>
      <c r="AX90" s="167">
        <v>363.12160741517999</v>
      </c>
      <c r="AY90" s="167">
        <v>125.96480199190523</v>
      </c>
      <c r="AZ90" s="167">
        <v>497.36299719959413</v>
      </c>
      <c r="BA90" s="171">
        <v>99.249066783381963</v>
      </c>
      <c r="BB90" s="167">
        <v>799.30211461458907</v>
      </c>
      <c r="BC90" s="167">
        <v>131.69626681553294</v>
      </c>
      <c r="BD90" s="167">
        <v>7850.8342973253366</v>
      </c>
      <c r="BE90" s="172">
        <v>3.1561529514157938</v>
      </c>
      <c r="BF90" s="167">
        <v>218.62992978372759</v>
      </c>
      <c r="BG90" s="167">
        <v>463.23751040120095</v>
      </c>
      <c r="BH90" s="164" t="s">
        <v>139</v>
      </c>
      <c r="BI90" s="175">
        <v>713.33643847024507</v>
      </c>
      <c r="BJ90" s="165">
        <v>1.476592733897528</v>
      </c>
      <c r="BK90" s="165">
        <v>1.9955783861868585E-2</v>
      </c>
      <c r="BL90" s="165">
        <v>2417.647126191644</v>
      </c>
      <c r="BM90" s="165">
        <v>0.10645594310786416</v>
      </c>
      <c r="BN90" s="165">
        <v>1.6774811673251074E-2</v>
      </c>
      <c r="BO90" s="165">
        <v>4.4919284149897845</v>
      </c>
      <c r="BP90" s="165">
        <v>3.0604631115126818E-2</v>
      </c>
      <c r="BQ90" s="165">
        <v>6.4845710459417949E-2</v>
      </c>
      <c r="BR90" s="165">
        <v>0.47196076499585815</v>
      </c>
      <c r="BS90" s="165">
        <v>7.3676373231546563E-2</v>
      </c>
      <c r="BT90" s="165">
        <v>2.6456624600344147</v>
      </c>
      <c r="BU90" s="56">
        <f t="shared" si="11"/>
        <v>0.57955246449531395</v>
      </c>
      <c r="BV90" s="62">
        <f t="shared" si="12"/>
        <v>1.7736989387741715E-2</v>
      </c>
    </row>
    <row r="91" spans="1:74" s="55" customFormat="1" ht="13" x14ac:dyDescent="0.15">
      <c r="A91" s="202" t="s">
        <v>266</v>
      </c>
      <c r="B91" s="56" t="s">
        <v>145</v>
      </c>
      <c r="C91" s="56"/>
      <c r="D91" s="57">
        <v>485.45599993233031</v>
      </c>
      <c r="E91" s="57">
        <v>292.07516535163688</v>
      </c>
      <c r="F91" s="59">
        <v>0.95824173188291084</v>
      </c>
      <c r="G91" s="59">
        <v>0.6016511597185954</v>
      </c>
      <c r="H91" s="60">
        <v>764.73922221863768</v>
      </c>
      <c r="I91" s="60">
        <v>764.73922221863768</v>
      </c>
      <c r="J91" s="60">
        <v>28.850307805276163</v>
      </c>
      <c r="K91" s="61">
        <v>6.4843498542992693E-4</v>
      </c>
      <c r="L91" s="56">
        <v>25.822988761781801</v>
      </c>
      <c r="M91" s="62">
        <v>1.1430942292362007E-2</v>
      </c>
      <c r="N91" s="63">
        <v>25.35903576315372</v>
      </c>
      <c r="O91" s="61">
        <v>1.4980168333302889E-3</v>
      </c>
      <c r="P91" s="63">
        <v>7.222480001900025</v>
      </c>
      <c r="Q91" s="56">
        <v>0.28340319376779849</v>
      </c>
      <c r="R91" s="58">
        <v>667.54924093667773</v>
      </c>
      <c r="S91" s="63">
        <v>7.222480001900025</v>
      </c>
      <c r="T91" s="61">
        <v>5.5343174140246774E-2</v>
      </c>
      <c r="U91" s="63">
        <v>24.308773672463683</v>
      </c>
      <c r="V91" s="63">
        <v>13.102015601808148</v>
      </c>
      <c r="W91" s="58">
        <v>3.382235673395718</v>
      </c>
      <c r="X91" s="58">
        <v>3.4305794652610806</v>
      </c>
      <c r="Y91" s="60">
        <v>426.1118482166338</v>
      </c>
      <c r="Z91" s="60">
        <v>542.18462059080184</v>
      </c>
      <c r="AA91" s="60">
        <v>542.42080508818617</v>
      </c>
      <c r="AB91" s="64">
        <v>11.540948085431209</v>
      </c>
      <c r="AC91" s="65">
        <v>2.9101035552135244</v>
      </c>
      <c r="AD91" s="65">
        <v>2.9169150005551479</v>
      </c>
      <c r="AE91" s="65">
        <v>9.649611122643984</v>
      </c>
      <c r="AF91" s="66">
        <v>0.69641986952271107</v>
      </c>
      <c r="AG91" s="66">
        <v>0.71290621246240271</v>
      </c>
      <c r="AH91" s="110">
        <f t="shared" si="7"/>
        <v>97.735427643462728</v>
      </c>
      <c r="AI91" s="54">
        <f t="shared" si="8"/>
        <v>16.388055372805688</v>
      </c>
      <c r="AJ91" s="64">
        <v>21.929706057254695</v>
      </c>
      <c r="AK91" s="60">
        <v>291.0998319412476</v>
      </c>
      <c r="AL91" s="65">
        <v>8.433014934931931</v>
      </c>
      <c r="AM91" s="60">
        <v>3443.645425699563</v>
      </c>
      <c r="AN91" s="60">
        <v>517711.93634359847</v>
      </c>
      <c r="AO91" s="65">
        <v>2.394329732528238</v>
      </c>
      <c r="AP91" s="65">
        <v>9.2421729245192263E-2</v>
      </c>
      <c r="AQ91" s="65">
        <v>6.2686179047883011</v>
      </c>
      <c r="AR91" s="66">
        <v>0.62600530617137118</v>
      </c>
      <c r="AS91" s="64">
        <v>10.019576943417277</v>
      </c>
      <c r="AT91" s="64">
        <v>19.887508900860414</v>
      </c>
      <c r="AU91" s="66">
        <v>0.91297604123226073</v>
      </c>
      <c r="AV91" s="60">
        <v>112.71033079878865</v>
      </c>
      <c r="AW91" s="64">
        <v>34.911545425712255</v>
      </c>
      <c r="AX91" s="60">
        <v>396.89751475382764</v>
      </c>
      <c r="AY91" s="60">
        <v>140.92664836428042</v>
      </c>
      <c r="AZ91" s="60">
        <v>571.81416727206727</v>
      </c>
      <c r="BA91" s="60">
        <v>117.95590062075631</v>
      </c>
      <c r="BB91" s="60">
        <v>965.14034763559141</v>
      </c>
      <c r="BC91" s="60">
        <v>156.48364697816976</v>
      </c>
      <c r="BD91" s="60">
        <v>8202.0850102856875</v>
      </c>
      <c r="BE91" s="65">
        <v>1.0230658994964961</v>
      </c>
      <c r="BF91" s="60">
        <v>292.07516535163688</v>
      </c>
      <c r="BG91" s="60">
        <v>485.45599993233031</v>
      </c>
      <c r="BH91" s="56" t="s">
        <v>139</v>
      </c>
      <c r="BI91" s="67">
        <v>778.90069690903806</v>
      </c>
      <c r="BJ91" s="58">
        <v>6.3896975253417763</v>
      </c>
      <c r="BK91" s="58">
        <v>5.8953685454968791E-2</v>
      </c>
      <c r="BL91" s="58">
        <v>2534.6472086749086</v>
      </c>
      <c r="BM91" s="58">
        <v>9.6607389733848179E-2</v>
      </c>
      <c r="BN91" s="58">
        <v>1.9078520495939028E-2</v>
      </c>
      <c r="BO91" s="58">
        <v>2.3403475120289046</v>
      </c>
      <c r="BP91" s="58">
        <v>4.9321251212509336E-3</v>
      </c>
      <c r="BQ91" s="58">
        <v>8.1976491552975487E-3</v>
      </c>
      <c r="BR91" s="58">
        <v>0.6016511597185954</v>
      </c>
      <c r="BS91" s="58">
        <v>8.481569071307711E-2</v>
      </c>
      <c r="BT91" s="58">
        <v>2.3818030012829983</v>
      </c>
      <c r="BU91" s="56">
        <f t="shared" si="11"/>
        <v>0.50299005851491374</v>
      </c>
      <c r="BV91" s="62">
        <f t="shared" si="12"/>
        <v>2.4808099033408831E-3</v>
      </c>
    </row>
    <row r="92" spans="1:74" s="55" customFormat="1" ht="13" x14ac:dyDescent="0.15">
      <c r="A92" s="202" t="s">
        <v>266</v>
      </c>
      <c r="B92" s="56" t="s">
        <v>146</v>
      </c>
      <c r="C92" s="56"/>
      <c r="D92" s="57">
        <v>1831.2000729983242</v>
      </c>
      <c r="E92" s="57">
        <v>1013.2874752806591</v>
      </c>
      <c r="F92" s="58">
        <v>3.4086424972634966</v>
      </c>
      <c r="G92" s="59">
        <v>0.55334613089084694</v>
      </c>
      <c r="H92" s="60">
        <v>2928.2246322253068</v>
      </c>
      <c r="I92" s="60">
        <v>2928.2246322253068</v>
      </c>
      <c r="J92" s="60">
        <v>49.614378744684146</v>
      </c>
      <c r="K92" s="61">
        <v>5.0197131355962307E-4</v>
      </c>
      <c r="L92" s="56">
        <v>17.678119986806369</v>
      </c>
      <c r="M92" s="62">
        <v>1.055148550983058E-2</v>
      </c>
      <c r="N92" s="63">
        <v>10.446324579305374</v>
      </c>
      <c r="O92" s="61">
        <v>1.5041447607810736E-3</v>
      </c>
      <c r="P92" s="63">
        <v>5.0434468121913643</v>
      </c>
      <c r="Q92" s="56">
        <v>0.47795806891026121</v>
      </c>
      <c r="R92" s="58">
        <v>664.82962682442826</v>
      </c>
      <c r="S92" s="63">
        <v>5.0434468121913643</v>
      </c>
      <c r="T92" s="61">
        <v>5.0877140803191376E-2</v>
      </c>
      <c r="U92" s="63">
        <v>9.1481878789624975</v>
      </c>
      <c r="V92" s="63">
        <v>10.143372196684883</v>
      </c>
      <c r="W92" s="58">
        <v>1.792707639001381</v>
      </c>
      <c r="X92" s="58">
        <v>1.8437849901635435</v>
      </c>
      <c r="Y92" s="60">
        <v>235.25129634842108</v>
      </c>
      <c r="Z92" s="60">
        <v>211.08661848629447</v>
      </c>
      <c r="AA92" s="60">
        <v>211.72857832465115</v>
      </c>
      <c r="AB92" s="64">
        <v>10.65767080558226</v>
      </c>
      <c r="AC92" s="65">
        <v>1.1075123774079823</v>
      </c>
      <c r="AD92" s="65">
        <v>1.1225275517364504</v>
      </c>
      <c r="AE92" s="65">
        <v>9.6890550725142148</v>
      </c>
      <c r="AF92" s="66">
        <v>0.48829528977098258</v>
      </c>
      <c r="AG92" s="66">
        <v>0.51144682519343221</v>
      </c>
      <c r="AH92" s="110">
        <f t="shared" si="7"/>
        <v>95.881402048401839</v>
      </c>
      <c r="AI92" s="54">
        <f t="shared" si="8"/>
        <v>9.0884373399927618</v>
      </c>
      <c r="AJ92" s="64">
        <v>10.499613702963062</v>
      </c>
      <c r="AK92" s="60">
        <v>529.72616051268699</v>
      </c>
      <c r="AL92" s="65">
        <v>5.2002801948411017</v>
      </c>
      <c r="AM92" s="60">
        <v>8683.040248303776</v>
      </c>
      <c r="AN92" s="60">
        <v>492866.27462452947</v>
      </c>
      <c r="AO92" s="64">
        <v>48.021393310130442</v>
      </c>
      <c r="AP92" s="66">
        <v>0.21826268857741207</v>
      </c>
      <c r="AQ92" s="64">
        <v>76.635094104860983</v>
      </c>
      <c r="AR92" s="66">
        <v>0.48516323934607464</v>
      </c>
      <c r="AS92" s="65">
        <v>9.1558165827559606</v>
      </c>
      <c r="AT92" s="64">
        <v>27.975934913907299</v>
      </c>
      <c r="AU92" s="64">
        <v>3.7271212077244376E-2</v>
      </c>
      <c r="AV92" s="60">
        <v>209.53571001720911</v>
      </c>
      <c r="AW92" s="64">
        <v>79.383328313869583</v>
      </c>
      <c r="AX92" s="60">
        <v>944.03256418985302</v>
      </c>
      <c r="AY92" s="60">
        <v>370.05028186637833</v>
      </c>
      <c r="AZ92" s="60">
        <v>1443.0957572713426</v>
      </c>
      <c r="BA92" s="60">
        <v>283.253900243641</v>
      </c>
      <c r="BB92" s="60">
        <v>2186.1751312808597</v>
      </c>
      <c r="BC92" s="60">
        <v>335.09879900569217</v>
      </c>
      <c r="BD92" s="60">
        <v>10191.142620652599</v>
      </c>
      <c r="BE92" s="65">
        <v>8.2501384309539318</v>
      </c>
      <c r="BF92" s="60">
        <v>1013.2874752806591</v>
      </c>
      <c r="BG92" s="60">
        <v>1831.2000729983242</v>
      </c>
      <c r="BH92" s="56" t="s">
        <v>139</v>
      </c>
      <c r="BI92" s="67">
        <v>732.6305872488914</v>
      </c>
      <c r="BJ92" s="58">
        <v>57.740236010089902</v>
      </c>
      <c r="BK92" s="58">
        <v>1.488249765948863E-3</v>
      </c>
      <c r="BL92" s="58">
        <v>5965.1330149303703</v>
      </c>
      <c r="BM92" s="58">
        <v>7.9288498476785013E-2</v>
      </c>
      <c r="BN92" s="58">
        <v>3.2881376650210577E-2</v>
      </c>
      <c r="BO92" s="58">
        <v>5.8206772785723926</v>
      </c>
      <c r="BP92" s="58">
        <v>2.622400141755258E-2</v>
      </c>
      <c r="BQ92" s="58">
        <v>4.7391677565963734E-2</v>
      </c>
      <c r="BR92" s="58">
        <v>0.55334613089084694</v>
      </c>
      <c r="BS92" s="58">
        <v>0.11669731410937591</v>
      </c>
      <c r="BT92" s="58">
        <v>1.1736836786681288</v>
      </c>
      <c r="BU92" s="56">
        <f t="shared" si="11"/>
        <v>0.83762734595075239</v>
      </c>
      <c r="BV92" s="62">
        <f t="shared" si="12"/>
        <v>2.1965940707593338E-2</v>
      </c>
    </row>
    <row r="93" spans="1:74" s="55" customFormat="1" ht="13" x14ac:dyDescent="0.15">
      <c r="A93" s="202" t="s">
        <v>266</v>
      </c>
      <c r="B93" s="56" t="s">
        <v>147</v>
      </c>
      <c r="C93" s="56"/>
      <c r="D93" s="57">
        <v>585.72811175225218</v>
      </c>
      <c r="E93" s="57">
        <v>254.7386428712779</v>
      </c>
      <c r="F93" s="58">
        <v>1.1395595803213587</v>
      </c>
      <c r="G93" s="59">
        <v>0.4349093679475397</v>
      </c>
      <c r="H93" s="60">
        <v>880.78905137958463</v>
      </c>
      <c r="I93" s="60">
        <v>58.881690530150941</v>
      </c>
      <c r="J93" s="60">
        <v>2.4063941361500376</v>
      </c>
      <c r="K93" s="61">
        <v>7.3282783952819796E-4</v>
      </c>
      <c r="L93" s="56">
        <v>35.578717059355455</v>
      </c>
      <c r="M93" s="62">
        <v>1.6289351625313538E-2</v>
      </c>
      <c r="N93" s="63">
        <v>34.905263182622924</v>
      </c>
      <c r="O93" s="61">
        <v>1.505756308260744E-3</v>
      </c>
      <c r="P93" s="63">
        <v>6.8106033441217306</v>
      </c>
      <c r="Q93" s="56">
        <v>0.19403997015421551</v>
      </c>
      <c r="R93" s="58">
        <v>664.11808771040205</v>
      </c>
      <c r="S93" s="63">
        <v>6.8106033441217306</v>
      </c>
      <c r="T93" s="61">
        <v>7.8459914791453117E-2</v>
      </c>
      <c r="U93" s="63">
        <v>34.234384468501979</v>
      </c>
      <c r="V93" s="63">
        <v>14.8065991106675</v>
      </c>
      <c r="W93" s="58">
        <v>5.2660689139174979</v>
      </c>
      <c r="X93" s="58">
        <v>5.3044785967639507</v>
      </c>
      <c r="Y93" s="60">
        <v>1158.5267526579964</v>
      </c>
      <c r="Z93" s="60">
        <v>678.97555543418616</v>
      </c>
      <c r="AA93" s="60">
        <v>679.12384352827132</v>
      </c>
      <c r="AB93" s="64">
        <v>16.406664483650726</v>
      </c>
      <c r="AC93" s="65">
        <v>5.6807705818162049</v>
      </c>
      <c r="AD93" s="65">
        <v>5.6877451564143247</v>
      </c>
      <c r="AE93" s="65">
        <v>9.6994281640527493</v>
      </c>
      <c r="AF93" s="66">
        <v>0.66009285865935508</v>
      </c>
      <c r="AG93" s="66">
        <v>0.67752044705953984</v>
      </c>
      <c r="AH93" s="110">
        <f t="shared" si="7"/>
        <v>99.162779094932475</v>
      </c>
      <c r="AI93" s="54">
        <f t="shared" si="8"/>
        <v>40.88116951670311</v>
      </c>
      <c r="AJ93" s="64">
        <v>20.86140603648267</v>
      </c>
      <c r="AK93" s="60">
        <v>247.28674145336507</v>
      </c>
      <c r="AL93" s="65">
        <v>2.0118304328004042</v>
      </c>
      <c r="AM93" s="60">
        <v>3348.4057627686834</v>
      </c>
      <c r="AN93" s="60">
        <v>498265.15393130132</v>
      </c>
      <c r="AO93" s="65">
        <v>5.6391878243071298</v>
      </c>
      <c r="AP93" s="66"/>
      <c r="AQ93" s="64">
        <v>14.93967340658272</v>
      </c>
      <c r="AR93" s="66">
        <v>0.10854432223021017</v>
      </c>
      <c r="AS93" s="65">
        <v>3.3625036349063357</v>
      </c>
      <c r="AT93" s="64">
        <v>11.405503771300523</v>
      </c>
      <c r="AU93" s="66">
        <v>9.1345745129157177E-2</v>
      </c>
      <c r="AV93" s="64">
        <v>81.020162901130334</v>
      </c>
      <c r="AW93" s="64">
        <v>29.725337256032123</v>
      </c>
      <c r="AX93" s="60">
        <v>377.18847672491154</v>
      </c>
      <c r="AY93" s="60">
        <v>141.9889667293574</v>
      </c>
      <c r="AZ93" s="60">
        <v>573.13042468516528</v>
      </c>
      <c r="BA93" s="60">
        <v>113.19723583993388</v>
      </c>
      <c r="BB93" s="60">
        <v>917.97354626749245</v>
      </c>
      <c r="BC93" s="60">
        <v>144.18167777220609</v>
      </c>
      <c r="BD93" s="60">
        <v>10396.907506770476</v>
      </c>
      <c r="BE93" s="65">
        <v>2.0969281161055884</v>
      </c>
      <c r="BF93" s="60">
        <v>254.7386428712779</v>
      </c>
      <c r="BG93" s="60">
        <v>585.72811175225218</v>
      </c>
      <c r="BH93" s="56" t="s">
        <v>139</v>
      </c>
      <c r="BI93" s="67">
        <v>652.6473965917437</v>
      </c>
      <c r="BJ93" s="58">
        <v>134.98283250232959</v>
      </c>
      <c r="BK93" s="58">
        <v>9.186671044807769E-3</v>
      </c>
      <c r="BL93" s="58">
        <v>2408.3133990563779</v>
      </c>
      <c r="BM93" s="58">
        <v>7.3012974409577575E-2</v>
      </c>
      <c r="BN93" s="58">
        <v>1.3867746508114537E-2</v>
      </c>
      <c r="BO93" s="58">
        <v>2.6892613919356569</v>
      </c>
      <c r="BP93" s="58">
        <v>9.6276543863279013E-3</v>
      </c>
      <c r="BQ93" s="58">
        <v>2.2137151084520263E-2</v>
      </c>
      <c r="BR93" s="58">
        <v>0.4349093679475397</v>
      </c>
      <c r="BS93" s="58">
        <v>7.6077590626484629E-2</v>
      </c>
      <c r="BT93" s="58">
        <v>3.1050321386896744</v>
      </c>
      <c r="BU93" s="56">
        <f t="shared" si="11"/>
        <v>0.63806643898818216</v>
      </c>
      <c r="BV93" s="62">
        <f t="shared" si="12"/>
        <v>6.1430831500931963E-3</v>
      </c>
    </row>
    <row r="94" spans="1:74" s="55" customFormat="1" ht="13" x14ac:dyDescent="0.15">
      <c r="A94" s="202" t="s">
        <v>266</v>
      </c>
      <c r="B94" s="56" t="s">
        <v>148</v>
      </c>
      <c r="C94" s="56"/>
      <c r="D94" s="57">
        <v>496.25350295830702</v>
      </c>
      <c r="E94" s="57">
        <v>162.675152683281</v>
      </c>
      <c r="F94" s="58">
        <v>1.0117265752088425</v>
      </c>
      <c r="G94" s="59">
        <v>0.32780655796589558</v>
      </c>
      <c r="H94" s="60">
        <v>759.50744728443067</v>
      </c>
      <c r="I94" s="60">
        <v>36.112157370570841</v>
      </c>
      <c r="J94" s="60">
        <v>1.6774859053963846</v>
      </c>
      <c r="K94" s="61">
        <v>1.1981608004483682E-3</v>
      </c>
      <c r="L94" s="56">
        <v>37.378535762904356</v>
      </c>
      <c r="M94" s="62">
        <v>1.8530337662122177E-2</v>
      </c>
      <c r="N94" s="63">
        <v>22.921157038245955</v>
      </c>
      <c r="O94" s="61">
        <v>1.5086114918846029E-3</v>
      </c>
      <c r="P94" s="63">
        <v>7.0413763666921643</v>
      </c>
      <c r="Q94" s="56">
        <v>0.30562016305560225</v>
      </c>
      <c r="R94" s="58">
        <v>662.86118419446075</v>
      </c>
      <c r="S94" s="63">
        <v>7.0413763666921643</v>
      </c>
      <c r="T94" s="61">
        <v>8.9085012809961728E-2</v>
      </c>
      <c r="U94" s="63">
        <v>21.812804928172834</v>
      </c>
      <c r="V94" s="63">
        <v>24.202905266422995</v>
      </c>
      <c r="W94" s="58">
        <v>9.0412773106074784</v>
      </c>
      <c r="X94" s="58">
        <v>9.0996052398737941</v>
      </c>
      <c r="Y94" s="60">
        <v>1405.9753534505676</v>
      </c>
      <c r="Z94" s="60">
        <v>417.70179888282894</v>
      </c>
      <c r="AA94" s="60">
        <v>417.92556610801904</v>
      </c>
      <c r="AB94" s="64">
        <v>18.643187136062707</v>
      </c>
      <c r="AC94" s="65">
        <v>4.2342433217523592</v>
      </c>
      <c r="AD94" s="65">
        <v>4.2462320851502229</v>
      </c>
      <c r="AE94" s="65">
        <v>9.7178061612359734</v>
      </c>
      <c r="AF94" s="66">
        <v>0.68375180764493582</v>
      </c>
      <c r="AG94" s="66">
        <v>0.70057214714846661</v>
      </c>
      <c r="AH94" s="110">
        <f t="shared" si="7"/>
        <v>99.308821016144677</v>
      </c>
      <c r="AI94" s="54">
        <f t="shared" si="8"/>
        <v>47.874759340701999</v>
      </c>
      <c r="AJ94" s="64">
        <v>12.393776464711644</v>
      </c>
      <c r="AK94" s="69"/>
      <c r="AL94" s="70"/>
      <c r="AM94" s="69"/>
      <c r="AN94" s="69"/>
      <c r="AO94" s="70"/>
      <c r="AP94" s="70"/>
      <c r="AQ94" s="71"/>
      <c r="AR94" s="70"/>
      <c r="AS94" s="71"/>
      <c r="AT94" s="70"/>
      <c r="AU94" s="72"/>
      <c r="AV94" s="71"/>
      <c r="AW94" s="71"/>
      <c r="AX94" s="69"/>
      <c r="AY94" s="71"/>
      <c r="AZ94" s="69"/>
      <c r="BA94" s="71"/>
      <c r="BB94" s="69"/>
      <c r="BC94" s="71"/>
      <c r="BD94" s="69"/>
      <c r="BE94" s="70"/>
      <c r="BF94" s="69"/>
      <c r="BG94" s="69"/>
      <c r="BH94" s="73"/>
      <c r="BI94" s="74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56"/>
      <c r="BV94" s="62"/>
    </row>
    <row r="95" spans="1:74" s="55" customFormat="1" ht="13" x14ac:dyDescent="0.15">
      <c r="A95" s="202" t="s">
        <v>266</v>
      </c>
      <c r="B95" s="56" t="s">
        <v>149</v>
      </c>
      <c r="C95" s="56"/>
      <c r="D95" s="57">
        <v>939.34370979630478</v>
      </c>
      <c r="E95" s="57">
        <v>410.68919429066386</v>
      </c>
      <c r="F95" s="58">
        <v>1.8715763711438054</v>
      </c>
      <c r="G95" s="59">
        <v>0.43720864898293849</v>
      </c>
      <c r="H95" s="60">
        <v>1185.8387887112067</v>
      </c>
      <c r="I95" s="60">
        <v>55.338569856285957</v>
      </c>
      <c r="J95" s="60">
        <v>1.7183753778091171</v>
      </c>
      <c r="K95" s="61">
        <v>8.8981126928304043E-4</v>
      </c>
      <c r="L95" s="56">
        <v>39.542697760939227</v>
      </c>
      <c r="M95" s="62">
        <v>1.2244561688470398E-2</v>
      </c>
      <c r="N95" s="63">
        <v>18.944402145493154</v>
      </c>
      <c r="O95" s="61">
        <v>1.51168028725028E-3</v>
      </c>
      <c r="P95" s="63">
        <v>5.4846122411331413</v>
      </c>
      <c r="Q95" s="56">
        <v>0.28707116800835814</v>
      </c>
      <c r="R95" s="58">
        <v>661.51553898938676</v>
      </c>
      <c r="S95" s="63">
        <v>5.4846122411331413</v>
      </c>
      <c r="T95" s="61">
        <v>5.8746502937607276E-2</v>
      </c>
      <c r="U95" s="63">
        <v>18.133102360450572</v>
      </c>
      <c r="V95" s="63">
        <v>17.976999020097445</v>
      </c>
      <c r="W95" s="58">
        <v>7.1054300803456059</v>
      </c>
      <c r="X95" s="58">
        <v>7.1450268497814786</v>
      </c>
      <c r="Y95" s="60">
        <v>557.69533370558679</v>
      </c>
      <c r="Z95" s="60">
        <v>395.40787065404544</v>
      </c>
      <c r="AA95" s="60">
        <v>395.71260063176567</v>
      </c>
      <c r="AB95" s="64">
        <v>12.357418304592118</v>
      </c>
      <c r="AC95" s="65">
        <v>2.326851172540485</v>
      </c>
      <c r="AD95" s="65">
        <v>2.3364249087694762</v>
      </c>
      <c r="AE95" s="65">
        <v>9.7375590574492072</v>
      </c>
      <c r="AF95" s="66">
        <v>0.5336641943305086</v>
      </c>
      <c r="AG95" s="66">
        <v>0.55499152389581397</v>
      </c>
      <c r="AH95" s="110">
        <f t="shared" si="7"/>
        <v>98.253964401540117</v>
      </c>
      <c r="AI95" s="54">
        <f t="shared" si="8"/>
        <v>21.200700523096717</v>
      </c>
      <c r="AJ95" s="64">
        <v>15.453284467513109</v>
      </c>
      <c r="AK95" s="60">
        <v>377.61753926811269</v>
      </c>
      <c r="AL95" s="65">
        <v>2.9890881824703794</v>
      </c>
      <c r="AM95" s="60">
        <v>2235.733168602771</v>
      </c>
      <c r="AN95" s="60">
        <v>513400.43554403854</v>
      </c>
      <c r="AO95" s="65">
        <v>9.1566550647463156</v>
      </c>
      <c r="AP95" s="64"/>
      <c r="AQ95" s="64">
        <v>17.359785350564021</v>
      </c>
      <c r="AR95" s="66">
        <v>8.5025670714040699E-2</v>
      </c>
      <c r="AS95" s="65">
        <v>1.9490862223192389</v>
      </c>
      <c r="AT95" s="65">
        <v>5.9835460016122077</v>
      </c>
      <c r="AU95" s="66">
        <v>2.8649232634146315E-2</v>
      </c>
      <c r="AV95" s="64">
        <v>40.149114199491429</v>
      </c>
      <c r="AW95" s="64">
        <v>15.517944167622819</v>
      </c>
      <c r="AX95" s="60">
        <v>215.72552392449708</v>
      </c>
      <c r="AY95" s="64">
        <v>83.524722847653877</v>
      </c>
      <c r="AZ95" s="60">
        <v>374.87837086812334</v>
      </c>
      <c r="BA95" s="64">
        <v>81.929016259143395</v>
      </c>
      <c r="BB95" s="60">
        <v>704.97135423506882</v>
      </c>
      <c r="BC95" s="60">
        <v>122.8650588873079</v>
      </c>
      <c r="BD95" s="60">
        <v>12891.280988505514</v>
      </c>
      <c r="BE95" s="65">
        <v>4.0597779499321671</v>
      </c>
      <c r="BF95" s="60">
        <v>410.68919429066386</v>
      </c>
      <c r="BG95" s="60">
        <v>939.34370979630478</v>
      </c>
      <c r="BH95" s="56" t="s">
        <v>139</v>
      </c>
      <c r="BI95" s="67">
        <v>684.39349184634511</v>
      </c>
      <c r="BJ95" s="58">
        <v>200.23446386013376</v>
      </c>
      <c r="BK95" s="58">
        <v>5.6509221955839389E-3</v>
      </c>
      <c r="BL95" s="58">
        <v>1664.9671978667523</v>
      </c>
      <c r="BM95" s="58">
        <v>4.7113090402332553E-2</v>
      </c>
      <c r="BN95" s="58">
        <v>9.5308650084394483E-3</v>
      </c>
      <c r="BO95" s="58">
        <v>2.255457115554635</v>
      </c>
      <c r="BP95" s="58">
        <v>9.7479282282434427E-3</v>
      </c>
      <c r="BQ95" s="58">
        <v>2.229582660571713E-2</v>
      </c>
      <c r="BR95" s="58">
        <v>0.43720864898293849</v>
      </c>
      <c r="BS95" s="58">
        <v>0.18369329580923355</v>
      </c>
      <c r="BT95" s="58">
        <v>5.7660194738542812</v>
      </c>
      <c r="BU95" s="56">
        <f>BG95/BB95</f>
        <v>1.3324565660054972</v>
      </c>
      <c r="BV95" s="62">
        <f>AO95/BB95</f>
        <v>1.2988690972673309E-2</v>
      </c>
    </row>
    <row r="96" spans="1:74" s="55" customFormat="1" ht="13" x14ac:dyDescent="0.15">
      <c r="A96" s="202" t="s">
        <v>266</v>
      </c>
      <c r="B96" s="56" t="s">
        <v>150</v>
      </c>
      <c r="C96" s="56"/>
      <c r="D96" s="57">
        <v>490.88210631146859</v>
      </c>
      <c r="E96" s="57">
        <v>168.1608221911753</v>
      </c>
      <c r="F96" s="58">
        <v>1.0240069696207024</v>
      </c>
      <c r="G96" s="59">
        <v>0.34256865350980203</v>
      </c>
      <c r="H96" s="60">
        <v>775.45644607517988</v>
      </c>
      <c r="I96" s="60">
        <v>35.727659627864625</v>
      </c>
      <c r="J96" s="60">
        <v>1.0771466324541967</v>
      </c>
      <c r="K96" s="61">
        <v>1.2787330724093762E-3</v>
      </c>
      <c r="L96" s="56">
        <v>33.954386441670273</v>
      </c>
      <c r="M96" s="62">
        <v>1.6415824369977895E-2</v>
      </c>
      <c r="N96" s="63">
        <v>25.057765108783819</v>
      </c>
      <c r="O96" s="61">
        <v>1.52597917822477E-3</v>
      </c>
      <c r="P96" s="63">
        <v>6.6583231534115939</v>
      </c>
      <c r="Q96" s="56">
        <v>0.26417807494925211</v>
      </c>
      <c r="R96" s="58">
        <v>655.31693634466114</v>
      </c>
      <c r="S96" s="63">
        <v>6.6583231534115939</v>
      </c>
      <c r="T96" s="61">
        <v>7.8021233925920669E-2</v>
      </c>
      <c r="U96" s="63">
        <v>24.156951898609368</v>
      </c>
      <c r="V96" s="63">
        <v>25.829429483525683</v>
      </c>
      <c r="W96" s="58">
        <v>8.7646228830063944</v>
      </c>
      <c r="X96" s="58">
        <v>8.8366347230228719</v>
      </c>
      <c r="Y96" s="60">
        <v>1147.4339795563285</v>
      </c>
      <c r="Z96" s="60">
        <v>479.87947612066858</v>
      </c>
      <c r="AA96" s="60">
        <v>480.09083877005656</v>
      </c>
      <c r="AB96" s="64">
        <v>16.533016581646365</v>
      </c>
      <c r="AC96" s="65">
        <v>4.109259082672339</v>
      </c>
      <c r="AD96" s="65">
        <v>4.1190923674168678</v>
      </c>
      <c r="AE96" s="65">
        <v>9.8295958428103258</v>
      </c>
      <c r="AF96" s="66">
        <v>0.65398752383698144</v>
      </c>
      <c r="AG96" s="66">
        <v>0.6721344373566227</v>
      </c>
      <c r="AH96" s="110">
        <f t="shared" si="7"/>
        <v>99.143341053346617</v>
      </c>
      <c r="AI96" s="54">
        <f t="shared" si="8"/>
        <v>40.545660289711691</v>
      </c>
      <c r="AJ96" s="64">
        <v>15.297569035153455</v>
      </c>
      <c r="AK96" s="69"/>
      <c r="AL96" s="70"/>
      <c r="AM96" s="69"/>
      <c r="AN96" s="69"/>
      <c r="AO96" s="70"/>
      <c r="AP96" s="71"/>
      <c r="AQ96" s="69"/>
      <c r="AR96" s="70"/>
      <c r="AS96" s="71"/>
      <c r="AT96" s="71"/>
      <c r="AU96" s="72"/>
      <c r="AV96" s="71"/>
      <c r="AW96" s="71"/>
      <c r="AX96" s="69"/>
      <c r="AY96" s="71"/>
      <c r="AZ96" s="69"/>
      <c r="BA96" s="71"/>
      <c r="BB96" s="69"/>
      <c r="BC96" s="71"/>
      <c r="BD96" s="69"/>
      <c r="BE96" s="70"/>
      <c r="BF96" s="69"/>
      <c r="BG96" s="69"/>
      <c r="BH96" s="73"/>
      <c r="BI96" s="74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56"/>
      <c r="BV96" s="62"/>
    </row>
    <row r="97" spans="1:74" s="55" customFormat="1" ht="13" x14ac:dyDescent="0.15">
      <c r="A97" s="202" t="s">
        <v>266</v>
      </c>
      <c r="B97" s="56" t="s">
        <v>151</v>
      </c>
      <c r="C97" s="56"/>
      <c r="D97" s="57">
        <v>494.45145133453411</v>
      </c>
      <c r="E97" s="57">
        <v>162.59474079765377</v>
      </c>
      <c r="F97" s="59">
        <v>0.93691100048462228</v>
      </c>
      <c r="G97" s="59">
        <v>0.32883863594455509</v>
      </c>
      <c r="H97" s="60">
        <v>825.70553253811806</v>
      </c>
      <c r="I97" s="60">
        <v>825.70553253811806</v>
      </c>
      <c r="J97" s="60">
        <v>33.281200785543213</v>
      </c>
      <c r="K97" s="61">
        <v>9.8407966337451993E-4</v>
      </c>
      <c r="L97" s="56">
        <v>40.104979200020189</v>
      </c>
      <c r="M97" s="62">
        <v>5.7837967726308845E-3</v>
      </c>
      <c r="N97" s="63">
        <v>47.606861389400734</v>
      </c>
      <c r="O97" s="61">
        <v>1.5264695804240176E-3</v>
      </c>
      <c r="P97" s="63">
        <v>7.3749233866222914</v>
      </c>
      <c r="Q97" s="56">
        <v>0.1541877831129079</v>
      </c>
      <c r="R97" s="58">
        <v>655.10640554148699</v>
      </c>
      <c r="S97" s="63">
        <v>7.3749233866222914</v>
      </c>
      <c r="T97" s="61">
        <v>2.7480434538008938E-2</v>
      </c>
      <c r="U97" s="63">
        <v>47.032156620668225</v>
      </c>
      <c r="V97" s="63">
        <v>19.880582077754941</v>
      </c>
      <c r="W97" s="58">
        <v>7.9691834370608499</v>
      </c>
      <c r="X97" s="58">
        <v>8.0135210266494461</v>
      </c>
      <c r="Y97" s="60">
        <v>-1437.0863241652673</v>
      </c>
      <c r="Z97" s="60">
        <v>1540.5774238596146</v>
      </c>
      <c r="AA97" s="60">
        <v>1540.754754876179</v>
      </c>
      <c r="AB97" s="65">
        <v>5.8558509776915324</v>
      </c>
      <c r="AC97" s="65">
        <v>2.7797635180723677</v>
      </c>
      <c r="AD97" s="65">
        <v>2.7815872541361824</v>
      </c>
      <c r="AE97" s="65">
        <v>9.8327523609478558</v>
      </c>
      <c r="AF97" s="66">
        <v>0.72460519071245888</v>
      </c>
      <c r="AG97" s="66">
        <v>0.74084707622012358</v>
      </c>
      <c r="AH97" s="110">
        <f t="shared" si="7"/>
        <v>100.68421445501259</v>
      </c>
      <c r="AI97" s="54">
        <f t="shared" si="8"/>
        <v>-67.91329558089403</v>
      </c>
      <c r="AJ97" s="64">
        <v>80.66295037433261</v>
      </c>
      <c r="AK97" s="60">
        <v>580.62993336330396</v>
      </c>
      <c r="AL97" s="65">
        <v>4.2200181512037469</v>
      </c>
      <c r="AM97" s="60">
        <v>1669.7767250025554</v>
      </c>
      <c r="AN97" s="60">
        <v>521772.91045578249</v>
      </c>
      <c r="AO97" s="65">
        <v>6.1573445324914999</v>
      </c>
      <c r="AP97" s="65">
        <v>8.4134632342943263</v>
      </c>
      <c r="AQ97" s="64">
        <v>29.203211199833</v>
      </c>
      <c r="AR97" s="65">
        <v>3.2376997208654954</v>
      </c>
      <c r="AS97" s="64">
        <v>16.36442871819618</v>
      </c>
      <c r="AT97" s="65">
        <v>6.4868326557104643</v>
      </c>
      <c r="AU97" s="66">
        <v>0.10417565659497287</v>
      </c>
      <c r="AV97" s="64">
        <v>31.328048993449492</v>
      </c>
      <c r="AW97" s="64">
        <v>11.811832343756819</v>
      </c>
      <c r="AX97" s="60">
        <v>154.23302419321189</v>
      </c>
      <c r="AY97" s="64">
        <v>61.095030771227322</v>
      </c>
      <c r="AZ97" s="60">
        <v>276.33184111773147</v>
      </c>
      <c r="BA97" s="64">
        <v>60.917578105356547</v>
      </c>
      <c r="BB97" s="60">
        <v>535.70102720932334</v>
      </c>
      <c r="BC97" s="64">
        <v>91.31398283169861</v>
      </c>
      <c r="BD97" s="60">
        <v>13386.253949485543</v>
      </c>
      <c r="BE97" s="65">
        <v>2.9655924899178849</v>
      </c>
      <c r="BF97" s="60">
        <v>162.59474079765377</v>
      </c>
      <c r="BG97" s="60">
        <v>494.45145133453411</v>
      </c>
      <c r="BH97" s="56" t="s">
        <v>139</v>
      </c>
      <c r="BI97" s="67">
        <v>713.87519085770657</v>
      </c>
      <c r="BJ97" s="58">
        <v>1.3718590047537591</v>
      </c>
      <c r="BK97" s="58">
        <v>2.2341218678934412E-2</v>
      </c>
      <c r="BL97" s="58">
        <v>1286.5421767512501</v>
      </c>
      <c r="BM97" s="58">
        <v>4.8378006144265476E-2</v>
      </c>
      <c r="BN97" s="58">
        <v>6.8214739669725123E-3</v>
      </c>
      <c r="BO97" s="58">
        <v>2.0762611698757008</v>
      </c>
      <c r="BP97" s="58">
        <v>1.2452879885118564E-2</v>
      </c>
      <c r="BQ97" s="58">
        <v>3.7869272414869828E-2</v>
      </c>
      <c r="BR97" s="58">
        <v>0.32883863594455509</v>
      </c>
      <c r="BS97" s="58">
        <v>9.7375139060825594E-2</v>
      </c>
      <c r="BT97" s="58">
        <v>8.0167927538126733</v>
      </c>
      <c r="BU97" s="56">
        <f>BG97/BB97</f>
        <v>0.92299888598370916</v>
      </c>
      <c r="BV97" s="62">
        <f>AO97/BB97</f>
        <v>1.1493994261253374E-2</v>
      </c>
    </row>
    <row r="98" spans="1:74" s="55" customFormat="1" ht="13" x14ac:dyDescent="0.15">
      <c r="A98" s="202" t="s">
        <v>266</v>
      </c>
      <c r="B98" s="56" t="s">
        <v>152</v>
      </c>
      <c r="C98" s="56" t="s">
        <v>153</v>
      </c>
      <c r="D98" s="57">
        <v>455.78911861836957</v>
      </c>
      <c r="E98" s="57">
        <v>148.31105477468276</v>
      </c>
      <c r="F98" s="59">
        <v>0.92330702444168433</v>
      </c>
      <c r="G98" s="59">
        <v>0.32539402262225359</v>
      </c>
      <c r="H98" s="60">
        <v>800.54214895044674</v>
      </c>
      <c r="I98" s="60">
        <v>354.24527202067497</v>
      </c>
      <c r="J98" s="60">
        <v>16.279204644220663</v>
      </c>
      <c r="K98" s="61">
        <v>1.2163156315376559E-3</v>
      </c>
      <c r="L98" s="56">
        <v>37.719961756604967</v>
      </c>
      <c r="M98" s="62">
        <v>1.3628186968437228E-2</v>
      </c>
      <c r="N98" s="63">
        <v>34.481990481197535</v>
      </c>
      <c r="O98" s="61">
        <v>1.5281779303452268E-3</v>
      </c>
      <c r="P98" s="63">
        <v>5.4757625189649302</v>
      </c>
      <c r="Q98" s="56">
        <v>0.1574526359020039</v>
      </c>
      <c r="R98" s="58">
        <v>654.37406217094929</v>
      </c>
      <c r="S98" s="63">
        <v>5.4757625189649302</v>
      </c>
      <c r="T98" s="61">
        <v>6.4678938689885876E-2</v>
      </c>
      <c r="U98" s="63">
        <v>34.044437025471517</v>
      </c>
      <c r="V98" s="63">
        <v>24.569410915947234</v>
      </c>
      <c r="W98" s="58">
        <v>9.2619419612602218</v>
      </c>
      <c r="X98" s="58">
        <v>9.3200256898660676</v>
      </c>
      <c r="Y98" s="60">
        <v>763.91026918196167</v>
      </c>
      <c r="Z98" s="60">
        <v>717.47828665006057</v>
      </c>
      <c r="AA98" s="60">
        <v>717.63583008056924</v>
      </c>
      <c r="AB98" s="64">
        <v>13.74438585298466</v>
      </c>
      <c r="AC98" s="65">
        <v>4.7074058488987713</v>
      </c>
      <c r="AD98" s="65">
        <v>4.7132880965094133</v>
      </c>
      <c r="AE98" s="65">
        <v>9.843748297753061</v>
      </c>
      <c r="AF98" s="66">
        <v>0.53860894407690185</v>
      </c>
      <c r="AG98" s="66">
        <v>0.56030542326716082</v>
      </c>
      <c r="AH98" s="110">
        <f t="shared" si="7"/>
        <v>98.711399925505077</v>
      </c>
      <c r="AI98" s="54">
        <f t="shared" si="8"/>
        <v>28.379860671508695</v>
      </c>
      <c r="AJ98" s="64">
        <v>24.840706369705963</v>
      </c>
      <c r="AK98" s="60">
        <v>235.71813703629067</v>
      </c>
      <c r="AL98" s="65">
        <v>2.9953321992426711</v>
      </c>
      <c r="AM98" s="60">
        <v>1449.894054702459</v>
      </c>
      <c r="AN98" s="60">
        <v>498861.13445268414</v>
      </c>
      <c r="AO98" s="65">
        <v>5.4879447543708357</v>
      </c>
      <c r="AP98" s="66"/>
      <c r="AQ98" s="65">
        <v>7.2672512331101524</v>
      </c>
      <c r="AR98" s="66">
        <v>4.8232983811214297E-2</v>
      </c>
      <c r="AS98" s="66">
        <v>0.83286137490667322</v>
      </c>
      <c r="AT98" s="65">
        <v>3.149695885074403</v>
      </c>
      <c r="AU98" s="66">
        <v>8.0285290573177917E-2</v>
      </c>
      <c r="AV98" s="64">
        <v>23.543331453054805</v>
      </c>
      <c r="AW98" s="65">
        <v>9.7745061911039652</v>
      </c>
      <c r="AX98" s="60">
        <v>130.66302398367912</v>
      </c>
      <c r="AY98" s="64">
        <v>51.295902091310602</v>
      </c>
      <c r="AZ98" s="60">
        <v>230.45818146006565</v>
      </c>
      <c r="BA98" s="64">
        <v>50.011782241550222</v>
      </c>
      <c r="BB98" s="60">
        <v>447.80354614052368</v>
      </c>
      <c r="BC98" s="64">
        <v>74.072918855267858</v>
      </c>
      <c r="BD98" s="60">
        <v>13078.486709473855</v>
      </c>
      <c r="BE98" s="65">
        <v>2.5549406058381914</v>
      </c>
      <c r="BF98" s="60">
        <v>148.31105477468276</v>
      </c>
      <c r="BG98" s="60">
        <v>455.78911861836957</v>
      </c>
      <c r="BH98" s="56" t="s">
        <v>139</v>
      </c>
      <c r="BI98" s="67">
        <v>684.56658291026599</v>
      </c>
      <c r="BJ98" s="58">
        <v>147.76466373724452</v>
      </c>
      <c r="BK98" s="58">
        <v>2.8503050911229622E-2</v>
      </c>
      <c r="BL98" s="58">
        <v>1029.0015191840316</v>
      </c>
      <c r="BM98" s="58">
        <v>4.3492811598211514E-2</v>
      </c>
      <c r="BN98" s="58">
        <v>5.663722455107178E-3</v>
      </c>
      <c r="BO98" s="58">
        <v>2.1479735152474992</v>
      </c>
      <c r="BP98" s="58">
        <v>1.2040534822345924E-2</v>
      </c>
      <c r="BQ98" s="58">
        <v>3.7002937931418768E-2</v>
      </c>
      <c r="BR98" s="58">
        <v>0.32539402262225359</v>
      </c>
      <c r="BS98" s="58">
        <v>0.10229096001439809</v>
      </c>
      <c r="BT98" s="58">
        <v>9.0203050816411317</v>
      </c>
      <c r="BU98" s="56">
        <f t="shared" ref="BU98:BU107" si="13">BG98/BB98</f>
        <v>1.0178327584644449</v>
      </c>
      <c r="BV98" s="62">
        <f t="shared" ref="BV98:BV107" si="14">AO98/BB98</f>
        <v>1.2255250771615557E-2</v>
      </c>
    </row>
    <row r="99" spans="1:74" s="55" customFormat="1" ht="13" x14ac:dyDescent="0.15">
      <c r="A99" s="202" t="s">
        <v>266</v>
      </c>
      <c r="B99" s="56" t="s">
        <v>154</v>
      </c>
      <c r="C99" s="56"/>
      <c r="D99" s="57">
        <v>411.92748892075002</v>
      </c>
      <c r="E99" s="57">
        <v>182.13684333234454</v>
      </c>
      <c r="F99" s="59">
        <v>0.8016358335872048</v>
      </c>
      <c r="G99" s="59">
        <v>0.4421575355641913</v>
      </c>
      <c r="H99" s="60">
        <v>628.29786577548452</v>
      </c>
      <c r="I99" s="60">
        <v>71.966730208975065</v>
      </c>
      <c r="J99" s="60">
        <v>2.1216542620600003</v>
      </c>
      <c r="K99" s="61">
        <v>7.0033711302370442E-4</v>
      </c>
      <c r="L99" s="56">
        <v>36.678217960324929</v>
      </c>
      <c r="M99" s="62">
        <v>1.4449874650838813E-2</v>
      </c>
      <c r="N99" s="63">
        <v>36.062519501133572</v>
      </c>
      <c r="O99" s="61">
        <v>1.5286688306972718E-3</v>
      </c>
      <c r="P99" s="63">
        <v>8.6911400127735092</v>
      </c>
      <c r="Q99" s="56">
        <v>0.24018282399508972</v>
      </c>
      <c r="R99" s="58">
        <v>654.1639234862073</v>
      </c>
      <c r="S99" s="63">
        <v>8.6911400127735092</v>
      </c>
      <c r="T99" s="61">
        <v>6.8556619491417226E-2</v>
      </c>
      <c r="U99" s="63">
        <v>34.99956282652694</v>
      </c>
      <c r="V99" s="63">
        <v>14.15036202837368</v>
      </c>
      <c r="W99" s="58">
        <v>5.1882842768960478</v>
      </c>
      <c r="X99" s="58">
        <v>5.2245520792889746</v>
      </c>
      <c r="Y99" s="60">
        <v>885.43780033408621</v>
      </c>
      <c r="Z99" s="60">
        <v>723.480510732384</v>
      </c>
      <c r="AA99" s="60">
        <v>723.63213762606483</v>
      </c>
      <c r="AB99" s="64">
        <v>14.567162657509002</v>
      </c>
      <c r="AC99" s="65">
        <v>5.2157823814435726</v>
      </c>
      <c r="AD99" s="65">
        <v>5.2218029257914447</v>
      </c>
      <c r="AE99" s="65">
        <v>9.8469080153574424</v>
      </c>
      <c r="AF99" s="66">
        <v>0.85515527074403663</v>
      </c>
      <c r="AG99" s="66">
        <v>0.86913892209903065</v>
      </c>
      <c r="AH99" s="110">
        <f t="shared" si="7"/>
        <v>98.887905168308592</v>
      </c>
      <c r="AI99" s="54">
        <f t="shared" si="8"/>
        <v>32.403390784672737</v>
      </c>
      <c r="AJ99" s="64">
        <v>24.904773085934909</v>
      </c>
      <c r="AK99" s="60">
        <v>198.65648283705906</v>
      </c>
      <c r="AL99" s="65">
        <v>2.8387028831137564</v>
      </c>
      <c r="AM99" s="60">
        <v>2984.077291227693</v>
      </c>
      <c r="AN99" s="60">
        <v>507611.93884536484</v>
      </c>
      <c r="AO99" s="65">
        <v>5.6751713780059188</v>
      </c>
      <c r="AP99" s="66">
        <v>0.12960388903414735</v>
      </c>
      <c r="AQ99" s="64">
        <v>19.885196183547222</v>
      </c>
      <c r="AR99" s="66">
        <v>0.22368636360044053</v>
      </c>
      <c r="AS99" s="65">
        <v>5.0950369649125333</v>
      </c>
      <c r="AT99" s="64">
        <v>11.877362070272561</v>
      </c>
      <c r="AU99" s="66">
        <v>0.17246895961323358</v>
      </c>
      <c r="AV99" s="64">
        <v>77.904015484707472</v>
      </c>
      <c r="AW99" s="64">
        <v>27.97147035290326</v>
      </c>
      <c r="AX99" s="60">
        <v>336.88236538539468</v>
      </c>
      <c r="AY99" s="60">
        <v>124.09757428167197</v>
      </c>
      <c r="AZ99" s="60">
        <v>502.69786073375354</v>
      </c>
      <c r="BA99" s="64">
        <v>98.026433902896756</v>
      </c>
      <c r="BB99" s="60">
        <v>832.7620314819444</v>
      </c>
      <c r="BC99" s="60">
        <v>128.4774750186582</v>
      </c>
      <c r="BD99" s="60">
        <v>9778.8933780078933</v>
      </c>
      <c r="BE99" s="65">
        <v>2.054633549334878</v>
      </c>
      <c r="BF99" s="60">
        <v>182.13684333234454</v>
      </c>
      <c r="BG99" s="60">
        <v>411.92748892075002</v>
      </c>
      <c r="BH99" s="56" t="s">
        <v>139</v>
      </c>
      <c r="BI99" s="67">
        <v>680.13148451041627</v>
      </c>
      <c r="BJ99" s="58">
        <v>28.634240085250834</v>
      </c>
      <c r="BK99" s="58">
        <v>1.733383502704159E-2</v>
      </c>
      <c r="BL99" s="58">
        <v>2166.2025810729101</v>
      </c>
      <c r="BM99" s="58">
        <v>7.7388427618283268E-2</v>
      </c>
      <c r="BN99" s="58">
        <v>1.3138242749184261E-2</v>
      </c>
      <c r="BO99" s="58">
        <v>2.7621331209368574</v>
      </c>
      <c r="BP99" s="58">
        <v>1.3777112551713573E-2</v>
      </c>
      <c r="BQ99" s="58">
        <v>3.1158832415089412E-2</v>
      </c>
      <c r="BR99" s="58">
        <v>0.4421575355641913</v>
      </c>
      <c r="BS99" s="58">
        <v>6.1036235176539541E-2</v>
      </c>
      <c r="BT99" s="58">
        <v>3.2770241597813019</v>
      </c>
      <c r="BU99" s="56">
        <f t="shared" si="13"/>
        <v>0.49465210149855549</v>
      </c>
      <c r="BV99" s="62">
        <f t="shared" si="14"/>
        <v>6.8148776762872445E-3</v>
      </c>
    </row>
    <row r="100" spans="1:74" s="55" customFormat="1" ht="13" x14ac:dyDescent="0.15">
      <c r="A100" s="202" t="s">
        <v>266</v>
      </c>
      <c r="B100" s="56" t="s">
        <v>155</v>
      </c>
      <c r="C100" s="56"/>
      <c r="D100" s="57">
        <v>708.2093283060849</v>
      </c>
      <c r="E100" s="57">
        <v>268.79028648960355</v>
      </c>
      <c r="F100" s="58">
        <v>1.4371413378879077</v>
      </c>
      <c r="G100" s="59">
        <v>0.37953508340888953</v>
      </c>
      <c r="H100" s="60">
        <v>1113.4403491036221</v>
      </c>
      <c r="I100" s="60">
        <v>27.241149363128898</v>
      </c>
      <c r="J100" s="60">
        <v>0.61276657773841248</v>
      </c>
      <c r="K100" s="61">
        <v>1.0215396039205582E-3</v>
      </c>
      <c r="L100" s="56">
        <v>22.368291144584639</v>
      </c>
      <c r="M100" s="62">
        <v>1.5026265433981535E-2</v>
      </c>
      <c r="N100" s="63">
        <v>15.677382908451886</v>
      </c>
      <c r="O100" s="61">
        <v>1.5295951689828814E-3</v>
      </c>
      <c r="P100" s="63">
        <v>6.0656041256593491</v>
      </c>
      <c r="Q100" s="56">
        <v>0.38421528481605266</v>
      </c>
      <c r="R100" s="58">
        <v>653.76775520607805</v>
      </c>
      <c r="S100" s="63">
        <v>6.0656041256593491</v>
      </c>
      <c r="T100" s="61">
        <v>7.1248098505256693E-2</v>
      </c>
      <c r="U100" s="63">
        <v>14.45644428789471</v>
      </c>
      <c r="V100" s="63">
        <v>20.636969378751505</v>
      </c>
      <c r="W100" s="58">
        <v>4.6137816157726634</v>
      </c>
      <c r="X100" s="58">
        <v>4.6973768920511212</v>
      </c>
      <c r="Y100" s="60">
        <v>964.55581075703503</v>
      </c>
      <c r="Z100" s="60">
        <v>295.18160366047221</v>
      </c>
      <c r="AA100" s="60">
        <v>295.54218359242088</v>
      </c>
      <c r="AB100" s="64">
        <v>15.143919819057034</v>
      </c>
      <c r="AC100" s="65">
        <v>2.3565532204577964</v>
      </c>
      <c r="AD100" s="65">
        <v>2.370825495500767</v>
      </c>
      <c r="AE100" s="65">
        <v>9.8528704582571525</v>
      </c>
      <c r="AF100" s="66">
        <v>0.59717962816321146</v>
      </c>
      <c r="AG100" s="66">
        <v>0.61694084844264641</v>
      </c>
      <c r="AH100" s="110">
        <f t="shared" si="7"/>
        <v>98.978506961611274</v>
      </c>
      <c r="AI100" s="54">
        <f t="shared" si="8"/>
        <v>34.938440139795581</v>
      </c>
      <c r="AJ100" s="64">
        <v>10.865118934207928</v>
      </c>
      <c r="AK100" s="60">
        <v>388.47465811186311</v>
      </c>
      <c r="AL100" s="65">
        <v>3.3170530762064425</v>
      </c>
      <c r="AM100" s="60">
        <v>1826.3193617713462</v>
      </c>
      <c r="AN100" s="60">
        <v>494815.20278203726</v>
      </c>
      <c r="AO100" s="65">
        <v>6.6153254090240736</v>
      </c>
      <c r="AP100" s="65">
        <v>3.3399618126234496</v>
      </c>
      <c r="AQ100" s="64">
        <v>20.939588798947614</v>
      </c>
      <c r="AR100" s="65">
        <v>1.1814748952729046</v>
      </c>
      <c r="AS100" s="65">
        <v>7.2030069659709355</v>
      </c>
      <c r="AT100" s="65">
        <v>6.0036701350634996</v>
      </c>
      <c r="AU100" s="65">
        <v>4.137958174258919E-2</v>
      </c>
      <c r="AV100" s="64">
        <v>31.949679860840938</v>
      </c>
      <c r="AW100" s="64">
        <v>12.457574967258573</v>
      </c>
      <c r="AX100" s="60">
        <v>166.92098689489464</v>
      </c>
      <c r="AY100" s="64">
        <v>66.726126225419009</v>
      </c>
      <c r="AZ100" s="60">
        <v>302.60377189404522</v>
      </c>
      <c r="BA100" s="64">
        <v>65.443892940740938</v>
      </c>
      <c r="BB100" s="60">
        <v>587.4276255451208</v>
      </c>
      <c r="BC100" s="60">
        <v>100.79920799064845</v>
      </c>
      <c r="BD100" s="60">
        <v>12811.762363480309</v>
      </c>
      <c r="BE100" s="65">
        <v>3.2469018822060769</v>
      </c>
      <c r="BF100" s="60">
        <v>268.79028648960355</v>
      </c>
      <c r="BG100" s="60">
        <v>708.2093283060849</v>
      </c>
      <c r="BH100" s="56" t="s">
        <v>139</v>
      </c>
      <c r="BI100" s="67">
        <v>693.10601615713779</v>
      </c>
      <c r="BJ100" s="58">
        <v>2.5844593330460421</v>
      </c>
      <c r="BK100" s="58">
        <v>9.1341484361816706E-3</v>
      </c>
      <c r="BL100" s="58">
        <v>1373.0379485085896</v>
      </c>
      <c r="BM100" s="58">
        <v>4.4993444212749853E-2</v>
      </c>
      <c r="BN100" s="58">
        <v>7.867708214599322E-3</v>
      </c>
      <c r="BO100" s="58">
        <v>2.0374269531450557</v>
      </c>
      <c r="BP100" s="58">
        <v>9.3409182068341229E-3</v>
      </c>
      <c r="BQ100" s="58">
        <v>2.4611474973370906E-2</v>
      </c>
      <c r="BR100" s="58">
        <v>0.37953508340888953</v>
      </c>
      <c r="BS100" s="58">
        <v>0.14717594968105907</v>
      </c>
      <c r="BT100" s="58">
        <v>7.0150722987759311</v>
      </c>
      <c r="BU100" s="56">
        <f t="shared" si="13"/>
        <v>1.2056112063999052</v>
      </c>
      <c r="BV100" s="62">
        <f t="shared" si="14"/>
        <v>1.1261515668224127E-2</v>
      </c>
    </row>
    <row r="101" spans="1:74" s="55" customFormat="1" ht="13" x14ac:dyDescent="0.15">
      <c r="A101" s="202" t="s">
        <v>266</v>
      </c>
      <c r="B101" s="56" t="s">
        <v>156</v>
      </c>
      <c r="C101" s="56" t="s">
        <v>138</v>
      </c>
      <c r="D101" s="57">
        <v>565.88568034480761</v>
      </c>
      <c r="E101" s="57">
        <v>418.64350733834073</v>
      </c>
      <c r="F101" s="58">
        <v>1.2733488177508472</v>
      </c>
      <c r="G101" s="59">
        <v>0.73980226374212421</v>
      </c>
      <c r="H101" s="60">
        <v>904.7611044820552</v>
      </c>
      <c r="I101" s="60">
        <v>67.663634818456075</v>
      </c>
      <c r="J101" s="60">
        <v>2.5669938801071339</v>
      </c>
      <c r="K101" s="61">
        <v>7.6835582734339949E-4</v>
      </c>
      <c r="L101" s="56">
        <v>26.735303796950056</v>
      </c>
      <c r="M101" s="62">
        <v>1.7499127720818922E-2</v>
      </c>
      <c r="N101" s="63">
        <v>22.123849701617868</v>
      </c>
      <c r="O101" s="61">
        <v>1.5518075922933922E-3</v>
      </c>
      <c r="P101" s="63">
        <v>4.4659087948919911</v>
      </c>
      <c r="Q101" s="56">
        <v>0.19927846086642814</v>
      </c>
      <c r="R101" s="58">
        <v>644.40978699048355</v>
      </c>
      <c r="S101" s="63">
        <v>4.4659087948919911</v>
      </c>
      <c r="T101" s="61">
        <v>8.1785677161968287E-2</v>
      </c>
      <c r="U101" s="63">
        <v>21.668419052978539</v>
      </c>
      <c r="V101" s="63">
        <v>15.524157418718861</v>
      </c>
      <c r="W101" s="58">
        <v>4.1488371642734752</v>
      </c>
      <c r="X101" s="58">
        <v>4.2010620237948455</v>
      </c>
      <c r="Y101" s="60">
        <v>1240.3786553732764</v>
      </c>
      <c r="Z101" s="60">
        <v>424.68567145312068</v>
      </c>
      <c r="AA101" s="60">
        <v>424.91627024419489</v>
      </c>
      <c r="AB101" s="64">
        <v>17.614642897303284</v>
      </c>
      <c r="AC101" s="65">
        <v>3.8634292678868274</v>
      </c>
      <c r="AD101" s="65">
        <v>3.8751725971300548</v>
      </c>
      <c r="AE101" s="65">
        <v>9.9958406645164768</v>
      </c>
      <c r="AF101" s="66">
        <v>0.44605920721545189</v>
      </c>
      <c r="AG101" s="66">
        <v>0.47287490236528146</v>
      </c>
      <c r="AH101" s="110">
        <f t="shared" si="7"/>
        <v>99.194129903702006</v>
      </c>
      <c r="AI101" s="54">
        <f t="shared" si="8"/>
        <v>43.252663577716973</v>
      </c>
      <c r="AJ101" s="64">
        <v>12.701422213151758</v>
      </c>
      <c r="AK101" s="60">
        <v>319.70759931218174</v>
      </c>
      <c r="AL101" s="64">
        <v>10.25190564277155</v>
      </c>
      <c r="AM101" s="60">
        <v>1884.3255782581705</v>
      </c>
      <c r="AN101" s="60">
        <v>502680.61095984787</v>
      </c>
      <c r="AO101" s="65">
        <v>3.7770456343875791</v>
      </c>
      <c r="AP101" s="66"/>
      <c r="AQ101" s="65">
        <v>6.2335967497877105</v>
      </c>
      <c r="AR101" s="66">
        <v>0.16312985638189484</v>
      </c>
      <c r="AS101" s="65">
        <v>3.0196896463884029</v>
      </c>
      <c r="AT101" s="65">
        <v>6.6066521341514903</v>
      </c>
      <c r="AU101" s="66">
        <v>0.12681495551924177</v>
      </c>
      <c r="AV101" s="64">
        <v>38.457155684388958</v>
      </c>
      <c r="AW101" s="64">
        <v>14.544572130866788</v>
      </c>
      <c r="AX101" s="60">
        <v>183.4936301974293</v>
      </c>
      <c r="AY101" s="64">
        <v>68.17938500504232</v>
      </c>
      <c r="AZ101" s="60">
        <v>297.79219824792841</v>
      </c>
      <c r="BA101" s="64">
        <v>61.266454967496493</v>
      </c>
      <c r="BB101" s="60">
        <v>519.76139110590452</v>
      </c>
      <c r="BC101" s="64">
        <v>87.332712081542766</v>
      </c>
      <c r="BD101" s="60">
        <v>9424.3914698318004</v>
      </c>
      <c r="BE101" s="65">
        <v>1.2385058919283027</v>
      </c>
      <c r="BF101" s="60">
        <v>418.64350733834073</v>
      </c>
      <c r="BG101" s="60">
        <v>565.88568034480761</v>
      </c>
      <c r="BH101" s="56" t="s">
        <v>139</v>
      </c>
      <c r="BI101" s="67">
        <v>798.82412954855386</v>
      </c>
      <c r="BJ101" s="58">
        <v>37.475703601054157</v>
      </c>
      <c r="BK101" s="58">
        <v>2.4322869428126698E-2</v>
      </c>
      <c r="BL101" s="58">
        <v>1286.9773827628283</v>
      </c>
      <c r="BM101" s="58">
        <v>6.1208288989397057E-2</v>
      </c>
      <c r="BN101" s="58">
        <v>9.2666685547922612E-3</v>
      </c>
      <c r="BO101" s="58">
        <v>3.0496791811840915</v>
      </c>
      <c r="BP101" s="58">
        <v>6.674573620746394E-3</v>
      </c>
      <c r="BQ101" s="58">
        <v>9.0221048891964157E-3</v>
      </c>
      <c r="BR101" s="58">
        <v>0.73980226374212421</v>
      </c>
      <c r="BS101" s="58">
        <v>0.22217153562460562</v>
      </c>
      <c r="BT101" s="58">
        <v>5.0014666141418633</v>
      </c>
      <c r="BU101" s="56">
        <f t="shared" si="13"/>
        <v>1.0887412763398292</v>
      </c>
      <c r="BV101" s="62">
        <f t="shared" si="14"/>
        <v>7.2668838028755837E-3</v>
      </c>
    </row>
    <row r="102" spans="1:74" s="55" customFormat="1" ht="13" x14ac:dyDescent="0.15">
      <c r="A102" s="202" t="s">
        <v>266</v>
      </c>
      <c r="B102" s="56" t="s">
        <v>157</v>
      </c>
      <c r="C102" s="56"/>
      <c r="D102" s="57">
        <v>892.56590405854445</v>
      </c>
      <c r="E102" s="57">
        <v>599.97617283829834</v>
      </c>
      <c r="F102" s="58">
        <v>1.9165251133803261</v>
      </c>
      <c r="G102" s="59">
        <v>0.67219257436361268</v>
      </c>
      <c r="H102" s="60">
        <v>1389.1923854365064</v>
      </c>
      <c r="I102" s="60">
        <v>38.896901013676327</v>
      </c>
      <c r="J102" s="60">
        <v>0.8537023553921036</v>
      </c>
      <c r="K102" s="61">
        <v>7.9233698296207581E-4</v>
      </c>
      <c r="L102" s="56">
        <v>17.139527374325368</v>
      </c>
      <c r="M102" s="62">
        <v>7.2716277766417935E-3</v>
      </c>
      <c r="N102" s="63">
        <v>33.204623125212279</v>
      </c>
      <c r="O102" s="61">
        <v>1.5589221814264632E-3</v>
      </c>
      <c r="P102" s="63">
        <v>4.2687136387766698</v>
      </c>
      <c r="Q102" s="56">
        <v>0.1267471399455728</v>
      </c>
      <c r="R102" s="58">
        <v>641.46883783831231</v>
      </c>
      <c r="S102" s="63">
        <v>4.2687136387766698</v>
      </c>
      <c r="T102" s="61">
        <v>3.3830306201589805E-2</v>
      </c>
      <c r="U102" s="63">
        <v>32.929091708662476</v>
      </c>
      <c r="V102" s="63">
        <v>16.008490106669878</v>
      </c>
      <c r="W102" s="58">
        <v>2.7426932622589848</v>
      </c>
      <c r="X102" s="58">
        <v>2.8292055621233541</v>
      </c>
      <c r="Y102" s="60">
        <v>-804.25825427473683</v>
      </c>
      <c r="Z102" s="60">
        <v>935.14291748177936</v>
      </c>
      <c r="AA102" s="60">
        <v>935.364227998498</v>
      </c>
      <c r="AB102" s="65">
        <v>7.3567720593855803</v>
      </c>
      <c r="AC102" s="65">
        <v>2.4339603818037996</v>
      </c>
      <c r="AD102" s="65">
        <v>2.437272490662282</v>
      </c>
      <c r="AE102" s="64">
        <v>10.041633028968821</v>
      </c>
      <c r="AF102" s="66">
        <v>0.42831487723155159</v>
      </c>
      <c r="AG102" s="66">
        <v>0.45663603942602515</v>
      </c>
      <c r="AH102" s="110">
        <f t="shared" si="7"/>
        <v>101.24855828032801</v>
      </c>
      <c r="AI102" s="54">
        <f t="shared" si="8"/>
        <v>-36.495095238922957</v>
      </c>
      <c r="AJ102" s="64">
        <v>45.532642429929844</v>
      </c>
      <c r="AK102" s="60">
        <v>480.91953679196132</v>
      </c>
      <c r="AL102" s="65">
        <v>3.6517686992419183</v>
      </c>
      <c r="AM102" s="60">
        <v>8217.2354273842284</v>
      </c>
      <c r="AN102" s="60">
        <v>517282.65610149846</v>
      </c>
      <c r="AO102" s="64">
        <v>20.57027132197031</v>
      </c>
      <c r="AP102" s="64">
        <v>10.696852324059556</v>
      </c>
      <c r="AQ102" s="64">
        <v>94.825496025384936</v>
      </c>
      <c r="AR102" s="65">
        <v>5.194390875449673</v>
      </c>
      <c r="AS102" s="64">
        <v>42.37730458738006</v>
      </c>
      <c r="AT102" s="64">
        <v>51.015434996521741</v>
      </c>
      <c r="AU102" s="66">
        <v>0.66140725201666872</v>
      </c>
      <c r="AV102" s="60">
        <v>287.30529134877042</v>
      </c>
      <c r="AW102" s="64">
        <v>90.711655820396587</v>
      </c>
      <c r="AX102" s="60">
        <v>1029.2594746872535</v>
      </c>
      <c r="AY102" s="60">
        <v>361.77299249537094</v>
      </c>
      <c r="AZ102" s="60">
        <v>1384.8296999592669</v>
      </c>
      <c r="BA102" s="60">
        <v>256.78128584647828</v>
      </c>
      <c r="BB102" s="60">
        <v>1989.5832464031655</v>
      </c>
      <c r="BC102" s="60">
        <v>310.33927354167605</v>
      </c>
      <c r="BD102" s="60">
        <v>8010.3446765684894</v>
      </c>
      <c r="BE102" s="65">
        <v>3.2397233882281284</v>
      </c>
      <c r="BF102" s="60">
        <v>599.97617283829834</v>
      </c>
      <c r="BG102" s="60">
        <v>892.56590405854445</v>
      </c>
      <c r="BH102" s="56" t="s">
        <v>139</v>
      </c>
      <c r="BI102" s="67">
        <v>701.29327427373346</v>
      </c>
      <c r="BJ102" s="58">
        <v>3.1189927343415595</v>
      </c>
      <c r="BK102" s="58">
        <v>1.6702057636986154E-2</v>
      </c>
      <c r="BL102" s="58">
        <v>5915.3538061631916</v>
      </c>
      <c r="BM102" s="58">
        <v>0.11945892561060409</v>
      </c>
      <c r="BN102" s="58">
        <v>3.8742312106677126E-2</v>
      </c>
      <c r="BO102" s="58">
        <v>6.3493912463991613</v>
      </c>
      <c r="BP102" s="58">
        <v>2.3046221268856672E-2</v>
      </c>
      <c r="BQ102" s="58">
        <v>3.4285147066189035E-2</v>
      </c>
      <c r="BR102" s="58">
        <v>0.67219257436361268</v>
      </c>
      <c r="BS102" s="58">
        <v>7.301435843481574E-2</v>
      </c>
      <c r="BT102" s="58">
        <v>0.97482234108490207</v>
      </c>
      <c r="BU102" s="56">
        <f t="shared" si="13"/>
        <v>0.44861953158891676</v>
      </c>
      <c r="BV102" s="62">
        <f t="shared" si="14"/>
        <v>1.033898499052901E-2</v>
      </c>
    </row>
    <row r="103" spans="1:74" s="55" customFormat="1" ht="13" x14ac:dyDescent="0.15">
      <c r="A103" s="202" t="s">
        <v>266</v>
      </c>
      <c r="B103" s="56" t="s">
        <v>158</v>
      </c>
      <c r="C103" s="56"/>
      <c r="D103" s="57">
        <v>2157.1598381144695</v>
      </c>
      <c r="E103" s="57">
        <v>1179.2872135931516</v>
      </c>
      <c r="F103" s="58">
        <v>4.1340695126114682</v>
      </c>
      <c r="G103" s="59">
        <v>0.54668513327410317</v>
      </c>
      <c r="H103" s="60">
        <v>3452.1223192652419</v>
      </c>
      <c r="I103" s="60">
        <v>274.46868391625026</v>
      </c>
      <c r="J103" s="60">
        <v>1.7187031723728297</v>
      </c>
      <c r="K103" s="61">
        <v>5.0188612941105294E-4</v>
      </c>
      <c r="L103" s="56">
        <v>13.714118581075462</v>
      </c>
      <c r="M103" s="62">
        <v>1.0377409291060073E-2</v>
      </c>
      <c r="N103" s="63">
        <v>8.7255402565497189</v>
      </c>
      <c r="O103" s="61">
        <v>1.5636666085627653E-3</v>
      </c>
      <c r="P103" s="63">
        <v>3.5729387879732899</v>
      </c>
      <c r="Q103" s="56">
        <v>0.40130764968955807</v>
      </c>
      <c r="R103" s="58">
        <v>639.52251363808557</v>
      </c>
      <c r="S103" s="63">
        <v>3.5729387879732899</v>
      </c>
      <c r="T103" s="61">
        <v>4.8133064076515526E-2</v>
      </c>
      <c r="U103" s="63">
        <v>7.960474934704945</v>
      </c>
      <c r="V103" s="63">
        <v>10.141651305941584</v>
      </c>
      <c r="W103" s="58">
        <v>1.3904892109123519</v>
      </c>
      <c r="X103" s="58">
        <v>1.455563661965664</v>
      </c>
      <c r="Y103" s="60">
        <v>105.79936280462596</v>
      </c>
      <c r="Z103" s="60">
        <v>188.10303783079522</v>
      </c>
      <c r="AA103" s="60">
        <v>188.85785198076852</v>
      </c>
      <c r="AB103" s="64">
        <v>10.482747241070427</v>
      </c>
      <c r="AC103" s="66">
        <v>0.90997100805195319</v>
      </c>
      <c r="AD103" s="66">
        <v>0.92759477728139272</v>
      </c>
      <c r="AE103" s="64">
        <v>10.072169894309436</v>
      </c>
      <c r="AF103" s="66">
        <v>0.35959147077881415</v>
      </c>
      <c r="AG103" s="66">
        <v>0.39281659445807382</v>
      </c>
      <c r="AH103" s="110">
        <f t="shared" si="7"/>
        <v>90.479933312160696</v>
      </c>
      <c r="AI103" s="54">
        <f t="shared" si="8"/>
        <v>3.9166960465514933</v>
      </c>
      <c r="AJ103" s="64">
        <v>9.0185181301507171</v>
      </c>
      <c r="AK103" s="60">
        <v>634.42682718270601</v>
      </c>
      <c r="AL103" s="65">
        <v>4.1452680803931026</v>
      </c>
      <c r="AM103" s="60">
        <v>9934.5830674784702</v>
      </c>
      <c r="AN103" s="60">
        <v>511516.97012543347</v>
      </c>
      <c r="AO103" s="64">
        <v>74.988655637626763</v>
      </c>
      <c r="AP103" s="65"/>
      <c r="AQ103" s="60">
        <v>112.33099076306175</v>
      </c>
      <c r="AR103" s="66">
        <v>0.38957083682377919</v>
      </c>
      <c r="AS103" s="64">
        <v>10.724122916890906</v>
      </c>
      <c r="AT103" s="64">
        <v>32.661562368567871</v>
      </c>
      <c r="AU103" s="66">
        <v>0.17788847086065515</v>
      </c>
      <c r="AV103" s="60">
        <v>241.79504707054878</v>
      </c>
      <c r="AW103" s="64">
        <v>92.765835931767114</v>
      </c>
      <c r="AX103" s="60">
        <v>1173.5707025319164</v>
      </c>
      <c r="AY103" s="60">
        <v>426.6629368032805</v>
      </c>
      <c r="AZ103" s="60">
        <v>1704.748035966795</v>
      </c>
      <c r="BA103" s="60">
        <v>339.12320318775687</v>
      </c>
      <c r="BB103" s="60">
        <v>2631.6101318699116</v>
      </c>
      <c r="BC103" s="60">
        <v>378.0261732646124</v>
      </c>
      <c r="BD103" s="60">
        <v>10171.409827893691</v>
      </c>
      <c r="BE103" s="64">
        <v>10.871228486422384</v>
      </c>
      <c r="BF103" s="60">
        <v>1179.2872135931516</v>
      </c>
      <c r="BG103" s="60">
        <v>2157.1598381144695</v>
      </c>
      <c r="BH103" s="56" t="s">
        <v>139</v>
      </c>
      <c r="BI103" s="67">
        <v>712.30284746109737</v>
      </c>
      <c r="BJ103" s="58">
        <v>282.78586398513812</v>
      </c>
      <c r="BK103" s="58">
        <v>6.119687687419462E-3</v>
      </c>
      <c r="BL103" s="58">
        <v>7144.5862019827928</v>
      </c>
      <c r="BM103" s="58">
        <v>7.6008637200473642E-2</v>
      </c>
      <c r="BN103" s="58">
        <v>3.716556304986627E-2</v>
      </c>
      <c r="BO103" s="58">
        <v>6.8979007967023982</v>
      </c>
      <c r="BP103" s="58">
        <v>3.4762679293701693E-2</v>
      </c>
      <c r="BQ103" s="58">
        <v>6.3588118969886059E-2</v>
      </c>
      <c r="BR103" s="58">
        <v>0.54668513327410317</v>
      </c>
      <c r="BS103" s="58">
        <v>0.11870525472313258</v>
      </c>
      <c r="BT103" s="58">
        <v>1.0238386209875772</v>
      </c>
      <c r="BU103" s="56">
        <f t="shared" si="13"/>
        <v>0.8197110248172218</v>
      </c>
      <c r="BV103" s="62">
        <f t="shared" si="14"/>
        <v>2.8495351469232631E-2</v>
      </c>
    </row>
    <row r="104" spans="1:74" s="55" customFormat="1" ht="13" x14ac:dyDescent="0.15">
      <c r="A104" s="202" t="s">
        <v>266</v>
      </c>
      <c r="B104" s="56" t="s">
        <v>159</v>
      </c>
      <c r="C104" s="56"/>
      <c r="D104" s="57">
        <v>551.49321428747669</v>
      </c>
      <c r="E104" s="57">
        <v>206.4673871152327</v>
      </c>
      <c r="F104" s="58">
        <v>1.1149852495525656</v>
      </c>
      <c r="G104" s="59">
        <v>0.37437883507231606</v>
      </c>
      <c r="H104" s="60">
        <v>731.88691412918445</v>
      </c>
      <c r="I104" s="60">
        <v>38.668913129951747</v>
      </c>
      <c r="J104" s="60">
        <v>1.330083263175543</v>
      </c>
      <c r="K104" s="61">
        <v>8.1576092350157828E-4</v>
      </c>
      <c r="L104" s="56">
        <v>33.048550262175759</v>
      </c>
      <c r="M104" s="62">
        <v>1.9250044874907338E-2</v>
      </c>
      <c r="N104" s="63">
        <v>28.456993715532739</v>
      </c>
      <c r="O104" s="61">
        <v>1.5736561406375132E-3</v>
      </c>
      <c r="P104" s="63">
        <v>7.5775732168035628</v>
      </c>
      <c r="Q104" s="56">
        <v>0.26510572250790448</v>
      </c>
      <c r="R104" s="58">
        <v>635.46283980112969</v>
      </c>
      <c r="S104" s="63">
        <v>7.5775732168035628</v>
      </c>
      <c r="T104" s="61">
        <v>8.8719815654973874E-2</v>
      </c>
      <c r="U104" s="63">
        <v>27.429562072148567</v>
      </c>
      <c r="V104" s="63">
        <v>16.481557859340537</v>
      </c>
      <c r="W104" s="58">
        <v>5.4446957517469539</v>
      </c>
      <c r="X104" s="58">
        <v>5.4881364395578887</v>
      </c>
      <c r="Y104" s="60">
        <v>1398.1305359242594</v>
      </c>
      <c r="Z104" s="60">
        <v>525.81831530176589</v>
      </c>
      <c r="AA104" s="60">
        <v>525.99548858671324</v>
      </c>
      <c r="AB104" s="64">
        <v>19.360417063111161</v>
      </c>
      <c r="AC104" s="65">
        <v>5.4572008201499091</v>
      </c>
      <c r="AD104" s="65">
        <v>5.4671653645213052</v>
      </c>
      <c r="AE104" s="64">
        <v>10.136465697206097</v>
      </c>
      <c r="AF104" s="66">
        <v>0.76749454007482487</v>
      </c>
      <c r="AG104" s="66">
        <v>0.78371628140894067</v>
      </c>
      <c r="AH104" s="110">
        <f t="shared" si="7"/>
        <v>99.274998618744476</v>
      </c>
      <c r="AI104" s="54">
        <f t="shared" si="8"/>
        <v>47.64335053236092</v>
      </c>
      <c r="AJ104" s="64">
        <v>15.281144449348218</v>
      </c>
      <c r="AK104" s="60">
        <v>323.13695917285634</v>
      </c>
      <c r="AL104" s="65">
        <v>2.0412997087746176</v>
      </c>
      <c r="AM104" s="60">
        <v>2059.8318278537922</v>
      </c>
      <c r="AN104" s="60">
        <v>502112.7729798443</v>
      </c>
      <c r="AO104" s="65">
        <v>3.3160544575790998</v>
      </c>
      <c r="AP104" s="66">
        <v>8.475947025427516E-2</v>
      </c>
      <c r="AQ104" s="65">
        <v>9.2939507768034062</v>
      </c>
      <c r="AR104" s="66">
        <v>9.1814747012479409E-2</v>
      </c>
      <c r="AS104" s="65">
        <v>1.250360391419467</v>
      </c>
      <c r="AT104" s="65">
        <v>4.4974147763917491</v>
      </c>
      <c r="AU104" s="66">
        <v>0.10858828594690699</v>
      </c>
      <c r="AV104" s="64">
        <v>36.041871132025015</v>
      </c>
      <c r="AW104" s="64">
        <v>13.984890789621568</v>
      </c>
      <c r="AX104" s="60">
        <v>185.55501038265245</v>
      </c>
      <c r="AY104" s="64">
        <v>74.914479498844386</v>
      </c>
      <c r="AZ104" s="60">
        <v>324.51199635523437</v>
      </c>
      <c r="BA104" s="64">
        <v>71.225358738708294</v>
      </c>
      <c r="BB104" s="60">
        <v>628.65496979797456</v>
      </c>
      <c r="BC104" s="60">
        <v>105.46627652549493</v>
      </c>
      <c r="BD104" s="60">
        <v>13683.678863567211</v>
      </c>
      <c r="BE104" s="65">
        <v>1.808253330847543</v>
      </c>
      <c r="BF104" s="60">
        <v>206.4673871152327</v>
      </c>
      <c r="BG104" s="60">
        <v>551.49321428747669</v>
      </c>
      <c r="BH104" s="56" t="s">
        <v>139</v>
      </c>
      <c r="BI104" s="67">
        <v>653.77610055386015</v>
      </c>
      <c r="BJ104" s="58">
        <v>25.830605324057757</v>
      </c>
      <c r="BK104" s="58">
        <v>2.6074829473410766E-2</v>
      </c>
      <c r="BL104" s="58">
        <v>1455.6817416683841</v>
      </c>
      <c r="BM104" s="58">
        <v>4.7427700805146862E-2</v>
      </c>
      <c r="BN104" s="58">
        <v>7.7074504288681348E-3</v>
      </c>
      <c r="BO104" s="58">
        <v>1.8338439647860834</v>
      </c>
      <c r="BP104" s="58">
        <v>6.0128653837806627E-3</v>
      </c>
      <c r="BQ104" s="58">
        <v>1.6060911623434055E-2</v>
      </c>
      <c r="BR104" s="58">
        <v>0.37437883507231606</v>
      </c>
      <c r="BS104" s="58">
        <v>0.10023506983594771</v>
      </c>
      <c r="BT104" s="58">
        <v>6.6431048780446771</v>
      </c>
      <c r="BU104" s="56">
        <f t="shared" si="13"/>
        <v>0.87725897476751891</v>
      </c>
      <c r="BV104" s="62">
        <f t="shared" si="14"/>
        <v>5.2748401219905282E-3</v>
      </c>
    </row>
    <row r="105" spans="1:74" s="55" customFormat="1" ht="13" x14ac:dyDescent="0.15">
      <c r="A105" s="202" t="s">
        <v>266</v>
      </c>
      <c r="B105" s="56" t="s">
        <v>160</v>
      </c>
      <c r="C105" s="56"/>
      <c r="D105" s="57">
        <v>562.76449344651178</v>
      </c>
      <c r="E105" s="57">
        <v>292.67818538844159</v>
      </c>
      <c r="F105" s="58">
        <v>1.2070873731035374</v>
      </c>
      <c r="G105" s="59">
        <v>0.52007223056310203</v>
      </c>
      <c r="H105" s="60">
        <v>993.09858805276156</v>
      </c>
      <c r="I105" s="60">
        <v>61.038393618239226</v>
      </c>
      <c r="J105" s="60">
        <v>1.8604363718206143</v>
      </c>
      <c r="K105" s="61">
        <v>8.2232781870572819E-4</v>
      </c>
      <c r="L105" s="56">
        <v>36.7771700591979</v>
      </c>
      <c r="M105" s="62">
        <v>1.7316640350809653E-2</v>
      </c>
      <c r="N105" s="63">
        <v>27.581338795442601</v>
      </c>
      <c r="O105" s="61">
        <v>1.5885594141369309E-3</v>
      </c>
      <c r="P105" s="63">
        <v>7.9464163651628725</v>
      </c>
      <c r="Q105" s="56">
        <v>0.28693395572590774</v>
      </c>
      <c r="R105" s="58">
        <v>629.50116382225656</v>
      </c>
      <c r="S105" s="63">
        <v>7.9464163651628725</v>
      </c>
      <c r="T105" s="61">
        <v>7.9060380434625238E-2</v>
      </c>
      <c r="U105" s="63">
        <v>26.411829105543955</v>
      </c>
      <c r="V105" s="63">
        <v>16.614180284867775</v>
      </c>
      <c r="W105" s="58">
        <v>6.1077147535114946</v>
      </c>
      <c r="X105" s="58">
        <v>6.1508528754501981</v>
      </c>
      <c r="Y105" s="60">
        <v>1173.6323390630339</v>
      </c>
      <c r="Z105" s="60">
        <v>522.67423228193877</v>
      </c>
      <c r="AA105" s="60">
        <v>522.86706741946296</v>
      </c>
      <c r="AB105" s="64">
        <v>17.432518710588049</v>
      </c>
      <c r="AC105" s="65">
        <v>4.7670833185618138</v>
      </c>
      <c r="AD105" s="65">
        <v>4.776515114844325</v>
      </c>
      <c r="AE105" s="64">
        <v>10.232386709396613</v>
      </c>
      <c r="AF105" s="66">
        <v>0.81246307053268962</v>
      </c>
      <c r="AG105" s="66">
        <v>0.82837999966634124</v>
      </c>
      <c r="AH105" s="110">
        <f t="shared" si="7"/>
        <v>99.128143766252592</v>
      </c>
      <c r="AI105" s="54">
        <f t="shared" si="8"/>
        <v>41.302878377628062</v>
      </c>
      <c r="AJ105" s="64">
        <v>16.714204606518919</v>
      </c>
      <c r="AK105" s="60">
        <v>279.42889252123257</v>
      </c>
      <c r="AL105" s="65">
        <v>3.6646136495287673</v>
      </c>
      <c r="AM105" s="60">
        <v>2787.3473447498536</v>
      </c>
      <c r="AN105" s="60">
        <v>491648.14957635169</v>
      </c>
      <c r="AO105" s="64">
        <v>14.975478428211808</v>
      </c>
      <c r="AP105" s="66">
        <v>0.66372804616398684</v>
      </c>
      <c r="AQ105" s="64">
        <v>42.051482240115305</v>
      </c>
      <c r="AR105" s="66">
        <v>0.3738487066665177</v>
      </c>
      <c r="AS105" s="65">
        <v>5.3115600851636051</v>
      </c>
      <c r="AT105" s="64">
        <v>14.765635216166768</v>
      </c>
      <c r="AU105" s="66">
        <v>0.33286619402542744</v>
      </c>
      <c r="AV105" s="64">
        <v>92.339706560936435</v>
      </c>
      <c r="AW105" s="64">
        <v>29.896099505783862</v>
      </c>
      <c r="AX105" s="60">
        <v>344.29934210883363</v>
      </c>
      <c r="AY105" s="60">
        <v>124.97226451637702</v>
      </c>
      <c r="AZ105" s="60">
        <v>478.11445836272026</v>
      </c>
      <c r="BA105" s="64">
        <v>97.101146767753562</v>
      </c>
      <c r="BB105" s="60">
        <v>800.79446724539082</v>
      </c>
      <c r="BC105" s="60">
        <v>126.41969959031836</v>
      </c>
      <c r="BD105" s="60">
        <v>7385.9416673039914</v>
      </c>
      <c r="BE105" s="65">
        <v>3.3552953994098726</v>
      </c>
      <c r="BF105" s="60">
        <v>292.67818538844159</v>
      </c>
      <c r="BG105" s="60">
        <v>562.76449344651178</v>
      </c>
      <c r="BH105" s="56" t="s">
        <v>139</v>
      </c>
      <c r="BI105" s="67">
        <v>701.59493821875719</v>
      </c>
      <c r="BJ105" s="58">
        <v>20.697735659484309</v>
      </c>
      <c r="BK105" s="58">
        <v>2.7559606523608896E-2</v>
      </c>
      <c r="BL105" s="58">
        <v>2157.4363051464156</v>
      </c>
      <c r="BM105" s="58">
        <v>9.5390367372295379E-2</v>
      </c>
      <c r="BN105" s="58">
        <v>1.711626022582222E-2</v>
      </c>
      <c r="BO105" s="58">
        <v>4.4632369569742458</v>
      </c>
      <c r="BP105" s="58">
        <v>2.6610560194546388E-2</v>
      </c>
      <c r="BQ105" s="58">
        <v>5.1167046865267386E-2</v>
      </c>
      <c r="BR105" s="58">
        <v>0.52007223056310203</v>
      </c>
      <c r="BS105" s="58">
        <v>0.10500240880983835</v>
      </c>
      <c r="BT105" s="58">
        <v>2.6498102869080467</v>
      </c>
      <c r="BU105" s="56">
        <f t="shared" si="13"/>
        <v>0.7027577193213318</v>
      </c>
      <c r="BV105" s="62">
        <f t="shared" si="14"/>
        <v>1.8700776592182434E-2</v>
      </c>
    </row>
    <row r="106" spans="1:74" s="176" customFormat="1" ht="13" x14ac:dyDescent="0.15">
      <c r="A106" s="202" t="s">
        <v>266</v>
      </c>
      <c r="B106" s="164" t="s">
        <v>262</v>
      </c>
      <c r="C106" s="164"/>
      <c r="D106" s="163">
        <v>2323.3637979472092</v>
      </c>
      <c r="E106" s="163">
        <v>1484.2829410176535</v>
      </c>
      <c r="F106" s="165">
        <v>4.7183497863768959</v>
      </c>
      <c r="G106" s="166">
        <v>0.63885085165271172</v>
      </c>
      <c r="H106" s="167">
        <v>3907.2743993620952</v>
      </c>
      <c r="I106" s="167">
        <v>149.1867182760931</v>
      </c>
      <c r="J106" s="167">
        <v>3.3074038129987606</v>
      </c>
      <c r="K106" s="168">
        <v>5.3972800377432976E-4</v>
      </c>
      <c r="L106" s="164">
        <v>11.96391063375496</v>
      </c>
      <c r="M106" s="169">
        <v>1.281135040445576E-2</v>
      </c>
      <c r="N106" s="170">
        <v>9.2743403701935065</v>
      </c>
      <c r="O106" s="168">
        <v>1.5898518141870086E-3</v>
      </c>
      <c r="P106" s="170">
        <v>4.3816268976959254</v>
      </c>
      <c r="Q106" s="164">
        <v>0.46611438743077294</v>
      </c>
      <c r="R106" s="165">
        <v>628.98943856057622</v>
      </c>
      <c r="S106" s="170">
        <v>4.3816268976959254</v>
      </c>
      <c r="T106" s="168">
        <v>5.8443603844657951E-2</v>
      </c>
      <c r="U106" s="170">
        <v>8.174028078713004</v>
      </c>
      <c r="V106" s="170">
        <v>10.906118681737746</v>
      </c>
      <c r="W106" s="165">
        <v>1.3044463329021367</v>
      </c>
      <c r="X106" s="165">
        <v>1.3888531747144313</v>
      </c>
      <c r="Y106" s="167">
        <v>546.4199326271023</v>
      </c>
      <c r="Z106" s="167">
        <v>178.58199455085816</v>
      </c>
      <c r="AA106" s="167">
        <v>179.26839617403763</v>
      </c>
      <c r="AB106" s="171">
        <v>12.92580524994017</v>
      </c>
      <c r="AC106" s="172">
        <v>1.1911852067993649</v>
      </c>
      <c r="AD106" s="172">
        <v>1.2118642762991938</v>
      </c>
      <c r="AE106" s="171">
        <v>10.24070483619467</v>
      </c>
      <c r="AF106" s="173">
        <v>0.44835325872389159</v>
      </c>
      <c r="AG106" s="173">
        <v>0.47662678206861708</v>
      </c>
      <c r="AH106" s="151">
        <f t="shared" si="7"/>
        <v>98.12585445282734</v>
      </c>
      <c r="AI106" s="174">
        <f t="shared" si="8"/>
        <v>20.773177081233907</v>
      </c>
      <c r="AJ106" s="171">
        <v>8.0832604558302972</v>
      </c>
      <c r="AK106" s="167">
        <v>566.28521877230867</v>
      </c>
      <c r="AL106" s="172">
        <v>5.7893770063274026</v>
      </c>
      <c r="AM106" s="167">
        <v>7005.3562054451486</v>
      </c>
      <c r="AN106" s="167">
        <v>498115.14946944395</v>
      </c>
      <c r="AO106" s="171">
        <v>99.171981510906861</v>
      </c>
      <c r="AP106" s="173">
        <v>0.37239933500415062</v>
      </c>
      <c r="AQ106" s="171">
        <v>97.967826316406658</v>
      </c>
      <c r="AR106" s="173">
        <v>0.30423491458699747</v>
      </c>
      <c r="AS106" s="172">
        <v>5.9552744429830051</v>
      </c>
      <c r="AT106" s="171">
        <v>20.894104715683255</v>
      </c>
      <c r="AU106" s="173">
        <v>0.10074266073720678</v>
      </c>
      <c r="AV106" s="167">
        <v>166.81847884290329</v>
      </c>
      <c r="AW106" s="171">
        <v>64.352313871803119</v>
      </c>
      <c r="AX106" s="167">
        <v>804.89730414084624</v>
      </c>
      <c r="AY106" s="167">
        <v>294.51278850946875</v>
      </c>
      <c r="AZ106" s="167">
        <v>1188.9922913536604</v>
      </c>
      <c r="BA106" s="167">
        <v>226.05410870782757</v>
      </c>
      <c r="BB106" s="167">
        <v>1875.0920071258427</v>
      </c>
      <c r="BC106" s="167">
        <v>277.16717115568724</v>
      </c>
      <c r="BD106" s="167">
        <v>10361.308548912919</v>
      </c>
      <c r="BE106" s="171">
        <v>16.818638256910397</v>
      </c>
      <c r="BF106" s="167">
        <v>1484.2829410176535</v>
      </c>
      <c r="BG106" s="167">
        <v>2323.3637979472092</v>
      </c>
      <c r="BH106" s="164" t="s">
        <v>139</v>
      </c>
      <c r="BI106" s="175">
        <v>742.5464465523338</v>
      </c>
      <c r="BJ106" s="165">
        <v>71.360691654319183</v>
      </c>
      <c r="BK106" s="165">
        <v>5.2167868209389047E-3</v>
      </c>
      <c r="BL106" s="165">
        <v>5023.4810460934405</v>
      </c>
      <c r="BM106" s="165">
        <v>7.3596755556232477E-2</v>
      </c>
      <c r="BN106" s="165">
        <v>2.6750209189047545E-2</v>
      </c>
      <c r="BO106" s="165">
        <v>5.8965523840884888</v>
      </c>
      <c r="BP106" s="165">
        <v>4.2684654722833129E-2</v>
      </c>
      <c r="BQ106" s="165">
        <v>6.681474183278871E-2</v>
      </c>
      <c r="BR106" s="165">
        <v>0.63885085165271172</v>
      </c>
      <c r="BS106" s="165">
        <v>0.21187829676154721</v>
      </c>
      <c r="BT106" s="165">
        <v>1.4790552036253692</v>
      </c>
      <c r="BU106" s="164">
        <f t="shared" si="13"/>
        <v>1.239066557330422</v>
      </c>
      <c r="BV106" s="169">
        <f t="shared" si="14"/>
        <v>5.2889128178258589E-2</v>
      </c>
    </row>
    <row r="107" spans="1:74" s="176" customFormat="1" ht="13" x14ac:dyDescent="0.15">
      <c r="A107" s="202" t="s">
        <v>266</v>
      </c>
      <c r="B107" s="164" t="s">
        <v>263</v>
      </c>
      <c r="C107" s="164"/>
      <c r="D107" s="163">
        <v>684.38008342246542</v>
      </c>
      <c r="E107" s="163">
        <v>266.76388476108451</v>
      </c>
      <c r="F107" s="165">
        <v>1.4911821561226</v>
      </c>
      <c r="G107" s="166">
        <v>0.38978908244530563</v>
      </c>
      <c r="H107" s="167">
        <v>1118.1237992788749</v>
      </c>
      <c r="I107" s="167">
        <v>97.160006093858854</v>
      </c>
      <c r="J107" s="167">
        <v>2.5778482137106247</v>
      </c>
      <c r="K107" s="168">
        <v>1.1684534862533896E-3</v>
      </c>
      <c r="L107" s="164">
        <v>28.118800425484274</v>
      </c>
      <c r="M107" s="169">
        <v>1.4557473787708294E-2</v>
      </c>
      <c r="N107" s="170">
        <v>23.023794735868538</v>
      </c>
      <c r="O107" s="168">
        <v>1.6147256053872035E-3</v>
      </c>
      <c r="P107" s="170">
        <v>6.5847338728531959</v>
      </c>
      <c r="Q107" s="164">
        <v>0.28431660386775714</v>
      </c>
      <c r="R107" s="165">
        <v>619.3002678992043</v>
      </c>
      <c r="S107" s="170">
        <v>6.5847338728531959</v>
      </c>
      <c r="T107" s="168">
        <v>6.5386186659873738E-2</v>
      </c>
      <c r="U107" s="170">
        <v>22.06210334177382</v>
      </c>
      <c r="V107" s="170">
        <v>23.603166349402052</v>
      </c>
      <c r="W107" s="165">
        <v>6.633053541067512</v>
      </c>
      <c r="X107" s="165">
        <v>6.7081015930200438</v>
      </c>
      <c r="Y107" s="167">
        <v>786.76778705199092</v>
      </c>
      <c r="Z107" s="167">
        <v>463.25031187748743</v>
      </c>
      <c r="AA107" s="167">
        <v>463.4926985355242</v>
      </c>
      <c r="AB107" s="171">
        <v>14.674855062180555</v>
      </c>
      <c r="AC107" s="172">
        <v>3.3544102604684483</v>
      </c>
      <c r="AD107" s="172">
        <v>3.3638143324766987</v>
      </c>
      <c r="AE107" s="171">
        <v>10.400795085758595</v>
      </c>
      <c r="AF107" s="173">
        <v>0.68431248574418535</v>
      </c>
      <c r="AG107" s="173">
        <v>0.70351037910140657</v>
      </c>
      <c r="AH107" s="151">
        <f t="shared" si="7"/>
        <v>98.678034960641909</v>
      </c>
      <c r="AI107" s="174">
        <f t="shared" si="8"/>
        <v>29.125057510359298</v>
      </c>
      <c r="AJ107" s="171">
        <v>16.858509476785404</v>
      </c>
      <c r="AK107" s="167">
        <v>375.90002117418089</v>
      </c>
      <c r="AL107" s="172">
        <v>2.2285575413257717</v>
      </c>
      <c r="AM107" s="167">
        <v>2516.8978952370699</v>
      </c>
      <c r="AN107" s="167">
        <v>487303.65743393207</v>
      </c>
      <c r="AO107" s="172">
        <v>6.0854160074855486</v>
      </c>
      <c r="AP107" s="173">
        <v>0.85967621737310818</v>
      </c>
      <c r="AQ107" s="171">
        <v>12.492112520226467</v>
      </c>
      <c r="AR107" s="173">
        <v>0.31278024432263601</v>
      </c>
      <c r="AS107" s="172">
        <v>3.6651286643036873</v>
      </c>
      <c r="AT107" s="172">
        <v>8.7251868119391851</v>
      </c>
      <c r="AU107" s="172">
        <v>1.6902063823503222E-2</v>
      </c>
      <c r="AV107" s="171">
        <v>52.704961997357486</v>
      </c>
      <c r="AW107" s="171">
        <v>20.665537148802642</v>
      </c>
      <c r="AX107" s="167">
        <v>265.24102512469466</v>
      </c>
      <c r="AY107" s="167">
        <v>102.42751590012715</v>
      </c>
      <c r="AZ107" s="167">
        <v>440.40741884430457</v>
      </c>
      <c r="BA107" s="171">
        <v>89.059900009259835</v>
      </c>
      <c r="BB107" s="167">
        <v>746.95022831323058</v>
      </c>
      <c r="BC107" s="167">
        <v>120.11575807830432</v>
      </c>
      <c r="BD107" s="167">
        <v>14008.406655455639</v>
      </c>
      <c r="BE107" s="172">
        <v>2.7963779006312586</v>
      </c>
      <c r="BF107" s="167">
        <v>266.76388476108451</v>
      </c>
      <c r="BG107" s="167">
        <v>684.38008342246542</v>
      </c>
      <c r="BH107" s="164" t="s">
        <v>139</v>
      </c>
      <c r="BI107" s="175">
        <v>660.64735554905599</v>
      </c>
      <c r="BJ107" s="165">
        <v>5.9065424215747271</v>
      </c>
      <c r="BK107" s="165">
        <v>2.4096293970228928E-3</v>
      </c>
      <c r="BL107" s="165">
        <v>1863.6441319380697</v>
      </c>
      <c r="BM107" s="165">
        <v>5.8370973350863914E-2</v>
      </c>
      <c r="BN107" s="165">
        <v>8.574548200421115E-3</v>
      </c>
      <c r="BO107" s="165">
        <v>2.176177978703028</v>
      </c>
      <c r="BP107" s="165">
        <v>8.8918660184461318E-3</v>
      </c>
      <c r="BQ107" s="165">
        <v>2.2811993508550406E-2</v>
      </c>
      <c r="BR107" s="165">
        <v>0.38978908244530563</v>
      </c>
      <c r="BS107" s="165">
        <v>0.10598915643972029</v>
      </c>
      <c r="BT107" s="165">
        <v>5.5657429258313913</v>
      </c>
      <c r="BU107" s="164">
        <f t="shared" si="13"/>
        <v>0.91623251119145965</v>
      </c>
      <c r="BV107" s="169">
        <f t="shared" si="14"/>
        <v>8.1470167312589041E-3</v>
      </c>
    </row>
    <row r="108" spans="1:74" s="68" customFormat="1" ht="13" x14ac:dyDescent="0.15">
      <c r="A108" s="202" t="s">
        <v>266</v>
      </c>
      <c r="B108" s="56" t="s">
        <v>161</v>
      </c>
      <c r="C108" s="56" t="s">
        <v>138</v>
      </c>
      <c r="D108" s="57">
        <v>338.02499368734317</v>
      </c>
      <c r="E108" s="57">
        <v>160.825124581067</v>
      </c>
      <c r="F108" s="59">
        <v>0.9015736162490029</v>
      </c>
      <c r="G108" s="59">
        <v>0.47577879619701285</v>
      </c>
      <c r="H108" s="60">
        <v>522.17572224970024</v>
      </c>
      <c r="I108" s="60">
        <v>131.58590607182583</v>
      </c>
      <c r="J108" s="60">
        <v>4.9985372062631033</v>
      </c>
      <c r="K108" s="61">
        <v>1.72444169183307E-3</v>
      </c>
      <c r="L108" s="56">
        <v>23.20389800033988</v>
      </c>
      <c r="M108" s="62">
        <v>3.1486141567432034E-2</v>
      </c>
      <c r="N108" s="63">
        <v>23.810291879703883</v>
      </c>
      <c r="O108" s="61">
        <v>1.6150678876971605E-3</v>
      </c>
      <c r="P108" s="63">
        <v>6.8123082717793482</v>
      </c>
      <c r="Q108" s="56">
        <v>0.28452411468189687</v>
      </c>
      <c r="R108" s="58">
        <v>619.16901922051511</v>
      </c>
      <c r="S108" s="63">
        <v>6.8123082717793482</v>
      </c>
      <c r="T108" s="61">
        <v>0.14139282994883365</v>
      </c>
      <c r="U108" s="63">
        <v>22.814961218615721</v>
      </c>
      <c r="V108" s="63">
        <v>34.824650519347507</v>
      </c>
      <c r="W108" s="58">
        <v>8.0737190546327877</v>
      </c>
      <c r="X108" s="58">
        <v>8.2143726331514504</v>
      </c>
      <c r="Y108" s="60">
        <v>2244.3344865364279</v>
      </c>
      <c r="Z108" s="60">
        <v>394.35764787976495</v>
      </c>
      <c r="AA108" s="60">
        <v>394.55220586611256</v>
      </c>
      <c r="AB108" s="64">
        <v>31.47750237688378</v>
      </c>
      <c r="AC108" s="65">
        <v>7.3799033873176727</v>
      </c>
      <c r="AD108" s="65">
        <v>7.3994396308116919</v>
      </c>
      <c r="AE108" s="64">
        <v>10.402998021782174</v>
      </c>
      <c r="AF108" s="66">
        <v>0.70811277724430921</v>
      </c>
      <c r="AG108" s="66">
        <v>0.72687503172199441</v>
      </c>
      <c r="AH108" s="110">
        <f t="shared" si="7"/>
        <v>99.536477379633524</v>
      </c>
      <c r="AI108" s="54">
        <f t="shared" si="8"/>
        <v>66.95100552379958</v>
      </c>
      <c r="AJ108" s="64">
        <v>8.0682958287297541</v>
      </c>
      <c r="AK108" s="69"/>
      <c r="AL108" s="70"/>
      <c r="AM108" s="69"/>
      <c r="AN108" s="69"/>
      <c r="AO108" s="70"/>
      <c r="AP108" s="69"/>
      <c r="AQ108" s="69"/>
      <c r="AR108" s="71"/>
      <c r="AS108" s="69"/>
      <c r="AT108" s="71"/>
      <c r="AU108" s="72"/>
      <c r="AV108" s="69"/>
      <c r="AW108" s="71"/>
      <c r="AX108" s="69"/>
      <c r="AY108" s="71"/>
      <c r="AZ108" s="69"/>
      <c r="BA108" s="71"/>
      <c r="BB108" s="69"/>
      <c r="BC108" s="71"/>
      <c r="BD108" s="69"/>
      <c r="BE108" s="70"/>
      <c r="BF108" s="69"/>
      <c r="BG108" s="69"/>
      <c r="BH108" s="73"/>
      <c r="BI108" s="74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56"/>
      <c r="BV108" s="62"/>
    </row>
    <row r="109" spans="1:74" s="68" customFormat="1" ht="13" x14ac:dyDescent="0.15">
      <c r="A109" s="202" t="s">
        <v>266</v>
      </c>
      <c r="B109" s="56" t="s">
        <v>162</v>
      </c>
      <c r="C109" s="56" t="s">
        <v>153</v>
      </c>
      <c r="D109" s="57">
        <v>167.02369467016982</v>
      </c>
      <c r="E109" s="63">
        <v>69.517414413144692</v>
      </c>
      <c r="F109" s="59">
        <v>0.39842730445644509</v>
      </c>
      <c r="G109" s="59">
        <v>0.41621288853910376</v>
      </c>
      <c r="H109" s="60">
        <v>292.6344418860229</v>
      </c>
      <c r="I109" s="60">
        <v>12.498798601304653</v>
      </c>
      <c r="J109" s="60">
        <v>0.79765436044112548</v>
      </c>
      <c r="K109" s="61">
        <v>1.4039782667053568E-3</v>
      </c>
      <c r="L109" s="56">
        <v>34.652735361986039</v>
      </c>
      <c r="M109" s="62">
        <v>2.5190226635975057E-2</v>
      </c>
      <c r="N109" s="63">
        <v>34.454706408181188</v>
      </c>
      <c r="O109" s="61">
        <v>1.6152014392155955E-3</v>
      </c>
      <c r="P109" s="63">
        <v>9.2709815162870548</v>
      </c>
      <c r="Q109" s="56">
        <v>0.26827270846920209</v>
      </c>
      <c r="R109" s="58">
        <v>619.11782377165218</v>
      </c>
      <c r="S109" s="63">
        <v>9.2709815162870548</v>
      </c>
      <c r="T109" s="61">
        <v>0.11311080863924851</v>
      </c>
      <c r="U109" s="63">
        <v>33.183967445117617</v>
      </c>
      <c r="V109" s="63">
        <v>28.35751266765465</v>
      </c>
      <c r="W109" s="58">
        <v>9.8197636763536504</v>
      </c>
      <c r="X109" s="58">
        <v>9.8971370277950168</v>
      </c>
      <c r="Y109" s="60">
        <v>1849.9941269268832</v>
      </c>
      <c r="Z109" s="60">
        <v>600.04851530444193</v>
      </c>
      <c r="AA109" s="60">
        <v>600.18855861841996</v>
      </c>
      <c r="AB109" s="64">
        <v>25.260884736933189</v>
      </c>
      <c r="AC109" s="65">
        <v>8.5961915012851904</v>
      </c>
      <c r="AD109" s="65">
        <v>8.6070745183274582</v>
      </c>
      <c r="AE109" s="64">
        <v>10.403857561912087</v>
      </c>
      <c r="AF109" s="66">
        <v>0.96376179554372832</v>
      </c>
      <c r="AG109" s="66">
        <v>0.97764272801770624</v>
      </c>
      <c r="AH109" s="110">
        <f t="shared" si="7"/>
        <v>99.437627535650904</v>
      </c>
      <c r="AI109" s="54">
        <f t="shared" si="8"/>
        <v>58.814357967831121</v>
      </c>
      <c r="AJ109" s="64">
        <v>14.525340515735675</v>
      </c>
      <c r="AK109" s="60">
        <v>427.337274823928</v>
      </c>
      <c r="AL109" s="64">
        <v>18.064925464160979</v>
      </c>
      <c r="AM109" s="60">
        <v>1680.5563627982683</v>
      </c>
      <c r="AN109" s="60">
        <v>514646.76972997317</v>
      </c>
      <c r="AO109" s="66">
        <v>0.68939097903180679</v>
      </c>
      <c r="AP109" s="66">
        <v>0.15895566086565288</v>
      </c>
      <c r="AQ109" s="65">
        <v>1.544321546935143</v>
      </c>
      <c r="AR109" s="66">
        <v>0.20470686784448297</v>
      </c>
      <c r="AS109" s="65">
        <v>4.0969463539786499</v>
      </c>
      <c r="AT109" s="65">
        <v>7.8452787730857656</v>
      </c>
      <c r="AU109" s="66">
        <v>0.19965165322005096</v>
      </c>
      <c r="AV109" s="64">
        <v>39.719511075490068</v>
      </c>
      <c r="AW109" s="64">
        <v>14.380260501819434</v>
      </c>
      <c r="AX109" s="60">
        <v>174.34358809457041</v>
      </c>
      <c r="AY109" s="64">
        <v>62.732277130500734</v>
      </c>
      <c r="AZ109" s="60">
        <v>262.84234779565128</v>
      </c>
      <c r="BA109" s="64">
        <v>55.369225143092265</v>
      </c>
      <c r="BB109" s="60">
        <v>485.26213000247816</v>
      </c>
      <c r="BC109" s="64">
        <v>83.072445394512926</v>
      </c>
      <c r="BD109" s="60">
        <v>9779.5269974007897</v>
      </c>
      <c r="BE109" s="66">
        <v>0.39810923893028088</v>
      </c>
      <c r="BF109" s="64">
        <v>69.517414413144692</v>
      </c>
      <c r="BG109" s="60">
        <v>167.02369467016982</v>
      </c>
      <c r="BH109" s="56" t="s">
        <v>139</v>
      </c>
      <c r="BI109" s="67">
        <v>861.13106382251635</v>
      </c>
      <c r="BJ109" s="58">
        <v>2.0990272574538951</v>
      </c>
      <c r="BK109" s="58">
        <v>3.457724670049353E-2</v>
      </c>
      <c r="BL109" s="58">
        <v>1191.771645994045</v>
      </c>
      <c r="BM109" s="58">
        <v>6.7711835863470127E-2</v>
      </c>
      <c r="BN109" s="58">
        <v>8.494525902591402E-3</v>
      </c>
      <c r="BO109" s="58">
        <v>1.7316628493330113</v>
      </c>
      <c r="BP109" s="58">
        <v>4.1275040669719477E-3</v>
      </c>
      <c r="BQ109" s="58">
        <v>9.9168098360898384E-3</v>
      </c>
      <c r="BR109" s="58">
        <v>0.41621288853910376</v>
      </c>
      <c r="BS109" s="58">
        <v>4.136571432652953E-2</v>
      </c>
      <c r="BT109" s="58">
        <v>5.8192198809191087</v>
      </c>
      <c r="BU109" s="56">
        <f>BG109/BB109</f>
        <v>0.34419272459879952</v>
      </c>
      <c r="BV109" s="62">
        <f>AO109/BB109</f>
        <v>1.4206568706037006E-3</v>
      </c>
    </row>
    <row r="110" spans="1:74" s="68" customFormat="1" ht="13" x14ac:dyDescent="0.15">
      <c r="A110" s="202" t="s">
        <v>266</v>
      </c>
      <c r="B110" s="56" t="s">
        <v>163</v>
      </c>
      <c r="C110" s="56" t="s">
        <v>138</v>
      </c>
      <c r="D110" s="57">
        <v>292.3356222925849</v>
      </c>
      <c r="E110" s="63">
        <v>78.260610348245791</v>
      </c>
      <c r="F110" s="59">
        <v>0.78829833096562807</v>
      </c>
      <c r="G110" s="59">
        <v>0.26770808748691749</v>
      </c>
      <c r="H110" s="60">
        <v>509.87685684253211</v>
      </c>
      <c r="I110" s="60">
        <v>27.515963841066483</v>
      </c>
      <c r="J110" s="60">
        <v>2.0841691362703614</v>
      </c>
      <c r="K110" s="61">
        <v>3.2509148465165042E-3</v>
      </c>
      <c r="L110" s="56">
        <v>27.340358953807826</v>
      </c>
      <c r="M110" s="62">
        <v>2.797648504902743E-2</v>
      </c>
      <c r="N110" s="63">
        <v>35.181663299946607</v>
      </c>
      <c r="O110" s="61">
        <v>1.6200885276278683E-3</v>
      </c>
      <c r="P110" s="63">
        <v>10.724852990293826</v>
      </c>
      <c r="Q110" s="56">
        <v>0.30416712982033828</v>
      </c>
      <c r="R110" s="58">
        <v>617.25021993964663</v>
      </c>
      <c r="S110" s="63">
        <v>10.724852990293826</v>
      </c>
      <c r="T110" s="61">
        <v>0.12524290360930099</v>
      </c>
      <c r="U110" s="63">
        <v>33.507118062993655</v>
      </c>
      <c r="V110" s="63">
        <v>65.601393170121412</v>
      </c>
      <c r="W110" s="63">
        <v>17.906581475251222</v>
      </c>
      <c r="X110" s="63">
        <v>18.12054145343253</v>
      </c>
      <c r="Y110" s="60">
        <v>2032.2418384305722</v>
      </c>
      <c r="Z110" s="60">
        <v>593.00244590290652</v>
      </c>
      <c r="AA110" s="60">
        <v>593.13695178167654</v>
      </c>
      <c r="AB110" s="64">
        <v>28.016746007434751</v>
      </c>
      <c r="AC110" s="65">
        <v>9.7220141192687102</v>
      </c>
      <c r="AD110" s="65">
        <v>9.7336929013962354</v>
      </c>
      <c r="AE110" s="64">
        <v>10.435310877663193</v>
      </c>
      <c r="AF110" s="65">
        <v>1.1182663942187834</v>
      </c>
      <c r="AG110" s="65">
        <v>1.1301909998595359</v>
      </c>
      <c r="AH110" s="110">
        <f t="shared" si="7"/>
        <v>99.486512349055758</v>
      </c>
      <c r="AI110" s="54">
        <f t="shared" si="8"/>
        <v>62.753308771496897</v>
      </c>
      <c r="AJ110" s="64">
        <v>13.527149101965366</v>
      </c>
      <c r="AK110" s="69"/>
      <c r="AL110" s="70"/>
      <c r="AM110" s="69"/>
      <c r="AN110" s="69"/>
      <c r="AO110" s="70"/>
      <c r="AP110" s="71"/>
      <c r="AQ110" s="69"/>
      <c r="AR110" s="71"/>
      <c r="AS110" s="69"/>
      <c r="AT110" s="71"/>
      <c r="AU110" s="70"/>
      <c r="AV110" s="71"/>
      <c r="AW110" s="71"/>
      <c r="AX110" s="69"/>
      <c r="AY110" s="71"/>
      <c r="AZ110" s="69"/>
      <c r="BA110" s="71"/>
      <c r="BB110" s="69"/>
      <c r="BC110" s="71"/>
      <c r="BD110" s="69"/>
      <c r="BE110" s="70"/>
      <c r="BF110" s="71"/>
      <c r="BG110" s="69"/>
      <c r="BH110" s="73"/>
      <c r="BI110" s="74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56"/>
      <c r="BV110" s="62"/>
    </row>
    <row r="111" spans="1:74" s="177" customFormat="1" ht="13" x14ac:dyDescent="0.15">
      <c r="A111" s="202" t="s">
        <v>266</v>
      </c>
      <c r="B111" s="164" t="s">
        <v>264</v>
      </c>
      <c r="C111" s="164" t="s">
        <v>153</v>
      </c>
      <c r="D111" s="163">
        <v>557.3296743346524</v>
      </c>
      <c r="E111" s="163">
        <v>267.94482183826369</v>
      </c>
      <c r="F111" s="165">
        <v>1.2607151192082224</v>
      </c>
      <c r="G111" s="166">
        <v>0.4807653964561277</v>
      </c>
      <c r="H111" s="167">
        <v>936.19221954631405</v>
      </c>
      <c r="I111" s="167">
        <v>69.387249819272213</v>
      </c>
      <c r="J111" s="167">
        <v>2.6603426070494827</v>
      </c>
      <c r="K111" s="168">
        <v>1.1610794206927677E-3</v>
      </c>
      <c r="L111" s="164">
        <v>30.165275597923642</v>
      </c>
      <c r="M111" s="169">
        <v>9.3198091806111008E-3</v>
      </c>
      <c r="N111" s="170">
        <v>39.769396688399048</v>
      </c>
      <c r="O111" s="168">
        <v>1.6331881937493796E-3</v>
      </c>
      <c r="P111" s="170">
        <v>6.3363237046601437</v>
      </c>
      <c r="Q111" s="164">
        <v>0.15831528056660016</v>
      </c>
      <c r="R111" s="165">
        <v>612.29930746943342</v>
      </c>
      <c r="S111" s="170">
        <v>6.3363237046601437</v>
      </c>
      <c r="T111" s="168">
        <v>4.138753051229653E-2</v>
      </c>
      <c r="U111" s="170">
        <v>39.261379431561075</v>
      </c>
      <c r="V111" s="170">
        <v>23.45429405602933</v>
      </c>
      <c r="W111" s="165">
        <v>7.0709490626364095</v>
      </c>
      <c r="X111" s="165">
        <v>7.1406928538772707</v>
      </c>
      <c r="Y111" s="167">
        <v>-263.6281186590395</v>
      </c>
      <c r="Z111" s="167">
        <v>996.19404874508984</v>
      </c>
      <c r="AA111" s="167">
        <v>996.35873671140041</v>
      </c>
      <c r="AB111" s="172">
        <v>9.4193508887821356</v>
      </c>
      <c r="AC111" s="172">
        <v>3.7286973746737306</v>
      </c>
      <c r="AD111" s="172">
        <v>3.7322059332265045</v>
      </c>
      <c r="AE111" s="171">
        <v>10.519619611311429</v>
      </c>
      <c r="AF111" s="173">
        <v>0.66601358414552425</v>
      </c>
      <c r="AG111" s="173">
        <v>0.68617984602282966</v>
      </c>
      <c r="AH111" s="151">
        <f t="shared" si="7"/>
        <v>103.9903253358633</v>
      </c>
      <c r="AI111" s="174">
        <f t="shared" si="8"/>
        <v>-11.680939966252302</v>
      </c>
      <c r="AJ111" s="171">
        <v>44.771321057262931</v>
      </c>
      <c r="AK111" s="167"/>
      <c r="AL111" s="172"/>
      <c r="AM111" s="167"/>
      <c r="AN111" s="167"/>
      <c r="AO111" s="172"/>
      <c r="AP111" s="171"/>
      <c r="AQ111" s="167"/>
      <c r="AR111" s="171"/>
      <c r="AS111" s="167"/>
      <c r="AT111" s="171"/>
      <c r="AU111" s="173"/>
      <c r="AV111" s="171"/>
      <c r="AW111" s="171"/>
      <c r="AX111" s="167"/>
      <c r="AY111" s="171"/>
      <c r="AZ111" s="167"/>
      <c r="BA111" s="171"/>
      <c r="BB111" s="167"/>
      <c r="BC111" s="167"/>
      <c r="BD111" s="167"/>
      <c r="BE111" s="172"/>
      <c r="BF111" s="167"/>
      <c r="BG111" s="167"/>
      <c r="BH111" s="164"/>
      <c r="BI111" s="175"/>
      <c r="BJ111" s="165"/>
      <c r="BK111" s="165"/>
      <c r="BL111" s="165"/>
      <c r="BM111" s="165"/>
      <c r="BN111" s="165"/>
      <c r="BO111" s="165"/>
      <c r="BP111" s="165"/>
      <c r="BQ111" s="165"/>
      <c r="BR111" s="165"/>
      <c r="BS111" s="165"/>
      <c r="BT111" s="165"/>
      <c r="BU111" s="164"/>
      <c r="BV111" s="169"/>
    </row>
    <row r="112" spans="1:74" s="177" customFormat="1" ht="13" x14ac:dyDescent="0.15">
      <c r="A112" s="202" t="s">
        <v>266</v>
      </c>
      <c r="B112" s="164" t="s">
        <v>265</v>
      </c>
      <c r="C112" s="164"/>
      <c r="D112" s="163">
        <v>930.57204605484139</v>
      </c>
      <c r="E112" s="163">
        <v>832.5484073431345</v>
      </c>
      <c r="F112" s="165">
        <v>2.1620507987678628</v>
      </c>
      <c r="G112" s="166">
        <v>0.89466303106000444</v>
      </c>
      <c r="H112" s="167">
        <v>1498.4145607558644</v>
      </c>
      <c r="I112" s="167">
        <v>1498.4145607558644</v>
      </c>
      <c r="J112" s="167">
        <v>21.145745644987571</v>
      </c>
      <c r="K112" s="168">
        <v>6.5593050152997271E-4</v>
      </c>
      <c r="L112" s="164">
        <v>23.196859771312216</v>
      </c>
      <c r="M112" s="169">
        <v>1.2738978024607278E-2</v>
      </c>
      <c r="N112" s="170">
        <v>25.180720429753006</v>
      </c>
      <c r="O112" s="168">
        <v>1.6409533872257763E-3</v>
      </c>
      <c r="P112" s="170">
        <v>4.5693420891078906</v>
      </c>
      <c r="Q112" s="164">
        <v>0.17923184792500674</v>
      </c>
      <c r="R112" s="165">
        <v>609.40183175502443</v>
      </c>
      <c r="S112" s="170">
        <v>4.5693420891078906</v>
      </c>
      <c r="T112" s="168">
        <v>5.6303717311304603E-2</v>
      </c>
      <c r="U112" s="170">
        <v>24.762669368105037</v>
      </c>
      <c r="V112" s="170">
        <v>13.253417331157069</v>
      </c>
      <c r="W112" s="165">
        <v>3.0733688953264457</v>
      </c>
      <c r="X112" s="165">
        <v>3.1265967646080268</v>
      </c>
      <c r="Y112" s="167">
        <v>464.33786850017316</v>
      </c>
      <c r="Z112" s="167">
        <v>548.66361113738685</v>
      </c>
      <c r="AA112" s="167">
        <v>548.89315346062051</v>
      </c>
      <c r="AB112" s="171">
        <v>12.853246511683212</v>
      </c>
      <c r="AC112" s="172">
        <v>3.2161413302662858</v>
      </c>
      <c r="AD112" s="172">
        <v>3.2237457031650059</v>
      </c>
      <c r="AE112" s="171">
        <v>10.569595450676816</v>
      </c>
      <c r="AF112" s="173">
        <v>0.48256525642217285</v>
      </c>
      <c r="AG112" s="173">
        <v>0.51051699848007082</v>
      </c>
      <c r="AH112" s="151">
        <f t="shared" si="7"/>
        <v>97.723727447684382</v>
      </c>
      <c r="AI112" s="174">
        <f t="shared" si="8"/>
        <v>17.767114782484139</v>
      </c>
      <c r="AJ112" s="171">
        <v>20.916042981019988</v>
      </c>
      <c r="AK112" s="167">
        <v>629.38414628127805</v>
      </c>
      <c r="AL112" s="172">
        <v>4.7139897737596694</v>
      </c>
      <c r="AM112" s="167">
        <v>4466.2447018221183</v>
      </c>
      <c r="AN112" s="167">
        <v>529722.82842835586</v>
      </c>
      <c r="AO112" s="171">
        <v>23.954256335061086</v>
      </c>
      <c r="AP112" s="171">
        <v>61.479604384867066</v>
      </c>
      <c r="AQ112" s="167">
        <v>227.91122369227188</v>
      </c>
      <c r="AR112" s="171">
        <v>23.892018259662873</v>
      </c>
      <c r="AS112" s="167">
        <v>131.65070286258063</v>
      </c>
      <c r="AT112" s="171">
        <v>54.073921859164713</v>
      </c>
      <c r="AU112" s="173">
        <v>0.57891673865200433</v>
      </c>
      <c r="AV112" s="167">
        <v>176.18286860280909</v>
      </c>
      <c r="AW112" s="171">
        <v>52.780451045684252</v>
      </c>
      <c r="AX112" s="167">
        <v>555.05180022646425</v>
      </c>
      <c r="AY112" s="167">
        <v>185.46288184446078</v>
      </c>
      <c r="AZ112" s="167">
        <v>712.7474810853829</v>
      </c>
      <c r="BA112" s="167">
        <v>131.32261684256724</v>
      </c>
      <c r="BB112" s="167">
        <v>1071.5186281311558</v>
      </c>
      <c r="BC112" s="167">
        <v>165.2164191407858</v>
      </c>
      <c r="BD112" s="167">
        <v>7922.697728486808</v>
      </c>
      <c r="BE112" s="172">
        <v>4.8798828976719753</v>
      </c>
      <c r="BF112" s="167">
        <v>832.5484073431345</v>
      </c>
      <c r="BG112" s="167">
        <v>930.57204605484139</v>
      </c>
      <c r="BH112" s="164" t="s">
        <v>139</v>
      </c>
      <c r="BI112" s="175">
        <v>723.72687057305484</v>
      </c>
      <c r="BJ112" s="165">
        <v>1.4580026567251341</v>
      </c>
      <c r="BK112" s="165">
        <v>1.8132762312873852E-2</v>
      </c>
      <c r="BL112" s="165">
        <v>3549.8695347165094</v>
      </c>
      <c r="BM112" s="165">
        <v>0.13601946003782317</v>
      </c>
      <c r="BN112" s="165">
        <v>2.0853555796623992E-2</v>
      </c>
      <c r="BO112" s="165">
        <v>4.9087768779223859</v>
      </c>
      <c r="BP112" s="165">
        <v>2.5741431237500754E-2</v>
      </c>
      <c r="BQ112" s="165">
        <v>2.8772208467138835E-2</v>
      </c>
      <c r="BR112" s="165">
        <v>0.89466303106000444</v>
      </c>
      <c r="BS112" s="165">
        <v>0.18640904449401868</v>
      </c>
      <c r="BT112" s="165">
        <v>1.7739058778518206</v>
      </c>
      <c r="BU112" s="164">
        <f>BG112/BB112</f>
        <v>0.86846091297344929</v>
      </c>
      <c r="BV112" s="169">
        <f>AO112/BB112</f>
        <v>2.2355426873763171E-2</v>
      </c>
    </row>
    <row r="113" spans="1:74" s="68" customFormat="1" ht="13" x14ac:dyDescent="0.15">
      <c r="A113" s="202" t="s">
        <v>266</v>
      </c>
      <c r="B113" s="56" t="s">
        <v>164</v>
      </c>
      <c r="C113" s="56"/>
      <c r="D113" s="57">
        <v>243.37338873399091</v>
      </c>
      <c r="E113" s="63">
        <v>95.833671566437502</v>
      </c>
      <c r="F113" s="59">
        <v>0.56320944467576817</v>
      </c>
      <c r="G113" s="59">
        <v>0.39377218711115736</v>
      </c>
      <c r="H113" s="60">
        <v>386.05477144308742</v>
      </c>
      <c r="I113" s="60">
        <v>21.149147670572713</v>
      </c>
      <c r="J113" s="60">
        <v>0.7501492337288963</v>
      </c>
      <c r="K113" s="61">
        <v>1.2930154863564469E-3</v>
      </c>
      <c r="L113" s="56">
        <v>38.163564334457917</v>
      </c>
      <c r="M113" s="62">
        <v>2.2014212212037899E-2</v>
      </c>
      <c r="N113" s="63">
        <v>32.873129884503314</v>
      </c>
      <c r="O113" s="61">
        <v>1.6421469674164069E-3</v>
      </c>
      <c r="P113" s="63">
        <v>8.2014931675121936</v>
      </c>
      <c r="Q113" s="56">
        <v>0.24853470483835416</v>
      </c>
      <c r="R113" s="58">
        <v>608.95889335246409</v>
      </c>
      <c r="S113" s="63">
        <v>8.2014931675121936</v>
      </c>
      <c r="T113" s="61">
        <v>9.722766395901436E-2</v>
      </c>
      <c r="U113" s="63">
        <v>31.833601402082611</v>
      </c>
      <c r="V113" s="63">
        <v>26.117737002117394</v>
      </c>
      <c r="W113" s="58">
        <v>9.9610222593148716</v>
      </c>
      <c r="X113" s="63">
        <v>10.02628774337489</v>
      </c>
      <c r="Y113" s="60">
        <v>1571.6120195742114</v>
      </c>
      <c r="Z113" s="60">
        <v>596.19569908164192</v>
      </c>
      <c r="AA113" s="60">
        <v>596.34709061197327</v>
      </c>
      <c r="AB113" s="64">
        <v>22.110370065320673</v>
      </c>
      <c r="AC113" s="65">
        <v>7.1898061289369455</v>
      </c>
      <c r="AD113" s="65">
        <v>7.1998201096580567</v>
      </c>
      <c r="AE113" s="64">
        <v>10.577277153045642</v>
      </c>
      <c r="AF113" s="66">
        <v>0.86678335943185802</v>
      </c>
      <c r="AG113" s="66">
        <v>0.88272910991407871</v>
      </c>
      <c r="AH113" s="110">
        <f t="shared" si="7"/>
        <v>99.326979113082174</v>
      </c>
      <c r="AI113" s="54">
        <f t="shared" si="8"/>
        <v>52.161464861071117</v>
      </c>
      <c r="AJ113" s="64">
        <v>16.04240584180473</v>
      </c>
      <c r="AK113" s="60">
        <v>192.07028321190916</v>
      </c>
      <c r="AL113" s="65">
        <v>2.7825291396653027</v>
      </c>
      <c r="AM113" s="60">
        <v>1667.5015117055016</v>
      </c>
      <c r="AN113" s="60">
        <v>528041.67773154075</v>
      </c>
      <c r="AO113" s="65">
        <v>6.532162487984885</v>
      </c>
      <c r="AP113" s="66">
        <v>3.3325771414111659E-2</v>
      </c>
      <c r="AQ113" s="64">
        <v>18.059255418159339</v>
      </c>
      <c r="AR113" s="66">
        <v>0.10691112058760416</v>
      </c>
      <c r="AS113" s="65">
        <v>2.6736519154233132</v>
      </c>
      <c r="AT113" s="65">
        <v>5.9299509554730196</v>
      </c>
      <c r="AU113" s="66">
        <v>7.3209053020064835E-2</v>
      </c>
      <c r="AV113" s="64">
        <v>42.815375727894775</v>
      </c>
      <c r="AW113" s="64">
        <v>14.87714657015654</v>
      </c>
      <c r="AX113" s="60">
        <v>181.90280724855873</v>
      </c>
      <c r="AY113" s="64">
        <v>65.030821128484035</v>
      </c>
      <c r="AZ113" s="60">
        <v>261.04741592333187</v>
      </c>
      <c r="BA113" s="64">
        <v>54.405328562531508</v>
      </c>
      <c r="BB113" s="60">
        <v>437.31849430629944</v>
      </c>
      <c r="BC113" s="64">
        <v>72.023256730523329</v>
      </c>
      <c r="BD113" s="60">
        <v>8544.567748248206</v>
      </c>
      <c r="BE113" s="65">
        <v>1.963723937922744</v>
      </c>
      <c r="BF113" s="64">
        <v>95.833671566437502</v>
      </c>
      <c r="BG113" s="60">
        <v>243.37338873399091</v>
      </c>
      <c r="BH113" s="56" t="s">
        <v>139</v>
      </c>
      <c r="BI113" s="67">
        <v>678.49147223927753</v>
      </c>
      <c r="BJ113" s="58">
        <v>74.179319950331475</v>
      </c>
      <c r="BK113" s="58">
        <v>1.4046334082652361E-2</v>
      </c>
      <c r="BL113" s="58">
        <v>1156.2969504318578</v>
      </c>
      <c r="BM113" s="58">
        <v>8.0991419469923498E-2</v>
      </c>
      <c r="BN113" s="58">
        <v>8.4291281727258138E-3</v>
      </c>
      <c r="BO113" s="58">
        <v>3.3264158784430271</v>
      </c>
      <c r="BP113" s="58">
        <v>2.6840085195693239E-2</v>
      </c>
      <c r="BQ113" s="58">
        <v>6.8161454958515375E-2</v>
      </c>
      <c r="BR113" s="58">
        <v>0.39377218711115736</v>
      </c>
      <c r="BS113" s="58">
        <v>5.7471415104397662E-2</v>
      </c>
      <c r="BT113" s="58">
        <v>5.1241739142466622</v>
      </c>
      <c r="BU113" s="56">
        <f>BG113/BB113</f>
        <v>0.55651291199116615</v>
      </c>
      <c r="BV113" s="62">
        <f>AO113/BB113</f>
        <v>1.4936853970346232E-2</v>
      </c>
    </row>
    <row r="114" spans="1:74" s="68" customFormat="1" ht="13" x14ac:dyDescent="0.15">
      <c r="A114" s="202" t="s">
        <v>266</v>
      </c>
      <c r="B114" s="56" t="s">
        <v>165</v>
      </c>
      <c r="C114" s="56"/>
      <c r="D114" s="57">
        <v>514.66443675663209</v>
      </c>
      <c r="E114" s="57">
        <v>209.98571204537856</v>
      </c>
      <c r="F114" s="58">
        <v>1.2201618026366423</v>
      </c>
      <c r="G114" s="59">
        <v>0.40800509428762788</v>
      </c>
      <c r="H114" s="60">
        <v>847.85154772452768</v>
      </c>
      <c r="I114" s="60">
        <v>66.767019056631867</v>
      </c>
      <c r="J114" s="60">
        <v>3.3849081285989628</v>
      </c>
      <c r="K114" s="61">
        <v>1.3312016097057559E-3</v>
      </c>
      <c r="L114" s="56">
        <v>48.701539866692876</v>
      </c>
      <c r="M114" s="62">
        <v>2.1656434528312913E-2</v>
      </c>
      <c r="N114" s="63">
        <v>33.900336086536612</v>
      </c>
      <c r="O114" s="61">
        <v>1.6672951585661856E-3</v>
      </c>
      <c r="P114" s="63">
        <v>8.2380982506712908</v>
      </c>
      <c r="Q114" s="56">
        <v>0.24209776284388609</v>
      </c>
      <c r="R114" s="58">
        <v>599.77382820445803</v>
      </c>
      <c r="S114" s="63">
        <v>8.2380982506712908</v>
      </c>
      <c r="T114" s="61">
        <v>9.4204834945644342E-2</v>
      </c>
      <c r="U114" s="63">
        <v>32.884137878199319</v>
      </c>
      <c r="V114" s="63">
        <v>26.88854913974037</v>
      </c>
      <c r="W114" s="63">
        <v>13.086431002359694</v>
      </c>
      <c r="X114" s="63">
        <v>13.135785349164093</v>
      </c>
      <c r="Y114" s="60">
        <v>1512.2281460337774</v>
      </c>
      <c r="Z114" s="60">
        <v>620.7236986313593</v>
      </c>
      <c r="AA114" s="60">
        <v>620.86981471723448</v>
      </c>
      <c r="AB114" s="64">
        <v>21.754851526970572</v>
      </c>
      <c r="AC114" s="65">
        <v>7.2965236886109386</v>
      </c>
      <c r="AD114" s="65">
        <v>7.3059589720338503</v>
      </c>
      <c r="AE114" s="64">
        <v>10.739124996101365</v>
      </c>
      <c r="AF114" s="66">
        <v>0.88396316389933616</v>
      </c>
      <c r="AG114" s="66">
        <v>0.89987309897418288</v>
      </c>
      <c r="AH114" s="110">
        <f t="shared" si="7"/>
        <v>99.289847565377769</v>
      </c>
      <c r="AI114" s="54">
        <f t="shared" si="8"/>
        <v>50.63572379343735</v>
      </c>
      <c r="AJ114" s="64">
        <v>17.047968426549538</v>
      </c>
      <c r="AK114" s="69"/>
      <c r="AL114" s="70"/>
      <c r="AM114" s="69"/>
      <c r="AN114" s="69"/>
      <c r="AO114" s="70"/>
      <c r="AP114" s="69"/>
      <c r="AQ114" s="69"/>
      <c r="AR114" s="71"/>
      <c r="AS114" s="69"/>
      <c r="AT114" s="71"/>
      <c r="AU114" s="72"/>
      <c r="AV114" s="69"/>
      <c r="AW114" s="71"/>
      <c r="AX114" s="69"/>
      <c r="AY114" s="71"/>
      <c r="AZ114" s="69"/>
      <c r="BA114" s="71"/>
      <c r="BB114" s="69"/>
      <c r="BC114" s="71"/>
      <c r="BD114" s="69"/>
      <c r="BE114" s="70"/>
      <c r="BF114" s="69"/>
      <c r="BG114" s="69"/>
      <c r="BH114" s="73"/>
      <c r="BI114" s="74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56"/>
      <c r="BV114" s="62"/>
    </row>
    <row r="115" spans="1:74" s="68" customFormat="1" ht="13" x14ac:dyDescent="0.15">
      <c r="A115" s="202" t="s">
        <v>266</v>
      </c>
      <c r="B115" s="56" t="s">
        <v>166</v>
      </c>
      <c r="C115" s="56"/>
      <c r="D115" s="57">
        <v>443.64313368173367</v>
      </c>
      <c r="E115" s="57">
        <v>217.43494028748168</v>
      </c>
      <c r="F115" s="58">
        <v>1.0828979404444179</v>
      </c>
      <c r="G115" s="59">
        <v>0.49011226316751227</v>
      </c>
      <c r="H115" s="60">
        <v>664.97678266187268</v>
      </c>
      <c r="I115" s="60">
        <v>279.28352499049117</v>
      </c>
      <c r="J115" s="60">
        <v>13.085670531750855</v>
      </c>
      <c r="K115" s="61">
        <v>1.2026406406696207E-3</v>
      </c>
      <c r="L115" s="56">
        <v>26.817668140024381</v>
      </c>
      <c r="M115" s="62">
        <v>2.3904659063482634E-2</v>
      </c>
      <c r="N115" s="63">
        <v>24.633411108979338</v>
      </c>
      <c r="O115" s="61">
        <v>1.6747991247357181E-3</v>
      </c>
      <c r="P115" s="63">
        <v>5.3291157026484077</v>
      </c>
      <c r="Q115" s="56">
        <v>0.214406627862506</v>
      </c>
      <c r="R115" s="58">
        <v>597.08653129240156</v>
      </c>
      <c r="S115" s="63">
        <v>5.3291157026484077</v>
      </c>
      <c r="T115" s="61">
        <v>0.10351863912055638</v>
      </c>
      <c r="U115" s="63">
        <v>24.050061719084486</v>
      </c>
      <c r="V115" s="63">
        <v>24.293343891539109</v>
      </c>
      <c r="W115" s="58">
        <v>6.5109947200979104</v>
      </c>
      <c r="X115" s="58">
        <v>6.5894307385955493</v>
      </c>
      <c r="Y115" s="60">
        <v>1688.1580713947271</v>
      </c>
      <c r="Z115" s="60">
        <v>443.69904460192527</v>
      </c>
      <c r="AA115" s="60">
        <v>443.89338290218672</v>
      </c>
      <c r="AB115" s="64">
        <v>23.986816164217803</v>
      </c>
      <c r="AC115" s="65">
        <v>5.8395247098662306</v>
      </c>
      <c r="AD115" s="65">
        <v>5.8537393149638186</v>
      </c>
      <c r="AE115" s="64">
        <v>10.787417970202746</v>
      </c>
      <c r="AF115" s="66">
        <v>0.57439325659833085</v>
      </c>
      <c r="AG115" s="66">
        <v>0.59866653496964162</v>
      </c>
      <c r="AH115" s="110">
        <f t="shared" si="7"/>
        <v>99.360994793497611</v>
      </c>
      <c r="AI115" s="54">
        <f t="shared" si="8"/>
        <v>55.027720659756362</v>
      </c>
      <c r="AJ115" s="64">
        <v>11.20719387318227</v>
      </c>
      <c r="AK115" s="60">
        <v>260.0292388466645</v>
      </c>
      <c r="AL115" s="65">
        <v>6.9266058152579459</v>
      </c>
      <c r="AM115" s="60">
        <v>2147.9009080355563</v>
      </c>
      <c r="AN115" s="60">
        <v>517116.60472567595</v>
      </c>
      <c r="AO115" s="65">
        <v>2.7491682750038549</v>
      </c>
      <c r="AP115" s="65">
        <v>4.5424973802008634E-2</v>
      </c>
      <c r="AQ115" s="65">
        <v>5.7318202024810496</v>
      </c>
      <c r="AR115" s="66">
        <v>0.19195195878326182</v>
      </c>
      <c r="AS115" s="65">
        <v>4.1449155939847397</v>
      </c>
      <c r="AT115" s="65">
        <v>8.7466155858168015</v>
      </c>
      <c r="AU115" s="66">
        <v>0.11641949661866403</v>
      </c>
      <c r="AV115" s="64">
        <v>54.432502184721749</v>
      </c>
      <c r="AW115" s="64">
        <v>18.560196787038159</v>
      </c>
      <c r="AX115" s="60">
        <v>226.22984616157933</v>
      </c>
      <c r="AY115" s="64">
        <v>81.38825279235779</v>
      </c>
      <c r="AZ115" s="60">
        <v>330.68660902267902</v>
      </c>
      <c r="BA115" s="64">
        <v>68.524227161729726</v>
      </c>
      <c r="BB115" s="60">
        <v>587.06143520756314</v>
      </c>
      <c r="BC115" s="64">
        <v>97.072701545118207</v>
      </c>
      <c r="BD115" s="60">
        <v>11106.510341319685</v>
      </c>
      <c r="BE115" s="65">
        <v>1.363288025268369</v>
      </c>
      <c r="BF115" s="60">
        <v>217.43494028748168</v>
      </c>
      <c r="BG115" s="60">
        <v>443.64313368173367</v>
      </c>
      <c r="BH115" s="56" t="s">
        <v>139</v>
      </c>
      <c r="BI115" s="67">
        <v>759.56210915388306</v>
      </c>
      <c r="BJ115" s="58">
        <v>15.049895884305879</v>
      </c>
      <c r="BK115" s="58">
        <v>1.6311735961806271E-2</v>
      </c>
      <c r="BL115" s="58">
        <v>1482.9329186742737</v>
      </c>
      <c r="BM115" s="58">
        <v>7.6702910192329166E-2</v>
      </c>
      <c r="BN115" s="58">
        <v>8.7401621717289064E-3</v>
      </c>
      <c r="BO115" s="58">
        <v>2.0165718645277981</v>
      </c>
      <c r="BP115" s="58">
        <v>6.1968011365100672E-3</v>
      </c>
      <c r="BQ115" s="58">
        <v>1.2643636167071589E-2</v>
      </c>
      <c r="BR115" s="58">
        <v>0.49011226316751227</v>
      </c>
      <c r="BS115" s="58">
        <v>0.1012313647589753</v>
      </c>
      <c r="BT115" s="58">
        <v>5.1708671939980517</v>
      </c>
      <c r="BU115" s="56">
        <f>BG115/BB115</f>
        <v>0.75570137480565036</v>
      </c>
      <c r="BV115" s="62">
        <f>AO115/BB115</f>
        <v>4.6829311382578743E-3</v>
      </c>
    </row>
    <row r="116" spans="1:74" s="56" customFormat="1" ht="13" x14ac:dyDescent="0.15">
      <c r="A116" s="202" t="s">
        <v>266</v>
      </c>
      <c r="B116" s="56" t="s">
        <v>167</v>
      </c>
      <c r="C116" s="56" t="s">
        <v>153</v>
      </c>
      <c r="D116" s="57">
        <v>425.23447074105121</v>
      </c>
      <c r="E116" s="57">
        <v>136.56727359748811</v>
      </c>
      <c r="F116" s="58">
        <v>1.3524304001235135</v>
      </c>
      <c r="G116" s="59">
        <v>0.32115758009809009</v>
      </c>
      <c r="H116" s="60">
        <v>837.36800194531452</v>
      </c>
      <c r="I116" s="60">
        <v>150.72347025101817</v>
      </c>
      <c r="J116" s="60">
        <v>6.0558053364900557</v>
      </c>
      <c r="K116" s="61">
        <v>2.9408123685419206E-3</v>
      </c>
      <c r="L116" s="56">
        <v>15.978928158831085</v>
      </c>
      <c r="M116" s="62">
        <v>3.7060207298457729E-2</v>
      </c>
      <c r="N116" s="63">
        <v>19.914675048780715</v>
      </c>
      <c r="O116" s="61">
        <v>1.963158525081843E-3</v>
      </c>
      <c r="P116" s="63">
        <v>3.9010570350907185</v>
      </c>
      <c r="Q116" s="56">
        <v>0.19260186006932484</v>
      </c>
      <c r="R116" s="58">
        <v>509.3832144596222</v>
      </c>
      <c r="S116" s="63">
        <v>3.9010570350907185</v>
      </c>
      <c r="T116" s="61">
        <v>0.13691505310580468</v>
      </c>
      <c r="U116" s="63">
        <v>19.528851382185753</v>
      </c>
      <c r="V116" s="63">
        <v>59.352900825978566</v>
      </c>
      <c r="W116" s="58">
        <v>9.4700461987224696</v>
      </c>
      <c r="X116" s="58">
        <v>9.8026189989793107</v>
      </c>
      <c r="Y116" s="60">
        <v>2188.5364063206366</v>
      </c>
      <c r="Z116" s="60">
        <v>339.61136483618861</v>
      </c>
      <c r="AA116" s="60">
        <v>339.83866471046707</v>
      </c>
      <c r="AB116" s="64">
        <v>36.949775776375709</v>
      </c>
      <c r="AC116" s="65">
        <v>7.2261506080878002</v>
      </c>
      <c r="AD116" s="65">
        <v>7.2532897374823664</v>
      </c>
      <c r="AE116" s="64">
        <v>12.642926979376526</v>
      </c>
      <c r="AF116" s="66">
        <v>0.49272446044016588</v>
      </c>
      <c r="AG116" s="66">
        <v>0.53126580517615152</v>
      </c>
      <c r="AH116" s="110">
        <f t="shared" si="7"/>
        <v>99.422311324460352</v>
      </c>
      <c r="AI116" s="64">
        <f t="shared" si="8"/>
        <v>65.783481188375887</v>
      </c>
      <c r="AJ116" s="64">
        <v>11.213067403137677</v>
      </c>
      <c r="AL116" s="69"/>
      <c r="AM116" s="69"/>
      <c r="AN116" s="70"/>
      <c r="AO116" s="71"/>
      <c r="AP116" s="71"/>
      <c r="AQ116" s="70"/>
      <c r="AR116" s="71"/>
      <c r="AS116" s="70"/>
      <c r="AT116" s="72"/>
      <c r="AU116" s="71"/>
      <c r="AV116" s="71"/>
      <c r="AW116" s="69"/>
      <c r="AX116" s="71"/>
      <c r="AY116" s="69"/>
      <c r="AZ116" s="71"/>
      <c r="BA116" s="69"/>
      <c r="BB116" s="71"/>
      <c r="BC116" s="69"/>
      <c r="BD116" s="70"/>
      <c r="BE116" s="69"/>
      <c r="BF116" s="69"/>
      <c r="BG116" s="73"/>
      <c r="BH116" s="73"/>
      <c r="BI116" s="74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</row>
    <row r="117" spans="1:74" ht="15.75" customHeight="1" x14ac:dyDescent="0.2">
      <c r="B117" s="44"/>
      <c r="C117" s="44"/>
      <c r="D117" s="45"/>
      <c r="E117" s="46"/>
      <c r="F117" s="47"/>
      <c r="G117" s="48"/>
      <c r="H117" s="49"/>
      <c r="I117" s="49"/>
      <c r="J117" s="46"/>
      <c r="K117" s="50"/>
      <c r="L117" s="44"/>
      <c r="M117" s="50"/>
      <c r="N117" s="46"/>
      <c r="O117" s="50"/>
      <c r="P117" s="46"/>
      <c r="Q117" s="44"/>
      <c r="R117" s="47"/>
      <c r="S117" s="46"/>
      <c r="T117" s="50"/>
      <c r="U117" s="46"/>
      <c r="V117" s="45"/>
      <c r="W117" s="47"/>
      <c r="X117" s="47"/>
      <c r="Y117" s="49"/>
      <c r="Z117" s="49"/>
      <c r="AA117" s="49"/>
      <c r="AB117" s="49"/>
      <c r="AC117" s="51"/>
      <c r="AD117" s="51"/>
      <c r="AE117" s="49"/>
      <c r="AF117" s="51"/>
      <c r="AG117" s="51"/>
      <c r="AH117" s="52"/>
      <c r="AI117" s="52"/>
      <c r="AJ117" s="52"/>
      <c r="AK117" s="49"/>
      <c r="AL117" s="51"/>
      <c r="AM117" s="49"/>
      <c r="AN117" s="49"/>
      <c r="AO117" s="53"/>
      <c r="AP117" s="51"/>
      <c r="AQ117" s="51"/>
      <c r="AR117" s="53"/>
      <c r="AS117" s="51"/>
      <c r="AT117" s="51"/>
      <c r="AU117" s="53"/>
      <c r="AV117" s="52"/>
      <c r="AW117" s="51"/>
      <c r="AX117" s="52"/>
      <c r="AY117" s="52"/>
      <c r="AZ117" s="49"/>
      <c r="BA117" s="52"/>
      <c r="BB117" s="49"/>
      <c r="BC117" s="52"/>
      <c r="BD117" s="49"/>
      <c r="BE117" s="53"/>
      <c r="BF117" s="52"/>
      <c r="BG117" s="49"/>
      <c r="BH117" s="44"/>
      <c r="BI117" s="49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4"/>
      <c r="BV117" s="44"/>
    </row>
    <row r="118" spans="1:74" ht="15.75" customHeight="1" x14ac:dyDescent="0.2">
      <c r="B118" s="44"/>
      <c r="C118" s="44"/>
      <c r="D118" s="45"/>
      <c r="E118" s="46"/>
      <c r="F118" s="47"/>
      <c r="G118" s="48"/>
      <c r="H118" s="49"/>
      <c r="I118" s="49"/>
      <c r="J118" s="46"/>
      <c r="K118" s="50"/>
      <c r="L118" s="44"/>
      <c r="M118" s="50"/>
      <c r="N118" s="46"/>
      <c r="O118" s="50"/>
      <c r="P118" s="46"/>
      <c r="Q118" s="44"/>
      <c r="R118" s="47"/>
      <c r="S118" s="46"/>
      <c r="T118" s="50"/>
      <c r="U118" s="46"/>
      <c r="V118" s="45"/>
      <c r="W118" s="47"/>
      <c r="X118" s="47"/>
      <c r="Y118" s="49"/>
      <c r="Z118" s="49"/>
      <c r="AA118" s="49"/>
      <c r="AB118" s="49"/>
      <c r="AC118" s="51"/>
      <c r="AD118" s="51"/>
      <c r="AE118" s="49"/>
      <c r="AF118" s="51"/>
      <c r="AG118" s="51"/>
      <c r="AH118" s="52"/>
      <c r="AI118" s="52"/>
      <c r="AJ118" s="52"/>
      <c r="AK118" s="49"/>
      <c r="AL118" s="51"/>
      <c r="AM118" s="49"/>
      <c r="AN118" s="49"/>
      <c r="AO118" s="53"/>
      <c r="AP118" s="51"/>
      <c r="AQ118" s="51"/>
      <c r="AR118" s="53"/>
      <c r="AS118" s="51"/>
      <c r="AT118" s="51"/>
      <c r="AU118" s="53"/>
      <c r="AV118" s="52"/>
      <c r="AW118" s="51"/>
      <c r="AX118" s="52"/>
      <c r="AY118" s="52"/>
      <c r="AZ118" s="49"/>
      <c r="BA118" s="52"/>
      <c r="BB118" s="49"/>
      <c r="BC118" s="52"/>
      <c r="BD118" s="49"/>
      <c r="BE118" s="53"/>
      <c r="BF118" s="52"/>
      <c r="BG118" s="49"/>
      <c r="BH118" s="44"/>
      <c r="BI118" s="49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4"/>
      <c r="BV118" s="44"/>
    </row>
    <row r="119" spans="1:74" ht="15.75" customHeight="1" x14ac:dyDescent="0.2">
      <c r="B119" s="44"/>
      <c r="C119" s="44"/>
      <c r="D119" s="45"/>
      <c r="E119" s="46"/>
      <c r="F119" s="47"/>
      <c r="G119" s="48"/>
      <c r="H119" s="49"/>
      <c r="I119" s="49"/>
      <c r="J119" s="46"/>
      <c r="K119" s="50"/>
      <c r="L119" s="44"/>
      <c r="M119" s="50"/>
      <c r="N119" s="46"/>
      <c r="O119" s="50"/>
      <c r="P119" s="46"/>
      <c r="Q119" s="44"/>
      <c r="R119" s="47"/>
      <c r="S119" s="46"/>
      <c r="T119" s="50"/>
      <c r="U119" s="46"/>
      <c r="V119" s="45"/>
      <c r="W119" s="47"/>
      <c r="X119" s="47"/>
      <c r="Y119" s="49"/>
      <c r="Z119" s="49"/>
      <c r="AA119" s="49"/>
      <c r="AB119" s="49"/>
      <c r="AC119" s="51"/>
      <c r="AD119" s="51"/>
      <c r="AE119" s="49"/>
      <c r="AF119" s="51"/>
      <c r="AG119" s="51"/>
      <c r="AH119" s="52"/>
      <c r="AI119" s="52"/>
      <c r="AJ119" s="52"/>
      <c r="AK119" s="49"/>
      <c r="AL119" s="51"/>
      <c r="AM119" s="49"/>
      <c r="AN119" s="49"/>
      <c r="AO119" s="53"/>
      <c r="AP119" s="51"/>
      <c r="AQ119" s="51"/>
      <c r="AR119" s="53"/>
      <c r="AS119" s="51"/>
      <c r="AT119" s="51"/>
      <c r="AU119" s="53"/>
      <c r="AV119" s="52"/>
      <c r="AW119" s="51"/>
      <c r="AX119" s="52"/>
      <c r="AY119" s="52"/>
      <c r="AZ119" s="49"/>
      <c r="BA119" s="52"/>
      <c r="BB119" s="49"/>
      <c r="BC119" s="52"/>
      <c r="BD119" s="49"/>
      <c r="BE119" s="53"/>
      <c r="BF119" s="52"/>
      <c r="BG119" s="49"/>
      <c r="BH119" s="44"/>
      <c r="BI119" s="49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4"/>
      <c r="BV119" s="44"/>
    </row>
    <row r="120" spans="1:74" ht="15.75" customHeight="1" x14ac:dyDescent="0.2">
      <c r="B120" s="44"/>
      <c r="C120" s="44"/>
      <c r="D120" s="45"/>
      <c r="E120" s="46"/>
      <c r="F120" s="47"/>
      <c r="G120" s="48"/>
      <c r="H120" s="49"/>
      <c r="I120" s="49"/>
      <c r="J120" s="46"/>
      <c r="K120" s="50"/>
      <c r="L120" s="44"/>
      <c r="M120" s="50"/>
      <c r="N120" s="46"/>
      <c r="O120" s="50"/>
      <c r="P120" s="46"/>
      <c r="Q120" s="44"/>
      <c r="R120" s="47"/>
      <c r="S120" s="46"/>
      <c r="T120" s="50"/>
      <c r="U120" s="46"/>
      <c r="V120" s="45"/>
      <c r="W120" s="47"/>
      <c r="X120" s="47"/>
      <c r="Y120" s="49"/>
      <c r="Z120" s="49"/>
      <c r="AA120" s="49"/>
      <c r="AB120" s="49"/>
      <c r="AC120" s="51"/>
      <c r="AD120" s="51"/>
      <c r="AE120" s="49"/>
      <c r="AF120" s="51"/>
      <c r="AG120" s="51"/>
      <c r="AH120" s="52"/>
      <c r="AI120" s="52"/>
      <c r="AJ120" s="52"/>
      <c r="AK120" s="49"/>
      <c r="AL120" s="51"/>
      <c r="AM120" s="49"/>
      <c r="AN120" s="49"/>
      <c r="AO120" s="53"/>
      <c r="AP120" s="51"/>
      <c r="AQ120" s="51"/>
      <c r="AR120" s="53"/>
      <c r="AS120" s="51"/>
      <c r="AT120" s="51"/>
      <c r="AU120" s="53"/>
      <c r="AV120" s="52"/>
      <c r="AW120" s="51"/>
      <c r="AX120" s="52"/>
      <c r="AY120" s="52"/>
      <c r="AZ120" s="49"/>
      <c r="BA120" s="52"/>
      <c r="BB120" s="49"/>
      <c r="BC120" s="52"/>
      <c r="BD120" s="49"/>
      <c r="BE120" s="53"/>
      <c r="BF120" s="52"/>
      <c r="BG120" s="49"/>
      <c r="BH120" s="44"/>
      <c r="BI120" s="49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4"/>
      <c r="BV120" s="44"/>
    </row>
    <row r="121" spans="1:74" ht="15.75" customHeight="1" x14ac:dyDescent="0.2">
      <c r="B121" s="44"/>
      <c r="C121" s="44"/>
      <c r="D121" s="45"/>
      <c r="E121" s="46"/>
      <c r="F121" s="47"/>
      <c r="G121" s="48"/>
      <c r="H121" s="49"/>
      <c r="I121" s="49"/>
      <c r="J121" s="46"/>
      <c r="K121" s="50"/>
      <c r="L121" s="44"/>
      <c r="M121" s="50"/>
      <c r="N121" s="46"/>
      <c r="O121" s="50"/>
      <c r="P121" s="46"/>
      <c r="Q121" s="44"/>
      <c r="R121" s="47"/>
      <c r="S121" s="46"/>
      <c r="T121" s="50"/>
      <c r="U121" s="46"/>
      <c r="V121" s="45"/>
      <c r="W121" s="47"/>
      <c r="X121" s="47"/>
      <c r="Y121" s="49"/>
      <c r="Z121" s="49"/>
      <c r="AA121" s="49"/>
      <c r="AB121" s="49"/>
      <c r="AC121" s="51"/>
      <c r="AD121" s="51"/>
      <c r="AE121" s="49"/>
      <c r="AF121" s="51"/>
      <c r="AG121" s="51"/>
      <c r="AH121" s="52"/>
      <c r="AI121" s="52"/>
      <c r="AJ121" s="52"/>
      <c r="AK121" s="49"/>
      <c r="AL121" s="51"/>
      <c r="AM121" s="49"/>
      <c r="AN121" s="49"/>
      <c r="AO121" s="53"/>
      <c r="AP121" s="51"/>
      <c r="AQ121" s="51"/>
      <c r="AR121" s="53"/>
      <c r="AS121" s="51"/>
      <c r="AT121" s="51"/>
      <c r="AU121" s="53"/>
      <c r="AV121" s="52"/>
      <c r="AW121" s="51"/>
      <c r="AX121" s="52"/>
      <c r="AY121" s="52"/>
      <c r="AZ121" s="49"/>
      <c r="BA121" s="52"/>
      <c r="BB121" s="49"/>
      <c r="BC121" s="52"/>
      <c r="BD121" s="49"/>
      <c r="BE121" s="53"/>
      <c r="BF121" s="52"/>
      <c r="BG121" s="49"/>
      <c r="BH121" s="44"/>
      <c r="BI121" s="49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4"/>
      <c r="BV121" s="44"/>
    </row>
    <row r="122" spans="1:74" ht="15.75" customHeight="1" x14ac:dyDescent="0.2">
      <c r="B122" s="44"/>
      <c r="C122" s="44"/>
      <c r="D122" s="45"/>
      <c r="E122" s="46"/>
      <c r="F122" s="47"/>
      <c r="G122" s="48"/>
      <c r="H122" s="49"/>
      <c r="I122" s="49"/>
      <c r="J122" s="46"/>
      <c r="K122" s="50"/>
      <c r="L122" s="44"/>
      <c r="M122" s="50"/>
      <c r="N122" s="46"/>
      <c r="O122" s="50"/>
      <c r="P122" s="46"/>
      <c r="Q122" s="44"/>
      <c r="R122" s="47"/>
      <c r="S122" s="46"/>
      <c r="T122" s="50"/>
      <c r="U122" s="46"/>
      <c r="V122" s="45"/>
      <c r="W122" s="47"/>
      <c r="X122" s="47"/>
      <c r="Y122" s="49"/>
      <c r="Z122" s="49"/>
      <c r="AA122" s="49"/>
      <c r="AB122" s="49"/>
      <c r="AC122" s="51"/>
      <c r="AD122" s="51"/>
      <c r="AE122" s="49"/>
      <c r="AF122" s="51"/>
      <c r="AG122" s="51"/>
      <c r="AH122" s="52"/>
      <c r="AI122" s="52"/>
      <c r="AJ122" s="52"/>
      <c r="AK122" s="49"/>
      <c r="AL122" s="51"/>
      <c r="AM122" s="49"/>
      <c r="AN122" s="49"/>
      <c r="AO122" s="53"/>
      <c r="AP122" s="51"/>
      <c r="AQ122" s="51"/>
      <c r="AR122" s="53"/>
      <c r="AS122" s="51"/>
      <c r="AT122" s="51"/>
      <c r="AU122" s="53"/>
      <c r="AV122" s="52"/>
      <c r="AW122" s="51"/>
      <c r="AX122" s="52"/>
      <c r="AY122" s="52"/>
      <c r="AZ122" s="49"/>
      <c r="BA122" s="52"/>
      <c r="BB122" s="49"/>
      <c r="BC122" s="52"/>
      <c r="BD122" s="49"/>
      <c r="BE122" s="53"/>
      <c r="BF122" s="52"/>
      <c r="BG122" s="49"/>
      <c r="BH122" s="44"/>
      <c r="BI122" s="49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4"/>
      <c r="BV122" s="44"/>
    </row>
    <row r="123" spans="1:74" ht="15.75" customHeight="1" x14ac:dyDescent="0.2">
      <c r="B123" s="44"/>
      <c r="C123" s="44"/>
      <c r="D123" s="45"/>
      <c r="E123" s="46"/>
      <c r="F123" s="47"/>
      <c r="G123" s="48"/>
      <c r="H123" s="49"/>
      <c r="I123" s="49"/>
      <c r="J123" s="46"/>
      <c r="K123" s="50"/>
      <c r="L123" s="44"/>
      <c r="M123" s="50"/>
      <c r="N123" s="46"/>
      <c r="O123" s="50"/>
      <c r="P123" s="46"/>
      <c r="Q123" s="44"/>
      <c r="R123" s="47"/>
      <c r="S123" s="46"/>
      <c r="T123" s="50"/>
      <c r="U123" s="46"/>
      <c r="V123" s="45"/>
      <c r="W123" s="47"/>
      <c r="X123" s="47"/>
      <c r="Y123" s="49"/>
      <c r="Z123" s="49"/>
      <c r="AA123" s="49"/>
      <c r="AB123" s="49"/>
      <c r="AC123" s="51"/>
      <c r="AD123" s="51"/>
      <c r="AE123" s="49"/>
      <c r="AF123" s="51"/>
      <c r="AG123" s="51"/>
      <c r="AH123" s="52"/>
      <c r="AI123" s="52"/>
      <c r="AJ123" s="52"/>
      <c r="AK123" s="49"/>
      <c r="AL123" s="51"/>
      <c r="AM123" s="49"/>
      <c r="AN123" s="49"/>
      <c r="AO123" s="53"/>
      <c r="AP123" s="51"/>
      <c r="AQ123" s="51"/>
      <c r="AR123" s="53"/>
      <c r="AS123" s="51"/>
      <c r="AT123" s="51"/>
      <c r="AU123" s="53"/>
      <c r="AV123" s="52"/>
      <c r="AW123" s="51"/>
      <c r="AX123" s="52"/>
      <c r="AY123" s="52"/>
      <c r="AZ123" s="49"/>
      <c r="BA123" s="52"/>
      <c r="BB123" s="49"/>
      <c r="BC123" s="52"/>
      <c r="BD123" s="49"/>
      <c r="BE123" s="53"/>
      <c r="BF123" s="52"/>
      <c r="BG123" s="49"/>
      <c r="BH123" s="44"/>
      <c r="BI123" s="49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4"/>
      <c r="BV123" s="44"/>
    </row>
    <row r="124" spans="1:74" ht="15.75" customHeight="1" x14ac:dyDescent="0.2">
      <c r="B124" s="44"/>
      <c r="C124" s="44"/>
      <c r="D124" s="45"/>
      <c r="E124" s="46"/>
      <c r="F124" s="47"/>
      <c r="G124" s="48"/>
      <c r="H124" s="49"/>
      <c r="I124" s="49"/>
      <c r="J124" s="46"/>
      <c r="K124" s="50"/>
      <c r="L124" s="44"/>
      <c r="M124" s="50"/>
      <c r="N124" s="46"/>
      <c r="O124" s="50"/>
      <c r="P124" s="46"/>
      <c r="Q124" s="44"/>
      <c r="R124" s="47"/>
      <c r="S124" s="46"/>
      <c r="T124" s="50"/>
      <c r="U124" s="46"/>
      <c r="V124" s="45"/>
      <c r="W124" s="47"/>
      <c r="X124" s="47"/>
      <c r="Y124" s="49"/>
      <c r="Z124" s="49"/>
      <c r="AA124" s="49"/>
      <c r="AB124" s="49"/>
      <c r="AC124" s="51"/>
      <c r="AD124" s="51"/>
      <c r="AE124" s="49"/>
      <c r="AF124" s="51"/>
      <c r="AG124" s="51"/>
      <c r="AH124" s="52"/>
      <c r="AI124" s="52"/>
      <c r="AJ124" s="52"/>
      <c r="AK124" s="49"/>
      <c r="AL124" s="51"/>
      <c r="AM124" s="49"/>
      <c r="AN124" s="49"/>
      <c r="AO124" s="53"/>
      <c r="AP124" s="51"/>
      <c r="AQ124" s="51"/>
      <c r="AR124" s="53"/>
      <c r="AS124" s="51"/>
      <c r="AT124" s="51"/>
      <c r="AU124" s="53"/>
      <c r="AV124" s="52"/>
      <c r="AW124" s="51"/>
      <c r="AX124" s="52"/>
      <c r="AY124" s="52"/>
      <c r="AZ124" s="49"/>
      <c r="BA124" s="52"/>
      <c r="BB124" s="49"/>
      <c r="BC124" s="52"/>
      <c r="BD124" s="49"/>
      <c r="BE124" s="53"/>
      <c r="BF124" s="52"/>
      <c r="BG124" s="49"/>
      <c r="BH124" s="44"/>
      <c r="BI124" s="49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4"/>
      <c r="BV124" s="44"/>
    </row>
    <row r="125" spans="1:74" ht="15.75" customHeight="1" x14ac:dyDescent="0.2">
      <c r="B125" s="44"/>
      <c r="C125" s="44"/>
      <c r="D125" s="45"/>
      <c r="E125" s="46"/>
      <c r="F125" s="47"/>
      <c r="G125" s="48"/>
      <c r="H125" s="49"/>
      <c r="I125" s="49"/>
      <c r="J125" s="46"/>
      <c r="K125" s="50"/>
      <c r="L125" s="44"/>
      <c r="M125" s="50"/>
      <c r="N125" s="46"/>
      <c r="O125" s="50"/>
      <c r="P125" s="46"/>
      <c r="Q125" s="44"/>
      <c r="R125" s="47"/>
      <c r="S125" s="46"/>
      <c r="T125" s="50"/>
      <c r="U125" s="46"/>
      <c r="V125" s="45"/>
      <c r="W125" s="47"/>
      <c r="X125" s="47"/>
      <c r="Y125" s="49"/>
      <c r="Z125" s="49"/>
      <c r="AA125" s="49"/>
      <c r="AB125" s="49"/>
      <c r="AC125" s="51"/>
      <c r="AD125" s="51"/>
      <c r="AE125" s="49"/>
      <c r="AF125" s="51"/>
      <c r="AG125" s="51"/>
      <c r="AH125" s="52"/>
      <c r="AI125" s="52"/>
      <c r="AJ125" s="52"/>
      <c r="AK125" s="49"/>
      <c r="AL125" s="51"/>
      <c r="AM125" s="49"/>
      <c r="AN125" s="49"/>
      <c r="AO125" s="53"/>
      <c r="AP125" s="51"/>
      <c r="AQ125" s="51"/>
      <c r="AR125" s="53"/>
      <c r="AS125" s="51"/>
      <c r="AT125" s="51"/>
      <c r="AU125" s="53"/>
      <c r="AV125" s="52"/>
      <c r="AW125" s="51"/>
      <c r="AX125" s="52"/>
      <c r="AY125" s="52"/>
      <c r="AZ125" s="49"/>
      <c r="BA125" s="52"/>
      <c r="BB125" s="49"/>
      <c r="BC125" s="52"/>
      <c r="BD125" s="49"/>
      <c r="BE125" s="53"/>
      <c r="BF125" s="52"/>
      <c r="BG125" s="49"/>
      <c r="BH125" s="44"/>
      <c r="BI125" s="49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4"/>
      <c r="BV125" s="44"/>
    </row>
    <row r="126" spans="1:74" ht="15.75" customHeight="1" x14ac:dyDescent="0.2">
      <c r="B126" s="44"/>
      <c r="C126" s="44"/>
      <c r="D126" s="45"/>
      <c r="E126" s="46"/>
      <c r="F126" s="47"/>
      <c r="G126" s="48"/>
      <c r="H126" s="49"/>
      <c r="I126" s="49"/>
      <c r="J126" s="46"/>
      <c r="K126" s="50"/>
      <c r="L126" s="44"/>
      <c r="M126" s="50"/>
      <c r="N126" s="46"/>
      <c r="O126" s="50"/>
      <c r="P126" s="46"/>
      <c r="Q126" s="44"/>
      <c r="R126" s="47"/>
      <c r="S126" s="46"/>
      <c r="T126" s="50"/>
      <c r="U126" s="46"/>
      <c r="V126" s="45"/>
      <c r="W126" s="47"/>
      <c r="X126" s="47"/>
      <c r="Y126" s="49"/>
      <c r="Z126" s="49"/>
      <c r="AA126" s="49"/>
      <c r="AB126" s="49"/>
      <c r="AC126" s="51"/>
      <c r="AD126" s="51"/>
      <c r="AE126" s="49"/>
      <c r="AF126" s="51"/>
      <c r="AG126" s="51"/>
      <c r="AH126" s="52"/>
      <c r="AI126" s="52"/>
      <c r="AJ126" s="52"/>
      <c r="AK126" s="49"/>
      <c r="AL126" s="51"/>
      <c r="AM126" s="49"/>
      <c r="AN126" s="49"/>
      <c r="AO126" s="53"/>
      <c r="AP126" s="51"/>
      <c r="AQ126" s="51"/>
      <c r="AR126" s="53"/>
      <c r="AS126" s="51"/>
      <c r="AT126" s="51"/>
      <c r="AU126" s="53"/>
      <c r="AV126" s="52"/>
      <c r="AW126" s="51"/>
      <c r="AX126" s="52"/>
      <c r="AY126" s="52"/>
      <c r="AZ126" s="49"/>
      <c r="BA126" s="52"/>
      <c r="BB126" s="49"/>
      <c r="BC126" s="52"/>
      <c r="BD126" s="49"/>
      <c r="BE126" s="53"/>
      <c r="BF126" s="52"/>
      <c r="BG126" s="49"/>
      <c r="BH126" s="44"/>
      <c r="BI126" s="49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4"/>
      <c r="BV126" s="44"/>
    </row>
    <row r="127" spans="1:74" ht="15.75" customHeight="1" x14ac:dyDescent="0.2">
      <c r="B127" s="44"/>
      <c r="C127" s="44"/>
      <c r="D127" s="45"/>
      <c r="E127" s="46"/>
      <c r="F127" s="47"/>
      <c r="G127" s="48"/>
      <c r="H127" s="49"/>
      <c r="I127" s="49"/>
      <c r="J127" s="46"/>
      <c r="K127" s="50"/>
      <c r="L127" s="44"/>
      <c r="M127" s="50"/>
      <c r="N127" s="46"/>
      <c r="O127" s="50"/>
      <c r="P127" s="46"/>
      <c r="Q127" s="44"/>
      <c r="R127" s="47"/>
      <c r="S127" s="46"/>
      <c r="T127" s="50"/>
      <c r="U127" s="46"/>
      <c r="V127" s="45"/>
      <c r="W127" s="47"/>
      <c r="X127" s="47"/>
      <c r="Y127" s="49"/>
      <c r="Z127" s="49"/>
      <c r="AA127" s="49"/>
      <c r="AB127" s="49"/>
      <c r="AC127" s="51"/>
      <c r="AD127" s="51"/>
      <c r="AE127" s="49"/>
      <c r="AF127" s="51"/>
      <c r="AG127" s="51"/>
      <c r="AH127" s="52"/>
      <c r="AI127" s="52"/>
      <c r="AJ127" s="52"/>
      <c r="AK127" s="49"/>
      <c r="AL127" s="51"/>
      <c r="AM127" s="49"/>
      <c r="AN127" s="49"/>
      <c r="AO127" s="53"/>
      <c r="AP127" s="51"/>
      <c r="AQ127" s="51"/>
      <c r="AR127" s="53"/>
      <c r="AS127" s="51"/>
      <c r="AT127" s="51"/>
      <c r="AU127" s="53"/>
      <c r="AV127" s="52"/>
      <c r="AW127" s="51"/>
      <c r="AX127" s="52"/>
      <c r="AY127" s="52"/>
      <c r="AZ127" s="49"/>
      <c r="BA127" s="52"/>
      <c r="BB127" s="49"/>
      <c r="BC127" s="52"/>
      <c r="BD127" s="49"/>
      <c r="BE127" s="53"/>
      <c r="BF127" s="52"/>
      <c r="BG127" s="49"/>
      <c r="BH127" s="44"/>
      <c r="BI127" s="49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4"/>
      <c r="BV127" s="44"/>
    </row>
    <row r="128" spans="1:74" ht="15.75" customHeight="1" x14ac:dyDescent="0.2">
      <c r="B128" s="44"/>
      <c r="C128" s="44"/>
      <c r="D128" s="45"/>
      <c r="E128" s="46"/>
      <c r="F128" s="47"/>
      <c r="G128" s="48"/>
      <c r="H128" s="49"/>
      <c r="I128" s="49"/>
      <c r="J128" s="46"/>
      <c r="K128" s="50"/>
      <c r="L128" s="44"/>
      <c r="M128" s="50"/>
      <c r="N128" s="46"/>
      <c r="O128" s="50"/>
      <c r="P128" s="46"/>
      <c r="Q128" s="44"/>
      <c r="R128" s="47"/>
      <c r="S128" s="46"/>
      <c r="T128" s="50"/>
      <c r="U128" s="46"/>
      <c r="V128" s="45"/>
      <c r="W128" s="47"/>
      <c r="X128" s="47"/>
      <c r="Y128" s="49"/>
      <c r="Z128" s="49"/>
      <c r="AA128" s="49"/>
      <c r="AB128" s="49"/>
      <c r="AC128" s="51"/>
      <c r="AD128" s="51"/>
      <c r="AE128" s="49"/>
      <c r="AF128" s="51"/>
      <c r="AG128" s="51"/>
      <c r="AH128" s="52"/>
      <c r="AI128" s="52"/>
      <c r="AJ128" s="52"/>
      <c r="AK128" s="49"/>
      <c r="AL128" s="51"/>
      <c r="AM128" s="49"/>
      <c r="AN128" s="49"/>
      <c r="AO128" s="53"/>
      <c r="AP128" s="51"/>
      <c r="AQ128" s="51"/>
      <c r="AR128" s="53"/>
      <c r="AS128" s="51"/>
      <c r="AT128" s="51"/>
      <c r="AU128" s="53"/>
      <c r="AV128" s="52"/>
      <c r="AW128" s="51"/>
      <c r="AX128" s="52"/>
      <c r="AY128" s="52"/>
      <c r="AZ128" s="49"/>
      <c r="BA128" s="52"/>
      <c r="BB128" s="49"/>
      <c r="BC128" s="52"/>
      <c r="BD128" s="49"/>
      <c r="BE128" s="53"/>
      <c r="BF128" s="52"/>
      <c r="BG128" s="49"/>
      <c r="BH128" s="44"/>
      <c r="BI128" s="49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4"/>
      <c r="BV128" s="44"/>
    </row>
    <row r="129" spans="2:74" ht="15.75" customHeight="1" x14ac:dyDescent="0.2">
      <c r="B129" s="44"/>
      <c r="C129" s="44"/>
      <c r="D129" s="45"/>
      <c r="E129" s="46"/>
      <c r="F129" s="47"/>
      <c r="G129" s="48"/>
      <c r="H129" s="49"/>
      <c r="I129" s="49"/>
      <c r="J129" s="46"/>
      <c r="K129" s="50"/>
      <c r="L129" s="44"/>
      <c r="M129" s="50"/>
      <c r="N129" s="46"/>
      <c r="O129" s="50"/>
      <c r="P129" s="46"/>
      <c r="Q129" s="44"/>
      <c r="R129" s="47"/>
      <c r="S129" s="46"/>
      <c r="T129" s="50"/>
      <c r="U129" s="46"/>
      <c r="V129" s="45"/>
      <c r="W129" s="47"/>
      <c r="X129" s="47"/>
      <c r="Y129" s="49"/>
      <c r="Z129" s="49"/>
      <c r="AA129" s="49"/>
      <c r="AB129" s="49"/>
      <c r="AC129" s="51"/>
      <c r="AD129" s="51"/>
      <c r="AE129" s="49"/>
      <c r="AF129" s="51"/>
      <c r="AG129" s="51"/>
      <c r="AH129" s="52"/>
      <c r="AI129" s="52"/>
      <c r="AJ129" s="52"/>
      <c r="AK129" s="49"/>
      <c r="AL129" s="51"/>
      <c r="AM129" s="49"/>
      <c r="AN129" s="49"/>
      <c r="AO129" s="53"/>
      <c r="AP129" s="51"/>
      <c r="AQ129" s="51"/>
      <c r="AR129" s="53"/>
      <c r="AS129" s="51"/>
      <c r="AT129" s="51"/>
      <c r="AU129" s="53"/>
      <c r="AV129" s="52"/>
      <c r="AW129" s="51"/>
      <c r="AX129" s="52"/>
      <c r="AY129" s="52"/>
      <c r="AZ129" s="49"/>
      <c r="BA129" s="52"/>
      <c r="BB129" s="49"/>
      <c r="BC129" s="52"/>
      <c r="BD129" s="49"/>
      <c r="BE129" s="53"/>
      <c r="BF129" s="52"/>
      <c r="BG129" s="49"/>
      <c r="BH129" s="44"/>
      <c r="BI129" s="49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4"/>
      <c r="BV129" s="44"/>
    </row>
    <row r="130" spans="2:74" ht="15.75" customHeight="1" x14ac:dyDescent="0.2">
      <c r="B130" s="44"/>
      <c r="C130" s="44"/>
      <c r="D130" s="45"/>
      <c r="E130" s="46"/>
      <c r="F130" s="47"/>
      <c r="G130" s="48"/>
      <c r="H130" s="49"/>
      <c r="I130" s="49"/>
      <c r="J130" s="46"/>
      <c r="K130" s="50"/>
      <c r="L130" s="44"/>
      <c r="M130" s="50"/>
      <c r="N130" s="46"/>
      <c r="O130" s="50"/>
      <c r="P130" s="46"/>
      <c r="Q130" s="44"/>
      <c r="R130" s="47"/>
      <c r="S130" s="46"/>
      <c r="T130" s="50"/>
      <c r="U130" s="46"/>
      <c r="V130" s="45"/>
      <c r="W130" s="47"/>
      <c r="X130" s="47"/>
      <c r="Y130" s="49"/>
      <c r="Z130" s="49"/>
      <c r="AA130" s="49"/>
      <c r="AB130" s="49"/>
      <c r="AC130" s="51"/>
      <c r="AD130" s="51"/>
      <c r="AE130" s="49"/>
      <c r="AF130" s="51"/>
      <c r="AG130" s="51"/>
      <c r="AH130" s="52"/>
      <c r="AI130" s="52"/>
      <c r="AJ130" s="52"/>
      <c r="AK130" s="49"/>
      <c r="AL130" s="51"/>
      <c r="AM130" s="49"/>
      <c r="AN130" s="49"/>
      <c r="AO130" s="53"/>
      <c r="AP130" s="51"/>
      <c r="AQ130" s="51"/>
      <c r="AR130" s="53"/>
      <c r="AS130" s="51"/>
      <c r="AT130" s="51"/>
      <c r="AU130" s="53"/>
      <c r="AV130" s="52"/>
      <c r="AW130" s="51"/>
      <c r="AX130" s="52"/>
      <c r="AY130" s="52"/>
      <c r="AZ130" s="49"/>
      <c r="BA130" s="52"/>
      <c r="BB130" s="49"/>
      <c r="BC130" s="52"/>
      <c r="BD130" s="49"/>
      <c r="BE130" s="53"/>
      <c r="BF130" s="52"/>
      <c r="BG130" s="49"/>
      <c r="BH130" s="44"/>
      <c r="BI130" s="49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4"/>
      <c r="BV130" s="44"/>
    </row>
    <row r="131" spans="2:74" ht="15.75" customHeight="1" x14ac:dyDescent="0.2">
      <c r="B131" s="44"/>
      <c r="C131" s="44"/>
      <c r="D131" s="45"/>
      <c r="E131" s="46"/>
      <c r="F131" s="47"/>
      <c r="G131" s="48"/>
      <c r="H131" s="49"/>
      <c r="I131" s="49"/>
      <c r="J131" s="46"/>
      <c r="K131" s="50"/>
      <c r="L131" s="44"/>
      <c r="M131" s="50"/>
      <c r="N131" s="46"/>
      <c r="O131" s="50"/>
      <c r="P131" s="46"/>
      <c r="Q131" s="44"/>
      <c r="R131" s="47"/>
      <c r="S131" s="46"/>
      <c r="T131" s="50"/>
      <c r="U131" s="46"/>
      <c r="V131" s="45"/>
      <c r="W131" s="47"/>
      <c r="X131" s="47"/>
      <c r="Y131" s="49"/>
      <c r="Z131" s="49"/>
      <c r="AA131" s="49"/>
      <c r="AB131" s="49"/>
      <c r="AC131" s="51"/>
      <c r="AD131" s="51"/>
      <c r="AE131" s="49"/>
      <c r="AF131" s="51"/>
      <c r="AG131" s="51"/>
      <c r="AH131" s="52"/>
      <c r="AI131" s="52"/>
      <c r="AJ131" s="52"/>
      <c r="AK131" s="49"/>
      <c r="AL131" s="51"/>
      <c r="AM131" s="49"/>
      <c r="AN131" s="49"/>
      <c r="AO131" s="53"/>
      <c r="AP131" s="51"/>
      <c r="AQ131" s="51"/>
      <c r="AR131" s="53"/>
      <c r="AS131" s="51"/>
      <c r="AT131" s="51"/>
      <c r="AU131" s="53"/>
      <c r="AV131" s="52"/>
      <c r="AW131" s="51"/>
      <c r="AX131" s="52"/>
      <c r="AY131" s="52"/>
      <c r="AZ131" s="49"/>
      <c r="BA131" s="52"/>
      <c r="BB131" s="49"/>
      <c r="BC131" s="52"/>
      <c r="BD131" s="49"/>
      <c r="BE131" s="53"/>
      <c r="BF131" s="52"/>
      <c r="BG131" s="49"/>
      <c r="BH131" s="44"/>
      <c r="BI131" s="49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4"/>
      <c r="BV131" s="44"/>
    </row>
    <row r="132" spans="2:74" ht="15.75" customHeight="1" x14ac:dyDescent="0.2">
      <c r="B132" s="44"/>
      <c r="C132" s="44"/>
      <c r="D132" s="45"/>
      <c r="E132" s="46"/>
      <c r="F132" s="47"/>
      <c r="G132" s="48"/>
      <c r="H132" s="49"/>
      <c r="I132" s="49"/>
      <c r="J132" s="46"/>
      <c r="K132" s="50"/>
      <c r="L132" s="44"/>
      <c r="M132" s="50"/>
      <c r="N132" s="46"/>
      <c r="O132" s="50"/>
      <c r="P132" s="46"/>
      <c r="Q132" s="44"/>
      <c r="R132" s="47"/>
      <c r="S132" s="46"/>
      <c r="T132" s="50"/>
      <c r="U132" s="46"/>
      <c r="V132" s="45"/>
      <c r="W132" s="47"/>
      <c r="X132" s="47"/>
      <c r="Y132" s="49"/>
      <c r="Z132" s="49"/>
      <c r="AA132" s="49"/>
      <c r="AB132" s="49"/>
      <c r="AC132" s="51"/>
      <c r="AD132" s="51"/>
      <c r="AE132" s="49"/>
      <c r="AF132" s="51"/>
      <c r="AG132" s="51"/>
      <c r="AH132" s="52"/>
      <c r="AI132" s="52"/>
      <c r="AJ132" s="52"/>
      <c r="AK132" s="49"/>
      <c r="AL132" s="51"/>
      <c r="AM132" s="49"/>
      <c r="AN132" s="49"/>
      <c r="AO132" s="53"/>
      <c r="AP132" s="51"/>
      <c r="AQ132" s="51"/>
      <c r="AR132" s="53"/>
      <c r="AS132" s="51"/>
      <c r="AT132" s="51"/>
      <c r="AU132" s="53"/>
      <c r="AV132" s="52"/>
      <c r="AW132" s="51"/>
      <c r="AX132" s="52"/>
      <c r="AY132" s="52"/>
      <c r="AZ132" s="49"/>
      <c r="BA132" s="52"/>
      <c r="BB132" s="49"/>
      <c r="BC132" s="52"/>
      <c r="BD132" s="49"/>
      <c r="BE132" s="53"/>
      <c r="BF132" s="52"/>
      <c r="BG132" s="49"/>
      <c r="BH132" s="44"/>
      <c r="BI132" s="49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4"/>
      <c r="BV132" s="44"/>
    </row>
    <row r="133" spans="2:74" ht="15.75" customHeight="1" x14ac:dyDescent="0.2">
      <c r="B133" s="44"/>
      <c r="C133" s="44"/>
      <c r="D133" s="45"/>
      <c r="E133" s="46"/>
      <c r="F133" s="47"/>
      <c r="G133" s="48"/>
      <c r="H133" s="49"/>
      <c r="I133" s="49"/>
      <c r="J133" s="46"/>
      <c r="K133" s="50"/>
      <c r="L133" s="44"/>
      <c r="M133" s="50"/>
      <c r="N133" s="46"/>
      <c r="O133" s="50"/>
      <c r="P133" s="46"/>
      <c r="Q133" s="44"/>
      <c r="R133" s="47"/>
      <c r="S133" s="46"/>
      <c r="T133" s="50"/>
      <c r="U133" s="46"/>
      <c r="V133" s="45"/>
      <c r="W133" s="47"/>
      <c r="X133" s="47"/>
      <c r="Y133" s="49"/>
      <c r="Z133" s="49"/>
      <c r="AA133" s="49"/>
      <c r="AB133" s="49"/>
      <c r="AC133" s="51"/>
      <c r="AD133" s="51"/>
      <c r="AE133" s="49"/>
      <c r="AF133" s="51"/>
      <c r="AG133" s="51"/>
      <c r="AH133" s="52"/>
      <c r="AI133" s="52"/>
      <c r="AJ133" s="52"/>
      <c r="AK133" s="49"/>
      <c r="AL133" s="51"/>
      <c r="AM133" s="49"/>
      <c r="AN133" s="49"/>
      <c r="AO133" s="53"/>
      <c r="AP133" s="51"/>
      <c r="AQ133" s="51"/>
      <c r="AR133" s="53"/>
      <c r="AS133" s="51"/>
      <c r="AT133" s="51"/>
      <c r="AU133" s="53"/>
      <c r="AV133" s="52"/>
      <c r="AW133" s="51"/>
      <c r="AX133" s="52"/>
      <c r="AY133" s="52"/>
      <c r="AZ133" s="49"/>
      <c r="BA133" s="52"/>
      <c r="BB133" s="49"/>
      <c r="BC133" s="52"/>
      <c r="BD133" s="49"/>
      <c r="BE133" s="53"/>
      <c r="BF133" s="52"/>
      <c r="BG133" s="49"/>
      <c r="BH133" s="44"/>
      <c r="BI133" s="49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4"/>
      <c r="BV133" s="44"/>
    </row>
    <row r="134" spans="2:74" ht="15.75" customHeight="1" x14ac:dyDescent="0.2">
      <c r="B134" s="44"/>
      <c r="C134" s="44"/>
      <c r="D134" s="45"/>
      <c r="E134" s="46"/>
      <c r="F134" s="47"/>
      <c r="G134" s="48"/>
      <c r="H134" s="49"/>
      <c r="I134" s="49"/>
      <c r="J134" s="46"/>
      <c r="K134" s="50"/>
      <c r="L134" s="44"/>
      <c r="M134" s="50"/>
      <c r="N134" s="46"/>
      <c r="O134" s="50"/>
      <c r="P134" s="46"/>
      <c r="Q134" s="44"/>
      <c r="R134" s="47"/>
      <c r="S134" s="46"/>
      <c r="T134" s="50"/>
      <c r="U134" s="46"/>
      <c r="V134" s="45"/>
      <c r="W134" s="47"/>
      <c r="X134" s="47"/>
      <c r="Y134" s="49"/>
      <c r="Z134" s="49"/>
      <c r="AA134" s="49"/>
      <c r="AB134" s="49"/>
      <c r="AC134" s="51"/>
      <c r="AD134" s="51"/>
      <c r="AE134" s="49"/>
      <c r="AF134" s="51"/>
      <c r="AG134" s="51"/>
      <c r="AH134" s="52"/>
      <c r="AI134" s="52"/>
      <c r="AJ134" s="52"/>
      <c r="AK134" s="49"/>
      <c r="AL134" s="51"/>
      <c r="AM134" s="49"/>
      <c r="AN134" s="49"/>
      <c r="AO134" s="53"/>
      <c r="AP134" s="51"/>
      <c r="AQ134" s="51"/>
      <c r="AR134" s="53"/>
      <c r="AS134" s="51"/>
      <c r="AT134" s="51"/>
      <c r="AU134" s="53"/>
      <c r="AV134" s="52"/>
      <c r="AW134" s="51"/>
      <c r="AX134" s="52"/>
      <c r="AY134" s="52"/>
      <c r="AZ134" s="49"/>
      <c r="BA134" s="52"/>
      <c r="BB134" s="49"/>
      <c r="BC134" s="52"/>
      <c r="BD134" s="49"/>
      <c r="BE134" s="53"/>
      <c r="BF134" s="52"/>
      <c r="BG134" s="49"/>
      <c r="BH134" s="44"/>
      <c r="BI134" s="49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4"/>
      <c r="BV134" s="44"/>
    </row>
    <row r="135" spans="2:74" ht="15.75" customHeight="1" x14ac:dyDescent="0.2">
      <c r="B135" s="44"/>
      <c r="C135" s="44"/>
      <c r="D135" s="45"/>
      <c r="E135" s="46"/>
      <c r="F135" s="47"/>
      <c r="G135" s="48"/>
      <c r="H135" s="49"/>
      <c r="I135" s="49"/>
      <c r="J135" s="46"/>
      <c r="K135" s="50"/>
      <c r="L135" s="44"/>
      <c r="M135" s="50"/>
      <c r="N135" s="46"/>
      <c r="O135" s="50"/>
      <c r="P135" s="46"/>
      <c r="Q135" s="44"/>
      <c r="R135" s="47"/>
      <c r="S135" s="46"/>
      <c r="T135" s="50"/>
      <c r="U135" s="46"/>
      <c r="V135" s="45"/>
      <c r="W135" s="47"/>
      <c r="X135" s="47"/>
      <c r="Y135" s="49"/>
      <c r="Z135" s="49"/>
      <c r="AA135" s="49"/>
      <c r="AB135" s="49"/>
      <c r="AC135" s="51"/>
      <c r="AD135" s="51"/>
      <c r="AE135" s="49"/>
      <c r="AF135" s="51"/>
      <c r="AG135" s="51"/>
      <c r="AH135" s="52"/>
      <c r="AI135" s="52"/>
      <c r="AJ135" s="52"/>
      <c r="AK135" s="49"/>
      <c r="AL135" s="51"/>
      <c r="AM135" s="49"/>
      <c r="AN135" s="49"/>
      <c r="AO135" s="53"/>
      <c r="AP135" s="51"/>
      <c r="AQ135" s="51"/>
      <c r="AR135" s="53"/>
      <c r="AS135" s="51"/>
      <c r="AT135" s="51"/>
      <c r="AU135" s="53"/>
      <c r="AV135" s="52"/>
      <c r="AW135" s="51"/>
      <c r="AX135" s="52"/>
      <c r="AY135" s="52"/>
      <c r="AZ135" s="49"/>
      <c r="BA135" s="52"/>
      <c r="BB135" s="49"/>
      <c r="BC135" s="52"/>
      <c r="BD135" s="49"/>
      <c r="BE135" s="53"/>
      <c r="BF135" s="52"/>
      <c r="BG135" s="49"/>
      <c r="BH135" s="44"/>
      <c r="BI135" s="49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4"/>
      <c r="BV135" s="44"/>
    </row>
    <row r="136" spans="2:74" ht="15.75" customHeight="1" x14ac:dyDescent="0.2">
      <c r="B136" s="44"/>
      <c r="C136" s="44"/>
      <c r="D136" s="45"/>
      <c r="E136" s="46"/>
      <c r="F136" s="47"/>
      <c r="G136" s="48"/>
      <c r="H136" s="49"/>
      <c r="I136" s="49"/>
      <c r="J136" s="46"/>
      <c r="K136" s="50"/>
      <c r="L136" s="44"/>
      <c r="M136" s="50"/>
      <c r="N136" s="46"/>
      <c r="O136" s="50"/>
      <c r="P136" s="46"/>
      <c r="Q136" s="44"/>
      <c r="R136" s="47"/>
      <c r="S136" s="46"/>
      <c r="T136" s="50"/>
      <c r="U136" s="46"/>
      <c r="V136" s="45"/>
      <c r="W136" s="47"/>
      <c r="X136" s="47"/>
      <c r="Y136" s="49"/>
      <c r="Z136" s="49"/>
      <c r="AA136" s="49"/>
      <c r="AB136" s="49"/>
      <c r="AC136" s="51"/>
      <c r="AD136" s="51"/>
      <c r="AE136" s="49"/>
      <c r="AF136" s="51"/>
      <c r="AG136" s="51"/>
      <c r="AH136" s="52"/>
      <c r="AI136" s="52"/>
      <c r="AJ136" s="52"/>
      <c r="AK136" s="49"/>
      <c r="AL136" s="51"/>
      <c r="AM136" s="49"/>
      <c r="AN136" s="49"/>
      <c r="AO136" s="53"/>
      <c r="AP136" s="51"/>
      <c r="AQ136" s="51"/>
      <c r="AR136" s="53"/>
      <c r="AS136" s="51"/>
      <c r="AT136" s="51"/>
      <c r="AU136" s="53"/>
      <c r="AV136" s="52"/>
      <c r="AW136" s="51"/>
      <c r="AX136" s="52"/>
      <c r="AY136" s="52"/>
      <c r="AZ136" s="49"/>
      <c r="BA136" s="52"/>
      <c r="BB136" s="49"/>
      <c r="BC136" s="52"/>
      <c r="BD136" s="49"/>
      <c r="BE136" s="53"/>
      <c r="BF136" s="52"/>
      <c r="BG136" s="49"/>
      <c r="BH136" s="44"/>
      <c r="BI136" s="49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4"/>
      <c r="BV136" s="44"/>
    </row>
    <row r="137" spans="2:74" ht="15.75" customHeight="1" x14ac:dyDescent="0.2">
      <c r="B137" s="44"/>
      <c r="C137" s="44"/>
      <c r="D137" s="45"/>
      <c r="E137" s="46"/>
      <c r="F137" s="47"/>
      <c r="G137" s="48"/>
      <c r="H137" s="49"/>
      <c r="I137" s="49"/>
      <c r="J137" s="46"/>
      <c r="K137" s="50"/>
      <c r="L137" s="44"/>
      <c r="M137" s="50"/>
      <c r="N137" s="46"/>
      <c r="O137" s="50"/>
      <c r="P137" s="46"/>
      <c r="Q137" s="44"/>
      <c r="R137" s="47"/>
      <c r="S137" s="46"/>
      <c r="T137" s="50"/>
      <c r="U137" s="46"/>
      <c r="V137" s="45"/>
      <c r="W137" s="47"/>
      <c r="X137" s="47"/>
      <c r="Y137" s="49"/>
      <c r="Z137" s="49"/>
      <c r="AA137" s="49"/>
      <c r="AB137" s="49"/>
      <c r="AC137" s="51"/>
      <c r="AD137" s="51"/>
      <c r="AE137" s="49"/>
      <c r="AF137" s="51"/>
      <c r="AG137" s="51"/>
      <c r="AH137" s="52"/>
      <c r="AI137" s="52"/>
      <c r="AJ137" s="52"/>
      <c r="AK137" s="49"/>
      <c r="AL137" s="51"/>
      <c r="AM137" s="49"/>
      <c r="AN137" s="49"/>
      <c r="AO137" s="53"/>
      <c r="AP137" s="51"/>
      <c r="AQ137" s="51"/>
      <c r="AR137" s="53"/>
      <c r="AS137" s="51"/>
      <c r="AT137" s="51"/>
      <c r="AU137" s="53"/>
      <c r="AV137" s="52"/>
      <c r="AW137" s="51"/>
      <c r="AX137" s="52"/>
      <c r="AY137" s="52"/>
      <c r="AZ137" s="49"/>
      <c r="BA137" s="52"/>
      <c r="BB137" s="49"/>
      <c r="BC137" s="52"/>
      <c r="BD137" s="49"/>
      <c r="BE137" s="53"/>
      <c r="BF137" s="52"/>
      <c r="BG137" s="49"/>
      <c r="BH137" s="44"/>
      <c r="BI137" s="49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4"/>
      <c r="BV137" s="44"/>
    </row>
  </sheetData>
  <mergeCells count="4">
    <mergeCell ref="K3:U3"/>
    <mergeCell ref="V3:AF3"/>
    <mergeCell ref="D3:J3"/>
    <mergeCell ref="AK3:BG3"/>
  </mergeCells>
  <phoneticPr fontId="38" type="noConversion"/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439C-6545-514A-84DD-0E8BF39344B9}">
  <sheetPr codeName="Sheet2"/>
  <dimension ref="A1:X69"/>
  <sheetViews>
    <sheetView topLeftCell="A27" zoomScaleNormal="100" workbookViewId="0">
      <selection activeCell="A46" sqref="A46:A55"/>
    </sheetView>
  </sheetViews>
  <sheetFormatPr baseColWidth="10" defaultColWidth="11" defaultRowHeight="13" x14ac:dyDescent="0.2"/>
  <cols>
    <col min="1" max="1" width="28.83203125" style="102" customWidth="1"/>
    <col min="2" max="2" width="88.83203125" style="102" customWidth="1"/>
    <col min="3" max="3" width="11" style="102"/>
    <col min="4" max="24" width="11" style="77"/>
    <col min="25" max="256" width="11" style="102"/>
    <col min="257" max="257" width="28.33203125" style="102" customWidth="1"/>
    <col min="258" max="258" width="80" style="102" customWidth="1"/>
    <col min="259" max="512" width="11" style="102"/>
    <col min="513" max="513" width="28.33203125" style="102" customWidth="1"/>
    <col min="514" max="514" width="80" style="102" customWidth="1"/>
    <col min="515" max="768" width="11" style="102"/>
    <col min="769" max="769" width="28.33203125" style="102" customWidth="1"/>
    <col min="770" max="770" width="80" style="102" customWidth="1"/>
    <col min="771" max="1024" width="11" style="102"/>
    <col min="1025" max="1025" width="28.33203125" style="102" customWidth="1"/>
    <col min="1026" max="1026" width="80" style="102" customWidth="1"/>
    <col min="1027" max="1280" width="11" style="102"/>
    <col min="1281" max="1281" width="28.33203125" style="102" customWidth="1"/>
    <col min="1282" max="1282" width="80" style="102" customWidth="1"/>
    <col min="1283" max="1536" width="11" style="102"/>
    <col min="1537" max="1537" width="28.33203125" style="102" customWidth="1"/>
    <col min="1538" max="1538" width="80" style="102" customWidth="1"/>
    <col min="1539" max="1792" width="11" style="102"/>
    <col min="1793" max="1793" width="28.33203125" style="102" customWidth="1"/>
    <col min="1794" max="1794" width="80" style="102" customWidth="1"/>
    <col min="1795" max="2048" width="11" style="102"/>
    <col min="2049" max="2049" width="28.33203125" style="102" customWidth="1"/>
    <col min="2050" max="2050" width="80" style="102" customWidth="1"/>
    <col min="2051" max="2304" width="11" style="102"/>
    <col min="2305" max="2305" width="28.33203125" style="102" customWidth="1"/>
    <col min="2306" max="2306" width="80" style="102" customWidth="1"/>
    <col min="2307" max="2560" width="11" style="102"/>
    <col min="2561" max="2561" width="28.33203125" style="102" customWidth="1"/>
    <col min="2562" max="2562" width="80" style="102" customWidth="1"/>
    <col min="2563" max="2816" width="11" style="102"/>
    <col min="2817" max="2817" width="28.33203125" style="102" customWidth="1"/>
    <col min="2818" max="2818" width="80" style="102" customWidth="1"/>
    <col min="2819" max="3072" width="11" style="102"/>
    <col min="3073" max="3073" width="28.33203125" style="102" customWidth="1"/>
    <col min="3074" max="3074" width="80" style="102" customWidth="1"/>
    <col min="3075" max="3328" width="11" style="102"/>
    <col min="3329" max="3329" width="28.33203125" style="102" customWidth="1"/>
    <col min="3330" max="3330" width="80" style="102" customWidth="1"/>
    <col min="3331" max="3584" width="11" style="102"/>
    <col min="3585" max="3585" width="28.33203125" style="102" customWidth="1"/>
    <col min="3586" max="3586" width="80" style="102" customWidth="1"/>
    <col min="3587" max="3840" width="11" style="102"/>
    <col min="3841" max="3841" width="28.33203125" style="102" customWidth="1"/>
    <col min="3842" max="3842" width="80" style="102" customWidth="1"/>
    <col min="3843" max="4096" width="11" style="102"/>
    <col min="4097" max="4097" width="28.33203125" style="102" customWidth="1"/>
    <col min="4098" max="4098" width="80" style="102" customWidth="1"/>
    <col min="4099" max="4352" width="11" style="102"/>
    <col min="4353" max="4353" width="28.33203125" style="102" customWidth="1"/>
    <col min="4354" max="4354" width="80" style="102" customWidth="1"/>
    <col min="4355" max="4608" width="11" style="102"/>
    <col min="4609" max="4609" width="28.33203125" style="102" customWidth="1"/>
    <col min="4610" max="4610" width="80" style="102" customWidth="1"/>
    <col min="4611" max="4864" width="11" style="102"/>
    <col min="4865" max="4865" width="28.33203125" style="102" customWidth="1"/>
    <col min="4866" max="4866" width="80" style="102" customWidth="1"/>
    <col min="4867" max="5120" width="11" style="102"/>
    <col min="5121" max="5121" width="28.33203125" style="102" customWidth="1"/>
    <col min="5122" max="5122" width="80" style="102" customWidth="1"/>
    <col min="5123" max="5376" width="11" style="102"/>
    <col min="5377" max="5377" width="28.33203125" style="102" customWidth="1"/>
    <col min="5378" max="5378" width="80" style="102" customWidth="1"/>
    <col min="5379" max="5632" width="11" style="102"/>
    <col min="5633" max="5633" width="28.33203125" style="102" customWidth="1"/>
    <col min="5634" max="5634" width="80" style="102" customWidth="1"/>
    <col min="5635" max="5888" width="11" style="102"/>
    <col min="5889" max="5889" width="28.33203125" style="102" customWidth="1"/>
    <col min="5890" max="5890" width="80" style="102" customWidth="1"/>
    <col min="5891" max="6144" width="11" style="102"/>
    <col min="6145" max="6145" width="28.33203125" style="102" customWidth="1"/>
    <col min="6146" max="6146" width="80" style="102" customWidth="1"/>
    <col min="6147" max="6400" width="11" style="102"/>
    <col min="6401" max="6401" width="28.33203125" style="102" customWidth="1"/>
    <col min="6402" max="6402" width="80" style="102" customWidth="1"/>
    <col min="6403" max="6656" width="11" style="102"/>
    <col min="6657" max="6657" width="28.33203125" style="102" customWidth="1"/>
    <col min="6658" max="6658" width="80" style="102" customWidth="1"/>
    <col min="6659" max="6912" width="11" style="102"/>
    <col min="6913" max="6913" width="28.33203125" style="102" customWidth="1"/>
    <col min="6914" max="6914" width="80" style="102" customWidth="1"/>
    <col min="6915" max="7168" width="11" style="102"/>
    <col min="7169" max="7169" width="28.33203125" style="102" customWidth="1"/>
    <col min="7170" max="7170" width="80" style="102" customWidth="1"/>
    <col min="7171" max="7424" width="11" style="102"/>
    <col min="7425" max="7425" width="28.33203125" style="102" customWidth="1"/>
    <col min="7426" max="7426" width="80" style="102" customWidth="1"/>
    <col min="7427" max="7680" width="11" style="102"/>
    <col min="7681" max="7681" width="28.33203125" style="102" customWidth="1"/>
    <col min="7682" max="7682" width="80" style="102" customWidth="1"/>
    <col min="7683" max="7936" width="11" style="102"/>
    <col min="7937" max="7937" width="28.33203125" style="102" customWidth="1"/>
    <col min="7938" max="7938" width="80" style="102" customWidth="1"/>
    <col min="7939" max="8192" width="11" style="102"/>
    <col min="8193" max="8193" width="28.33203125" style="102" customWidth="1"/>
    <col min="8194" max="8194" width="80" style="102" customWidth="1"/>
    <col min="8195" max="8448" width="11" style="102"/>
    <col min="8449" max="8449" width="28.33203125" style="102" customWidth="1"/>
    <col min="8450" max="8450" width="80" style="102" customWidth="1"/>
    <col min="8451" max="8704" width="11" style="102"/>
    <col min="8705" max="8705" width="28.33203125" style="102" customWidth="1"/>
    <col min="8706" max="8706" width="80" style="102" customWidth="1"/>
    <col min="8707" max="8960" width="11" style="102"/>
    <col min="8961" max="8961" width="28.33203125" style="102" customWidth="1"/>
    <col min="8962" max="8962" width="80" style="102" customWidth="1"/>
    <col min="8963" max="9216" width="11" style="102"/>
    <col min="9217" max="9217" width="28.33203125" style="102" customWidth="1"/>
    <col min="9218" max="9218" width="80" style="102" customWidth="1"/>
    <col min="9219" max="9472" width="11" style="102"/>
    <col min="9473" max="9473" width="28.33203125" style="102" customWidth="1"/>
    <col min="9474" max="9474" width="80" style="102" customWidth="1"/>
    <col min="9475" max="9728" width="11" style="102"/>
    <col min="9729" max="9729" width="28.33203125" style="102" customWidth="1"/>
    <col min="9730" max="9730" width="80" style="102" customWidth="1"/>
    <col min="9731" max="9984" width="11" style="102"/>
    <col min="9985" max="9985" width="28.33203125" style="102" customWidth="1"/>
    <col min="9986" max="9986" width="80" style="102" customWidth="1"/>
    <col min="9987" max="10240" width="11" style="102"/>
    <col min="10241" max="10241" width="28.33203125" style="102" customWidth="1"/>
    <col min="10242" max="10242" width="80" style="102" customWidth="1"/>
    <col min="10243" max="10496" width="11" style="102"/>
    <col min="10497" max="10497" width="28.33203125" style="102" customWidth="1"/>
    <col min="10498" max="10498" width="80" style="102" customWidth="1"/>
    <col min="10499" max="10752" width="11" style="102"/>
    <col min="10753" max="10753" width="28.33203125" style="102" customWidth="1"/>
    <col min="10754" max="10754" width="80" style="102" customWidth="1"/>
    <col min="10755" max="11008" width="11" style="102"/>
    <col min="11009" max="11009" width="28.33203125" style="102" customWidth="1"/>
    <col min="11010" max="11010" width="80" style="102" customWidth="1"/>
    <col min="11011" max="11264" width="11" style="102"/>
    <col min="11265" max="11265" width="28.33203125" style="102" customWidth="1"/>
    <col min="11266" max="11266" width="80" style="102" customWidth="1"/>
    <col min="11267" max="11520" width="11" style="102"/>
    <col min="11521" max="11521" width="28.33203125" style="102" customWidth="1"/>
    <col min="11522" max="11522" width="80" style="102" customWidth="1"/>
    <col min="11523" max="11776" width="11" style="102"/>
    <col min="11777" max="11777" width="28.33203125" style="102" customWidth="1"/>
    <col min="11778" max="11778" width="80" style="102" customWidth="1"/>
    <col min="11779" max="12032" width="11" style="102"/>
    <col min="12033" max="12033" width="28.33203125" style="102" customWidth="1"/>
    <col min="12034" max="12034" width="80" style="102" customWidth="1"/>
    <col min="12035" max="12288" width="11" style="102"/>
    <col min="12289" max="12289" width="28.33203125" style="102" customWidth="1"/>
    <col min="12290" max="12290" width="80" style="102" customWidth="1"/>
    <col min="12291" max="12544" width="11" style="102"/>
    <col min="12545" max="12545" width="28.33203125" style="102" customWidth="1"/>
    <col min="12546" max="12546" width="80" style="102" customWidth="1"/>
    <col min="12547" max="12800" width="11" style="102"/>
    <col min="12801" max="12801" width="28.33203125" style="102" customWidth="1"/>
    <col min="12802" max="12802" width="80" style="102" customWidth="1"/>
    <col min="12803" max="13056" width="11" style="102"/>
    <col min="13057" max="13057" width="28.33203125" style="102" customWidth="1"/>
    <col min="13058" max="13058" width="80" style="102" customWidth="1"/>
    <col min="13059" max="13312" width="11" style="102"/>
    <col min="13313" max="13313" width="28.33203125" style="102" customWidth="1"/>
    <col min="13314" max="13314" width="80" style="102" customWidth="1"/>
    <col min="13315" max="13568" width="11" style="102"/>
    <col min="13569" max="13569" width="28.33203125" style="102" customWidth="1"/>
    <col min="13570" max="13570" width="80" style="102" customWidth="1"/>
    <col min="13571" max="13824" width="11" style="102"/>
    <col min="13825" max="13825" width="28.33203125" style="102" customWidth="1"/>
    <col min="13826" max="13826" width="80" style="102" customWidth="1"/>
    <col min="13827" max="14080" width="11" style="102"/>
    <col min="14081" max="14081" width="28.33203125" style="102" customWidth="1"/>
    <col min="14082" max="14082" width="80" style="102" customWidth="1"/>
    <col min="14083" max="14336" width="11" style="102"/>
    <col min="14337" max="14337" width="28.33203125" style="102" customWidth="1"/>
    <col min="14338" max="14338" width="80" style="102" customWidth="1"/>
    <col min="14339" max="14592" width="11" style="102"/>
    <col min="14593" max="14593" width="28.33203125" style="102" customWidth="1"/>
    <col min="14594" max="14594" width="80" style="102" customWidth="1"/>
    <col min="14595" max="14848" width="11" style="102"/>
    <col min="14849" max="14849" width="28.33203125" style="102" customWidth="1"/>
    <col min="14850" max="14850" width="80" style="102" customWidth="1"/>
    <col min="14851" max="15104" width="11" style="102"/>
    <col min="15105" max="15105" width="28.33203125" style="102" customWidth="1"/>
    <col min="15106" max="15106" width="80" style="102" customWidth="1"/>
    <col min="15107" max="15360" width="11" style="102"/>
    <col min="15361" max="15361" width="28.33203125" style="102" customWidth="1"/>
    <col min="15362" max="15362" width="80" style="102" customWidth="1"/>
    <col min="15363" max="15616" width="11" style="102"/>
    <col min="15617" max="15617" width="28.33203125" style="102" customWidth="1"/>
    <col min="15618" max="15618" width="80" style="102" customWidth="1"/>
    <col min="15619" max="15872" width="11" style="102"/>
    <col min="15873" max="15873" width="28.33203125" style="102" customWidth="1"/>
    <col min="15874" max="15874" width="80" style="102" customWidth="1"/>
    <col min="15875" max="16128" width="11" style="102"/>
    <col min="16129" max="16129" width="28.33203125" style="102" customWidth="1"/>
    <col min="16130" max="16130" width="80" style="102" customWidth="1"/>
    <col min="16131" max="16384" width="11" style="102"/>
  </cols>
  <sheetData>
    <row r="1" spans="1:3" ht="16" x14ac:dyDescent="0.2">
      <c r="A1" s="76" t="s">
        <v>168</v>
      </c>
      <c r="B1" s="77"/>
      <c r="C1" s="77"/>
    </row>
    <row r="2" spans="1:3" ht="17" thickBot="1" x14ac:dyDescent="0.25">
      <c r="A2" s="78"/>
      <c r="B2" s="77"/>
      <c r="C2" s="77"/>
    </row>
    <row r="3" spans="1:3" ht="35" thickBot="1" x14ac:dyDescent="0.25">
      <c r="A3" s="79" t="s">
        <v>169</v>
      </c>
      <c r="B3" s="80"/>
      <c r="C3" s="77"/>
    </row>
    <row r="4" spans="1:3" ht="18" thickBot="1" x14ac:dyDescent="0.25">
      <c r="A4" s="81" t="s">
        <v>170</v>
      </c>
      <c r="B4" s="82" t="s">
        <v>171</v>
      </c>
      <c r="C4" s="77"/>
    </row>
    <row r="5" spans="1:3" ht="18" thickBot="1" x14ac:dyDescent="0.25">
      <c r="A5" s="81" t="s">
        <v>172</v>
      </c>
      <c r="B5" s="82" t="s">
        <v>173</v>
      </c>
      <c r="C5" s="77"/>
    </row>
    <row r="6" spans="1:3" ht="18" thickBot="1" x14ac:dyDescent="0.25">
      <c r="A6" s="81" t="s">
        <v>174</v>
      </c>
      <c r="B6" s="82" t="s">
        <v>175</v>
      </c>
      <c r="C6" s="77"/>
    </row>
    <row r="7" spans="1:3" ht="18" thickBot="1" x14ac:dyDescent="0.25">
      <c r="A7" s="81" t="s">
        <v>176</v>
      </c>
      <c r="B7" s="82" t="s">
        <v>177</v>
      </c>
      <c r="C7" s="77"/>
    </row>
    <row r="8" spans="1:3" ht="18" thickBot="1" x14ac:dyDescent="0.25">
      <c r="A8" s="83" t="s">
        <v>178</v>
      </c>
      <c r="B8" s="84"/>
      <c r="C8" s="77"/>
    </row>
    <row r="9" spans="1:3" ht="18" thickBot="1" x14ac:dyDescent="0.25">
      <c r="A9" s="81" t="s">
        <v>179</v>
      </c>
      <c r="B9" s="82" t="s">
        <v>180</v>
      </c>
      <c r="C9" s="77"/>
    </row>
    <row r="10" spans="1:3" ht="18" thickBot="1" x14ac:dyDescent="0.25">
      <c r="A10" s="81" t="s">
        <v>181</v>
      </c>
      <c r="B10" s="82" t="s">
        <v>182</v>
      </c>
      <c r="C10" s="77"/>
    </row>
    <row r="11" spans="1:3" ht="18" thickBot="1" x14ac:dyDescent="0.25">
      <c r="A11" s="81" t="s">
        <v>183</v>
      </c>
      <c r="B11" s="82" t="s">
        <v>184</v>
      </c>
      <c r="C11" s="77"/>
    </row>
    <row r="12" spans="1:3" ht="18" thickBot="1" x14ac:dyDescent="0.25">
      <c r="A12" s="81" t="s">
        <v>185</v>
      </c>
      <c r="B12" s="82" t="s">
        <v>186</v>
      </c>
      <c r="C12" s="77"/>
    </row>
    <row r="13" spans="1:3" ht="21" thickBot="1" x14ac:dyDescent="0.25">
      <c r="A13" s="81" t="s">
        <v>187</v>
      </c>
      <c r="B13" s="82" t="s">
        <v>188</v>
      </c>
      <c r="C13" s="77"/>
    </row>
    <row r="14" spans="1:3" ht="18" thickBot="1" x14ac:dyDescent="0.25">
      <c r="A14" s="81" t="s">
        <v>189</v>
      </c>
      <c r="B14" s="82" t="s">
        <v>190</v>
      </c>
      <c r="C14" s="77"/>
    </row>
    <row r="15" spans="1:3" ht="18" thickBot="1" x14ac:dyDescent="0.25">
      <c r="A15" s="81" t="s">
        <v>191</v>
      </c>
      <c r="B15" s="82" t="s">
        <v>192</v>
      </c>
      <c r="C15" s="77"/>
    </row>
    <row r="16" spans="1:3" ht="17" customHeight="1" thickBot="1" x14ac:dyDescent="0.25">
      <c r="A16" s="81" t="s">
        <v>193</v>
      </c>
      <c r="B16" s="82" t="s">
        <v>194</v>
      </c>
      <c r="C16" s="77"/>
    </row>
    <row r="17" spans="1:3" ht="18" thickBot="1" x14ac:dyDescent="0.25">
      <c r="A17" s="81" t="s">
        <v>195</v>
      </c>
      <c r="B17" s="82" t="s">
        <v>196</v>
      </c>
      <c r="C17" s="77"/>
    </row>
    <row r="18" spans="1:3" ht="18" thickBot="1" x14ac:dyDescent="0.25">
      <c r="A18" s="81" t="s">
        <v>197</v>
      </c>
      <c r="B18" s="82" t="s">
        <v>198</v>
      </c>
      <c r="C18" s="77"/>
    </row>
    <row r="19" spans="1:3" ht="17" customHeight="1" thickBot="1" x14ac:dyDescent="0.25">
      <c r="A19" s="81" t="s">
        <v>199</v>
      </c>
      <c r="B19" s="82" t="s">
        <v>200</v>
      </c>
      <c r="C19" s="77"/>
    </row>
    <row r="20" spans="1:3" ht="18" thickBot="1" x14ac:dyDescent="0.25">
      <c r="A20" s="83" t="s">
        <v>201</v>
      </c>
      <c r="B20" s="84"/>
      <c r="C20" s="77"/>
    </row>
    <row r="21" spans="1:3" ht="18" thickBot="1" x14ac:dyDescent="0.25">
      <c r="A21" s="81" t="s">
        <v>179</v>
      </c>
      <c r="B21" s="82" t="s">
        <v>202</v>
      </c>
      <c r="C21" s="77"/>
    </row>
    <row r="22" spans="1:3" ht="35" thickBot="1" x14ac:dyDescent="0.25">
      <c r="A22" s="81" t="s">
        <v>203</v>
      </c>
      <c r="B22" s="82" t="s">
        <v>204</v>
      </c>
      <c r="C22" s="77"/>
    </row>
    <row r="23" spans="1:3" ht="18" thickBot="1" x14ac:dyDescent="0.25">
      <c r="A23" s="81" t="s">
        <v>205</v>
      </c>
      <c r="B23" s="82" t="s">
        <v>206</v>
      </c>
      <c r="C23" s="77"/>
    </row>
    <row r="24" spans="1:3" ht="22" thickBot="1" x14ac:dyDescent="0.25">
      <c r="A24" s="81" t="s">
        <v>207</v>
      </c>
      <c r="B24" s="82" t="s">
        <v>208</v>
      </c>
      <c r="C24" s="77"/>
    </row>
    <row r="25" spans="1:3" ht="18" thickBot="1" x14ac:dyDescent="0.25">
      <c r="A25" s="81" t="s">
        <v>209</v>
      </c>
      <c r="B25" s="82" t="s">
        <v>210</v>
      </c>
      <c r="C25" s="77"/>
    </row>
    <row r="26" spans="1:3" ht="35" thickBot="1" x14ac:dyDescent="0.25">
      <c r="A26" s="85" t="s">
        <v>211</v>
      </c>
      <c r="B26" s="86" t="s">
        <v>212</v>
      </c>
      <c r="C26" s="77"/>
    </row>
    <row r="27" spans="1:3" ht="18" customHeight="1" thickBot="1" x14ac:dyDescent="0.25">
      <c r="A27" s="87" t="s">
        <v>213</v>
      </c>
      <c r="B27" s="88" t="s">
        <v>214</v>
      </c>
      <c r="C27" s="77"/>
    </row>
    <row r="28" spans="1:3" ht="18" thickBot="1" x14ac:dyDescent="0.25">
      <c r="A28" s="81" t="s">
        <v>215</v>
      </c>
      <c r="B28" s="82" t="s">
        <v>216</v>
      </c>
      <c r="C28" s="77"/>
    </row>
    <row r="29" spans="1:3" ht="18" thickBot="1" x14ac:dyDescent="0.25">
      <c r="A29" s="81" t="s">
        <v>217</v>
      </c>
      <c r="B29" s="82" t="s">
        <v>218</v>
      </c>
      <c r="C29" s="77"/>
    </row>
    <row r="30" spans="1:3" ht="18" thickBot="1" x14ac:dyDescent="0.25">
      <c r="A30" s="83" t="s">
        <v>219</v>
      </c>
      <c r="B30" s="84"/>
      <c r="C30" s="77"/>
    </row>
    <row r="31" spans="1:3" ht="18" thickBot="1" x14ac:dyDescent="0.25">
      <c r="A31" s="81" t="s">
        <v>220</v>
      </c>
      <c r="B31" s="82" t="s">
        <v>221</v>
      </c>
      <c r="C31" s="77"/>
    </row>
    <row r="32" spans="1:3" ht="18" thickBot="1" x14ac:dyDescent="0.25">
      <c r="A32" s="85" t="s">
        <v>222</v>
      </c>
      <c r="B32" s="86" t="s">
        <v>223</v>
      </c>
      <c r="C32" s="77"/>
    </row>
    <row r="33" spans="1:3" ht="18" thickBot="1" x14ac:dyDescent="0.25">
      <c r="A33" s="89" t="s">
        <v>224</v>
      </c>
      <c r="B33" s="90" t="s">
        <v>225</v>
      </c>
      <c r="C33" s="77"/>
    </row>
    <row r="34" spans="1:3" ht="36" customHeight="1" thickBot="1" x14ac:dyDescent="0.25">
      <c r="A34" s="91" t="s">
        <v>226</v>
      </c>
      <c r="B34" s="92" t="s">
        <v>227</v>
      </c>
      <c r="C34" s="77"/>
    </row>
    <row r="35" spans="1:3" ht="35" thickBot="1" x14ac:dyDescent="0.25">
      <c r="A35" s="93" t="s">
        <v>228</v>
      </c>
      <c r="B35" s="90" t="s">
        <v>229</v>
      </c>
      <c r="C35" s="77"/>
    </row>
    <row r="36" spans="1:3" ht="35" thickBot="1" x14ac:dyDescent="0.25">
      <c r="A36" s="94" t="s">
        <v>230</v>
      </c>
      <c r="B36" s="90" t="s">
        <v>268</v>
      </c>
      <c r="C36" s="77"/>
    </row>
    <row r="37" spans="1:3" ht="35" thickBot="1" x14ac:dyDescent="0.25">
      <c r="A37" s="94" t="s">
        <v>231</v>
      </c>
      <c r="B37" s="90" t="s">
        <v>267</v>
      </c>
      <c r="C37" s="77"/>
    </row>
    <row r="38" spans="1:3" s="77" customFormat="1" ht="20" customHeight="1" x14ac:dyDescent="0.2">
      <c r="A38" s="208" t="s">
        <v>232</v>
      </c>
      <c r="B38" s="95" t="s">
        <v>233</v>
      </c>
    </row>
    <row r="39" spans="1:3" s="77" customFormat="1" ht="18" customHeight="1" x14ac:dyDescent="0.2">
      <c r="A39" s="209"/>
      <c r="B39" s="96" t="s">
        <v>234</v>
      </c>
    </row>
    <row r="40" spans="1:3" s="77" customFormat="1" ht="18" customHeight="1" thickBot="1" x14ac:dyDescent="0.25">
      <c r="A40" s="210"/>
      <c r="B40" s="97" t="s">
        <v>235</v>
      </c>
    </row>
    <row r="41" spans="1:3" ht="17" x14ac:dyDescent="0.2">
      <c r="A41" s="211" t="s">
        <v>270</v>
      </c>
      <c r="B41" s="86" t="s">
        <v>236</v>
      </c>
      <c r="C41" s="77"/>
    </row>
    <row r="42" spans="1:3" ht="17" x14ac:dyDescent="0.2">
      <c r="A42" s="212"/>
      <c r="B42" s="92" t="s">
        <v>237</v>
      </c>
      <c r="C42" s="77"/>
    </row>
    <row r="43" spans="1:3" ht="17" x14ac:dyDescent="0.2">
      <c r="A43" s="212"/>
      <c r="B43" s="92" t="s">
        <v>238</v>
      </c>
      <c r="C43" s="77"/>
    </row>
    <row r="44" spans="1:3" ht="17" x14ac:dyDescent="0.2">
      <c r="A44" s="212"/>
      <c r="B44" s="92" t="s">
        <v>239</v>
      </c>
      <c r="C44" s="77"/>
    </row>
    <row r="45" spans="1:3" ht="18" thickBot="1" x14ac:dyDescent="0.25">
      <c r="A45" s="213"/>
      <c r="B45" s="98" t="s">
        <v>240</v>
      </c>
      <c r="C45" s="77"/>
    </row>
    <row r="46" spans="1:3" s="77" customFormat="1" ht="18" customHeight="1" x14ac:dyDescent="0.2">
      <c r="A46" s="214" t="s">
        <v>241</v>
      </c>
      <c r="B46" s="99" t="s">
        <v>242</v>
      </c>
    </row>
    <row r="47" spans="1:3" s="77" customFormat="1" ht="18" customHeight="1" x14ac:dyDescent="0.2">
      <c r="A47" s="215"/>
      <c r="B47" s="99" t="s">
        <v>243</v>
      </c>
    </row>
    <row r="48" spans="1:3" s="77" customFormat="1" ht="18" customHeight="1" x14ac:dyDescent="0.2">
      <c r="A48" s="215"/>
      <c r="B48" s="99" t="s">
        <v>244</v>
      </c>
    </row>
    <row r="49" spans="1:2" s="77" customFormat="1" ht="18" customHeight="1" x14ac:dyDescent="0.2">
      <c r="A49" s="215"/>
      <c r="B49" s="99" t="s">
        <v>245</v>
      </c>
    </row>
    <row r="50" spans="1:2" s="77" customFormat="1" ht="18" customHeight="1" x14ac:dyDescent="0.2">
      <c r="A50" s="215"/>
      <c r="B50" s="99" t="s">
        <v>246</v>
      </c>
    </row>
    <row r="51" spans="1:2" s="77" customFormat="1" ht="18" customHeight="1" x14ac:dyDescent="0.2">
      <c r="A51" s="215"/>
      <c r="B51" s="99" t="s">
        <v>247</v>
      </c>
    </row>
    <row r="52" spans="1:2" s="77" customFormat="1" ht="18" customHeight="1" x14ac:dyDescent="0.2">
      <c r="A52" s="215"/>
      <c r="B52" s="99" t="s">
        <v>248</v>
      </c>
    </row>
    <row r="53" spans="1:2" s="77" customFormat="1" ht="18" customHeight="1" x14ac:dyDescent="0.2">
      <c r="A53" s="215"/>
      <c r="B53" s="99" t="s">
        <v>249</v>
      </c>
    </row>
    <row r="54" spans="1:2" s="77" customFormat="1" ht="18" customHeight="1" x14ac:dyDescent="0.2">
      <c r="A54" s="215"/>
      <c r="B54" s="99" t="s">
        <v>250</v>
      </c>
    </row>
    <row r="55" spans="1:2" s="77" customFormat="1" ht="18" customHeight="1" x14ac:dyDescent="0.2">
      <c r="A55" s="215"/>
      <c r="B55" s="99" t="s">
        <v>251</v>
      </c>
    </row>
    <row r="56" spans="1:2" s="77" customFormat="1" ht="2" customHeight="1" thickBot="1" x14ac:dyDescent="0.25">
      <c r="A56" s="100"/>
      <c r="B56" s="101"/>
    </row>
    <row r="57" spans="1:2" s="77" customFormat="1" x14ac:dyDescent="0.2"/>
    <row r="58" spans="1:2" s="77" customFormat="1" x14ac:dyDescent="0.2"/>
    <row r="59" spans="1:2" s="77" customFormat="1" x14ac:dyDescent="0.2"/>
    <row r="60" spans="1:2" s="77" customFormat="1" x14ac:dyDescent="0.2"/>
    <row r="61" spans="1:2" s="77" customFormat="1" x14ac:dyDescent="0.2"/>
    <row r="62" spans="1:2" s="77" customFormat="1" x14ac:dyDescent="0.2"/>
    <row r="63" spans="1:2" s="77" customFormat="1" x14ac:dyDescent="0.2"/>
    <row r="64" spans="1:2" s="77" customFormat="1" x14ac:dyDescent="0.2"/>
    <row r="65" s="77" customFormat="1" x14ac:dyDescent="0.2"/>
    <row r="66" s="77" customFormat="1" x14ac:dyDescent="0.2"/>
    <row r="67" s="77" customFormat="1" x14ac:dyDescent="0.2"/>
    <row r="68" s="77" customFormat="1" x14ac:dyDescent="0.2"/>
    <row r="69" s="77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S1 - samples</vt:lpstr>
      <vt:lpstr>Table S1 - instrumental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2021-04-12T16:41:08Z</dcterms:created>
  <dcterms:modified xsi:type="dcterms:W3CDTF">2023-04-25T20:11:54Z</dcterms:modified>
</cp:coreProperties>
</file>