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<sst xmlns="http://schemas.openxmlformats.org/spreadsheetml/2006/main" count="72" uniqueCount="61">
  <si>
    <t>DataTables example - File export</t>
  </si>
  <si>
    <t>Sr no.</t>
  </si>
  <si>
    <t>Name</t>
  </si>
  <si>
    <t>Position</t>
  </si>
  <si>
    <t>Office</t>
  </si>
  <si>
    <t>Age</t>
  </si>
  <si>
    <t>Start date</t>
  </si>
  <si>
    <t>Salary</t>
  </si>
  <si>
    <t>Zorita Serrano</t>
  </si>
  <si>
    <t>Software Engineer</t>
  </si>
  <si>
    <t>San Francisco</t>
  </si>
  <si>
    <t>Zenaida Frank</t>
  </si>
  <si>
    <t>New York</t>
  </si>
  <si>
    <t>Yuri Berry</t>
  </si>
  <si>
    <t>Chief Marketing Officer (CMO)</t>
  </si>
  <si>
    <t>Vivian Harrell</t>
  </si>
  <si>
    <t>Financial Controller</t>
  </si>
  <si>
    <t>Unity Butler</t>
  </si>
  <si>
    <t>Marketing Designer</t>
  </si>
  <si>
    <t>Timothy Mooney</t>
  </si>
  <si>
    <t>Office Manager</t>
  </si>
  <si>
    <t>London</t>
  </si>
  <si>
    <t>Tiger Nixon</t>
  </si>
  <si>
    <t>System Architect</t>
  </si>
  <si>
    <t>Edinburgh</t>
  </si>
  <si>
    <t>Thor Walton</t>
  </si>
  <si>
    <t>Developer</t>
  </si>
  <si>
    <t>Tatyana Fitzpatrick</t>
  </si>
  <si>
    <t>Regional Director</t>
  </si>
  <si>
    <t>Suki Burks</t>
  </si>
  <si>
    <t>Sonya Frost</t>
  </si>
  <si>
    <t>Shou Itou</t>
  </si>
  <si>
    <t>Regional Marketing</t>
  </si>
  <si>
    <t>Tokyo</t>
  </si>
  <si>
    <t>SUM=&gt;</t>
  </si>
  <si>
    <t>Mean=&gt;</t>
  </si>
  <si>
    <t>SUMIF=&gt;</t>
  </si>
  <si>
    <t>Median=&gt;</t>
  </si>
  <si>
    <t>MIN=&gt;</t>
  </si>
  <si>
    <t>Mode=&gt;</t>
  </si>
  <si>
    <t>MAX=&gt;</t>
  </si>
  <si>
    <t>AVERAGE=&gt;</t>
  </si>
  <si>
    <t>COUNT=&gt;</t>
  </si>
  <si>
    <t>COUNTBLANK=&gt;</t>
  </si>
  <si>
    <t>POWER=&gt;</t>
  </si>
  <si>
    <t>CONCAT=&gt;</t>
  </si>
  <si>
    <t>TRIM=&gt;</t>
  </si>
  <si>
    <t>REPLACE=&gt;</t>
  </si>
  <si>
    <t>LEFT=&gt;</t>
  </si>
  <si>
    <t>MID=&gt;</t>
  </si>
  <si>
    <t>RIGHT=&gt;</t>
  </si>
  <si>
    <t>UPPER=&gt;</t>
  </si>
  <si>
    <t>LOWER=&gt;</t>
  </si>
  <si>
    <t>DATE=&gt;</t>
  </si>
  <si>
    <t>SECOND=&gt;</t>
  </si>
  <si>
    <t>DAY=&gt;</t>
  </si>
  <si>
    <t>MONTH=&gt;</t>
  </si>
  <si>
    <t>YEAR=&gt;</t>
  </si>
  <si>
    <t>if=&gt;</t>
  </si>
  <si>
    <t>index=&gt;</t>
  </si>
  <si>
    <t>match=&gt;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</si>
</sst>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&quot;$&quot;#,##0"/>
    <numFmt numFmtId="166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165" xfId="0" applyAlignment="1" applyBorder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6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38"/>
    <col customWidth="1" min="3" max="3" width="23.5"/>
    <col customWidth="1" min="5" max="5" width="17.63"/>
  </cols>
  <sheetData>
    <row r="1">
      <c r="A1" s="1"/>
      <c r="B1" s="2" t="s">
        <v>0</v>
      </c>
      <c r="C1" s="3"/>
      <c r="D1" s="3"/>
      <c r="E1" s="3"/>
      <c r="F1" s="3"/>
      <c r="G1" s="3"/>
    </row>
    <row r="2">
      <c r="A2" s="3"/>
      <c r="B2" s="3"/>
      <c r="C2" s="3"/>
      <c r="D2" s="3"/>
      <c r="E2" s="3"/>
      <c r="F2" s="3"/>
      <c r="G2" s="3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I3" s="4" t="s">
        <v>5</v>
      </c>
    </row>
    <row r="4">
      <c r="A4" s="5">
        <v>1.0</v>
      </c>
      <c r="B4" s="5" t="s">
        <v>8</v>
      </c>
      <c r="C4" s="5" t="s">
        <v>9</v>
      </c>
      <c r="D4" s="5" t="s">
        <v>10</v>
      </c>
      <c r="E4" s="5">
        <v>56.0</v>
      </c>
      <c r="F4" s="6">
        <v>41061.0</v>
      </c>
      <c r="G4" s="7">
        <v>115000.0</v>
      </c>
      <c r="H4" s="1"/>
      <c r="I4" s="5">
        <v>19.0</v>
      </c>
    </row>
    <row r="5">
      <c r="A5" s="5">
        <v>2.0</v>
      </c>
      <c r="B5" s="5" t="s">
        <v>11</v>
      </c>
      <c r="C5" s="5" t="s">
        <v>9</v>
      </c>
      <c r="D5" s="5" t="s">
        <v>12</v>
      </c>
      <c r="E5" s="5">
        <v>63.0</v>
      </c>
      <c r="F5" s="6">
        <v>40182.0</v>
      </c>
      <c r="G5" s="7">
        <v>125250.0</v>
      </c>
      <c r="I5" s="5">
        <v>20.0</v>
      </c>
    </row>
    <row r="6">
      <c r="A6" s="5">
        <v>3.0</v>
      </c>
      <c r="B6" s="5" t="s">
        <v>13</v>
      </c>
      <c r="C6" s="5" t="s">
        <v>14</v>
      </c>
      <c r="D6" s="5" t="s">
        <v>12</v>
      </c>
      <c r="E6" s="5">
        <v>40.0</v>
      </c>
      <c r="F6" s="6">
        <v>39989.0</v>
      </c>
      <c r="G6" s="7">
        <v>675000.0</v>
      </c>
      <c r="I6" s="5">
        <v>23.0</v>
      </c>
    </row>
    <row r="7">
      <c r="A7" s="5">
        <v>4.0</v>
      </c>
      <c r="B7" s="5" t="s">
        <v>15</v>
      </c>
      <c r="C7" s="5" t="s">
        <v>16</v>
      </c>
      <c r="D7" s="5" t="s">
        <v>10</v>
      </c>
      <c r="E7" s="5">
        <v>62.0</v>
      </c>
      <c r="F7" s="6">
        <v>39858.0</v>
      </c>
      <c r="G7" s="7">
        <v>452500.0</v>
      </c>
      <c r="I7" s="5">
        <v>37.0</v>
      </c>
    </row>
    <row r="8">
      <c r="A8" s="5">
        <v>5.0</v>
      </c>
      <c r="B8" s="5" t="s">
        <v>17</v>
      </c>
      <c r="C8" s="5" t="s">
        <v>18</v>
      </c>
      <c r="D8" s="5" t="s">
        <v>10</v>
      </c>
      <c r="E8" s="5">
        <v>47.0</v>
      </c>
      <c r="F8" s="6">
        <v>40156.0</v>
      </c>
      <c r="G8" s="7">
        <v>85675.0</v>
      </c>
      <c r="I8" s="5">
        <v>40.0</v>
      </c>
    </row>
    <row r="9">
      <c r="A9" s="5">
        <v>6.0</v>
      </c>
      <c r="B9" s="5" t="s">
        <v>19</v>
      </c>
      <c r="C9" s="5" t="s">
        <v>20</v>
      </c>
      <c r="D9" s="5" t="s">
        <v>21</v>
      </c>
      <c r="E9" s="5">
        <v>37.0</v>
      </c>
      <c r="F9" s="6">
        <v>39793.0</v>
      </c>
      <c r="G9" s="7">
        <v>136200.0</v>
      </c>
      <c r="I9" s="5">
        <v>47.0</v>
      </c>
    </row>
    <row r="10">
      <c r="A10" s="5">
        <v>7.0</v>
      </c>
      <c r="B10" s="5" t="s">
        <v>22</v>
      </c>
      <c r="C10" s="5" t="s">
        <v>23</v>
      </c>
      <c r="D10" s="5" t="s">
        <v>24</v>
      </c>
      <c r="E10" s="5">
        <v>61.0</v>
      </c>
      <c r="F10" s="6">
        <v>40658.0</v>
      </c>
      <c r="G10" s="7">
        <v>320800.0</v>
      </c>
      <c r="I10" s="5">
        <v>53.0</v>
      </c>
    </row>
    <row r="11">
      <c r="A11" s="5">
        <v>8.0</v>
      </c>
      <c r="B11" s="5" t="s">
        <v>25</v>
      </c>
      <c r="C11" s="5" t="s">
        <v>26</v>
      </c>
      <c r="D11" s="5" t="s">
        <v>12</v>
      </c>
      <c r="E11" s="5">
        <v>61.0</v>
      </c>
      <c r="F11" s="6">
        <v>41497.0</v>
      </c>
      <c r="G11" s="7">
        <v>98540.0</v>
      </c>
      <c r="I11" s="5">
        <v>56.0</v>
      </c>
    </row>
    <row r="12">
      <c r="A12" s="5">
        <v>9.0</v>
      </c>
      <c r="B12" s="5" t="s">
        <v>27</v>
      </c>
      <c r="C12" s="5" t="s">
        <v>28</v>
      </c>
      <c r="D12" s="5" t="s">
        <v>21</v>
      </c>
      <c r="E12" s="5">
        <v>19.0</v>
      </c>
      <c r="F12" s="6">
        <v>40254.0</v>
      </c>
      <c r="G12" s="7">
        <v>385750.0</v>
      </c>
      <c r="I12" s="5">
        <v>61.0</v>
      </c>
    </row>
    <row r="13">
      <c r="A13" s="5">
        <v>10.0</v>
      </c>
      <c r="B13" s="5" t="s">
        <v>29</v>
      </c>
      <c r="C13" s="5" t="s">
        <v>26</v>
      </c>
      <c r="D13" s="5" t="s">
        <v>21</v>
      </c>
      <c r="E13" s="5">
        <v>53.0</v>
      </c>
      <c r="F13" s="6">
        <v>40108.0</v>
      </c>
      <c r="G13" s="7">
        <v>114500.0</v>
      </c>
      <c r="I13" s="5">
        <v>61.0</v>
      </c>
    </row>
    <row r="14">
      <c r="A14" s="5">
        <v>11.0</v>
      </c>
      <c r="B14" s="5" t="s">
        <v>30</v>
      </c>
      <c r="C14" s="5" t="s">
        <v>9</v>
      </c>
      <c r="D14" s="5" t="s">
        <v>24</v>
      </c>
      <c r="E14" s="5">
        <v>23.0</v>
      </c>
      <c r="F14" s="6">
        <v>39795.0</v>
      </c>
      <c r="G14" s="7">
        <v>103600.0</v>
      </c>
      <c r="I14" s="5">
        <v>62.0</v>
      </c>
    </row>
    <row r="15">
      <c r="A15" s="5">
        <v>12.0</v>
      </c>
      <c r="B15" s="5" t="s">
        <v>31</v>
      </c>
      <c r="C15" s="5" t="s">
        <v>32</v>
      </c>
      <c r="D15" s="5" t="s">
        <v>33</v>
      </c>
      <c r="E15" s="5">
        <v>20.0</v>
      </c>
      <c r="F15" s="6">
        <v>40769.0</v>
      </c>
      <c r="G15" s="7">
        <v>163000.0</v>
      </c>
      <c r="I15" s="5">
        <v>63.0</v>
      </c>
    </row>
    <row r="16">
      <c r="A16" s="1"/>
      <c r="B16" s="1"/>
      <c r="C16" s="1"/>
      <c r="D16" s="1"/>
      <c r="E16" s="1"/>
      <c r="F16" s="8"/>
      <c r="G16" s="9"/>
    </row>
    <row r="17">
      <c r="A17" s="1"/>
      <c r="B17" s="1"/>
      <c r="C17" s="1"/>
      <c r="D17" s="10" t="s">
        <v>34</v>
      </c>
      <c r="E17" s="1">
        <f>sum(E4:E15)</f>
        <v>542</v>
      </c>
      <c r="F17" s="11"/>
      <c r="G17" s="9"/>
      <c r="H17" s="12" t="s">
        <v>35</v>
      </c>
      <c r="I17" s="13">
        <f>AVERAGE(I3:I15)</f>
        <v>45.16666667</v>
      </c>
    </row>
    <row r="18">
      <c r="A18" s="1"/>
      <c r="C18" s="1"/>
      <c r="D18" s="10" t="s">
        <v>36</v>
      </c>
      <c r="E18" s="1">
        <f>sumif(E4:E15,"&lt;40")</f>
        <v>99</v>
      </c>
      <c r="F18" s="11"/>
      <c r="G18" s="9"/>
      <c r="H18" s="12" t="s">
        <v>37</v>
      </c>
      <c r="I18" s="13">
        <f>MEDIAN(I4:I15)</f>
        <v>50</v>
      </c>
    </row>
    <row r="19">
      <c r="A19" s="1"/>
      <c r="C19" s="1"/>
      <c r="D19" s="10" t="s">
        <v>38</v>
      </c>
      <c r="E19" s="1">
        <f>min(E4:E15)</f>
        <v>19</v>
      </c>
      <c r="F19" s="11"/>
      <c r="G19" s="9"/>
      <c r="H19" s="12" t="s">
        <v>39</v>
      </c>
      <c r="I19" s="13">
        <f>Mode(I4:I15)</f>
        <v>61</v>
      </c>
    </row>
    <row r="20">
      <c r="A20" s="1"/>
      <c r="C20" s="1"/>
      <c r="D20" s="10" t="s">
        <v>40</v>
      </c>
      <c r="E20" s="1">
        <f>Max(E4:E15)</f>
        <v>63</v>
      </c>
      <c r="F20" s="8"/>
      <c r="G20" s="9"/>
    </row>
    <row r="21">
      <c r="A21" s="1"/>
      <c r="C21" s="1"/>
      <c r="D21" s="10" t="s">
        <v>41</v>
      </c>
      <c r="E21" s="1">
        <f>AVERAGE(E4:E15)</f>
        <v>45.16666667</v>
      </c>
      <c r="F21" s="8"/>
      <c r="G21" s="9"/>
    </row>
    <row r="22">
      <c r="A22" s="1"/>
      <c r="C22" s="1"/>
      <c r="D22" s="10" t="s">
        <v>42</v>
      </c>
      <c r="E22" s="1">
        <f>count(E4:E15)</f>
        <v>12</v>
      </c>
      <c r="F22" s="8"/>
      <c r="G22" s="9"/>
    </row>
    <row r="23">
      <c r="A23" s="1"/>
      <c r="C23" s="1"/>
      <c r="D23" s="10" t="s">
        <v>43</v>
      </c>
      <c r="E23" s="1">
        <f>COUNTBLANK(E4:E15)</f>
        <v>0</v>
      </c>
      <c r="F23" s="8"/>
      <c r="G23" s="9"/>
    </row>
    <row r="24">
      <c r="A24" s="1"/>
      <c r="C24" s="1"/>
      <c r="D24" s="10" t="s">
        <v>44</v>
      </c>
      <c r="E24" s="1">
        <f>Power(E15,2)</f>
        <v>400</v>
      </c>
      <c r="F24" s="8"/>
      <c r="G24" s="9"/>
    </row>
    <row r="25">
      <c r="A25" s="1"/>
      <c r="C25" s="1"/>
      <c r="D25" s="10" t="s">
        <v>45</v>
      </c>
      <c r="E25" s="1" t="str">
        <f>CONCAT(B11,C11)</f>
        <v>Thor WaltonDeveloper</v>
      </c>
      <c r="F25" s="8"/>
      <c r="G25" s="9"/>
    </row>
    <row r="26">
      <c r="A26" s="1"/>
      <c r="C26" s="1"/>
      <c r="D26" s="10" t="s">
        <v>46</v>
      </c>
      <c r="E26" s="1" t="str">
        <f>TRIM(D15)</f>
        <v>Tokyo</v>
      </c>
      <c r="F26" s="8"/>
      <c r="G26" s="9"/>
    </row>
    <row r="27">
      <c r="A27" s="1"/>
      <c r="C27" s="1"/>
      <c r="D27" s="10" t="s">
        <v>47</v>
      </c>
      <c r="E27" s="1" t="str">
        <f>REPLACE(B13,1,1,"R")</f>
        <v>Ruki Burks</v>
      </c>
      <c r="F27" s="8"/>
      <c r="G27" s="9"/>
    </row>
    <row r="28">
      <c r="A28" s="1"/>
      <c r="C28" s="1"/>
      <c r="D28" s="10" t="s">
        <v>48</v>
      </c>
      <c r="E28" s="1" t="str">
        <f>LEFT(C6,5)</f>
        <v>Chief</v>
      </c>
      <c r="F28" s="8"/>
      <c r="G28" s="9"/>
    </row>
    <row r="29">
      <c r="A29" s="1"/>
      <c r="C29" s="1"/>
      <c r="D29" s="10" t="s">
        <v>49</v>
      </c>
      <c r="E29" s="1" t="str">
        <f>MID(C6,6,11)</f>
        <v> Marketing </v>
      </c>
      <c r="F29" s="8"/>
      <c r="G29" s="9"/>
    </row>
    <row r="30">
      <c r="A30" s="1"/>
      <c r="C30" s="1"/>
      <c r="D30" s="10" t="s">
        <v>50</v>
      </c>
      <c r="E30" s="1" t="str">
        <f>RIGHT(C6,5)</f>
        <v>(CMO)</v>
      </c>
      <c r="F30" s="8"/>
      <c r="G30" s="9"/>
    </row>
    <row r="31">
      <c r="A31" s="1"/>
      <c r="C31" s="1"/>
      <c r="D31" s="10" t="s">
        <v>51</v>
      </c>
      <c r="E31" s="1" t="str">
        <f>UPPER(C14)</f>
        <v>SOFTWARE ENGINEER</v>
      </c>
      <c r="F31" s="8"/>
      <c r="G31" s="9"/>
    </row>
    <row r="32">
      <c r="A32" s="1"/>
      <c r="C32" s="1"/>
      <c r="D32" s="10" t="s">
        <v>52</v>
      </c>
      <c r="E32" s="1" t="str">
        <f>LOWER(C15)</f>
        <v>regional marketing</v>
      </c>
      <c r="F32" s="8"/>
      <c r="G32" s="9"/>
    </row>
    <row r="33">
      <c r="A33" s="1"/>
      <c r="C33" s="1"/>
      <c r="D33" s="10" t="s">
        <v>53</v>
      </c>
      <c r="E33" s="14">
        <f>NOW()</f>
        <v>45505.96113</v>
      </c>
      <c r="F33" s="8"/>
      <c r="G33" s="9"/>
    </row>
    <row r="34">
      <c r="A34" s="1"/>
      <c r="C34" s="1"/>
      <c r="D34" s="10" t="s">
        <v>54</v>
      </c>
      <c r="E34" s="1">
        <f>SECOND(NOW())</f>
        <v>2</v>
      </c>
      <c r="F34" s="8"/>
      <c r="G34" s="9"/>
    </row>
    <row r="35">
      <c r="A35" s="1"/>
      <c r="C35" s="1"/>
      <c r="D35" s="10" t="s">
        <v>55</v>
      </c>
      <c r="E35" s="1">
        <f>DAY(TODAY())</f>
        <v>1</v>
      </c>
      <c r="F35" s="8"/>
      <c r="G35" s="9"/>
    </row>
    <row r="36">
      <c r="A36" s="1"/>
      <c r="C36" s="1"/>
      <c r="D36" s="10" t="s">
        <v>56</v>
      </c>
      <c r="E36" s="1">
        <f>MONTH(TODAY())</f>
        <v>8</v>
      </c>
      <c r="F36" s="8"/>
      <c r="G36" s="9"/>
    </row>
    <row r="37">
      <c r="A37" s="1"/>
      <c r="C37" s="1"/>
      <c r="D37" s="10" t="s">
        <v>57</v>
      </c>
      <c r="E37" s="1">
        <f>YEAR(TODAY())</f>
        <v>2024</v>
      </c>
      <c r="F37" s="8"/>
      <c r="G37" s="9"/>
    </row>
    <row r="38">
      <c r="A38" s="1"/>
      <c r="C38" s="1"/>
      <c r="D38" s="10" t="s">
        <v>58</v>
      </c>
      <c r="E38" s="1" t="str">
        <f>if(E5&gt;40,"Software Engineer","Not Software Engineer")</f>
        <v>Software Engineer</v>
      </c>
      <c r="F38" s="8"/>
      <c r="G38" s="9"/>
    </row>
    <row r="39">
      <c r="A39" s="1"/>
      <c r="C39" s="1"/>
      <c r="D39" s="11" t="s">
        <v>59</v>
      </c>
      <c r="E39" s="1" t="str">
        <f t="array" ref="E39">index(B4:B6,2)</f>
        <v>Zenaida Frank</v>
      </c>
      <c r="F39" s="8"/>
      <c r="G39" s="9"/>
    </row>
    <row r="40">
      <c r="A40" s="1"/>
      <c r="B40" s="1"/>
      <c r="C40" s="1"/>
      <c r="D40" s="11" t="s">
        <v>60</v>
      </c>
      <c r="E40" s="1">
        <f>MATCH(E4,E4:E6)</f>
        <v>1</v>
      </c>
      <c r="F40" s="8"/>
      <c r="G40" s="9"/>
    </row>
    <row r="41">
      <c r="A41" s="1"/>
      <c r="B41" s="1"/>
      <c r="C41" s="1"/>
      <c r="D41" s="11"/>
      <c r="E41" s="1"/>
      <c r="F41" s="8"/>
      <c r="G41" s="9"/>
    </row>
    <row r="42">
      <c r="A42" s="1"/>
      <c r="B42" s="1"/>
      <c r="C42" s="1"/>
      <c r="D42" s="11"/>
      <c r="E42" s="1"/>
      <c r="F42" s="8"/>
      <c r="G42" s="9"/>
    </row>
    <row r="43">
      <c r="A43" s="1"/>
      <c r="B43" s="1"/>
      <c r="C43" s="1"/>
      <c r="D43" s="11"/>
      <c r="E43" s="1"/>
      <c r="F43" s="8"/>
      <c r="G43" s="9"/>
    </row>
    <row r="44">
      <c r="A44" s="1"/>
      <c r="B44" s="1"/>
      <c r="C44" s="1"/>
      <c r="D44" s="1"/>
      <c r="E44" s="1"/>
      <c r="F44" s="8"/>
      <c r="G44" s="9"/>
    </row>
    <row r="45">
      <c r="A45" s="1"/>
      <c r="B45" s="1"/>
      <c r="C45" s="1"/>
      <c r="D45" s="1"/>
      <c r="E45" s="1"/>
      <c r="F45" s="8"/>
      <c r="G45" s="9"/>
    </row>
    <row r="46">
      <c r="A46" s="1"/>
      <c r="B46" s="1"/>
      <c r="C46" s="1"/>
      <c r="D46" s="1"/>
      <c r="E46" s="1"/>
      <c r="F46" s="8"/>
      <c r="G46" s="9"/>
    </row>
    <row r="47">
      <c r="A47" s="1"/>
      <c r="B47" s="1"/>
      <c r="C47" s="1"/>
      <c r="D47" s="1"/>
      <c r="E47" s="1"/>
      <c r="F47" s="8"/>
      <c r="G47" s="9"/>
    </row>
    <row r="48">
      <c r="A48" s="1"/>
      <c r="B48" s="1"/>
      <c r="C48" s="1"/>
      <c r="D48" s="1"/>
      <c r="E48" s="1"/>
      <c r="F48" s="8"/>
      <c r="G48" s="9"/>
    </row>
    <row r="49">
      <c r="A49" s="1"/>
      <c r="B49" s="1"/>
      <c r="C49" s="1"/>
      <c r="D49" s="1"/>
      <c r="E49" s="1"/>
      <c r="F49" s="8"/>
      <c r="G49" s="9"/>
    </row>
    <row r="50">
      <c r="A50" s="1"/>
      <c r="B50" s="1"/>
      <c r="C50" s="1"/>
      <c r="D50" s="1"/>
      <c r="E50" s="1"/>
      <c r="F50" s="8"/>
      <c r="G50" s="9"/>
    </row>
    <row r="51">
      <c r="A51" s="1"/>
      <c r="B51" s="1"/>
      <c r="C51" s="1"/>
      <c r="D51" s="1"/>
      <c r="E51" s="1"/>
      <c r="F51" s="8"/>
      <c r="G51" s="9"/>
    </row>
    <row r="52">
      <c r="A52" s="1"/>
      <c r="B52" s="1"/>
      <c r="C52" s="1"/>
      <c r="D52" s="1"/>
      <c r="E52" s="1"/>
      <c r="F52" s="8"/>
      <c r="G52" s="9"/>
    </row>
    <row r="53">
      <c r="A53" s="1"/>
      <c r="B53" s="1"/>
      <c r="C53" s="1"/>
      <c r="D53" s="1"/>
      <c r="E53" s="1"/>
      <c r="F53" s="8"/>
      <c r="G53" s="9"/>
    </row>
    <row r="54">
      <c r="A54" s="1"/>
      <c r="B54" s="1"/>
      <c r="C54" s="1"/>
      <c r="D54" s="1"/>
      <c r="E54" s="1"/>
      <c r="F54" s="8"/>
      <c r="G54" s="9"/>
    </row>
    <row r="55">
      <c r="A55" s="1"/>
      <c r="B55" s="1"/>
      <c r="C55" s="1"/>
      <c r="D55" s="1"/>
      <c r="E55" s="1"/>
      <c r="F55" s="8"/>
      <c r="G55" s="9"/>
    </row>
    <row r="56">
      <c r="A56" s="1"/>
      <c r="B56" s="1"/>
      <c r="C56" s="1"/>
      <c r="D56" s="1"/>
      <c r="E56" s="1"/>
      <c r="F56" s="8"/>
      <c r="G56" s="9"/>
    </row>
    <row r="57">
      <c r="A57" s="1"/>
      <c r="B57" s="1"/>
      <c r="C57" s="1"/>
      <c r="D57" s="1"/>
      <c r="E57" s="1"/>
      <c r="F57" s="8"/>
      <c r="G57" s="9"/>
    </row>
    <row r="58">
      <c r="A58" s="1"/>
      <c r="B58" s="1"/>
      <c r="C58" s="1"/>
      <c r="D58" s="1"/>
      <c r="E58" s="1"/>
      <c r="F58" s="8"/>
      <c r="G58" s="9"/>
    </row>
    <row r="59">
      <c r="A59" s="1"/>
      <c r="B59" s="1"/>
      <c r="C59" s="1"/>
      <c r="D59" s="1"/>
      <c r="E59" s="1"/>
      <c r="F59" s="8"/>
      <c r="G59" s="9"/>
    </row>
    <row r="60">
      <c r="A60" s="1"/>
      <c r="B60" s="1"/>
      <c r="C60" s="1"/>
      <c r="D60" s="1"/>
      <c r="E60" s="1"/>
      <c r="F60" s="8"/>
      <c r="G60" s="9"/>
    </row>
    <row r="61">
      <c r="A61" s="3"/>
      <c r="B61" s="3"/>
      <c r="C61" s="3"/>
      <c r="D61" s="3"/>
      <c r="E61" s="3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3"/>
      <c r="G63" s="3"/>
    </row>
    <row r="64">
      <c r="A64" s="3"/>
      <c r="B64" s="3"/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  <row r="989">
      <c r="A989" s="3"/>
      <c r="B989" s="3"/>
      <c r="C989" s="3"/>
      <c r="D989" s="3"/>
      <c r="E989" s="3"/>
      <c r="F989" s="3"/>
      <c r="G989" s="3"/>
    </row>
    <row r="990">
      <c r="A990" s="3"/>
      <c r="B990" s="3"/>
      <c r="C990" s="3"/>
      <c r="D990" s="3"/>
      <c r="E990" s="3"/>
      <c r="F990" s="3"/>
      <c r="G990" s="3"/>
    </row>
    <row r="991">
      <c r="A991" s="3"/>
      <c r="B991" s="3"/>
      <c r="C991" s="3"/>
      <c r="D991" s="3"/>
      <c r="E991" s="3"/>
      <c r="F991" s="3"/>
      <c r="G991" s="3"/>
    </row>
    <row r="992">
      <c r="A992" s="3"/>
      <c r="B992" s="3"/>
      <c r="C992" s="3"/>
      <c r="D992" s="3"/>
      <c r="E992" s="3"/>
      <c r="F992" s="3"/>
      <c r="G992" s="3"/>
    </row>
    <row r="993">
      <c r="A993" s="3"/>
      <c r="B993" s="3"/>
      <c r="C993" s="3"/>
      <c r="D993" s="3"/>
      <c r="E993" s="3"/>
      <c r="F993" s="3"/>
      <c r="G993" s="3"/>
    </row>
    <row r="994">
      <c r="A994" s="3"/>
      <c r="B994" s="3"/>
      <c r="C994" s="3"/>
      <c r="D994" s="3"/>
      <c r="E994" s="3"/>
      <c r="F994" s="3"/>
      <c r="G994" s="3"/>
    </row>
    <row r="995">
      <c r="A995" s="3"/>
      <c r="B995" s="3"/>
      <c r="C995" s="3"/>
      <c r="D995" s="3"/>
      <c r="E995" s="3"/>
      <c r="F995" s="3"/>
      <c r="G995" s="3"/>
    </row>
    <row r="996">
      <c r="A996" s="3"/>
      <c r="B996" s="3"/>
      <c r="C996" s="3"/>
      <c r="D996" s="3"/>
      <c r="E996" s="3"/>
      <c r="F996" s="3"/>
      <c r="G996" s="3"/>
    </row>
    <row r="997">
      <c r="A997" s="3"/>
      <c r="B997" s="3"/>
      <c r="C997" s="3"/>
      <c r="D997" s="3"/>
      <c r="E997" s="3"/>
      <c r="F997" s="3"/>
      <c r="G997" s="3"/>
    </row>
    <row r="998">
      <c r="A998" s="3"/>
      <c r="B998" s="3"/>
      <c r="C998" s="3"/>
      <c r="D998" s="3"/>
      <c r="E998" s="3"/>
      <c r="F998" s="3"/>
      <c r="G998" s="3"/>
    </row>
    <row r="999">
      <c r="A999" s="3"/>
      <c r="B999" s="3"/>
      <c r="C999" s="3"/>
      <c r="D999" s="3"/>
      <c r="E999" s="3"/>
      <c r="F999" s="3"/>
      <c r="G999" s="3"/>
    </row>
  </sheetData>
  <drawing r:id="rId1"/>
</worksheet>
</file>