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30" windowWidth="19410" windowHeight="8010" tabRatio="600" firstSheet="0" activeTab="0" autoFilterDateGrouping="1"/>
  </bookViews>
  <sheets>
    <sheet name="Sheet1" sheetId="1" state="visible" r:id="rId1"/>
    <sheet name="Sheet2" sheetId="2" state="visible" r:id="rId2"/>
    <sheet name="Sheet3" sheetId="3" state="visible" r:id="rId3"/>
    <sheet name="Compatibility Report" sheetId="4" state="visible" r:id="rId4"/>
  </sheets>
  <definedNames/>
  <calcPr calcId="124519" fullCalcOnLoad="1"/>
</workbook>
</file>

<file path=xl/styles.xml><?xml version="1.0" encoding="utf-8"?>
<styleSheet xmlns="http://schemas.openxmlformats.org/spreadsheetml/2006/main">
  <numFmts count="1">
    <numFmt numFmtId="164" formatCode="#,##0\ [$€-1];[Red]\-#,##0\ [$€-1]"/>
  </numFmts>
  <fonts count="10">
    <font>
      <name val="Calibri"/>
      <family val="2"/>
      <color theme="1"/>
      <sz val="11"/>
      <scheme val="minor"/>
    </font>
    <font>
      <name val="Calibri"/>
      <family val="2"/>
      <color theme="10"/>
      <sz val="11"/>
      <u val="single"/>
    </font>
    <font>
      <name val="Times New Roman"/>
      <family val="1"/>
      <b val="1"/>
      <color theme="1"/>
      <sz val="12"/>
    </font>
    <font>
      <name val="Calibri"/>
      <family val="2"/>
      <b val="1"/>
      <color theme="1"/>
      <sz val="11"/>
      <scheme val="minor"/>
    </font>
    <font>
      <name val="Times New Roman"/>
      <family val="1"/>
      <color theme="1"/>
      <sz val="12"/>
    </font>
    <font>
      <name val="Times New Roman"/>
      <family val="1"/>
      <b val="1"/>
      <color theme="1"/>
      <sz val="16"/>
    </font>
    <font>
      <name val="Times New Roman"/>
      <family val="1"/>
      <color theme="1"/>
      <sz val="16"/>
    </font>
    <font>
      <name val="Times New Roman"/>
      <family val="1"/>
      <b val="1"/>
      <color theme="1"/>
      <sz val="10"/>
    </font>
    <font>
      <name val="Times New Roman"/>
      <family val="1"/>
      <b val="1"/>
      <color theme="1"/>
      <sz val="11"/>
    </font>
    <font>
      <name val="Times New Roman"/>
      <family val="1"/>
      <color theme="1"/>
      <sz val="11"/>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3" tint="0.5999938962981048"/>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applyAlignment="1" applyProtection="1">
      <alignment vertical="top"/>
      <protection locked="0" hidden="0"/>
    </xf>
    <xf numFmtId="0" fontId="2" fillId="0" borderId="1" applyAlignment="1">
      <alignment horizontal="center"/>
    </xf>
    <xf numFmtId="0" fontId="2" fillId="0" borderId="2"/>
    <xf numFmtId="0" fontId="2" fillId="2" borderId="2"/>
  </cellStyleXfs>
  <cellXfs count="107">
    <xf numFmtId="0" fontId="0" fillId="0" borderId="0" pivotButton="0" quotePrefix="0" xfId="0"/>
    <xf numFmtId="0" fontId="2"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2" fillId="4" borderId="3" applyAlignment="1" pivotButton="0" quotePrefix="0" xfId="0">
      <alignment horizontal="center"/>
    </xf>
    <xf numFmtId="0" fontId="7" fillId="0" borderId="3" applyAlignment="1" pivotButton="0" quotePrefix="0" xfId="0">
      <alignment vertical="center"/>
    </xf>
    <xf numFmtId="0" fontId="4" fillId="0" borderId="4" applyAlignment="1" pivotButton="0" quotePrefix="0" xfId="0">
      <alignment horizontal="center"/>
    </xf>
    <xf numFmtId="0" fontId="4" fillId="0" borderId="4" applyAlignment="1" pivotButton="0" quotePrefix="0" xfId="0">
      <alignment horizontal="center" vertical="center"/>
    </xf>
    <xf numFmtId="0" fontId="4" fillId="0" borderId="4" pivotButton="0" quotePrefix="0" xfId="0"/>
    <xf numFmtId="2" fontId="4" fillId="0" borderId="4" applyAlignment="1" pivotButton="0" quotePrefix="0" xfId="0">
      <alignment horizontal="center"/>
    </xf>
    <xf numFmtId="2" fontId="4" fillId="0" borderId="4" applyAlignment="1" pivotButton="0" quotePrefix="0" xfId="0">
      <alignment horizontal="center" vertical="center"/>
    </xf>
    <xf numFmtId="0" fontId="7" fillId="0" borderId="4" applyAlignment="1" pivotButton="0" quotePrefix="0" xfId="0">
      <alignment vertical="center"/>
    </xf>
    <xf numFmtId="0" fontId="7" fillId="0" borderId="4" applyAlignment="1" pivotButton="0" quotePrefix="0" xfId="0">
      <alignment wrapText="1"/>
    </xf>
    <xf numFmtId="0" fontId="4" fillId="0" borderId="5" applyAlignment="1" pivotButton="0" quotePrefix="0" xfId="0">
      <alignment horizontal="center"/>
    </xf>
    <xf numFmtId="0" fontId="0" fillId="0" borderId="3" applyAlignment="1" pivotButton="0" quotePrefix="0" xfId="0">
      <alignment horizontal="center" vertical="center"/>
    </xf>
    <xf numFmtId="0" fontId="4" fillId="0" borderId="6" applyAlignment="1" pivotButton="0" quotePrefix="0" xfId="0">
      <alignment horizontal="center"/>
    </xf>
    <xf numFmtId="2" fontId="2" fillId="0" borderId="4" applyAlignment="1" pivotButton="0" quotePrefix="0" xfId="0">
      <alignment horizontal="center" vertical="center"/>
    </xf>
    <xf numFmtId="0" fontId="3" fillId="0" borderId="0" applyAlignment="1" pivotButton="0" quotePrefix="0" xfId="0">
      <alignment vertical="top" wrapText="1"/>
    </xf>
    <xf numFmtId="0" fontId="0" fillId="0" borderId="0" applyAlignment="1" pivotButton="0" quotePrefix="0" xfId="0">
      <alignment vertical="top" wrapText="1"/>
    </xf>
    <xf numFmtId="0" fontId="0"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11" applyAlignment="1" pivotButton="0" quotePrefix="0" xfId="0">
      <alignment vertical="top" wrapText="1"/>
    </xf>
    <xf numFmtId="0" fontId="0" fillId="0" borderId="7" applyAlignment="1" pivotButton="0" quotePrefix="0" xfId="0">
      <alignment vertical="top" wrapText="1"/>
    </xf>
    <xf numFmtId="0" fontId="0" fillId="0" borderId="12" applyAlignment="1" pivotButton="0" quotePrefix="0" xfId="0">
      <alignment vertical="top" wrapText="1"/>
    </xf>
    <xf numFmtId="0" fontId="0" fillId="0" borderId="13" applyAlignment="1" pivotButton="0" quotePrefix="0" xfId="0">
      <alignment vertical="top" wrapText="1"/>
    </xf>
    <xf numFmtId="0" fontId="0" fillId="0" borderId="0" applyAlignment="1" pivotButton="0" quotePrefix="0" xfId="0">
      <alignment horizontal="center" vertical="top" wrapText="1"/>
    </xf>
    <xf numFmtId="0" fontId="3" fillId="0" borderId="0" applyAlignment="1" pivotButton="0" quotePrefix="0" xfId="0">
      <alignment horizontal="center" vertical="top" wrapText="1"/>
    </xf>
    <xf numFmtId="0" fontId="0" fillId="0" borderId="8" applyAlignment="1" pivotButton="0" quotePrefix="0" xfId="0">
      <alignment horizontal="center" vertical="top" wrapText="1"/>
    </xf>
    <xf numFmtId="0" fontId="0" fillId="0" borderId="14" applyAlignment="1" pivotButton="0" quotePrefix="0" xfId="0">
      <alignment horizontal="center" vertical="top" wrapText="1"/>
    </xf>
    <xf numFmtId="0" fontId="0" fillId="0" borderId="11" applyAlignment="1" pivotButton="0" quotePrefix="0" xfId="0">
      <alignment horizontal="center" vertical="top" wrapText="1"/>
    </xf>
    <xf numFmtId="0" fontId="1" fillId="0" borderId="16" applyAlignment="1" pivotButton="0" quotePrefix="0" xfId="1">
      <alignment horizontal="center" vertical="top" wrapText="1"/>
    </xf>
    <xf numFmtId="0" fontId="1" fillId="0" borderId="15" applyAlignment="1" pivotButton="0" quotePrefix="0" xfId="1">
      <alignment horizontal="center" vertical="top" wrapText="1"/>
    </xf>
    <xf numFmtId="0" fontId="0" fillId="0" borderId="13" applyAlignment="1" pivotButton="0" quotePrefix="0" xfId="0">
      <alignment horizontal="center" vertical="top" wrapText="1"/>
    </xf>
    <xf numFmtId="0" fontId="0" fillId="0" borderId="17" applyAlignment="1" pivotButton="0" quotePrefix="0" xfId="0">
      <alignment horizontal="center" vertical="top" wrapText="1"/>
    </xf>
    <xf numFmtId="0" fontId="2" fillId="0" borderId="0" applyAlignment="1" pivotButton="0" quotePrefix="0" xfId="0">
      <alignment horizontal="center" vertical="center"/>
    </xf>
    <xf numFmtId="2" fontId="2" fillId="0" borderId="0" applyAlignment="1" pivotButton="0" quotePrefix="0" xfId="0">
      <alignment horizontal="center" vertical="center"/>
    </xf>
    <xf numFmtId="2" fontId="2" fillId="0" borderId="18" applyAlignment="1" pivotButton="0" quotePrefix="0" xfId="0">
      <alignment horizontal="center" vertical="center"/>
    </xf>
    <xf numFmtId="0" fontId="7" fillId="0" borderId="0" applyAlignment="1" pivotButton="0" quotePrefix="0" xfId="0">
      <alignment horizontal="left" vertical="center" wrapText="1"/>
    </xf>
    <xf numFmtId="2" fontId="4" fillId="0" borderId="0" applyAlignment="1" pivotButton="0" quotePrefix="0" xfId="0">
      <alignment horizontal="center" vertical="center"/>
    </xf>
    <xf numFmtId="0" fontId="4" fillId="0" borderId="0" applyAlignment="1" pivotButton="0" quotePrefix="0" xfId="0">
      <alignment horizontal="center" vertical="center"/>
    </xf>
    <xf numFmtId="164" fontId="2" fillId="0" borderId="4" applyAlignment="1" pivotButton="0" quotePrefix="0" xfId="0">
      <alignment horizontal="center" vertical="center"/>
    </xf>
    <xf numFmtId="0" fontId="7" fillId="0" borderId="20" applyAlignment="1" pivotButton="0" quotePrefix="0" xfId="0">
      <alignment wrapText="1"/>
    </xf>
    <xf numFmtId="0" fontId="2" fillId="0" borderId="4" pivotButton="0" quotePrefix="0" xfId="0"/>
    <xf numFmtId="0" fontId="8" fillId="0" borderId="21" applyAlignment="1" pivotButton="0" quotePrefix="0" xfId="0">
      <alignment vertical="center"/>
    </xf>
    <xf numFmtId="0" fontId="9" fillId="0" borderId="22" pivotButton="0" quotePrefix="0" xfId="0"/>
    <xf numFmtId="0" fontId="0" fillId="0" borderId="22" applyAlignment="1" pivotButton="0" quotePrefix="0" xfId="0">
      <alignment horizontal="center" vertical="center"/>
    </xf>
    <xf numFmtId="0" fontId="0" fillId="0" borderId="0" applyAlignment="1" pivotButton="0" quotePrefix="0" xfId="0">
      <alignment horizontal="center" vertical="center"/>
    </xf>
    <xf numFmtId="0" fontId="2" fillId="4" borderId="23" applyAlignment="1" pivotButton="0" quotePrefix="0" xfId="0">
      <alignment vertical="center"/>
    </xf>
    <xf numFmtId="0" fontId="2" fillId="4" borderId="5" applyAlignment="1" pivotButton="0" quotePrefix="0" xfId="0">
      <alignment vertical="center"/>
    </xf>
    <xf numFmtId="0" fontId="2" fillId="4" borderId="24" applyAlignment="1" pivotButton="0" quotePrefix="0" xfId="0">
      <alignment vertical="center"/>
    </xf>
    <xf numFmtId="0" fontId="2" fillId="4" borderId="23" applyAlignment="1" pivotButton="0" quotePrefix="0" xfId="0">
      <alignment vertical="center" wrapText="1"/>
    </xf>
    <xf numFmtId="0" fontId="2" fillId="4" borderId="5" applyAlignment="1" pivotButton="0" quotePrefix="0" xfId="0">
      <alignment vertical="center" wrapText="1"/>
    </xf>
    <xf numFmtId="0" fontId="2" fillId="4" borderId="24" applyAlignment="1" pivotButton="0" quotePrefix="0" xfId="0">
      <alignment vertical="center" wrapText="1"/>
    </xf>
    <xf numFmtId="0" fontId="2" fillId="3" borderId="26" pivotButton="0" quotePrefix="0" xfId="0"/>
    <xf numFmtId="0" fontId="2" fillId="3" borderId="27" pivotButton="0" quotePrefix="0" xfId="0"/>
    <xf numFmtId="0" fontId="2" fillId="3" borderId="28" pivotButton="0" quotePrefix="0" xfId="0"/>
    <xf numFmtId="0" fontId="7" fillId="0" borderId="19" applyAlignment="1" pivotButton="0" quotePrefix="0" xfId="0">
      <alignment horizontal="left" vertical="center" wrapText="1"/>
    </xf>
    <xf numFmtId="0" fontId="2" fillId="0" borderId="0" applyAlignment="1" pivotButton="0" quotePrefix="0" xfId="0">
      <alignment horizontal="center"/>
    </xf>
    <xf numFmtId="0" fontId="0" fillId="0" borderId="0" pivotButton="0" quotePrefix="0" xfId="0"/>
    <xf numFmtId="0" fontId="4" fillId="0" borderId="0" applyAlignment="1" pivotButton="0" quotePrefix="0" xfId="0">
      <alignment horizontal="center"/>
    </xf>
    <xf numFmtId="0" fontId="7" fillId="0" borderId="4" applyAlignment="1" pivotButton="0" quotePrefix="0" xfId="0">
      <alignment horizontal="left" wrapText="1"/>
    </xf>
    <xf numFmtId="0" fontId="2" fillId="3" borderId="3" applyAlignment="1" pivotButton="0" quotePrefix="0" xfId="0">
      <alignment horizontal="center"/>
    </xf>
    <xf numFmtId="0" fontId="4" fillId="0" borderId="3" applyAlignment="1" pivotButton="0" quotePrefix="0" xfId="0">
      <alignment horizontal="center" vertical="center"/>
    </xf>
    <xf numFmtId="0" fontId="2" fillId="0" borderId="4" applyAlignment="1" pivotButton="0" quotePrefix="0" xfId="0">
      <alignment horizontal="center" vertical="center"/>
    </xf>
    <xf numFmtId="0" fontId="2" fillId="0" borderId="4" applyAlignment="1" pivotButton="0" quotePrefix="0" xfId="0">
      <alignment horizontal="left"/>
    </xf>
    <xf numFmtId="0" fontId="2" fillId="0" borderId="4" applyAlignment="1" pivotButton="0" quotePrefix="0" xfId="0">
      <alignment horizontal="center"/>
    </xf>
    <xf numFmtId="0" fontId="4" fillId="0" borderId="0" applyAlignment="1" pivotButton="0" quotePrefix="0" xfId="0">
      <alignment horizontal="left" wrapText="1"/>
    </xf>
    <xf numFmtId="0" fontId="4" fillId="0" borderId="3" applyAlignment="1" pivotButton="0" quotePrefix="0" xfId="0">
      <alignment horizontal="center"/>
    </xf>
    <xf numFmtId="2" fontId="2" fillId="0" borderId="22" applyAlignment="1" pivotButton="0" quotePrefix="0" xfId="0">
      <alignment horizontal="center" vertical="center"/>
    </xf>
    <xf numFmtId="0" fontId="0" fillId="0" borderId="29" pivotButton="0" quotePrefix="0" xfId="0"/>
    <xf numFmtId="0" fontId="7" fillId="0" borderId="4" applyAlignment="1" pivotButton="0" quotePrefix="0" xfId="0">
      <alignment horizontal="left" vertical="center" wrapText="1"/>
    </xf>
    <xf numFmtId="0" fontId="0" fillId="0" borderId="19" pivotButton="0" quotePrefix="0" xfId="0"/>
    <xf numFmtId="0" fontId="4" fillId="0" borderId="0" applyAlignment="1" pivotButton="0" quotePrefix="0" xfId="0">
      <alignment horizontal="center"/>
    </xf>
    <xf numFmtId="0" fontId="0" fillId="0" borderId="0" pivotButton="0" quotePrefix="0" xfId="0"/>
    <xf numFmtId="0" fontId="2" fillId="0" borderId="1" applyAlignment="1" pivotButton="0" quotePrefix="0" xfId="2">
      <alignment horizontal="center"/>
    </xf>
    <xf numFmtId="0" fontId="0" fillId="0" borderId="25" pivotButton="0" quotePrefix="0" xfId="0"/>
    <xf numFmtId="0" fontId="2" fillId="0" borderId="0" applyAlignment="1" pivotButton="0" quotePrefix="0" xfId="0">
      <alignment horizontal="left"/>
    </xf>
    <xf numFmtId="0" fontId="4" fillId="0" borderId="22" applyAlignment="1" pivotButton="0" quotePrefix="0" xfId="0">
      <alignment horizontal="center"/>
    </xf>
    <xf numFmtId="0" fontId="7" fillId="0" borderId="4" applyAlignment="1" pivotButton="0" quotePrefix="0" xfId="0">
      <alignment horizontal="left" wrapText="1"/>
    </xf>
    <xf numFmtId="2" fontId="2" fillId="2" borderId="1" applyAlignment="1" pivotButton="0" quotePrefix="0" xfId="4">
      <alignment horizontal="center"/>
    </xf>
    <xf numFmtId="0" fontId="5" fillId="0" borderId="0" applyAlignment="1" pivotButton="0" quotePrefix="0" xfId="0">
      <alignment horizontal="center"/>
    </xf>
    <xf numFmtId="0" fontId="2" fillId="0" borderId="0" applyAlignment="1" pivotButton="0" quotePrefix="0" xfId="0">
      <alignment horizontal="center"/>
    </xf>
    <xf numFmtId="0" fontId="8" fillId="0" borderId="21" applyAlignment="1" pivotButton="0" quotePrefix="0" xfId="0">
      <alignment horizontal="left" vertical="center" wrapText="1"/>
    </xf>
    <xf numFmtId="0" fontId="6" fillId="0" borderId="0" applyAlignment="1" pivotButton="0" quotePrefix="0" xfId="0">
      <alignment horizontal="center"/>
    </xf>
    <xf numFmtId="0" fontId="2" fillId="0" borderId="22" applyAlignment="1" pivotButton="0" quotePrefix="0" xfId="0">
      <alignment horizontal="left" vertical="center"/>
    </xf>
    <xf numFmtId="2" fontId="2" fillId="0" borderId="1" applyAlignment="1" pivotButton="0" quotePrefix="0" xfId="0">
      <alignment horizontal="center" vertical="center"/>
    </xf>
    <xf numFmtId="0" fontId="2" fillId="0" borderId="22" applyAlignment="1" pivotButton="0" quotePrefix="0" xfId="0">
      <alignment horizontal="left" vertical="top" wrapText="1"/>
    </xf>
    <xf numFmtId="0" fontId="2" fillId="4" borderId="3" applyAlignment="1" pivotButton="0" quotePrefix="0" xfId="0">
      <alignment horizontal="center" vertical="center" wrapText="1"/>
    </xf>
    <xf numFmtId="0" fontId="0" fillId="0" borderId="5" pivotButton="0" quotePrefix="0" xfId="0"/>
    <xf numFmtId="0" fontId="0" fillId="0" borderId="24" pivotButton="0" quotePrefix="0" xfId="0"/>
    <xf numFmtId="0" fontId="2" fillId="4" borderId="3" applyAlignment="1" pivotButton="0" quotePrefix="0" xfId="0">
      <alignment horizontal="center" vertical="center"/>
    </xf>
    <xf numFmtId="0" fontId="2" fillId="3" borderId="3" applyAlignment="1" pivotButton="0" quotePrefix="0" xfId="0">
      <alignment horizontal="center"/>
    </xf>
    <xf numFmtId="0" fontId="0" fillId="0" borderId="27" pivotButton="0" quotePrefix="0" xfId="0"/>
    <xf numFmtId="0" fontId="0" fillId="0" borderId="28" pivotButton="0" quotePrefix="0" xfId="0"/>
    <xf numFmtId="0" fontId="2" fillId="0" borderId="4" applyAlignment="1" pivotButton="0" quotePrefix="0" xfId="0">
      <alignment horizontal="center"/>
    </xf>
    <xf numFmtId="0" fontId="4" fillId="0" borderId="0" applyAlignment="1" pivotButton="0" quotePrefix="0" xfId="0">
      <alignment horizontal="left" wrapText="1"/>
    </xf>
    <xf numFmtId="0" fontId="2" fillId="0" borderId="3" applyAlignment="1" pivotButton="0" quotePrefix="0" xfId="0">
      <alignment horizontal="left" vertical="center" wrapText="1"/>
    </xf>
    <xf numFmtId="0" fontId="8" fillId="0" borderId="4" applyAlignment="1" pivotButton="0" quotePrefix="0" xfId="0">
      <alignment horizontal="left" vertical="center" wrapText="1"/>
    </xf>
    <xf numFmtId="0" fontId="4" fillId="0" borderId="3" applyAlignment="1" pivotButton="0" quotePrefix="0" xfId="0">
      <alignment horizontal="center"/>
    </xf>
    <xf numFmtId="2" fontId="2" fillId="0" borderId="3" applyAlignment="1" pivotButton="0" quotePrefix="0" xfId="0">
      <alignment horizontal="center" vertical="center"/>
    </xf>
    <xf numFmtId="0" fontId="4" fillId="0" borderId="3" applyAlignment="1" pivotButton="0" quotePrefix="0" xfId="0">
      <alignment horizontal="center" vertical="center"/>
    </xf>
    <xf numFmtId="0" fontId="2" fillId="0" borderId="3" applyAlignment="1" pivotButton="0" quotePrefix="0" xfId="0">
      <alignment horizontal="left" vertical="center"/>
    </xf>
    <xf numFmtId="0" fontId="2" fillId="0" borderId="4" applyAlignment="1" pivotButton="0" quotePrefix="0" xfId="0">
      <alignment horizontal="center" vertical="center"/>
    </xf>
    <xf numFmtId="0" fontId="2" fillId="0" borderId="4" applyAlignment="1" pivotButton="0" quotePrefix="0" xfId="0">
      <alignment horizontal="left"/>
    </xf>
    <xf numFmtId="0" fontId="2" fillId="0" borderId="3" applyAlignment="1" pivotButton="0" quotePrefix="0" xfId="0">
      <alignment horizontal="left" vertical="top" wrapText="1"/>
    </xf>
  </cellXfs>
  <cellStyles count="5">
    <cellStyle name="Normal" xfId="0" builtinId="0"/>
    <cellStyle name="Hyperlink" xfId="1" builtinId="8"/>
    <cellStyle name="Style 1" xfId="2"/>
    <cellStyle name="Style 2" xfId="3"/>
    <cellStyle name="Style 3" xfId="4"/>
  </cellStyles>
  <dxfs count="12">
    <dxf>
      <font>
        <condense val="0"/>
        <color rgb="FF9C6500"/>
        <extend val="0"/>
      </font>
      <fill>
        <patternFill>
          <bgColor rgb="FFFFEB9C"/>
        </patternFill>
      </fill>
    </dxf>
    <dxf>
      <font>
        <condense val="0"/>
        <color rgb="FF006100"/>
        <extend val="0"/>
      </font>
      <fill>
        <patternFill>
          <bgColor rgb="FFC6EFCE"/>
        </patternFill>
      </fill>
    </dxf>
    <dxf>
      <font>
        <condense val="0"/>
        <color rgb="FF9C6500"/>
        <extend val="0"/>
      </font>
      <fill>
        <patternFill>
          <bgColor rgb="FFFFEB9C"/>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6500"/>
        <extend val="0"/>
      </font>
      <fill>
        <patternFill>
          <bgColor rgb="FFFFEB9C"/>
        </patternFill>
      </fill>
    </dxf>
    <dxf>
      <font>
        <condense val="0"/>
        <color rgb="FF006100"/>
        <extend val="0"/>
      </font>
      <fill>
        <patternFill>
          <bgColor rgb="FFC6EFCE"/>
        </patternFill>
      </fill>
    </dxf>
    <dxf>
      <font>
        <condense val="0"/>
        <color rgb="FF9C6500"/>
        <extend val="0"/>
      </font>
      <fill>
        <patternFill>
          <bgColor rgb="FFFFEB9C"/>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0006"/>
        <extend val="0"/>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3:XFD105"/>
  <sheetViews>
    <sheetView tabSelected="1" workbookViewId="0">
      <selection activeCell="C10" sqref="C10:J10"/>
    </sheetView>
  </sheetViews>
  <sheetFormatPr baseColWidth="8" defaultRowHeight="15" outlineLevelCol="0"/>
  <cols>
    <col width="8" customWidth="1" style="75" min="1" max="1"/>
    <col width="15.85546875" customWidth="1" style="75" min="2" max="2"/>
    <col width="10.28515625" customWidth="1" style="75" min="3" max="3"/>
    <col width="10.28515625" bestFit="1" customWidth="1" style="75" min="10" max="10"/>
    <col width="11" customWidth="1" style="75" min="12" max="12"/>
    <col width="0.85546875" customWidth="1" style="75" min="14" max="14"/>
    <col hidden="1" width="8.85546875" customWidth="1" style="75" min="15" max="16"/>
  </cols>
  <sheetData>
    <row r="3" ht="20.25" customHeight="1" s="75">
      <c r="A3" s="82" t="inlineStr">
        <is>
          <t>GOVERNMENT POLYTECHNIC, NASHIK</t>
        </is>
      </c>
    </row>
    <row r="4" ht="15.75" customHeight="1" s="75">
      <c r="A4" s="74" t="inlineStr">
        <is>
          <t>(An Academically autonomous Institute of Government of Maharashtra)</t>
        </is>
      </c>
    </row>
    <row r="5" ht="20.25" customHeight="1" s="75">
      <c r="A5" s="3" t="inlineStr">
        <is>
          <t xml:space="preserve">                                  Diploma Programme in Information Technology</t>
        </is>
      </c>
      <c r="B5" s="82" t="inlineStr">
        <is>
          <t xml:space="preserve">                              Diploma Programme in</t>
        </is>
      </c>
      <c r="K5" s="3" t="n"/>
      <c r="L5" s="3" t="n"/>
    </row>
    <row r="6" ht="20.25" customHeight="1" s="75">
      <c r="A6" s="85" t="n"/>
      <c r="C6" s="4" t="n"/>
      <c r="D6" s="82" t="inlineStr">
        <is>
          <t xml:space="preserve"> Periodic Test-</t>
        </is>
      </c>
      <c r="I6" s="4" t="n"/>
      <c r="J6" s="4" t="n"/>
      <c r="K6" s="4" t="n"/>
      <c r="L6" s="4" t="n"/>
    </row>
    <row r="7" ht="15.75" customHeight="1" s="75">
      <c r="A7" s="78" t="inlineStr">
        <is>
          <t xml:space="preserve">Course and Course Code:  </t>
        </is>
      </c>
      <c r="F7" s="2" t="n"/>
      <c r="G7" s="2" t="n"/>
      <c r="H7" s="2" t="n"/>
      <c r="I7" s="83" t="inlineStr">
        <is>
          <t xml:space="preserve">Academic Year:  </t>
        </is>
      </c>
      <c r="L7" s="2" t="n"/>
    </row>
    <row r="8" ht="15.75" customHeight="1" s="75">
      <c r="A8" s="78" t="inlineStr">
        <is>
          <t xml:space="preserve">Course Coordinator: </t>
        </is>
      </c>
      <c r="C8" s="1" t="n"/>
      <c r="D8" s="2" t="n"/>
      <c r="E8" s="2" t="n"/>
      <c r="F8" s="2" t="n"/>
      <c r="G8" s="2" t="n"/>
      <c r="H8" s="2" t="n"/>
      <c r="I8" s="2" t="n"/>
      <c r="J8" s="2" t="n"/>
      <c r="K8" s="2" t="n"/>
      <c r="L8" s="2" t="n"/>
    </row>
    <row r="9" ht="19.5" customHeight="1" s="75">
      <c r="A9" s="49" t="inlineStr">
        <is>
          <t xml:space="preserve">Sr. NO. </t>
        </is>
      </c>
      <c r="B9" s="49" t="inlineStr">
        <is>
          <t xml:space="preserve">Enrollment No. </t>
        </is>
      </c>
      <c r="C9" s="55" t="inlineStr">
        <is>
          <t>Question 1</t>
        </is>
      </c>
      <c r="D9" s="56" t="n"/>
      <c r="E9" s="57" t="n"/>
      <c r="F9" s="55" t="inlineStr">
        <is>
          <t>Question 2</t>
        </is>
      </c>
      <c r="G9" s="56" t="n"/>
      <c r="H9" s="56" t="n"/>
      <c r="I9" s="56" t="n"/>
      <c r="J9" s="57" t="n"/>
      <c r="K9" s="52" t="inlineStr">
        <is>
          <t xml:space="preserve">Total Marks </t>
        </is>
      </c>
      <c r="L9" s="52" t="inlineStr">
        <is>
          <t>$ Identified B/A/W</t>
        </is>
      </c>
    </row>
    <row r="10" ht="15.75" customHeight="1" s="75">
      <c r="A10" s="50" t="n"/>
      <c r="B10" s="50" t="n"/>
      <c r="C10" s="5" t="inlineStr">
        <is>
          <t>1</t>
        </is>
      </c>
      <c r="D10" s="5" t="inlineStr">
        <is>
          <t>1</t>
        </is>
      </c>
      <c r="E10" s="5" t="inlineStr">
        <is>
          <t>1</t>
        </is>
      </c>
      <c r="F10" s="5" t="inlineStr">
        <is>
          <t>1</t>
        </is>
      </c>
      <c r="G10" s="5" t="inlineStr">
        <is>
          <t>1</t>
        </is>
      </c>
      <c r="H10" s="5" t="inlineStr">
        <is>
          <t>1</t>
        </is>
      </c>
      <c r="I10" s="5" t="inlineStr">
        <is>
          <t>1</t>
        </is>
      </c>
      <c r="J10" s="5" t="inlineStr">
        <is>
          <t>1</t>
        </is>
      </c>
      <c r="K10" s="53" t="n"/>
      <c r="L10" s="53" t="n"/>
    </row>
    <row r="11" ht="15.75" customHeight="1" s="75">
      <c r="A11" s="51" t="n"/>
      <c r="B11" s="51" t="n"/>
      <c r="C11" s="93" t="n"/>
      <c r="D11" s="93" t="n"/>
      <c r="E11" s="93" t="n"/>
      <c r="F11" s="93" t="n"/>
      <c r="G11" s="93" t="n"/>
      <c r="H11" s="93" t="n"/>
      <c r="I11" s="93" t="n"/>
      <c r="J11" s="93" t="n"/>
      <c r="K11" s="54" t="n"/>
      <c r="L11" s="54" t="n"/>
    </row>
    <row r="12" ht="12.95" customHeight="1" s="75">
      <c r="A12" s="100" t="n">
        <v>1</v>
      </c>
      <c r="B12" s="100" t="n">
        <v>206122</v>
      </c>
      <c r="C12" s="102" t="n">
        <v>4</v>
      </c>
      <c r="D12" s="102" t="n">
        <v>4</v>
      </c>
      <c r="E12" s="102" t="n">
        <v>4</v>
      </c>
      <c r="F12" s="102" t="n">
        <v>4</v>
      </c>
      <c r="G12" s="102" t="n">
        <v>4</v>
      </c>
      <c r="H12" s="102" t="n">
        <v>4</v>
      </c>
      <c r="I12" s="102" t="n">
        <v>4</v>
      </c>
      <c r="J12" s="102" t="n">
        <v>4</v>
      </c>
      <c r="K12" s="15">
        <f>SUM(LARGE(C12:E12,{1,2}))+SUM(LARGE(F12:H12,{1,2}))+SUM(LARGE(I12:J12,{1}))</f>
        <v/>
      </c>
      <c r="L12" s="100">
        <f>IF(K12&gt;=16, "B", IF(K12&lt;8, "W", "A"))</f>
        <v/>
      </c>
    </row>
    <row r="13" ht="12.95" customHeight="1" s="75">
      <c r="A13" s="100" t="n"/>
      <c r="B13" s="100" t="n"/>
      <c r="C13" s="102" t="n"/>
      <c r="D13" s="102" t="n"/>
      <c r="E13" s="102" t="n"/>
      <c r="F13" s="102" t="n"/>
      <c r="G13" s="102" t="n"/>
      <c r="H13" s="102" t="n"/>
      <c r="I13" s="102" t="n"/>
      <c r="J13" s="102" t="n"/>
      <c r="K13" s="15">
        <f>SUM(LARGE(C13:E13,{1,2}))+SUM(LARGE(F13:H13,{1,2}))+SUM(LARGE(I13:J13,{1}))</f>
        <v/>
      </c>
      <c r="L13" s="100">
        <f>IF(K13&gt;=16, "B", IF(K13&lt;8, "W", "A"))</f>
        <v/>
      </c>
    </row>
    <row r="14" ht="12.95" customHeight="1" s="75">
      <c r="A14" s="100" t="n"/>
      <c r="B14" s="100" t="n"/>
      <c r="C14" s="102" t="n"/>
      <c r="D14" s="102" t="n"/>
      <c r="E14" s="102" t="n"/>
      <c r="F14" s="102" t="n"/>
      <c r="G14" s="102" t="n"/>
      <c r="H14" s="102" t="n"/>
      <c r="I14" s="102" t="n"/>
      <c r="J14" s="102" t="n"/>
      <c r="K14" s="15">
        <f>SUM(LARGE(C14:E14,{1,2}))+SUM(LARGE(F14:H14,{1,2}))+SUM(LARGE(I14:J14,{1}))</f>
        <v/>
      </c>
      <c r="L14" s="100">
        <f>IF(K14&gt;=16, "B", IF(K14&lt;8, "W", "A"))</f>
        <v/>
      </c>
    </row>
    <row r="15" ht="12.95" customHeight="1" s="75">
      <c r="A15" s="100" t="n"/>
      <c r="B15" s="100" t="n"/>
      <c r="C15" s="102" t="n"/>
      <c r="D15" s="102" t="n"/>
      <c r="E15" s="102" t="n"/>
      <c r="F15" s="102" t="n"/>
      <c r="G15" s="102" t="n"/>
      <c r="H15" s="102" t="n"/>
      <c r="I15" s="102" t="n"/>
      <c r="J15" s="102" t="n"/>
      <c r="K15" s="15">
        <f>SUM(LARGE(C15:E15,{1,2}))+SUM(LARGE(F15:H15,{1,2}))+SUM(LARGE(I15:J15,{1}))</f>
        <v/>
      </c>
      <c r="L15" s="100">
        <f>IF(K15&gt;=16, "B", IF(K15&lt;8, "W", "A"))</f>
        <v/>
      </c>
    </row>
    <row r="16" ht="12.95" customHeight="1" s="75">
      <c r="A16" s="100" t="n"/>
      <c r="B16" s="100" t="n"/>
      <c r="C16" s="102" t="n"/>
      <c r="D16" s="102" t="n"/>
      <c r="E16" s="102" t="n"/>
      <c r="F16" s="102" t="n"/>
      <c r="G16" s="102" t="n"/>
      <c r="H16" s="102" t="n"/>
      <c r="I16" s="102" t="n"/>
      <c r="J16" s="102" t="n"/>
      <c r="K16" s="15">
        <f>SUM(LARGE(C16:E16,{1,2}))+SUM(LARGE(F16:H16,{1,2}))+SUM(LARGE(I16:J16,{1}))</f>
        <v/>
      </c>
      <c r="L16" s="100">
        <f>IF(K16&gt;=16, "B", IF(K16&lt;8, "W", "A"))</f>
        <v/>
      </c>
    </row>
    <row r="17" ht="12.95" customHeight="1" s="75">
      <c r="A17" s="100" t="n"/>
      <c r="B17" s="100" t="n"/>
      <c r="C17" s="102" t="n"/>
      <c r="D17" s="102" t="n"/>
      <c r="E17" s="102" t="n"/>
      <c r="F17" s="102" t="n"/>
      <c r="G17" s="102" t="n"/>
      <c r="H17" s="102" t="n"/>
      <c r="I17" s="102" t="n"/>
      <c r="J17" s="102" t="n"/>
      <c r="K17" s="15">
        <f>SUM(LARGE(C17:E17,{1,2}))+SUM(LARGE(F17:H17,{1,2}))+SUM(LARGE(I17:J17,{1}))</f>
        <v/>
      </c>
      <c r="L17" s="100">
        <f>IF(K17&gt;=16, "B", IF(K17&lt;8, "W", "A"))</f>
        <v/>
      </c>
    </row>
    <row r="18" ht="12.95" customHeight="1" s="75">
      <c r="A18" s="100" t="n"/>
      <c r="B18" s="100" t="n"/>
      <c r="C18" s="102" t="n"/>
      <c r="D18" s="102" t="n"/>
      <c r="E18" s="102" t="n"/>
      <c r="F18" s="102" t="n"/>
      <c r="G18" s="102" t="n"/>
      <c r="H18" s="102" t="n"/>
      <c r="I18" s="102" t="n"/>
      <c r="J18" s="102" t="n"/>
      <c r="K18" s="15">
        <f>SUM(LARGE(C18:E18,{1,2}))+SUM(LARGE(F18:H18,{1,2}))+SUM(LARGE(I18:J18,{1}))</f>
        <v/>
      </c>
      <c r="L18" s="100">
        <f>IF(K18&gt;=16, "B", IF(K18&lt;8, "W", "A"))</f>
        <v/>
      </c>
    </row>
    <row r="19" ht="12.95" customHeight="1" s="75">
      <c r="A19" s="100" t="n"/>
      <c r="B19" s="100" t="n"/>
      <c r="C19" s="102" t="n"/>
      <c r="D19" s="102" t="n"/>
      <c r="E19" s="102" t="n"/>
      <c r="F19" s="102" t="n"/>
      <c r="G19" s="102" t="n"/>
      <c r="H19" s="102" t="n"/>
      <c r="I19" s="102" t="n"/>
      <c r="J19" s="102" t="n"/>
      <c r="K19" s="15">
        <f>SUM(LARGE(C19:E19,{1,2}))+SUM(LARGE(F19:H19,{1,2}))+SUM(LARGE(I19:J19,{1}))</f>
        <v/>
      </c>
      <c r="L19" s="100">
        <f>IF(K19&gt;=16, "B", IF(K19&lt;8, "W", "A"))</f>
        <v/>
      </c>
    </row>
    <row r="20" ht="12.95" customHeight="1" s="75">
      <c r="A20" s="100" t="n"/>
      <c r="B20" s="100" t="n"/>
      <c r="C20" s="102" t="n"/>
      <c r="D20" s="102" t="n"/>
      <c r="E20" s="102" t="n"/>
      <c r="F20" s="102" t="n"/>
      <c r="G20" s="102" t="n"/>
      <c r="H20" s="102" t="n"/>
      <c r="I20" s="102" t="n"/>
      <c r="J20" s="102" t="n"/>
      <c r="K20" s="15">
        <f>SUM(LARGE(C20:E20,{1,2}))+SUM(LARGE(F20:H20,{1,2}))+SUM(LARGE(I20:J20,{1}))</f>
        <v/>
      </c>
      <c r="L20" s="100">
        <f>IF(K20&gt;=16, "B", IF(K20&lt;8, "W", "A"))</f>
        <v/>
      </c>
    </row>
    <row r="21" ht="12.95" customHeight="1" s="75">
      <c r="A21" s="100" t="n"/>
      <c r="B21" s="100" t="n"/>
      <c r="C21" s="102" t="n"/>
      <c r="D21" s="102" t="n"/>
      <c r="E21" s="102" t="n"/>
      <c r="F21" s="102" t="n"/>
      <c r="G21" s="102" t="n"/>
      <c r="H21" s="102" t="n"/>
      <c r="I21" s="102" t="n"/>
      <c r="J21" s="102" t="n"/>
      <c r="K21" s="15">
        <f>SUM(LARGE(C21:E21,{1,2}))+SUM(LARGE(F21:H21,{1,2}))+SUM(LARGE(I21:J21,{1}))</f>
        <v/>
      </c>
      <c r="L21" s="100">
        <f>IF(K21&gt;=16, "B", IF(K21&lt;8, "W", "A"))</f>
        <v/>
      </c>
    </row>
    <row r="22" ht="12.95" customHeight="1" s="75">
      <c r="A22" s="100" t="n"/>
      <c r="B22" s="100" t="n"/>
      <c r="C22" s="102" t="n"/>
      <c r="D22" s="102" t="n"/>
      <c r="E22" s="102" t="n"/>
      <c r="F22" s="102" t="n"/>
      <c r="G22" s="102" t="n"/>
      <c r="H22" s="102" t="n"/>
      <c r="I22" s="102" t="n"/>
      <c r="J22" s="102" t="n"/>
      <c r="K22" s="15">
        <f>SUM(LARGE(C22:E22,{1,2}))+SUM(LARGE(F22:H22,{1,2}))+SUM(LARGE(I22:J22,{1}))</f>
        <v/>
      </c>
      <c r="L22" s="100">
        <f>IF(K22&gt;=16, "B", IF(K22&lt;8, "W", "A"))</f>
        <v/>
      </c>
    </row>
    <row r="23" ht="12.95" customHeight="1" s="75">
      <c r="A23" s="100" t="n"/>
      <c r="B23" s="100" t="n"/>
      <c r="C23" s="102" t="n"/>
      <c r="D23" s="102" t="n"/>
      <c r="E23" s="102" t="n"/>
      <c r="F23" s="102" t="n"/>
      <c r="G23" s="102" t="n"/>
      <c r="H23" s="102" t="n"/>
      <c r="I23" s="102" t="n"/>
      <c r="J23" s="102" t="n"/>
      <c r="K23" s="15">
        <f>SUM(LARGE(C23:E23,{1,2}))+SUM(LARGE(F23:H23,{1,2}))+SUM(LARGE(I23:J23,{1}))</f>
        <v/>
      </c>
      <c r="L23" s="100">
        <f>IF(K23&gt;=16, "B", IF(K23&lt;8, "W", "A"))</f>
        <v/>
      </c>
    </row>
    <row r="24" ht="12.95" customHeight="1" s="75">
      <c r="A24" s="100" t="n"/>
      <c r="B24" s="100" t="n"/>
      <c r="C24" s="102" t="n"/>
      <c r="D24" s="102" t="n"/>
      <c r="E24" s="102" t="n"/>
      <c r="F24" s="102" t="n"/>
      <c r="G24" s="102" t="n"/>
      <c r="H24" s="102" t="n"/>
      <c r="I24" s="102" t="n"/>
      <c r="J24" s="102" t="n"/>
      <c r="K24" s="15">
        <f>SUM(LARGE(C24:E24,{1,2}))+SUM(LARGE(F24:H24,{1,2}))+SUM(LARGE(I24:J24,{1}))</f>
        <v/>
      </c>
      <c r="L24" s="100">
        <f>IF(K24&gt;=16, "B", IF(K24&lt;8, "W", "A"))</f>
        <v/>
      </c>
    </row>
    <row r="25" ht="12.95" customHeight="1" s="75">
      <c r="A25" s="100" t="n"/>
      <c r="B25" s="100" t="n"/>
      <c r="C25" s="102" t="n"/>
      <c r="D25" s="102" t="n"/>
      <c r="E25" s="102" t="n"/>
      <c r="F25" s="102" t="n"/>
      <c r="G25" s="102" t="n"/>
      <c r="H25" s="102" t="n"/>
      <c r="I25" s="102" t="n"/>
      <c r="J25" s="102" t="n"/>
      <c r="K25" s="15">
        <f>SUM(LARGE(C25:E25,{1,2}))+SUM(LARGE(F25:H25,{1,2}))+SUM(LARGE(I25:J25,{1}))</f>
        <v/>
      </c>
      <c r="L25" s="100">
        <f>IF(K25&gt;=16, "B", IF(K25&lt;8, "W", "A"))</f>
        <v/>
      </c>
    </row>
    <row r="26" ht="12.95" customHeight="1" s="75">
      <c r="A26" s="100" t="n"/>
      <c r="B26" s="100" t="n"/>
      <c r="C26" s="102" t="n"/>
      <c r="D26" s="102" t="n"/>
      <c r="E26" s="102" t="n"/>
      <c r="F26" s="102" t="n"/>
      <c r="G26" s="102" t="n"/>
      <c r="H26" s="102" t="n"/>
      <c r="I26" s="102" t="n"/>
      <c r="J26" s="102" t="n"/>
      <c r="K26" s="15">
        <f>SUM(LARGE(C26:E26,{1,2}))+SUM(LARGE(F26:H26,{1,2}))+SUM(LARGE(I26:J26,{1}))</f>
        <v/>
      </c>
      <c r="L26" s="100">
        <f>IF(K26&gt;=16, "B", IF(K26&lt;8, "W", "A"))</f>
        <v/>
      </c>
    </row>
    <row r="27" ht="12.95" customHeight="1" s="75">
      <c r="A27" s="100" t="n"/>
      <c r="B27" s="100" t="n"/>
      <c r="C27" s="102" t="n"/>
      <c r="D27" s="102" t="n"/>
      <c r="E27" s="102" t="n"/>
      <c r="F27" s="102" t="n"/>
      <c r="G27" s="102" t="n"/>
      <c r="H27" s="102" t="n"/>
      <c r="I27" s="102" t="n"/>
      <c r="J27" s="102" t="n"/>
      <c r="K27" s="15">
        <f>SUM(LARGE(C27:E27,{1,2}))+SUM(LARGE(F27:H27,{1,2}))+SUM(LARGE(I27:J27,{1}))</f>
        <v/>
      </c>
      <c r="L27" s="100">
        <f>IF(K27&gt;=16, "B", IF(K27&lt;8, "W", "A"))</f>
        <v/>
      </c>
    </row>
    <row r="28" ht="12.95" customHeight="1" s="75">
      <c r="A28" s="100" t="n"/>
      <c r="B28" s="100" t="n"/>
      <c r="C28" s="102" t="n"/>
      <c r="D28" s="102" t="n"/>
      <c r="E28" s="102" t="n"/>
      <c r="F28" s="102" t="n"/>
      <c r="G28" s="102" t="n"/>
      <c r="H28" s="102" t="n"/>
      <c r="I28" s="102" t="n"/>
      <c r="J28" s="102" t="n"/>
      <c r="K28" s="15">
        <f>SUM(LARGE(C28:E28,{1,2}))+SUM(LARGE(F28:H28,{1,2}))+SUM(LARGE(I28:J28,{1}))</f>
        <v/>
      </c>
      <c r="L28" s="100">
        <f>IF(K28&gt;=16, "B", IF(K28&lt;8, "W", "A"))</f>
        <v/>
      </c>
    </row>
    <row r="29" ht="12.95" customHeight="1" s="75">
      <c r="A29" s="100" t="n"/>
      <c r="B29" s="100" t="n"/>
      <c r="C29" s="102" t="n"/>
      <c r="D29" s="102" t="n"/>
      <c r="E29" s="102" t="n"/>
      <c r="F29" s="102" t="n"/>
      <c r="G29" s="102" t="n"/>
      <c r="H29" s="102" t="n"/>
      <c r="I29" s="102" t="n"/>
      <c r="J29" s="102" t="n"/>
      <c r="K29" s="15">
        <f>SUM(LARGE(C29:E29,{1,2}))+SUM(LARGE(F29:H29,{1,2}))+SUM(LARGE(I29:J29,{1}))</f>
        <v/>
      </c>
      <c r="L29" s="100">
        <f>IF(K29&gt;=16, "B", IF(K29&lt;8, "W", "A"))</f>
        <v/>
      </c>
    </row>
    <row r="30" ht="12.95" customHeight="1" s="75">
      <c r="A30" s="100" t="n"/>
      <c r="B30" s="100" t="n"/>
      <c r="C30" s="102" t="n"/>
      <c r="D30" s="102" t="n"/>
      <c r="E30" s="102" t="n"/>
      <c r="F30" s="102" t="n"/>
      <c r="G30" s="102" t="n"/>
      <c r="H30" s="102" t="n"/>
      <c r="I30" s="102" t="n"/>
      <c r="J30" s="102" t="n"/>
      <c r="K30" s="15">
        <f>SUM(LARGE(C30:E30,{1,2}))+SUM(LARGE(F30:H30,{1,2}))+SUM(LARGE(I30:J30,{1}))</f>
        <v/>
      </c>
      <c r="L30" s="100">
        <f>IF(K30&gt;=16, "B", IF(K30&lt;8, "W", "A"))</f>
        <v/>
      </c>
    </row>
    <row r="31" ht="12.95" customHeight="1" s="75">
      <c r="A31" s="100" t="n"/>
      <c r="B31" s="100" t="n"/>
      <c r="C31" s="102" t="n"/>
      <c r="D31" s="102" t="n"/>
      <c r="E31" s="102" t="n"/>
      <c r="F31" s="102" t="n"/>
      <c r="G31" s="102" t="n"/>
      <c r="H31" s="102" t="n"/>
      <c r="I31" s="102" t="n"/>
      <c r="J31" s="102" t="n"/>
      <c r="K31" s="15">
        <f>SUM(LARGE(C31:E31,{1,2}))+SUM(LARGE(F31:H31,{1,2}))+SUM(LARGE(I31:J31,{1}))</f>
        <v/>
      </c>
      <c r="L31" s="100">
        <f>IF(K31&gt;=16, "B", IF(K31&lt;8, "W", "A"))</f>
        <v/>
      </c>
    </row>
    <row r="32" ht="12.95" customHeight="1" s="75">
      <c r="A32" s="100" t="n"/>
      <c r="B32" s="100" t="n"/>
      <c r="C32" s="102" t="n"/>
      <c r="D32" s="102" t="n"/>
      <c r="E32" s="102" t="n"/>
      <c r="F32" s="102" t="n"/>
      <c r="G32" s="102" t="n"/>
      <c r="H32" s="102" t="n"/>
      <c r="I32" s="102" t="n"/>
      <c r="J32" s="102" t="n"/>
      <c r="K32" s="15">
        <f>SUM(LARGE(C32:E32,{1,2}))+SUM(LARGE(F32:H32,{1,2}))+SUM(LARGE(I32:J32,{1}))</f>
        <v/>
      </c>
      <c r="L32" s="100">
        <f>IF(K32&gt;=16, "B", IF(K32&lt;8, "W", "A"))</f>
        <v/>
      </c>
    </row>
    <row r="33" ht="12.95" customHeight="1" s="75">
      <c r="A33" s="100" t="n"/>
      <c r="B33" s="100" t="n"/>
      <c r="C33" s="102" t="n"/>
      <c r="D33" s="102" t="n"/>
      <c r="E33" s="102" t="n"/>
      <c r="F33" s="102" t="n"/>
      <c r="G33" s="102" t="n"/>
      <c r="H33" s="102" t="n"/>
      <c r="I33" s="102" t="n"/>
      <c r="J33" s="102" t="n"/>
      <c r="K33" s="15">
        <f>SUM(LARGE(C33:E33,{1,2}))+SUM(LARGE(F33:H33,{1,2}))+SUM(LARGE(I33:J33,{1}))</f>
        <v/>
      </c>
      <c r="L33" s="100">
        <f>IF(K33&gt;=16, "B", IF(K33&lt;8, "W", "A"))</f>
        <v/>
      </c>
    </row>
    <row r="34" ht="12.95" customHeight="1" s="75">
      <c r="A34" s="100" t="n"/>
      <c r="B34" s="100" t="n"/>
      <c r="C34" s="102" t="n"/>
      <c r="D34" s="102" t="n"/>
      <c r="E34" s="102" t="n"/>
      <c r="F34" s="102" t="n"/>
      <c r="G34" s="102" t="n"/>
      <c r="H34" s="102" t="n"/>
      <c r="I34" s="102" t="n"/>
      <c r="J34" s="102" t="n"/>
      <c r="K34" s="15">
        <f>SUM(LARGE(C34:E34,{1,2}))+SUM(LARGE(F34:H34,{1,2}))+SUM(LARGE(I34:J34,{1}))</f>
        <v/>
      </c>
      <c r="L34" s="100">
        <f>IF(K34&gt;=16, "B", IF(K34&lt;8, "W", "A"))</f>
        <v/>
      </c>
    </row>
    <row r="35" ht="12.95" customHeight="1" s="75">
      <c r="A35" s="100" t="n"/>
      <c r="B35" s="100" t="n"/>
      <c r="C35" s="102" t="n"/>
      <c r="D35" s="102" t="n"/>
      <c r="E35" s="102" t="n"/>
      <c r="F35" s="102" t="n"/>
      <c r="G35" s="102" t="n"/>
      <c r="H35" s="102" t="n"/>
      <c r="I35" s="102" t="n"/>
      <c r="J35" s="102" t="n"/>
      <c r="K35" s="15">
        <f>SUM(LARGE(C35:E35,{1,2}))+SUM(LARGE(F35:H35,{1,2}))+SUM(LARGE(I35:J35,{1}))</f>
        <v/>
      </c>
      <c r="L35" s="100">
        <f>IF(K35&gt;=16, "B", IF(K35&lt;8, "W", "A"))</f>
        <v/>
      </c>
    </row>
    <row r="36" ht="12.95" customHeight="1" s="75">
      <c r="A36" s="100" t="n"/>
      <c r="B36" s="100" t="n"/>
      <c r="C36" s="102" t="n"/>
      <c r="D36" s="102" t="n"/>
      <c r="E36" s="102" t="n"/>
      <c r="F36" s="102" t="n"/>
      <c r="G36" s="102" t="n"/>
      <c r="H36" s="102" t="n"/>
      <c r="I36" s="102" t="n"/>
      <c r="J36" s="102" t="n"/>
      <c r="K36" s="15">
        <f>SUM(LARGE(C36:E36,{1,2}))+SUM(LARGE(F36:H36,{1,2}))+SUM(LARGE(I36:J36,{1}))</f>
        <v/>
      </c>
      <c r="L36" s="100">
        <f>IF(K36&gt;=16, "B", IF(K36&lt;8, "W", "A"))</f>
        <v/>
      </c>
    </row>
    <row r="37" ht="12.95" customHeight="1" s="75">
      <c r="A37" s="100" t="n"/>
      <c r="B37" s="100" t="n"/>
      <c r="C37" s="102" t="n"/>
      <c r="D37" s="102" t="n"/>
      <c r="E37" s="102" t="n"/>
      <c r="F37" s="102" t="n"/>
      <c r="G37" s="102" t="n"/>
      <c r="H37" s="102" t="n"/>
      <c r="I37" s="102" t="n"/>
      <c r="J37" s="102" t="n"/>
      <c r="K37" s="15">
        <f>SUM(LARGE(C37:E37,{1,2}))+SUM(LARGE(F37:H37,{1,2}))+SUM(LARGE(I37:J37,{1}))</f>
        <v/>
      </c>
      <c r="L37" s="100">
        <f>IF(K37&gt;=16, "B", IF(K37&lt;8, "W", "A"))</f>
        <v/>
      </c>
    </row>
    <row r="38" ht="12.95" customHeight="1" s="75">
      <c r="A38" s="100" t="n"/>
      <c r="B38" s="100" t="n"/>
      <c r="C38" s="102" t="n"/>
      <c r="D38" s="102" t="n"/>
      <c r="E38" s="102" t="n"/>
      <c r="F38" s="102" t="n"/>
      <c r="G38" s="102" t="n"/>
      <c r="H38" s="102" t="n"/>
      <c r="I38" s="102" t="n"/>
      <c r="J38" s="102" t="n"/>
      <c r="K38" s="15">
        <f>SUM(LARGE(C38:E38,{1,2}))+SUM(LARGE(F38:H38,{1,2}))+SUM(LARGE(I38:J38,{1}))</f>
        <v/>
      </c>
      <c r="L38" s="100">
        <f>IF(K38&gt;=16, "B", IF(K38&lt;8, "W", "A"))</f>
        <v/>
      </c>
    </row>
    <row r="39" ht="12.95" customHeight="1" s="75">
      <c r="A39" s="100" t="n"/>
      <c r="B39" s="100" t="n"/>
      <c r="C39" s="102" t="n"/>
      <c r="D39" s="102" t="n"/>
      <c r="E39" s="102" t="n"/>
      <c r="F39" s="102" t="n"/>
      <c r="G39" s="102" t="n"/>
      <c r="H39" s="102" t="n"/>
      <c r="I39" s="102" t="n"/>
      <c r="J39" s="102" t="n"/>
      <c r="K39" s="15">
        <f>SUM(LARGE(C39:E39,{1,2}))+SUM(LARGE(F39:H39,{1,2}))+SUM(LARGE(I39:J39,{1}))</f>
        <v/>
      </c>
      <c r="L39" s="100">
        <f>IF(K39&gt;=16, "B", IF(K39&lt;8, "W", "A"))</f>
        <v/>
      </c>
    </row>
    <row r="40" ht="12.95" customHeight="1" s="75">
      <c r="A40" s="100" t="n"/>
      <c r="B40" s="100" t="n"/>
      <c r="C40" s="102" t="n"/>
      <c r="D40" s="102" t="n"/>
      <c r="E40" s="102" t="n"/>
      <c r="F40" s="102" t="n"/>
      <c r="G40" s="102" t="n"/>
      <c r="H40" s="102" t="n"/>
      <c r="I40" s="102" t="n"/>
      <c r="J40" s="102" t="n"/>
      <c r="K40" s="15">
        <f>SUM(LARGE(C40:E40,{1,2}))+SUM(LARGE(F40:H40,{1,2}))+SUM(LARGE(I40:J40,{1}))</f>
        <v/>
      </c>
      <c r="L40" s="100">
        <f>IF(K40&gt;=16, "B", IF(K40&lt;8, "W", "A"))</f>
        <v/>
      </c>
    </row>
    <row r="41" ht="12.95" customHeight="1" s="75">
      <c r="A41" s="100" t="n"/>
      <c r="B41" s="100" t="n"/>
      <c r="C41" s="102" t="n"/>
      <c r="D41" s="102" t="n"/>
      <c r="E41" s="102" t="n"/>
      <c r="F41" s="102" t="n"/>
      <c r="G41" s="102" t="n"/>
      <c r="H41" s="102" t="n"/>
      <c r="I41" s="102" t="n"/>
      <c r="J41" s="102" t="n"/>
      <c r="K41" s="15">
        <f>SUM(LARGE(C41:E41,{1,2}))+SUM(LARGE(F41:H41,{1,2}))+SUM(LARGE(I41:J41,{1}))</f>
        <v/>
      </c>
      <c r="L41" s="100">
        <f>IF(K41&gt;=16, "B", IF(K41&lt;8, "W", "A"))</f>
        <v/>
      </c>
    </row>
    <row r="42" ht="12.95" customHeight="1" s="75">
      <c r="A42" s="100" t="n"/>
      <c r="B42" s="100" t="n"/>
      <c r="C42" s="102" t="n"/>
      <c r="D42" s="102" t="n"/>
      <c r="E42" s="102" t="n"/>
      <c r="F42" s="102" t="n"/>
      <c r="G42" s="102" t="n"/>
      <c r="H42" s="102" t="n"/>
      <c r="I42" s="102" t="n"/>
      <c r="J42" s="102" t="n"/>
      <c r="K42" s="15">
        <f>SUM(LARGE(C42:E42,{1,2}))+SUM(LARGE(F42:H42,{1,2}))+SUM(LARGE(I42:J42,{1}))</f>
        <v/>
      </c>
      <c r="L42" s="100">
        <f>IF(K42&gt;=16, "B", IF(K42&lt;8, "W", "A"))</f>
        <v/>
      </c>
    </row>
    <row r="43" ht="12.95" customHeight="1" s="75">
      <c r="A43" s="100" t="n"/>
      <c r="B43" s="100" t="n"/>
      <c r="C43" s="102" t="n"/>
      <c r="D43" s="102" t="n"/>
      <c r="E43" s="102" t="n"/>
      <c r="F43" s="102" t="n"/>
      <c r="G43" s="102" t="n"/>
      <c r="H43" s="102" t="n"/>
      <c r="I43" s="102" t="n"/>
      <c r="J43" s="102" t="n"/>
      <c r="K43" s="15">
        <f>SUM(LARGE(C43:E43,{1,2}))+SUM(LARGE(F43:H43,{1,2}))+SUM(LARGE(I43:J43,{1}))</f>
        <v/>
      </c>
      <c r="L43" s="100">
        <f>IF(K43&gt;=16, "B", IF(K43&lt;8, "W", "A"))</f>
        <v/>
      </c>
    </row>
    <row r="44" ht="12.95" customHeight="1" s="75">
      <c r="A44" s="100" t="n"/>
      <c r="B44" s="100" t="n"/>
      <c r="C44" s="102" t="n"/>
      <c r="D44" s="102" t="n"/>
      <c r="E44" s="102" t="n"/>
      <c r="F44" s="102" t="n"/>
      <c r="G44" s="102" t="n"/>
      <c r="H44" s="102" t="n"/>
      <c r="I44" s="102" t="n"/>
      <c r="J44" s="102" t="n"/>
      <c r="K44" s="15">
        <f>SUM(LARGE(C44:E44,{1,2}))+SUM(LARGE(F44:H44,{1,2}))+SUM(LARGE(I44:J44,{1}))</f>
        <v/>
      </c>
      <c r="L44" s="100">
        <f>IF(K44&gt;=16, "B", IF(K44&lt;8, "W", "A"))</f>
        <v/>
      </c>
    </row>
    <row r="45" ht="12.95" customHeight="1" s="75">
      <c r="A45" s="100" t="n"/>
      <c r="B45" s="100" t="n"/>
      <c r="C45" s="102" t="n"/>
      <c r="D45" s="102" t="n"/>
      <c r="E45" s="102" t="n"/>
      <c r="F45" s="102" t="n"/>
      <c r="G45" s="102" t="n"/>
      <c r="H45" s="102" t="n"/>
      <c r="I45" s="102" t="n"/>
      <c r="J45" s="102" t="n"/>
      <c r="K45" s="15">
        <f>SUM(LARGE(C45:E45,{1,2}))+SUM(LARGE(F45:H45,{1,2}))+SUM(LARGE(I45:J45,{1}))</f>
        <v/>
      </c>
      <c r="L45" s="100">
        <f>IF(K45&gt;=16, "B", IF(K45&lt;8, "W", "A"))</f>
        <v/>
      </c>
    </row>
    <row r="46" ht="12.95" customHeight="1" s="75">
      <c r="A46" s="100" t="n"/>
      <c r="B46" s="100" t="n"/>
      <c r="C46" s="102" t="n"/>
      <c r="D46" s="102" t="n"/>
      <c r="E46" s="102" t="n"/>
      <c r="F46" s="102" t="n"/>
      <c r="G46" s="102" t="n"/>
      <c r="H46" s="102" t="n"/>
      <c r="I46" s="102" t="n"/>
      <c r="J46" s="102" t="n"/>
      <c r="K46" s="15">
        <f>SUM(LARGE(C46:E46,{1,2}))+SUM(LARGE(F46:H46,{1,2}))+SUM(LARGE(I46:J46,{1}))</f>
        <v/>
      </c>
      <c r="L46" s="100">
        <f>IF(K46&gt;=16, "B", IF(K46&lt;8, "W", "A"))</f>
        <v/>
      </c>
    </row>
    <row r="47" ht="12.95" customHeight="1" s="75">
      <c r="A47" s="100" t="n"/>
      <c r="B47" s="100" t="n"/>
      <c r="C47" s="102" t="n"/>
      <c r="D47" s="102" t="n"/>
      <c r="E47" s="102" t="n"/>
      <c r="F47" s="102" t="n"/>
      <c r="G47" s="102" t="n"/>
      <c r="H47" s="102" t="n"/>
      <c r="I47" s="102" t="n"/>
      <c r="J47" s="102" t="n"/>
      <c r="K47" s="15">
        <f>SUM(LARGE(C47:E47,{1,2}))+SUM(LARGE(F47:H47,{1,2}))+SUM(LARGE(I47:J47,{1}))</f>
        <v/>
      </c>
      <c r="L47" s="100">
        <f>IF(K47&gt;=16, "B", IF(K47&lt;8, "W", "A"))</f>
        <v/>
      </c>
    </row>
    <row r="48" ht="12.95" customHeight="1" s="75">
      <c r="A48" s="100" t="n"/>
      <c r="B48" s="100" t="n"/>
      <c r="C48" s="102" t="n"/>
      <c r="D48" s="102" t="n"/>
      <c r="E48" s="102" t="n"/>
      <c r="F48" s="102" t="n"/>
      <c r="G48" s="102" t="n"/>
      <c r="H48" s="102" t="n"/>
      <c r="I48" s="102" t="n"/>
      <c r="J48" s="102" t="n"/>
      <c r="K48" s="15">
        <f>SUM(LARGE(C48:E48,{1,2}))+SUM(LARGE(F48:H48,{1,2}))+SUM(LARGE(I48:J48,{1}))</f>
        <v/>
      </c>
      <c r="L48" s="100">
        <f>IF(K48&gt;=16, "B", IF(K48&lt;8, "W", "A"))</f>
        <v/>
      </c>
    </row>
    <row r="49" ht="12.95" customHeight="1" s="75">
      <c r="A49" s="100" t="n"/>
      <c r="B49" s="100" t="n"/>
      <c r="C49" s="102" t="n"/>
      <c r="D49" s="102" t="n"/>
      <c r="E49" s="102" t="n"/>
      <c r="F49" s="102" t="n"/>
      <c r="G49" s="102" t="n"/>
      <c r="H49" s="102" t="n"/>
      <c r="I49" s="102" t="n"/>
      <c r="J49" s="102" t="n"/>
      <c r="K49" s="15">
        <f>SUM(LARGE(C49:E49,{1,2}))+SUM(LARGE(F49:H49,{1,2}))+SUM(LARGE(I49:J49,{1}))</f>
        <v/>
      </c>
      <c r="L49" s="100">
        <f>IF(K49&gt;=16, "B", IF(K49&lt;8, "W", "A"))</f>
        <v/>
      </c>
    </row>
    <row r="50" ht="12.95" customHeight="1" s="75">
      <c r="A50" s="100" t="n"/>
      <c r="B50" s="100" t="n"/>
      <c r="C50" s="102" t="n"/>
      <c r="D50" s="102" t="n"/>
      <c r="E50" s="102" t="n"/>
      <c r="F50" s="102" t="n"/>
      <c r="G50" s="102" t="n"/>
      <c r="H50" s="102" t="n"/>
      <c r="I50" s="102" t="n"/>
      <c r="J50" s="102" t="n"/>
      <c r="K50" s="15">
        <f>SUM(LARGE(C50:E50,{1,2}))+SUM(LARGE(F50:H50,{1,2}))+SUM(LARGE(I50:J50,{1}))</f>
        <v/>
      </c>
      <c r="L50" s="100">
        <f>IF(K50&gt;=16, "B", IF(K50&lt;8, "W", "A"))</f>
        <v/>
      </c>
    </row>
    <row r="51" ht="12.95" customHeight="1" s="75">
      <c r="A51" s="100" t="n"/>
      <c r="B51" s="100" t="n"/>
      <c r="C51" s="102" t="n"/>
      <c r="D51" s="102" t="n"/>
      <c r="E51" s="102" t="n"/>
      <c r="F51" s="102" t="n"/>
      <c r="G51" s="102" t="n"/>
      <c r="H51" s="102" t="n"/>
      <c r="I51" s="102" t="n"/>
      <c r="J51" s="102" t="n"/>
      <c r="K51" s="15">
        <f>SUM(LARGE(C51:E51,{1,2}))+SUM(LARGE(F51:H51,{1,2}))+SUM(LARGE(I51:J51,{1}))</f>
        <v/>
      </c>
      <c r="L51" s="100">
        <f>IF(K51&gt;=16, "B", IF(K51&lt;8, "W", "A"))</f>
        <v/>
      </c>
    </row>
    <row r="52" ht="12.95" customHeight="1" s="75">
      <c r="A52" s="100" t="n"/>
      <c r="B52" s="100" t="n"/>
      <c r="C52" s="102" t="n"/>
      <c r="D52" s="102" t="n"/>
      <c r="E52" s="102" t="n"/>
      <c r="F52" s="102" t="n"/>
      <c r="G52" s="102" t="n"/>
      <c r="H52" s="102" t="n"/>
      <c r="I52" s="102" t="n"/>
      <c r="J52" s="102" t="n"/>
      <c r="K52" s="15">
        <f>SUM(LARGE(C52:E52,{1,2}))+SUM(LARGE(F52:H52,{1,2}))+SUM(LARGE(I52:J52,{1}))</f>
        <v/>
      </c>
      <c r="L52" s="100">
        <f>IF(K52&gt;=16, "B", IF(K52&lt;8, "W", "A"))</f>
        <v/>
      </c>
    </row>
    <row r="53" ht="12.95" customHeight="1" s="75">
      <c r="A53" s="100" t="n"/>
      <c r="B53" s="100" t="n"/>
      <c r="C53" s="102" t="n"/>
      <c r="D53" s="102" t="n"/>
      <c r="E53" s="102" t="n"/>
      <c r="F53" s="102" t="n"/>
      <c r="G53" s="102" t="n"/>
      <c r="H53" s="102" t="n"/>
      <c r="I53" s="102" t="n"/>
      <c r="J53" s="102" t="n"/>
      <c r="K53" s="15">
        <f>SUM(LARGE(C53:E53,{1,2}))+SUM(LARGE(F53:H53,{1,2}))+SUM(LARGE(I53:J53,{1}))</f>
        <v/>
      </c>
      <c r="L53" s="100">
        <f>IF(K53&gt;=16, "B", IF(K53&lt;8, "W", "A"))</f>
        <v/>
      </c>
    </row>
    <row r="54" ht="12.95" customHeight="1" s="75">
      <c r="A54" s="100" t="n"/>
      <c r="B54" s="100" t="n"/>
      <c r="C54" s="102" t="n"/>
      <c r="D54" s="102" t="n"/>
      <c r="E54" s="102" t="n"/>
      <c r="F54" s="102" t="n"/>
      <c r="G54" s="102" t="n"/>
      <c r="H54" s="102" t="n"/>
      <c r="I54" s="102" t="n"/>
      <c r="J54" s="102" t="n"/>
      <c r="K54" s="15">
        <f>SUM(LARGE(C54:E54,{1,2}))+SUM(LARGE(F54:H54,{1,2}))+SUM(LARGE(I54:J54,{1}))</f>
        <v/>
      </c>
      <c r="L54" s="100">
        <f>IF(K54&gt;=16, "B", IF(K54&lt;8, "W", "A"))</f>
        <v/>
      </c>
    </row>
    <row r="55" ht="12.95" customHeight="1" s="75">
      <c r="A55" s="100" t="n"/>
      <c r="B55" s="100" t="n"/>
      <c r="C55" s="102" t="n"/>
      <c r="D55" s="102" t="n"/>
      <c r="E55" s="102" t="n"/>
      <c r="F55" s="102" t="n"/>
      <c r="G55" s="102" t="n"/>
      <c r="H55" s="102" t="n"/>
      <c r="I55" s="102" t="n"/>
      <c r="J55" s="102" t="n"/>
      <c r="K55" s="15">
        <f>SUM(LARGE(C55:E55,{1,2}))+SUM(LARGE(F55:H55,{1,2}))+SUM(LARGE(I55:J55,{1}))</f>
        <v/>
      </c>
      <c r="L55" s="100">
        <f>IF(K55&gt;=16, "B", IF(K55&lt;8, "W", "A"))</f>
        <v/>
      </c>
    </row>
    <row r="56" ht="12.95" customHeight="1" s="75">
      <c r="A56" s="100" t="n"/>
      <c r="B56" s="100" t="n"/>
      <c r="C56" s="102" t="n"/>
      <c r="D56" s="102" t="n"/>
      <c r="E56" s="102" t="n"/>
      <c r="F56" s="102" t="n"/>
      <c r="G56" s="102" t="n"/>
      <c r="H56" s="102" t="n"/>
      <c r="I56" s="102" t="n"/>
      <c r="J56" s="102" t="n"/>
      <c r="K56" s="15">
        <f>SUM(LARGE(C56:E56,{1,2}))+SUM(LARGE(F56:H56,{1,2}))+SUM(LARGE(I56:J56,{1}))</f>
        <v/>
      </c>
      <c r="L56" s="100">
        <f>IF(K56&gt;=16, "B", IF(K56&lt;8, "W", "A"))</f>
        <v/>
      </c>
    </row>
    <row r="57" ht="12.95" customHeight="1" s="75">
      <c r="A57" s="100" t="n"/>
      <c r="B57" s="100" t="n"/>
      <c r="C57" s="102" t="n"/>
      <c r="D57" s="102" t="n"/>
      <c r="E57" s="102" t="n"/>
      <c r="F57" s="102" t="n"/>
      <c r="G57" s="102" t="n"/>
      <c r="H57" s="102" t="n"/>
      <c r="I57" s="102" t="n"/>
      <c r="J57" s="102" t="n"/>
      <c r="K57" s="15">
        <f>SUM(LARGE(C57:E57,{1,2}))+SUM(LARGE(F57:H57,{1,2}))+SUM(LARGE(I57:J57,{1}))</f>
        <v/>
      </c>
      <c r="L57" s="100">
        <f>IF(K57&gt;=16, "B", IF(K57&lt;8, "W", "A"))</f>
        <v/>
      </c>
    </row>
    <row r="58" ht="12.95" customHeight="1" s="75">
      <c r="A58" s="100" t="n"/>
      <c r="B58" s="100" t="n"/>
      <c r="C58" s="102" t="n"/>
      <c r="D58" s="102" t="n"/>
      <c r="E58" s="102" t="n"/>
      <c r="F58" s="102" t="n"/>
      <c r="G58" s="102" t="n"/>
      <c r="H58" s="102" t="n"/>
      <c r="I58" s="102" t="n"/>
      <c r="J58" s="102" t="n"/>
      <c r="K58" s="15">
        <f>SUM(LARGE(C58:E58,{1,2}))+SUM(LARGE(F58:H58,{1,2}))+SUM(LARGE(I58:J58,{1}))</f>
        <v/>
      </c>
      <c r="L58" s="100">
        <f>IF(K58&gt;=16, "B", IF(K58&lt;8, "W", "A"))</f>
        <v/>
      </c>
    </row>
    <row r="59" ht="12.95" customHeight="1" s="75">
      <c r="A59" s="100" t="n"/>
      <c r="B59" s="100" t="n"/>
      <c r="C59" s="102" t="n"/>
      <c r="D59" s="102" t="n"/>
      <c r="E59" s="102" t="n"/>
      <c r="F59" s="102" t="n"/>
      <c r="G59" s="102" t="n"/>
      <c r="H59" s="102" t="n"/>
      <c r="I59" s="102" t="n"/>
      <c r="J59" s="102" t="n"/>
      <c r="K59" s="15">
        <f>SUM(LARGE(C59:E59,{1,2}))+SUM(LARGE(F59:H59,{1,2}))+SUM(LARGE(I59:J59,{1}))</f>
        <v/>
      </c>
      <c r="L59" s="100">
        <f>IF(K59&gt;=16, "B", IF(K59&lt;8, "W", "A"))</f>
        <v/>
      </c>
    </row>
    <row r="60" ht="12.95" customHeight="1" s="75">
      <c r="A60" s="100" t="n"/>
      <c r="B60" s="100" t="n"/>
      <c r="C60" s="102" t="n"/>
      <c r="D60" s="102" t="n"/>
      <c r="E60" s="102" t="n"/>
      <c r="F60" s="102" t="n"/>
      <c r="G60" s="102" t="n"/>
      <c r="H60" s="102" t="n"/>
      <c r="I60" s="102" t="n"/>
      <c r="J60" s="102" t="n"/>
      <c r="K60" s="15">
        <f>SUM(LARGE(C60:E60,{1,2}))+SUM(LARGE(F60:H60,{1,2}))+SUM(LARGE(I60:J60,{1}))</f>
        <v/>
      </c>
      <c r="L60" s="100">
        <f>IF(K60&gt;=16, "B", IF(K60&lt;8, "W", "A"))</f>
        <v/>
      </c>
    </row>
    <row r="61" ht="12.95" customHeight="1" s="75">
      <c r="A61" s="100" t="n"/>
      <c r="B61" s="100" t="n"/>
      <c r="C61" s="102" t="n"/>
      <c r="D61" s="102" t="n"/>
      <c r="E61" s="102" t="n"/>
      <c r="F61" s="102" t="n"/>
      <c r="G61" s="102" t="n"/>
      <c r="H61" s="102" t="n"/>
      <c r="I61" s="102" t="n"/>
      <c r="J61" s="102" t="n"/>
      <c r="K61" s="15">
        <f>SUM(LARGE(C61:E61,{1,2}))+SUM(LARGE(F61:H61,{1,2}))+SUM(LARGE(I61:J61,{1}))</f>
        <v/>
      </c>
      <c r="L61" s="100">
        <f>IF(K61&gt;=16, "B", IF(K61&lt;8, "W", "A"))</f>
        <v/>
      </c>
    </row>
    <row r="62" ht="12.95" customHeight="1" s="75">
      <c r="A62" s="100" t="n"/>
      <c r="B62" s="100" t="n"/>
      <c r="C62" s="102" t="n"/>
      <c r="D62" s="102" t="n"/>
      <c r="E62" s="102" t="n"/>
      <c r="F62" s="102" t="n"/>
      <c r="G62" s="102" t="n"/>
      <c r="H62" s="102" t="n"/>
      <c r="I62" s="102" t="n"/>
      <c r="J62" s="102" t="n"/>
      <c r="K62" s="15">
        <f>SUM(LARGE(C62:E62,{1,2}))+SUM(LARGE(F62:H62,{1,2}))+SUM(LARGE(I62:J62,{1}))</f>
        <v/>
      </c>
      <c r="L62" s="100">
        <f>IF(K62&gt;=16, "B", IF(K62&lt;8, "W", "A"))</f>
        <v/>
      </c>
    </row>
    <row r="63" ht="12.95" customHeight="1" s="75">
      <c r="A63" s="100" t="n"/>
      <c r="B63" s="100" t="n"/>
      <c r="C63" s="102" t="n"/>
      <c r="D63" s="102" t="n"/>
      <c r="E63" s="102" t="n"/>
      <c r="F63" s="102" t="n"/>
      <c r="G63" s="102" t="n"/>
      <c r="H63" s="102" t="n"/>
      <c r="I63" s="102" t="n"/>
      <c r="J63" s="102" t="n"/>
      <c r="K63" s="15">
        <f>SUM(LARGE(C63:E63,{1,2}))+SUM(LARGE(F63:H63,{1,2}))+SUM(LARGE(I63:J63,{1}))</f>
        <v/>
      </c>
      <c r="L63" s="100">
        <f>IF(K63&gt;=16, "B", IF(K63&lt;8, "W", "A"))</f>
        <v/>
      </c>
    </row>
    <row r="64" ht="12.95" customHeight="1" s="75">
      <c r="A64" s="100" t="n"/>
      <c r="B64" s="100" t="n"/>
      <c r="C64" s="102" t="n"/>
      <c r="D64" s="102" t="n"/>
      <c r="E64" s="102" t="n"/>
      <c r="F64" s="102" t="n"/>
      <c r="G64" s="102" t="n"/>
      <c r="H64" s="102" t="n"/>
      <c r="I64" s="102" t="n"/>
      <c r="J64" s="102" t="n"/>
      <c r="K64" s="15">
        <f>SUM(LARGE(C64:E64,{1,2}))+SUM(LARGE(F64:H64,{1,2}))+SUM(LARGE(I64:J64,{1}))</f>
        <v/>
      </c>
      <c r="L64" s="100">
        <f>IF(K64&gt;=16, "B", IF(K64&lt;8, "W", "A"))</f>
        <v/>
      </c>
    </row>
    <row r="65" ht="12.95" customHeight="1" s="75">
      <c r="A65" s="100" t="n"/>
      <c r="B65" s="100" t="n"/>
      <c r="C65" s="102" t="n"/>
      <c r="D65" s="102" t="n"/>
      <c r="E65" s="102" t="n"/>
      <c r="F65" s="102" t="n"/>
      <c r="G65" s="102" t="n"/>
      <c r="H65" s="102" t="n"/>
      <c r="I65" s="102" t="n"/>
      <c r="J65" s="102" t="n"/>
      <c r="K65" s="15">
        <f>SUM(LARGE(C65:E65,{1,2}))+SUM(LARGE(F65:H65,{1,2}))+SUM(LARGE(I65:J65,{1}))</f>
        <v/>
      </c>
      <c r="L65" s="100">
        <f>IF(K65&gt;=16, "B", IF(K65&lt;8, "W", "A"))</f>
        <v/>
      </c>
    </row>
    <row r="66" ht="12.95" customHeight="1" s="75">
      <c r="A66" s="100" t="n"/>
      <c r="B66" s="100" t="n"/>
      <c r="C66" s="102" t="n"/>
      <c r="D66" s="102" t="n"/>
      <c r="E66" s="102" t="n"/>
      <c r="F66" s="102" t="n"/>
      <c r="G66" s="102" t="n"/>
      <c r="H66" s="102" t="n"/>
      <c r="I66" s="102" t="n"/>
      <c r="J66" s="102" t="n"/>
      <c r="K66" s="15">
        <f>SUM(LARGE(C66:E66,{1,2}))+SUM(LARGE(F66:H66,{1,2}))+SUM(LARGE(I66:J66,{1}))</f>
        <v/>
      </c>
      <c r="L66" s="100">
        <f>IF(K66&gt;=16, "B", IF(K66&lt;8, "W", "A"))</f>
        <v/>
      </c>
    </row>
    <row r="67" ht="12.95" customHeight="1" s="75">
      <c r="A67" s="100" t="n"/>
      <c r="B67" s="100" t="n"/>
      <c r="C67" s="102" t="n"/>
      <c r="D67" s="102" t="n"/>
      <c r="E67" s="102" t="n"/>
      <c r="F67" s="102" t="n"/>
      <c r="G67" s="102" t="n"/>
      <c r="H67" s="102" t="n"/>
      <c r="I67" s="102" t="n"/>
      <c r="J67" s="102" t="n"/>
      <c r="K67" s="15">
        <f>SUM(LARGE(C67:E67,{1,2}))+SUM(LARGE(F67:H67,{1,2}))+SUM(LARGE(I67:J67,{1}))</f>
        <v/>
      </c>
      <c r="L67" s="100">
        <f>IF(K67&gt;=16, "B", IF(K67&lt;8, "W", "A"))</f>
        <v/>
      </c>
    </row>
    <row r="68" ht="12.95" customHeight="1" s="75">
      <c r="A68" s="100" t="n"/>
      <c r="B68" s="100" t="n"/>
      <c r="C68" s="102" t="n"/>
      <c r="D68" s="102" t="n"/>
      <c r="E68" s="102" t="n"/>
      <c r="F68" s="102" t="n"/>
      <c r="G68" s="102" t="n"/>
      <c r="H68" s="102" t="n"/>
      <c r="I68" s="102" t="n"/>
      <c r="J68" s="102" t="n"/>
      <c r="K68" s="15">
        <f>SUM(LARGE(C68:E68,{1,2}))+SUM(LARGE(F68:H68,{1,2}))+SUM(LARGE(I68:J68,{1}))</f>
        <v/>
      </c>
      <c r="L68" s="100">
        <f>IF(K68&gt;=16, "B", IF(K68&lt;8, "W", "A"))</f>
        <v/>
      </c>
    </row>
    <row r="69" ht="12.95" customHeight="1" s="75">
      <c r="A69" s="100" t="n"/>
      <c r="B69" s="100" t="n"/>
      <c r="C69" s="102" t="n"/>
      <c r="D69" s="102" t="n"/>
      <c r="E69" s="102" t="n"/>
      <c r="F69" s="102" t="n"/>
      <c r="G69" s="102" t="n"/>
      <c r="H69" s="102" t="n"/>
      <c r="I69" s="102" t="n"/>
      <c r="J69" s="102" t="n"/>
      <c r="K69" s="15">
        <f>SUM(LARGE(C69:E69,{1,2}))+SUM(LARGE(F69:H69,{1,2}))+SUM(LARGE(I69:J69,{1}))</f>
        <v/>
      </c>
      <c r="L69" s="100">
        <f>IF(K69&gt;=16, "B", IF(K69&lt;8, "W", "A"))</f>
        <v/>
      </c>
    </row>
    <row r="70" ht="12.95" customHeight="1" s="75">
      <c r="A70" s="100" t="n"/>
      <c r="B70" s="100" t="n"/>
      <c r="C70" s="102" t="n"/>
      <c r="D70" s="102" t="n"/>
      <c r="E70" s="102" t="n"/>
      <c r="F70" s="102" t="n"/>
      <c r="G70" s="102" t="n"/>
      <c r="H70" s="102" t="n"/>
      <c r="I70" s="102" t="n"/>
      <c r="J70" s="102" t="n"/>
      <c r="K70" s="15">
        <f>SUM(LARGE(C70:E70,{1,2}))+SUM(LARGE(F70:H70,{1,2}))+SUM(LARGE(I70:J70,{1}))</f>
        <v/>
      </c>
      <c r="L70" s="100">
        <f>IF(K70&gt;=16, "B", IF(K70&lt;8, "W", "A"))</f>
        <v/>
      </c>
    </row>
    <row r="71" ht="12.95" customHeight="1" s="75">
      <c r="A71" s="100" t="n"/>
      <c r="B71" s="100" t="n"/>
      <c r="C71" s="102" t="n"/>
      <c r="D71" s="102" t="n"/>
      <c r="E71" s="102" t="n"/>
      <c r="F71" s="102" t="n"/>
      <c r="G71" s="102" t="n"/>
      <c r="H71" s="102" t="n"/>
      <c r="I71" s="102" t="n"/>
      <c r="J71" s="102" t="n"/>
      <c r="K71" s="15">
        <f>SUM(LARGE(C71:E71,{1,2}))+SUM(LARGE(F71:H71,{1,2}))+SUM(LARGE(I71:J71,{1}))</f>
        <v/>
      </c>
      <c r="L71" s="100">
        <f>IF(K71&gt;=16, "B", IF(K71&lt;8, "W", "A"))</f>
        <v/>
      </c>
    </row>
    <row r="72" ht="12.95" customHeight="1" s="75">
      <c r="A72" s="100" t="n"/>
      <c r="B72" s="100" t="n"/>
      <c r="C72" s="102" t="n"/>
      <c r="D72" s="102" t="n"/>
      <c r="E72" s="102" t="n"/>
      <c r="F72" s="102" t="n"/>
      <c r="G72" s="102" t="n"/>
      <c r="H72" s="102" t="n"/>
      <c r="I72" s="102" t="n"/>
      <c r="J72" s="102" t="n"/>
      <c r="K72" s="15">
        <f>SUM(LARGE(C72:E72,{1,2}))+SUM(LARGE(F72:H72,{1,2}))+SUM(LARGE(I72:J72,{1}))</f>
        <v/>
      </c>
      <c r="L72" s="100">
        <f>IF(K72&gt;=16, "B", IF(K72&lt;8, "W", "A"))</f>
        <v/>
      </c>
    </row>
    <row r="73" ht="12.95" customHeight="1" s="75">
      <c r="A73" s="100" t="n"/>
      <c r="B73" s="100" t="n"/>
      <c r="C73" s="102" t="n"/>
      <c r="D73" s="102" t="n"/>
      <c r="E73" s="102" t="n"/>
      <c r="F73" s="102" t="n"/>
      <c r="G73" s="102" t="n"/>
      <c r="H73" s="102" t="n"/>
      <c r="I73" s="102" t="n"/>
      <c r="J73" s="102" t="n"/>
      <c r="K73" s="15">
        <f>SUM(LARGE(C73:E73,{1,2}))+SUM(LARGE(F73:H73,{1,2}))+SUM(LARGE(I73:J73,{1}))</f>
        <v/>
      </c>
      <c r="L73" s="100">
        <f>IF(K73&gt;=16, "B", IF(K73&lt;8, "W", "A"))</f>
        <v/>
      </c>
    </row>
    <row r="74" ht="12.95" customHeight="1" s="75">
      <c r="A74" s="100" t="n"/>
      <c r="B74" s="100" t="n"/>
      <c r="C74" s="102" t="n"/>
      <c r="D74" s="102" t="n"/>
      <c r="E74" s="102" t="n"/>
      <c r="F74" s="102" t="n"/>
      <c r="G74" s="102" t="n"/>
      <c r="H74" s="102" t="n"/>
      <c r="I74" s="102" t="n"/>
      <c r="J74" s="102" t="n"/>
      <c r="K74" s="15">
        <f>SUM(LARGE(C74:E74,{1,2}))+SUM(LARGE(F74:H74,{1,2}))+SUM(LARGE(I74:J74,{1}))</f>
        <v/>
      </c>
      <c r="L74" s="100">
        <f>IF(K74&gt;=16, "B", IF(K74&lt;8, "W", "A"))</f>
        <v/>
      </c>
    </row>
    <row r="75" ht="12.95" customHeight="1" s="75">
      <c r="A75" s="100" t="n"/>
      <c r="B75" s="100" t="n"/>
      <c r="C75" s="102" t="n"/>
      <c r="D75" s="102" t="n"/>
      <c r="E75" s="102" t="n"/>
      <c r="F75" s="102" t="n"/>
      <c r="G75" s="102" t="n"/>
      <c r="H75" s="102" t="n"/>
      <c r="I75" s="102" t="n"/>
      <c r="J75" s="102" t="n"/>
      <c r="K75" s="15">
        <f>SUM(LARGE(C75:E75,{1,2}))+SUM(LARGE(F75:H75,{1,2}))+SUM(LARGE(I75:J75,{1}))</f>
        <v/>
      </c>
      <c r="L75" s="100">
        <f>IF(K75&gt;=16, "B", IF(K75&lt;8, "W", "A"))</f>
        <v/>
      </c>
    </row>
    <row r="76" ht="12.95" customHeight="1" s="75">
      <c r="A76" s="100" t="n"/>
      <c r="B76" s="100" t="n"/>
      <c r="C76" s="102" t="n"/>
      <c r="D76" s="102" t="n"/>
      <c r="E76" s="102" t="n"/>
      <c r="F76" s="102" t="n"/>
      <c r="G76" s="102" t="n"/>
      <c r="H76" s="102" t="n"/>
      <c r="I76" s="102" t="n"/>
      <c r="J76" s="102" t="n"/>
      <c r="K76" s="15">
        <f>SUM(LARGE(C76:E76,{1,2}))+SUM(LARGE(F76:H76,{1,2}))+SUM(LARGE(I76:J76,{1}))</f>
        <v/>
      </c>
      <c r="L76" s="100">
        <f>IF(K76&gt;=16, "B", IF(K76&lt;8, "W", "A"))</f>
        <v/>
      </c>
    </row>
    <row r="77" ht="12.95" customHeight="1" s="75">
      <c r="A77" s="100" t="n"/>
      <c r="B77" s="100" t="n"/>
      <c r="C77" s="102" t="n"/>
      <c r="D77" s="102" t="n"/>
      <c r="E77" s="102" t="n"/>
      <c r="F77" s="102" t="n"/>
      <c r="G77" s="102" t="n"/>
      <c r="H77" s="102" t="n"/>
      <c r="I77" s="102" t="n"/>
      <c r="J77" s="102" t="n"/>
      <c r="K77" s="15">
        <f>SUM(LARGE(C77:E77,{1,2}))+SUM(LARGE(F77:H77,{1,2}))+SUM(LARGE(I77:J77,{1}))</f>
        <v/>
      </c>
      <c r="L77" s="100">
        <f>IF(K77&gt;=16, "B", IF(K77&lt;8, "W", "A"))</f>
        <v/>
      </c>
    </row>
    <row r="78" ht="12.95" customHeight="1" s="75">
      <c r="A78" s="100" t="n"/>
      <c r="B78" s="100" t="n"/>
      <c r="C78" s="102" t="n"/>
      <c r="D78" s="102" t="n"/>
      <c r="E78" s="102" t="n"/>
      <c r="F78" s="102" t="n"/>
      <c r="G78" s="102" t="n"/>
      <c r="H78" s="102" t="n"/>
      <c r="I78" s="102" t="n"/>
      <c r="J78" s="102" t="n"/>
      <c r="K78" s="15">
        <f>SUM(LARGE(C78:E78,{1,2}))+SUM(LARGE(F78:H78,{1,2}))+SUM(LARGE(I78:J78,{1}))</f>
        <v/>
      </c>
      <c r="L78" s="100">
        <f>IF(K78&gt;=16, "B", IF(K78&lt;8, "W", "A"))</f>
        <v/>
      </c>
    </row>
    <row r="79" ht="12.95" customHeight="1" s="75">
      <c r="A79" s="100" t="n"/>
      <c r="B79" s="100" t="n"/>
      <c r="C79" s="102" t="n"/>
      <c r="D79" s="102" t="n"/>
      <c r="E79" s="102" t="n"/>
      <c r="F79" s="102" t="n"/>
      <c r="G79" s="102" t="n"/>
      <c r="H79" s="102" t="n"/>
      <c r="I79" s="102" t="n"/>
      <c r="J79" s="102" t="n"/>
      <c r="K79" s="15">
        <f>SUM(LARGE(C79:E79,{1,2}))+SUM(LARGE(F79:H79,{1,2}))+SUM(LARGE(I79:J79,{1}))</f>
        <v/>
      </c>
      <c r="L79" s="100">
        <f>IF(K79&gt;=16, "B", IF(K79&lt;8, "W", "A"))</f>
        <v/>
      </c>
    </row>
    <row r="80" ht="12.95" customHeight="1" s="75">
      <c r="A80" s="100" t="n"/>
      <c r="B80" s="100" t="n"/>
      <c r="C80" s="102" t="n"/>
      <c r="D80" s="102" t="n"/>
      <c r="E80" s="102" t="n"/>
      <c r="F80" s="102" t="n"/>
      <c r="G80" s="102" t="n"/>
      <c r="H80" s="102" t="n"/>
      <c r="I80" s="102" t="n"/>
      <c r="J80" s="102" t="n"/>
      <c r="K80" s="15">
        <f>SUM(LARGE(C80:E80,{1,2}))+SUM(LARGE(F80:H80,{1,2}))+SUM(LARGE(I80:J80,{1}))</f>
        <v/>
      </c>
      <c r="L80" s="100">
        <f>IF(K80&gt;=16, "B", IF(K80&lt;8, "W", "A"))</f>
        <v/>
      </c>
    </row>
    <row r="81" ht="12.95" customHeight="1" s="75">
      <c r="A81" s="100" t="n"/>
      <c r="B81" s="100" t="n"/>
      <c r="C81" s="102" t="n"/>
      <c r="D81" s="102" t="n"/>
      <c r="E81" s="102" t="n"/>
      <c r="F81" s="102" t="n"/>
      <c r="G81" s="102" t="n"/>
      <c r="H81" s="102" t="n"/>
      <c r="I81" s="102" t="n"/>
      <c r="J81" s="102" t="n"/>
      <c r="K81" s="15">
        <f>SUM(LARGE(C81:E81,{1,2}))+SUM(LARGE(F81:H81,{1,2}))+SUM(LARGE(I81:J81,{1}))</f>
        <v/>
      </c>
      <c r="L81" s="100">
        <f>IF(K77&gt;=16, "B", IF(K77&lt;8, "W", "A"))</f>
        <v/>
      </c>
    </row>
    <row r="82" ht="12.95" customHeight="1" s="75">
      <c r="A82" s="74" t="n"/>
      <c r="B82" s="74" t="n"/>
      <c r="C82" s="41" t="n"/>
      <c r="D82" s="41" t="n"/>
      <c r="E82" s="41" t="n"/>
      <c r="F82" s="41" t="n"/>
      <c r="G82" s="41" t="n"/>
      <c r="H82" s="41" t="n"/>
      <c r="I82" s="41" t="n"/>
      <c r="J82" s="41" t="n"/>
      <c r="K82" s="48" t="n"/>
      <c r="L82" s="74" t="n"/>
    </row>
    <row r="83" ht="12.95" customHeight="1" s="75">
      <c r="A83" s="74" t="n"/>
      <c r="B83" s="74" t="n"/>
      <c r="C83" s="41" t="n"/>
      <c r="D83" s="41" t="n"/>
      <c r="E83" s="41" t="n"/>
      <c r="F83" s="41" t="n"/>
      <c r="G83" s="41" t="n"/>
      <c r="H83" s="41" t="n"/>
      <c r="I83" s="41" t="n"/>
      <c r="J83" s="41" t="n"/>
      <c r="K83" s="48" t="n"/>
      <c r="L83" s="74" t="n"/>
    </row>
    <row r="84" ht="12.95" customHeight="1" s="75">
      <c r="A84" s="74" t="n"/>
      <c r="B84" s="74" t="n"/>
      <c r="C84" s="41" t="n"/>
      <c r="D84" s="41" t="n"/>
      <c r="E84" s="41" t="n"/>
      <c r="F84" s="41" t="n"/>
      <c r="G84" s="41" t="n"/>
      <c r="H84" s="41" t="n"/>
      <c r="I84" s="41" t="n"/>
      <c r="J84" s="41" t="n"/>
      <c r="K84" s="48" t="n"/>
      <c r="L84" s="74" t="n"/>
    </row>
    <row r="85" ht="12.95" customHeight="1" s="75">
      <c r="A85" s="74" t="n"/>
      <c r="B85" s="74" t="n"/>
      <c r="C85" s="41" t="n"/>
      <c r="D85" s="41" t="n"/>
      <c r="E85" s="41" t="n"/>
      <c r="F85" s="41" t="n"/>
      <c r="G85" s="41" t="n"/>
      <c r="H85" s="41" t="n"/>
      <c r="I85" s="41" t="n"/>
      <c r="J85" s="41" t="n"/>
      <c r="K85" s="48" t="n"/>
      <c r="L85" s="74" t="n"/>
    </row>
    <row r="86" ht="12.95" customFormat="1" customHeight="1" s="74"/>
    <row r="87" ht="12.95" customFormat="1" customHeight="1" s="74" thickBot="1"/>
    <row r="88" ht="19.5" customHeight="1" s="75" thickBot="1">
      <c r="A88" s="105" t="inlineStr">
        <is>
          <t>Total Marks</t>
        </is>
      </c>
      <c r="B88" s="80" t="n"/>
      <c r="C88" s="7">
        <f>SUM(C12:C81)</f>
        <v/>
      </c>
      <c r="D88" s="7">
        <f>SUM(D12:D81)</f>
        <v/>
      </c>
      <c r="E88" s="7">
        <f>SUM(E12:E81)</f>
        <v/>
      </c>
      <c r="F88" s="7">
        <f>SUM(F12:F81)</f>
        <v/>
      </c>
      <c r="G88" s="7">
        <f>SUM(G12:G81)</f>
        <v/>
      </c>
      <c r="H88" s="7">
        <f>SUM(H12:H81)</f>
        <v/>
      </c>
      <c r="I88" s="7">
        <f>SUM(I12:I81)</f>
        <v/>
      </c>
      <c r="J88" s="7">
        <f>SUM(J12:J81)</f>
        <v/>
      </c>
      <c r="K88" s="47">
        <f>SUM(C88,D88,E88,F88,G88,,H88,I88,J88)</f>
        <v/>
      </c>
      <c r="L88" s="7">
        <f>COUNTIF(L12:L81,"W")</f>
        <v/>
      </c>
    </row>
    <row r="89" ht="27.75" customHeight="1" s="75" thickBot="1">
      <c r="A89" s="80" t="inlineStr">
        <is>
          <t>No. Students Attempted the Question</t>
        </is>
      </c>
      <c r="B89" s="73" t="n"/>
      <c r="C89" s="8" t="n">
        <v>69</v>
      </c>
      <c r="D89" s="8">
        <f>COUNTIF(D12:D81,"&gt;=0")</f>
        <v/>
      </c>
      <c r="E89" s="8">
        <f>COUNTIF(E12:E81,"&gt;=0")</f>
        <v/>
      </c>
      <c r="F89" s="8">
        <f>COUNTIF(F12:F81,"&gt;=0")</f>
        <v/>
      </c>
      <c r="G89" s="8">
        <f>COUNTIF(G12:G81,"&gt;=0")</f>
        <v/>
      </c>
      <c r="H89" s="8">
        <f>COUNTIF(H12:H81,"&gt;=0")</f>
        <v/>
      </c>
      <c r="I89" s="8">
        <f>COUNTIF(I12:I81,"&gt;=0")</f>
        <v/>
      </c>
      <c r="J89" s="8">
        <f>COUNTIF(J12:J81,"&gt;=0")</f>
        <v/>
      </c>
      <c r="K89" s="8" t="n"/>
      <c r="L89" s="9" t="n"/>
    </row>
    <row r="90" ht="16.5" customHeight="1" s="75" thickBot="1">
      <c r="A90" s="72" t="inlineStr">
        <is>
          <t xml:space="preserve">Average </t>
        </is>
      </c>
      <c r="B90" s="73" t="n"/>
      <c r="C90" s="10">
        <f>C88/C89</f>
        <v/>
      </c>
      <c r="D90" s="10">
        <f>D88/D89</f>
        <v/>
      </c>
      <c r="E90" s="10">
        <f>E88/E89</f>
        <v/>
      </c>
      <c r="F90" s="10">
        <f>F88/F89</f>
        <v/>
      </c>
      <c r="G90" s="10">
        <f>G88/G89</f>
        <v/>
      </c>
      <c r="H90" s="10">
        <f>H88/H89</f>
        <v/>
      </c>
      <c r="I90" s="10">
        <f>I88/I89</f>
        <v/>
      </c>
      <c r="J90" s="10">
        <f>J88/J89</f>
        <v/>
      </c>
      <c r="K90" s="10" t="n"/>
      <c r="L90" s="7" t="n"/>
    </row>
    <row r="91" ht="18.75" customHeight="1" s="75" thickBot="1">
      <c r="A91" s="72" t="inlineStr">
        <is>
          <t>* CO Attainment Level</t>
        </is>
      </c>
      <c r="B91" s="73" t="n"/>
      <c r="C91" s="11">
        <f>C90*0.75</f>
        <v/>
      </c>
      <c r="D91" s="8">
        <f>D90*0.75</f>
        <v/>
      </c>
      <c r="E91" s="8">
        <f>E90*0.75</f>
        <v/>
      </c>
      <c r="F91" s="8">
        <f>F90*0.75</f>
        <v/>
      </c>
      <c r="G91" s="8">
        <f>G90*0.75</f>
        <v/>
      </c>
      <c r="H91" s="8">
        <f>H90*0.75</f>
        <v/>
      </c>
      <c r="I91" s="8">
        <f>I90*0.75</f>
        <v/>
      </c>
      <c r="J91" s="8">
        <f>J90*0.75</f>
        <v/>
      </c>
      <c r="K91" s="8" t="n"/>
      <c r="L91" s="104" t="n"/>
    </row>
    <row r="92" ht="18.75" customHeight="1" s="75" thickBot="1">
      <c r="A92" s="39" t="n"/>
      <c r="B92" s="58" t="n"/>
      <c r="C92" s="40" t="n"/>
      <c r="D92" s="41" t="n"/>
      <c r="E92" s="41" t="n"/>
      <c r="F92" s="41" t="n"/>
      <c r="G92" s="41" t="n"/>
      <c r="H92" s="41" t="n"/>
      <c r="I92" s="41" t="n"/>
      <c r="J92" s="41" t="n"/>
      <c r="K92" s="41" t="n"/>
      <c r="L92" s="36" t="n"/>
    </row>
    <row r="93" ht="16.5" customHeight="1" s="75" thickBot="1">
      <c r="B93" s="12" t="inlineStr">
        <is>
          <t>CO Attainment</t>
        </is>
      </c>
      <c r="C93" s="76" t="inlineStr">
        <is>
          <t>CO3</t>
        </is>
      </c>
      <c r="D93" s="77" t="n"/>
      <c r="E93" s="77" t="n"/>
      <c r="F93" s="77" t="n"/>
      <c r="G93" s="76" t="inlineStr">
        <is>
          <t>CO4</t>
        </is>
      </c>
      <c r="H93" s="77" t="n"/>
      <c r="I93" s="76" t="inlineStr">
        <is>
          <t>CO5</t>
        </is>
      </c>
      <c r="J93" s="77" t="n"/>
      <c r="L93" s="2" t="n"/>
    </row>
    <row r="94" ht="19.5" customHeight="1" s="75" thickBot="1">
      <c r="B94" s="13" t="inlineStr">
        <is>
          <t>Question No.</t>
        </is>
      </c>
      <c r="C94" s="104" t="inlineStr">
        <is>
          <t>1(a)</t>
        </is>
      </c>
      <c r="D94" s="104" t="inlineStr">
        <is>
          <t>1©</t>
        </is>
      </c>
      <c r="E94" s="42" t="inlineStr">
        <is>
          <t>2(b)</t>
        </is>
      </c>
      <c r="F94" s="104" t="inlineStr">
        <is>
          <t>2(e)</t>
        </is>
      </c>
      <c r="G94" s="104" t="inlineStr">
        <is>
          <t>1( b)</t>
        </is>
      </c>
      <c r="H94" s="104" t="inlineStr">
        <is>
          <t>2(c)</t>
        </is>
      </c>
      <c r="I94" s="104" t="inlineStr">
        <is>
          <t>2( a)</t>
        </is>
      </c>
      <c r="J94" s="104" t="inlineStr">
        <is>
          <t>2(d)</t>
        </is>
      </c>
      <c r="K94" s="2" t="n"/>
      <c r="L94" s="2" t="n"/>
    </row>
    <row r="95" ht="26.25" customHeight="1" s="75" thickBot="1">
      <c r="B95" s="43" t="inlineStr">
        <is>
          <t>Average CO Attainment</t>
        </is>
      </c>
      <c r="C95" s="17">
        <f>C91</f>
        <v/>
      </c>
      <c r="D95" s="17">
        <f>E91</f>
        <v/>
      </c>
      <c r="E95" s="104">
        <f>G91</f>
        <v/>
      </c>
      <c r="F95" s="104">
        <f>J91</f>
        <v/>
      </c>
      <c r="G95" s="17">
        <f>D91</f>
        <v/>
      </c>
      <c r="H95" s="104">
        <f>H91</f>
        <v/>
      </c>
      <c r="I95" s="104">
        <f>F91</f>
        <v/>
      </c>
      <c r="J95" s="104">
        <f>I91</f>
        <v/>
      </c>
      <c r="K95" s="2" t="n"/>
      <c r="L95" s="2" t="n"/>
    </row>
    <row r="96" ht="18" customHeight="1" s="75" thickBot="1">
      <c r="A96" s="2" t="n"/>
      <c r="B96" s="44" t="inlineStr">
        <is>
          <t>CO</t>
        </is>
      </c>
      <c r="C96" s="87">
        <f>AVERAGE(C95,D95,E95,F95)</f>
        <v/>
      </c>
      <c r="D96" s="77" t="n"/>
      <c r="E96" s="77" t="n"/>
      <c r="F96" s="77" t="n"/>
      <c r="G96" s="81">
        <f>AVERAGE(G95,H95)</f>
        <v/>
      </c>
      <c r="H96" s="77" t="n"/>
      <c r="I96" s="76">
        <f>ROUND(AVERAGE(I95,J95),2)</f>
        <v/>
      </c>
      <c r="J96" s="77" t="n"/>
      <c r="K96" s="2" t="n"/>
      <c r="L96" s="2" t="n"/>
    </row>
    <row r="97" ht="18" customHeight="1" s="75" thickBot="1">
      <c r="B97" s="2" t="n"/>
      <c r="C97" s="37" t="n"/>
      <c r="D97" s="38" t="n"/>
      <c r="E97" s="38" t="n"/>
      <c r="F97" s="37" t="n"/>
      <c r="G97" s="37" t="n"/>
      <c r="H97" s="37" t="n"/>
      <c r="I97" s="37" t="n"/>
      <c r="J97" s="37" t="n"/>
      <c r="K97" s="2" t="n"/>
      <c r="L97" s="2" t="n"/>
    </row>
    <row r="98" ht="21.75" customHeight="1" s="75" thickBot="1">
      <c r="B98" s="45" t="inlineStr">
        <is>
          <t>No. of student  Appeared</t>
        </is>
      </c>
      <c r="C98" s="46" t="n"/>
      <c r="D98" s="79" t="n">
        <v>69</v>
      </c>
      <c r="E98" s="71" t="n"/>
      <c r="F98" s="86" t="n"/>
      <c r="G98" s="77" t="n"/>
      <c r="H98" s="71" t="n"/>
      <c r="I98" s="70">
        <f>(D99/D98)*100</f>
        <v/>
      </c>
      <c r="J98" s="71" t="n"/>
      <c r="K98" s="2" t="n"/>
      <c r="L98" s="2" t="n"/>
    </row>
    <row r="99" ht="18.75" customHeight="1" s="75" thickBot="1">
      <c r="B99" s="84" t="inlineStr">
        <is>
          <t>No. of students Passed</t>
        </is>
      </c>
      <c r="C99" s="71" t="n"/>
      <c r="D99" s="79" t="n">
        <v>60</v>
      </c>
      <c r="E99" s="71" t="n"/>
      <c r="F99" s="88" t="n"/>
      <c r="G99" s="77" t="n"/>
      <c r="H99" s="77" t="n"/>
      <c r="I99" s="77" t="n"/>
      <c r="J99" s="71" t="n"/>
      <c r="K99" s="2" t="n"/>
      <c r="L99" s="2" t="n"/>
    </row>
    <row r="100" ht="15.75" customHeight="1" s="75">
      <c r="B100" s="97" t="n"/>
      <c r="C100" s="97" t="n"/>
      <c r="D100" s="97" t="n"/>
      <c r="E100" s="97" t="n"/>
      <c r="F100" s="2" t="n"/>
      <c r="G100" s="2" t="n"/>
      <c r="H100" s="2" t="n"/>
      <c r="I100" s="2" t="n"/>
      <c r="J100" s="2" t="n"/>
      <c r="K100" s="2" t="n"/>
      <c r="L100" s="2" t="n"/>
    </row>
    <row r="101" ht="15.75" customHeight="1" s="75">
      <c r="B101" s="2" t="n"/>
      <c r="C101" s="2" t="n"/>
      <c r="D101" s="2" t="n"/>
      <c r="E101" s="2" t="n"/>
      <c r="F101" s="97" t="n"/>
      <c r="G101" s="97" t="n"/>
      <c r="H101" s="97" t="n"/>
      <c r="I101" s="97" t="n"/>
      <c r="J101" s="97" t="n"/>
      <c r="K101" s="2" t="n"/>
      <c r="L101" s="2" t="n"/>
    </row>
    <row r="102" ht="15.75" customHeight="1" s="75">
      <c r="B102" s="2" t="n"/>
      <c r="C102" s="2" t="n"/>
      <c r="D102" s="2" t="n"/>
      <c r="E102" s="2" t="n"/>
      <c r="F102" s="2" t="n"/>
      <c r="G102" s="2" t="n"/>
      <c r="H102" s="2" t="n"/>
      <c r="I102" s="2" t="n"/>
      <c r="J102" s="2" t="n"/>
      <c r="K102" s="2" t="n"/>
      <c r="L102" s="2" t="n"/>
    </row>
    <row r="103" ht="15.75" customHeight="1" s="75">
      <c r="B103" s="2" t="n"/>
      <c r="C103" s="2" t="n"/>
      <c r="D103" s="2" t="n"/>
      <c r="E103" s="2" t="n"/>
      <c r="F103" s="2" t="n"/>
      <c r="G103" s="2" t="n"/>
      <c r="H103" s="2" t="n"/>
      <c r="I103" s="2" t="n"/>
      <c r="J103" s="2" t="n"/>
      <c r="K103" s="2" t="n"/>
      <c r="L103" s="2" t="n"/>
    </row>
    <row r="104" ht="15.75" customHeight="1" s="75">
      <c r="B104" s="83" t="inlineStr">
        <is>
          <t>Faculty Name and Date</t>
        </is>
      </c>
      <c r="C104" s="83" t="n"/>
      <c r="D104" s="1" t="n"/>
      <c r="E104" s="1" t="n"/>
      <c r="F104" s="2" t="n"/>
      <c r="G104" s="2" t="n"/>
      <c r="H104" s="2" t="n"/>
      <c r="I104" s="83" t="inlineStr">
        <is>
          <t>Head of Department</t>
        </is>
      </c>
      <c r="K104" s="2" t="n"/>
      <c r="L104" s="2" t="n"/>
    </row>
    <row r="105" ht="15.75" customHeight="1" s="75">
      <c r="F105" s="1" t="n"/>
      <c r="G105" s="1" t="n"/>
      <c r="H105" s="1" t="n"/>
      <c r="K105" s="2" t="n"/>
      <c r="L105" s="2" t="n"/>
    </row>
  </sheetData>
  <mergeCells count="25">
    <mergeCell ref="I104:J104"/>
    <mergeCell ref="D99:E99"/>
    <mergeCell ref="F99:J99"/>
    <mergeCell ref="A3:L3"/>
    <mergeCell ref="A6:B6"/>
    <mergeCell ref="D6:H6"/>
    <mergeCell ref="A90:B90"/>
    <mergeCell ref="A7:E7"/>
    <mergeCell ref="C96:F96"/>
    <mergeCell ref="A89:B89"/>
    <mergeCell ref="A86:XFD87"/>
    <mergeCell ref="G93:H93"/>
    <mergeCell ref="I93:J93"/>
    <mergeCell ref="I96:J96"/>
    <mergeCell ref="A4:L4"/>
    <mergeCell ref="B5:J5"/>
    <mergeCell ref="F98:H98"/>
    <mergeCell ref="I98:J98"/>
    <mergeCell ref="B99:C99"/>
    <mergeCell ref="A8:B8"/>
    <mergeCell ref="C93:F93"/>
    <mergeCell ref="A91:B91"/>
    <mergeCell ref="D98:E98"/>
    <mergeCell ref="G96:H96"/>
    <mergeCell ref="I7:K7"/>
  </mergeCells>
  <conditionalFormatting sqref="L12:L85">
    <cfRule type="colorScale" priority="13">
      <colorScale>
        <cfvo type="num" val="0"/>
        <cfvo type="num" val="9"/>
        <color rgb="FFFF7128"/>
        <color theme="9" tint="-0.249977111117893"/>
      </colorScale>
    </cfRule>
    <cfRule type="colorScale" priority="12">
      <colorScale>
        <cfvo type="formula" val="&quot;A&quot;"/>
        <cfvo type="formula" val="&quot;A+$R$19&quot;"/>
        <color rgb="FFFF7128"/>
        <color rgb="FFFFEF9C"/>
      </colorScale>
    </cfRule>
    <cfRule type="expression" priority="11" stopIfTrue="1">
      <formula>"A"</formula>
    </cfRule>
    <cfRule type="cellIs" priority="6" operator="lessThan" dxfId="3">
      <formula>"A"</formula>
    </cfRule>
    <cfRule type="cellIs" priority="7" operator="greaterThan" dxfId="3">
      <formula>"A"</formula>
    </cfRule>
    <cfRule type="cellIs" priority="5" operator="equal">
      <formula>"A"</formula>
    </cfRule>
    <cfRule type="cellIs" priority="4" operator="equal" dxfId="3">
      <formula>"A"</formula>
    </cfRule>
    <cfRule type="cellIs" priority="3" operator="equal" dxfId="0">
      <formula>"B"</formula>
    </cfRule>
    <cfRule type="cellIs" priority="2" operator="equal" dxfId="1">
      <formula>"B"</formula>
    </cfRule>
    <cfRule type="cellIs" priority="1" operator="equal" dxfId="0">
      <formula>"a"</formula>
    </cfRule>
  </conditionalFormatting>
  <pageMargins left="1.456692913385827" right="0.3937007874015748" top="0.2362204724409449" bottom="0.1574803149606299" header="0.3149606299212598" footer="0.1574803149606299"/>
  <pageSetup orientation="landscape" paperSize="9"/>
</worksheet>
</file>

<file path=xl/worksheets/sheet2.xml><?xml version="1.0" encoding="utf-8"?>
<worksheet xmlns="http://schemas.openxmlformats.org/spreadsheetml/2006/main">
  <sheetPr>
    <outlinePr summaryBelow="1" summaryRight="1"/>
    <pageSetUpPr/>
  </sheetPr>
  <dimension ref="A1:N9"/>
  <sheetViews>
    <sheetView workbookViewId="0">
      <selection activeCell="J16" sqref="J16"/>
    </sheetView>
  </sheetViews>
  <sheetFormatPr baseColWidth="8" defaultRowHeight="15" outlineLevelCol="0"/>
  <cols>
    <col width="16.140625" bestFit="1" customWidth="1" style="75" min="2" max="2"/>
  </cols>
  <sheetData>
    <row r="1" ht="20.25" customHeight="1" s="75">
      <c r="A1" s="82" t="inlineStr">
        <is>
          <t>GOVERNMENT POLYTECHNIC, NASHIK</t>
        </is>
      </c>
    </row>
    <row r="2" ht="15.75" customHeight="1" s="75">
      <c r="A2" s="74" t="inlineStr">
        <is>
          <t>(An Academically autonomous Institute of Government of Maharashtra)</t>
        </is>
      </c>
    </row>
    <row r="3" ht="20.25" customHeight="1" s="75">
      <c r="A3" s="3" t="inlineStr">
        <is>
          <t xml:space="preserve">                                  Diploma Programme in Electronics and Telecommunication Engineering</t>
        </is>
      </c>
      <c r="B3" s="3" t="n"/>
      <c r="C3" s="3" t="n"/>
      <c r="D3" s="3" t="n"/>
      <c r="E3" s="3" t="n"/>
      <c r="F3" s="3" t="n"/>
      <c r="G3" s="3" t="n"/>
      <c r="H3" s="3" t="n"/>
      <c r="I3" s="3" t="n"/>
      <c r="J3" s="3" t="n"/>
      <c r="K3" s="3" t="n"/>
      <c r="L3" s="3" t="n"/>
      <c r="M3" s="3" t="n"/>
      <c r="N3" s="3" t="n"/>
    </row>
    <row r="4" ht="20.25" customHeight="1" s="75">
      <c r="A4" s="85" t="n"/>
      <c r="C4" s="4" t="n"/>
      <c r="D4" s="4" t="n"/>
      <c r="E4" s="4" t="n"/>
      <c r="F4" s="82" t="inlineStr">
        <is>
          <t xml:space="preserve">Practical </t>
        </is>
      </c>
      <c r="I4" s="4" t="n"/>
      <c r="J4" s="4" t="n"/>
      <c r="K4" s="4" t="n"/>
      <c r="L4" s="4" t="n"/>
      <c r="M4" s="4" t="n"/>
      <c r="N4" s="4" t="n"/>
    </row>
    <row r="5" ht="15.75" customHeight="1" s="75">
      <c r="A5" s="1" t="inlineStr">
        <is>
          <t>Course and Course Code:  Linear Integrated Circuits (LIC)</t>
        </is>
      </c>
      <c r="B5" s="1" t="n"/>
      <c r="C5" s="2" t="n"/>
      <c r="D5" s="2" t="n"/>
      <c r="E5" s="2" t="n"/>
      <c r="F5" s="2" t="n"/>
      <c r="G5" s="2" t="n"/>
      <c r="H5" s="2" t="n"/>
      <c r="I5" s="2" t="n"/>
      <c r="J5" s="83" t="inlineStr">
        <is>
          <t>Academic Year:  2017-18</t>
        </is>
      </c>
      <c r="N5" s="2" t="n"/>
    </row>
    <row r="6" ht="15.75" customHeight="1" s="75">
      <c r="A6" s="78" t="inlineStr">
        <is>
          <t xml:space="preserve">Course Coordinator: </t>
        </is>
      </c>
      <c r="C6" s="2" t="inlineStr">
        <is>
          <t>Dr. S.D. Pabale</t>
        </is>
      </c>
      <c r="D6" s="2" t="n"/>
      <c r="E6" s="2" t="n"/>
      <c r="F6" s="2" t="n"/>
      <c r="G6" s="2" t="n"/>
      <c r="H6" s="2" t="n"/>
      <c r="I6" s="2" t="n"/>
      <c r="J6" s="2" t="n"/>
      <c r="K6" s="2" t="n"/>
      <c r="L6" s="2" t="n"/>
      <c r="M6" s="2" t="n"/>
      <c r="N6" s="2" t="n"/>
    </row>
    <row r="7" ht="15.75" customHeight="1" s="75">
      <c r="A7" s="92" t="inlineStr">
        <is>
          <t xml:space="preserve">Sr. NO. </t>
        </is>
      </c>
      <c r="B7" s="92" t="inlineStr">
        <is>
          <t xml:space="preserve">Enrollment No. </t>
        </is>
      </c>
      <c r="C7" s="93" t="n"/>
      <c r="D7" s="94" t="n"/>
      <c r="E7" s="94" t="n"/>
      <c r="F7" s="95" t="n"/>
      <c r="G7" s="93" t="n"/>
      <c r="H7" s="94" t="n"/>
      <c r="I7" s="95" t="n"/>
      <c r="J7" s="93" t="n"/>
      <c r="K7" s="94" t="n"/>
      <c r="L7" s="95" t="n"/>
      <c r="M7" s="89" t="n"/>
      <c r="N7" s="89" t="n"/>
    </row>
    <row r="8" ht="15.75" customHeight="1" s="75">
      <c r="A8" s="90" t="n"/>
      <c r="B8" s="90" t="n"/>
      <c r="C8" s="5" t="inlineStr">
        <is>
          <t>CO</t>
        </is>
      </c>
      <c r="D8" s="5" t="inlineStr">
        <is>
          <t>CO</t>
        </is>
      </c>
      <c r="E8" s="5" t="inlineStr">
        <is>
          <t>CO</t>
        </is>
      </c>
      <c r="F8" s="5" t="inlineStr">
        <is>
          <t>CO</t>
        </is>
      </c>
      <c r="G8" s="5" t="inlineStr">
        <is>
          <t>CO</t>
        </is>
      </c>
      <c r="H8" s="5" t="inlineStr">
        <is>
          <t>CO</t>
        </is>
      </c>
      <c r="I8" s="5" t="inlineStr">
        <is>
          <t>CO</t>
        </is>
      </c>
      <c r="J8" s="5" t="inlineStr">
        <is>
          <t>CO</t>
        </is>
      </c>
      <c r="K8" s="5" t="inlineStr">
        <is>
          <t>CO</t>
        </is>
      </c>
      <c r="L8" s="5" t="inlineStr">
        <is>
          <t>CO</t>
        </is>
      </c>
      <c r="M8" s="90" t="n"/>
      <c r="N8" s="90" t="n"/>
    </row>
    <row r="9" ht="15.75" customHeight="1" s="75">
      <c r="A9" s="91" t="n"/>
      <c r="B9" s="91" t="n"/>
      <c r="C9" s="93" t="n">
        <v>1</v>
      </c>
      <c r="D9" s="93" t="n">
        <v>2</v>
      </c>
      <c r="E9" s="93" t="n">
        <v>3</v>
      </c>
      <c r="F9" s="93" t="n">
        <v>4</v>
      </c>
      <c r="G9" s="93" t="n">
        <v>5</v>
      </c>
      <c r="H9" s="93" t="n">
        <v>6</v>
      </c>
      <c r="I9" s="93" t="n">
        <v>7</v>
      </c>
      <c r="J9" s="93" t="n">
        <v>8</v>
      </c>
      <c r="K9" s="93" t="n">
        <v>9</v>
      </c>
      <c r="L9" s="93" t="n">
        <v>10</v>
      </c>
      <c r="M9" s="91" t="n"/>
      <c r="N9" s="91" t="n"/>
    </row>
  </sheetData>
  <mergeCells count="13">
    <mergeCell ref="A4:B4"/>
    <mergeCell ref="J7:L7"/>
    <mergeCell ref="A7:A9"/>
    <mergeCell ref="A2:N2"/>
    <mergeCell ref="M7:M9"/>
    <mergeCell ref="G7:I7"/>
    <mergeCell ref="C7:F7"/>
    <mergeCell ref="F4:H4"/>
    <mergeCell ref="B7:B9"/>
    <mergeCell ref="J5:M5"/>
    <mergeCell ref="A6:B6"/>
    <mergeCell ref="N7:N9"/>
    <mergeCell ref="A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93"/>
  <sheetViews>
    <sheetView workbookViewId="0">
      <selection activeCell="Q4" sqref="Q4"/>
    </sheetView>
  </sheetViews>
  <sheetFormatPr baseColWidth="8" defaultRowHeight="15" outlineLevelCol="0"/>
  <cols>
    <col width="8" customWidth="1" style="75" min="1" max="1"/>
    <col width="14.85546875" customWidth="1" style="75" min="2" max="2"/>
    <col width="10.28515625" customWidth="1" style="75" min="3" max="3"/>
    <col width="11.42578125" customWidth="1" style="75" min="14" max="14"/>
  </cols>
  <sheetData>
    <row r="1" ht="20.25" customHeight="1" s="75">
      <c r="A1" s="82" t="inlineStr">
        <is>
          <t>GOVERNMENT POLYTECHNIC, NASHIK</t>
        </is>
      </c>
    </row>
    <row r="2" ht="15.75" customHeight="1" s="75">
      <c r="A2" s="74" t="inlineStr">
        <is>
          <t>(An Academically autonomous Institute of Government of Maharashtra)</t>
        </is>
      </c>
    </row>
    <row r="3" ht="20.25" customHeight="1" s="75">
      <c r="A3" s="3" t="inlineStr">
        <is>
          <t xml:space="preserve">                                  Diploma Programme in Electronics and Telecommunication Engineering</t>
        </is>
      </c>
      <c r="B3" s="3" t="n"/>
      <c r="C3" s="3" t="n"/>
      <c r="D3" s="3" t="n"/>
      <c r="E3" s="3" t="n"/>
      <c r="F3" s="3" t="n"/>
      <c r="G3" s="3" t="n"/>
      <c r="H3" s="3" t="n"/>
      <c r="I3" s="3" t="n"/>
      <c r="J3" s="3" t="n"/>
      <c r="K3" s="3" t="n"/>
      <c r="L3" s="3" t="n"/>
      <c r="M3" s="3" t="n"/>
      <c r="N3" s="3" t="n"/>
    </row>
    <row r="4" ht="20.25" customHeight="1" s="75">
      <c r="A4" s="85" t="n"/>
      <c r="C4" s="4" t="n"/>
      <c r="D4" s="4" t="n"/>
      <c r="E4" s="4" t="n"/>
      <c r="F4" s="82" t="inlineStr">
        <is>
          <t xml:space="preserve">Periodic Test – I  </t>
        </is>
      </c>
      <c r="I4" s="4" t="n"/>
      <c r="J4" s="4" t="n"/>
      <c r="K4" s="4" t="n"/>
      <c r="L4" s="4" t="n"/>
      <c r="M4" s="4" t="n"/>
      <c r="N4" s="4" t="n"/>
      <c r="Q4">
        <f>SUM(LARGE(C12:E12,{1,2}))+SUM(LARGE(F12:H12,{1,2}))+SUM(LARGE(I12:J12,{1,2}))</f>
        <v/>
      </c>
    </row>
    <row r="5" ht="15.75" customHeight="1" s="75">
      <c r="A5" s="1" t="inlineStr">
        <is>
          <t>Course and Course Code:  Linear Integrated Circuits (LIC)</t>
        </is>
      </c>
      <c r="B5" s="1" t="n"/>
      <c r="C5" s="2" t="n"/>
      <c r="D5" s="2" t="n"/>
      <c r="E5" s="2" t="n"/>
      <c r="F5" s="2" t="n"/>
      <c r="G5" s="2" t="n"/>
      <c r="H5" s="2" t="n"/>
      <c r="I5" s="2" t="n"/>
      <c r="J5" s="83" t="inlineStr">
        <is>
          <t>Academic Year:  2017-18</t>
        </is>
      </c>
      <c r="N5" s="2" t="n"/>
    </row>
    <row r="6" ht="15.75" customHeight="1" s="75">
      <c r="A6" s="78" t="inlineStr">
        <is>
          <t xml:space="preserve">Course Coordinator: </t>
        </is>
      </c>
      <c r="C6" s="1" t="inlineStr">
        <is>
          <t>Dr. S.D. Pabale</t>
        </is>
      </c>
      <c r="D6" s="2" t="n"/>
      <c r="E6" s="2" t="n"/>
      <c r="F6" s="2" t="n"/>
      <c r="G6" s="2" t="n"/>
      <c r="H6" s="2" t="n"/>
      <c r="I6" s="2" t="n"/>
      <c r="J6" s="2" t="n"/>
      <c r="K6" s="2" t="n"/>
      <c r="L6" s="2" t="n"/>
      <c r="M6" s="2" t="n"/>
      <c r="N6" s="2" t="n"/>
    </row>
    <row r="7" ht="19.5" customHeight="1" s="75">
      <c r="A7" s="92" t="inlineStr">
        <is>
          <t xml:space="preserve">Sr. NO. </t>
        </is>
      </c>
      <c r="B7" s="92" t="inlineStr">
        <is>
          <t xml:space="preserve">Enrollment No. </t>
        </is>
      </c>
      <c r="C7" s="93" t="inlineStr">
        <is>
          <t>Question 1</t>
        </is>
      </c>
      <c r="D7" s="94" t="n"/>
      <c r="E7" s="94" t="n"/>
      <c r="F7" s="95" t="n"/>
      <c r="G7" s="93" t="inlineStr">
        <is>
          <t>Question 2</t>
        </is>
      </c>
      <c r="H7" s="94" t="n"/>
      <c r="I7" s="95" t="n"/>
      <c r="J7" s="93" t="inlineStr">
        <is>
          <t>Question 3</t>
        </is>
      </c>
      <c r="K7" s="94" t="n"/>
      <c r="L7" s="95" t="n"/>
      <c r="M7" s="89" t="inlineStr">
        <is>
          <t xml:space="preserve">Total Marks </t>
        </is>
      </c>
      <c r="N7" s="89" t="inlineStr">
        <is>
          <t>$ Identified B/A/W</t>
        </is>
      </c>
    </row>
    <row r="8" ht="15.75" customHeight="1" s="75">
      <c r="A8" s="90" t="n"/>
      <c r="B8" s="90" t="n"/>
      <c r="C8" s="5" t="inlineStr">
        <is>
          <t>CO</t>
        </is>
      </c>
      <c r="D8" s="5" t="inlineStr">
        <is>
          <t>CO</t>
        </is>
      </c>
      <c r="E8" s="5" t="inlineStr">
        <is>
          <t>CO</t>
        </is>
      </c>
      <c r="F8" s="5" t="inlineStr">
        <is>
          <t>CO</t>
        </is>
      </c>
      <c r="G8" s="5" t="inlineStr">
        <is>
          <t>CO</t>
        </is>
      </c>
      <c r="H8" s="5" t="inlineStr">
        <is>
          <t>CO</t>
        </is>
      </c>
      <c r="I8" s="5" t="inlineStr">
        <is>
          <t>CO</t>
        </is>
      </c>
      <c r="J8" s="5" t="inlineStr">
        <is>
          <t>CO</t>
        </is>
      </c>
      <c r="K8" s="5" t="inlineStr">
        <is>
          <t>CO</t>
        </is>
      </c>
      <c r="L8" s="5" t="inlineStr">
        <is>
          <t>CO</t>
        </is>
      </c>
      <c r="M8" s="90" t="n"/>
      <c r="N8" s="90" t="n"/>
    </row>
    <row r="9" ht="15.75" customHeight="1" s="75">
      <c r="A9" s="91" t="n"/>
      <c r="B9" s="91" t="n"/>
      <c r="C9" s="93" t="inlineStr">
        <is>
          <t>A</t>
        </is>
      </c>
      <c r="D9" s="93" t="inlineStr">
        <is>
          <t>B</t>
        </is>
      </c>
      <c r="E9" s="93" t="inlineStr">
        <is>
          <t>C</t>
        </is>
      </c>
      <c r="F9" s="93" t="inlineStr">
        <is>
          <t>D</t>
        </is>
      </c>
      <c r="G9" s="93" t="inlineStr">
        <is>
          <t>A</t>
        </is>
      </c>
      <c r="H9" s="93" t="inlineStr">
        <is>
          <t>B</t>
        </is>
      </c>
      <c r="I9" s="93" t="inlineStr">
        <is>
          <t>C</t>
        </is>
      </c>
      <c r="J9" s="93" t="inlineStr">
        <is>
          <t>A</t>
        </is>
      </c>
      <c r="K9" s="93" t="inlineStr">
        <is>
          <t>B</t>
        </is>
      </c>
      <c r="L9" s="93" t="inlineStr">
        <is>
          <t>C</t>
        </is>
      </c>
      <c r="M9" s="91" t="n"/>
      <c r="N9" s="91" t="n"/>
    </row>
    <row r="10" ht="15.75" customHeight="1" s="75">
      <c r="A10" s="100" t="n">
        <v>1</v>
      </c>
      <c r="B10" s="100" t="n">
        <v>137258</v>
      </c>
      <c r="C10" s="102" t="n">
        <v>2</v>
      </c>
      <c r="D10" s="102" t="n">
        <v>2</v>
      </c>
      <c r="E10" s="102" t="n"/>
      <c r="F10" s="102" t="n"/>
      <c r="G10" s="102" t="n">
        <v>1</v>
      </c>
      <c r="H10" s="102" t="n">
        <v>0</v>
      </c>
      <c r="I10" s="102" t="n"/>
      <c r="J10" s="102" t="n"/>
      <c r="K10" s="102" t="n">
        <v>0</v>
      </c>
      <c r="L10" s="102" t="n">
        <v>0</v>
      </c>
      <c r="M10" s="15">
        <f>SUM(LARGE(C10:F10,{1,2}))+SUM(LARGE(G10:I10,{1,2}))+SUM(LARGE(J10:L10,{1,2}))</f>
        <v/>
      </c>
      <c r="N10" s="100">
        <f>IF(M10&gt;=16, "B", IF(M10&lt;8, "W", "A"))</f>
        <v/>
      </c>
    </row>
    <row r="11" ht="15.75" customHeight="1" s="75">
      <c r="A11" s="100" t="n">
        <v>2</v>
      </c>
      <c r="B11" s="100" t="n">
        <v>157206</v>
      </c>
      <c r="C11" s="102" t="n">
        <v>0</v>
      </c>
      <c r="D11" s="102" t="n"/>
      <c r="E11" s="102" t="n"/>
      <c r="F11" s="102" t="n">
        <v>0</v>
      </c>
      <c r="G11" s="102" t="n">
        <v>3</v>
      </c>
      <c r="H11" s="102" t="n"/>
      <c r="I11" s="102" t="n">
        <v>0</v>
      </c>
      <c r="J11" s="102" t="n"/>
      <c r="K11" s="102" t="n">
        <v>0</v>
      </c>
      <c r="L11" s="102" t="n">
        <v>4</v>
      </c>
      <c r="M11" s="15">
        <f>SUM(LARGE(C11:F11,{1,2}))+SUM(LARGE(G11:I11,{1,2}))+SUM(LARGE(J11:L11,{1,2}))</f>
        <v/>
      </c>
      <c r="N11" s="100">
        <f>IF(M11&gt;=16, "B", IF(M11&lt;8, "W", "A"))</f>
        <v/>
      </c>
    </row>
    <row r="12" ht="15.75" customHeight="1" s="75">
      <c r="A12" s="100" t="n">
        <v>3</v>
      </c>
      <c r="B12" s="100" t="n">
        <v>157273</v>
      </c>
      <c r="C12" s="102" t="n">
        <v>1</v>
      </c>
      <c r="D12" s="102" t="n"/>
      <c r="E12" s="102" t="n"/>
      <c r="F12" s="102" t="n">
        <v>0</v>
      </c>
      <c r="G12" s="102" t="n">
        <v>0</v>
      </c>
      <c r="H12" s="102" t="n"/>
      <c r="I12" s="102" t="n">
        <v>0</v>
      </c>
      <c r="J12" s="102" t="n"/>
      <c r="K12" s="102" t="n">
        <v>0</v>
      </c>
      <c r="L12" s="102" t="n">
        <v>0</v>
      </c>
      <c r="M12" s="15">
        <f>SUM(LARGE(C12:F12,{1,2}))+SUM(LARGE(G12:I12,{1,2}))+SUM(LARGE(J12:L12,{1,2}))</f>
        <v/>
      </c>
      <c r="N12" s="100">
        <f>IF(M12&gt;=16, "B", IF(M12&lt;8, "W", "A"))</f>
        <v/>
      </c>
    </row>
    <row r="13" ht="15.75" customHeight="1" s="75">
      <c r="A13" s="100" t="n">
        <v>4</v>
      </c>
      <c r="B13" s="100" t="n">
        <v>157281</v>
      </c>
      <c r="C13" s="102" t="n">
        <v>1</v>
      </c>
      <c r="D13" s="102" t="n"/>
      <c r="E13" s="102" t="n">
        <v>0</v>
      </c>
      <c r="F13" s="102" t="n"/>
      <c r="G13" s="102" t="n">
        <v>0.5</v>
      </c>
      <c r="H13" s="102" t="n">
        <v>2</v>
      </c>
      <c r="I13" s="102" t="n"/>
      <c r="J13" s="102" t="n">
        <v>0</v>
      </c>
      <c r="K13" s="102" t="n"/>
      <c r="L13" s="102" t="n">
        <v>0</v>
      </c>
      <c r="M13" s="15">
        <f>SUM(LARGE(C13:F13,{1,2}))+SUM(LARGE(G13:I13,{1,2}))+SUM(LARGE(J13:L13,{1,2}))</f>
        <v/>
      </c>
      <c r="N13" s="100">
        <f>IF(M13&gt;=16, "B", IF(M13&lt;8, "W", "A"))</f>
        <v/>
      </c>
    </row>
    <row r="14" ht="15.75" customHeight="1" s="75">
      <c r="A14" s="100" t="n">
        <v>5</v>
      </c>
      <c r="B14" s="100" t="n">
        <v>167201</v>
      </c>
      <c r="C14" s="102" t="n">
        <v>2</v>
      </c>
      <c r="D14" s="102" t="n"/>
      <c r="E14" s="102" t="n">
        <v>1.5</v>
      </c>
      <c r="F14" s="102" t="n"/>
      <c r="G14" s="102" t="n">
        <v>4</v>
      </c>
      <c r="H14" s="102" t="n">
        <v>4</v>
      </c>
      <c r="I14" s="102" t="n"/>
      <c r="J14" s="102" t="n">
        <v>2</v>
      </c>
      <c r="K14" s="102" t="n"/>
      <c r="L14" s="102" t="n">
        <v>4</v>
      </c>
      <c r="M14" s="15">
        <f>SUM(LARGE(C14:F14,{1,2}))+SUM(LARGE(G14:I14,{1,2}))+SUM(LARGE(J14:L14,{1,2}))</f>
        <v/>
      </c>
      <c r="N14" s="100">
        <f>IF(M14&gt;=16, "B", IF(M14&lt;8, "W", "A"))</f>
        <v/>
      </c>
    </row>
    <row r="15" ht="15.75" customHeight="1" s="75">
      <c r="A15" s="100" t="n">
        <v>6</v>
      </c>
      <c r="B15" s="100" t="n">
        <v>167202</v>
      </c>
      <c r="C15" s="102" t="n"/>
      <c r="D15" s="102" t="n"/>
      <c r="E15" s="102" t="n">
        <v>1</v>
      </c>
      <c r="F15" s="102" t="n">
        <v>0</v>
      </c>
      <c r="G15" s="102" t="n"/>
      <c r="H15" s="102" t="n">
        <v>0</v>
      </c>
      <c r="I15" s="102" t="n">
        <v>0</v>
      </c>
      <c r="J15" s="102" t="n"/>
      <c r="K15" s="102" t="n">
        <v>2</v>
      </c>
      <c r="L15" s="102" t="n">
        <v>0</v>
      </c>
      <c r="M15" s="15">
        <f>SUM(LARGE(C15:F15,{1,2}))+SUM(LARGE(G15:I15,{1,2}))+SUM(LARGE(J15:L15,{1,2}))</f>
        <v/>
      </c>
      <c r="N15" s="100">
        <f>IF(M15&gt;=16, "B", IF(M15&lt;8, "W", "A"))</f>
        <v/>
      </c>
    </row>
    <row r="16" ht="15.75" customHeight="1" s="75">
      <c r="A16" s="100" t="n">
        <v>7</v>
      </c>
      <c r="B16" s="100" t="n">
        <v>167203</v>
      </c>
      <c r="C16" s="102" t="n">
        <v>2</v>
      </c>
      <c r="D16" s="102" t="n">
        <v>2</v>
      </c>
      <c r="E16" s="102" t="n"/>
      <c r="F16" s="102" t="n"/>
      <c r="G16" s="102" t="n">
        <v>4</v>
      </c>
      <c r="H16" s="102" t="n">
        <v>4</v>
      </c>
      <c r="I16" s="102" t="n"/>
      <c r="J16" s="102" t="n"/>
      <c r="K16" s="102" t="n">
        <v>0</v>
      </c>
      <c r="L16" s="102" t="n">
        <v>4</v>
      </c>
      <c r="M16" s="15">
        <f>SUM(LARGE(C16:F16,{1,2}))+SUM(LARGE(G16:I16,{1,2}))+SUM(LARGE(J16:L16,{1,2}))</f>
        <v/>
      </c>
      <c r="N16" s="100">
        <f>IF(M16&gt;=16, "B", IF(M16&lt;8, "W", "A"))</f>
        <v/>
      </c>
    </row>
    <row r="17" ht="15.75" customHeight="1" s="75">
      <c r="A17" s="100" t="n">
        <v>8</v>
      </c>
      <c r="B17" s="100" t="n">
        <v>167204</v>
      </c>
      <c r="C17" s="102" t="n">
        <v>2</v>
      </c>
      <c r="D17" s="102" t="n"/>
      <c r="E17" s="102" t="n"/>
      <c r="F17" s="102" t="n">
        <v>1</v>
      </c>
      <c r="G17" s="102" t="n">
        <v>3</v>
      </c>
      <c r="H17" s="102" t="n">
        <v>2</v>
      </c>
      <c r="I17" s="102" t="n"/>
      <c r="J17" s="102" t="n">
        <v>1</v>
      </c>
      <c r="K17" s="102" t="n"/>
      <c r="L17" s="102" t="n">
        <v>4</v>
      </c>
      <c r="M17" s="15">
        <f>SUM(LARGE(C17:F17,{1,2}))+SUM(LARGE(G17:I17,{1,2}))+SUM(LARGE(J17:L17,{1,2}))</f>
        <v/>
      </c>
      <c r="N17" s="100">
        <f>IF(M17&gt;=16, "B", IF(M17&lt;8, "W", "A"))</f>
        <v/>
      </c>
    </row>
    <row r="18" ht="15.75" customHeight="1" s="75">
      <c r="A18" s="100" t="n">
        <v>9</v>
      </c>
      <c r="B18" s="100" t="n">
        <v>167206</v>
      </c>
      <c r="C18" s="102" t="n">
        <v>1</v>
      </c>
      <c r="D18" s="102" t="n"/>
      <c r="E18" s="102" t="n"/>
      <c r="F18" s="102" t="n">
        <v>1</v>
      </c>
      <c r="G18" s="102" t="n">
        <v>3</v>
      </c>
      <c r="H18" s="102" t="n">
        <v>3</v>
      </c>
      <c r="I18" s="102" t="n"/>
      <c r="J18" s="102" t="n">
        <v>0</v>
      </c>
      <c r="K18" s="102" t="n"/>
      <c r="L18" s="102" t="n">
        <v>0</v>
      </c>
      <c r="M18" s="15">
        <f>SUM(LARGE(C18:F18,{1,2}))+SUM(LARGE(G18:I18,{1,2}))+SUM(LARGE(J18:L18,{1,2}))</f>
        <v/>
      </c>
      <c r="N18" s="100">
        <f>IF(M18&gt;=16, "B", IF(M18&lt;8, "W", "A"))</f>
        <v/>
      </c>
    </row>
    <row r="19" ht="15.75" customHeight="1" s="75">
      <c r="A19" s="100" t="n">
        <v>10</v>
      </c>
      <c r="B19" s="100" t="n">
        <v>167207</v>
      </c>
      <c r="C19" s="102" t="n">
        <v>2</v>
      </c>
      <c r="D19" s="102" t="n">
        <v>2</v>
      </c>
      <c r="E19" s="102" t="n"/>
      <c r="F19" s="102" t="n"/>
      <c r="G19" s="102" t="n">
        <v>4</v>
      </c>
      <c r="H19" s="102" t="n">
        <v>4</v>
      </c>
      <c r="I19" s="102" t="n"/>
      <c r="J19" s="102" t="n">
        <v>0</v>
      </c>
      <c r="K19" s="102" t="n"/>
      <c r="L19" s="102" t="n">
        <v>3</v>
      </c>
      <c r="M19" s="15">
        <f>SUM(LARGE(C19:F19,{1,2}))+SUM(LARGE(G19:I19,{1,2}))+SUM(LARGE(J19:L19,{1,2}))</f>
        <v/>
      </c>
      <c r="N19" s="100">
        <f>IF(M19&gt;=16, "B", IF(M19&lt;8, "W", "A"))</f>
        <v/>
      </c>
    </row>
    <row r="20" ht="15.75" customHeight="1" s="75">
      <c r="A20" s="100" t="n">
        <v>11</v>
      </c>
      <c r="B20" s="100" t="n">
        <v>167208</v>
      </c>
      <c r="C20" s="102" t="n">
        <v>1</v>
      </c>
      <c r="D20" s="102" t="n">
        <v>0</v>
      </c>
      <c r="E20" s="102" t="n"/>
      <c r="F20" s="102" t="n">
        <v>1</v>
      </c>
      <c r="G20" s="102" t="n">
        <v>1</v>
      </c>
      <c r="H20" s="102" t="n">
        <v>2</v>
      </c>
      <c r="I20" s="102" t="n"/>
      <c r="J20" s="102" t="n">
        <v>0</v>
      </c>
      <c r="K20" s="102" t="n"/>
      <c r="L20" s="102" t="n">
        <v>0</v>
      </c>
      <c r="M20" s="15">
        <f>SUM(LARGE(C20:F20,{1,2}))+SUM(LARGE(G20:I20,{1,2}))+SUM(LARGE(J20:L20,{1,2}))</f>
        <v/>
      </c>
      <c r="N20" s="100">
        <f>IF(M20&gt;=16, "B", IF(M20&lt;8, "W", "A"))</f>
        <v/>
      </c>
    </row>
    <row r="21" ht="15.75" customHeight="1" s="75">
      <c r="A21" s="100" t="n">
        <v>12</v>
      </c>
      <c r="B21" s="100" t="n">
        <v>167209</v>
      </c>
      <c r="C21" s="102" t="n">
        <v>2</v>
      </c>
      <c r="D21" s="102" t="n"/>
      <c r="E21" s="102" t="n">
        <v>2</v>
      </c>
      <c r="F21" s="102" t="n"/>
      <c r="G21" s="102" t="n">
        <v>4</v>
      </c>
      <c r="H21" s="102" t="n">
        <v>2</v>
      </c>
      <c r="I21" s="102" t="n"/>
      <c r="J21" s="102" t="n">
        <v>3</v>
      </c>
      <c r="K21" s="102" t="n"/>
      <c r="L21" s="102" t="n">
        <v>4</v>
      </c>
      <c r="M21" s="15">
        <f>SUM(LARGE(C21:F21,{1,2}))+SUM(LARGE(G21:I21,{1,2}))+SUM(LARGE(J21:L21,{1,2}))</f>
        <v/>
      </c>
      <c r="N21" s="100">
        <f>IF(M21&gt;=16, "B", IF(M21&lt;8, "W", "A"))</f>
        <v/>
      </c>
    </row>
    <row r="22" ht="15.75" customHeight="1" s="75">
      <c r="A22" s="100" t="n">
        <v>13</v>
      </c>
      <c r="B22" s="100" t="n">
        <v>167210</v>
      </c>
      <c r="C22" s="102" t="n">
        <v>2</v>
      </c>
      <c r="D22" s="102" t="n">
        <v>2</v>
      </c>
      <c r="E22" s="102" t="n"/>
      <c r="F22" s="102" t="n"/>
      <c r="G22" s="102" t="n">
        <v>4</v>
      </c>
      <c r="H22" s="102" t="n">
        <v>2</v>
      </c>
      <c r="I22" s="102" t="n"/>
      <c r="J22" s="102" t="n">
        <v>0</v>
      </c>
      <c r="K22" s="102" t="n"/>
      <c r="L22" s="102" t="n">
        <v>3</v>
      </c>
      <c r="M22" s="15">
        <f>SUM(LARGE(C22:F22,{1,2}))+SUM(LARGE(G22:I22,{1,2}))+SUM(LARGE(J22:L22,{1,2}))</f>
        <v/>
      </c>
      <c r="N22" s="100">
        <f>IF(M22&gt;=16, "B", IF(M22&lt;8, "W", "A"))</f>
        <v/>
      </c>
    </row>
    <row r="23" ht="15.75" customHeight="1" s="75">
      <c r="A23" s="100" t="n">
        <v>14</v>
      </c>
      <c r="B23" s="100" t="n">
        <v>167211</v>
      </c>
      <c r="C23" s="102" t="n">
        <v>2</v>
      </c>
      <c r="D23" s="102" t="n">
        <v>1</v>
      </c>
      <c r="E23" s="102" t="n"/>
      <c r="F23" s="102" t="n"/>
      <c r="G23" s="102" t="n">
        <v>4</v>
      </c>
      <c r="H23" s="102" t="n">
        <v>4</v>
      </c>
      <c r="I23" s="102" t="n"/>
      <c r="J23" s="102" t="n">
        <v>1</v>
      </c>
      <c r="K23" s="102" t="n"/>
      <c r="L23" s="102" t="n">
        <v>4</v>
      </c>
      <c r="M23" s="15">
        <f>SUM(LARGE(C23:F23,{1,2}))+SUM(LARGE(G23:I23,{1,2}))+SUM(LARGE(J23:L23,{1,2}))</f>
        <v/>
      </c>
      <c r="N23" s="100">
        <f>IF(M23&gt;=16, "B", IF(M23&lt;8, "W", "A"))</f>
        <v/>
      </c>
    </row>
    <row r="24" ht="15.75" customHeight="1" s="75">
      <c r="A24" s="100" t="n">
        <v>15</v>
      </c>
      <c r="B24" s="100" t="n">
        <v>167212</v>
      </c>
      <c r="C24" s="102" t="n">
        <v>2</v>
      </c>
      <c r="D24" s="102" t="n">
        <v>2</v>
      </c>
      <c r="E24" s="102" t="n"/>
      <c r="F24" s="102" t="n"/>
      <c r="G24" s="102" t="n">
        <v>3</v>
      </c>
      <c r="H24" s="102" t="n">
        <v>0</v>
      </c>
      <c r="I24" s="102" t="n"/>
      <c r="J24" s="102" t="n">
        <v>0</v>
      </c>
      <c r="K24" s="102" t="n">
        <v>0</v>
      </c>
      <c r="L24" s="102" t="n"/>
      <c r="M24" s="15">
        <f>SUM(LARGE(C24:F24,{1,2}))+SUM(LARGE(G24:I24,{1,2}))+SUM(LARGE(J24:L24,{1,2}))</f>
        <v/>
      </c>
      <c r="N24" s="100">
        <f>IF(M24&gt;=16, "B", IF(M24&lt;8, "W", "A"))</f>
        <v/>
      </c>
    </row>
    <row r="25" ht="15.75" customHeight="1" s="75">
      <c r="A25" s="100" t="n">
        <v>16</v>
      </c>
      <c r="B25" s="100" t="n">
        <v>167213</v>
      </c>
      <c r="C25" s="102" t="n">
        <v>2</v>
      </c>
      <c r="D25" s="102" t="n">
        <v>1</v>
      </c>
      <c r="E25" s="102" t="n"/>
      <c r="F25" s="102" t="n"/>
      <c r="G25" s="102" t="n">
        <v>2</v>
      </c>
      <c r="H25" s="102" t="n">
        <v>2</v>
      </c>
      <c r="I25" s="102" t="n"/>
      <c r="J25" s="102" t="n"/>
      <c r="K25" s="102" t="n">
        <v>0</v>
      </c>
      <c r="L25" s="102" t="n">
        <v>3</v>
      </c>
      <c r="M25" s="15">
        <f>SUM(LARGE(C25:F25,{1,2}))+SUM(LARGE(G25:I25,{1,2}))+SUM(LARGE(J25:L25,{1,2}))</f>
        <v/>
      </c>
      <c r="N25" s="100">
        <f>IF(M25&gt;=16, "B", IF(M25&lt;8, "W", "A"))</f>
        <v/>
      </c>
    </row>
    <row r="26" ht="15.75" customHeight="1" s="75">
      <c r="A26" s="100" t="n">
        <v>17</v>
      </c>
      <c r="B26" s="100" t="n">
        <v>167214</v>
      </c>
      <c r="C26" s="102" t="n">
        <v>2</v>
      </c>
      <c r="D26" s="102" t="n">
        <v>2</v>
      </c>
      <c r="E26" s="102" t="n"/>
      <c r="F26" s="102" t="n"/>
      <c r="G26" s="102" t="n">
        <v>3</v>
      </c>
      <c r="H26" s="102" t="n">
        <v>3</v>
      </c>
      <c r="I26" s="102" t="n"/>
      <c r="J26" s="102" t="n">
        <v>4</v>
      </c>
      <c r="K26" s="102" t="n"/>
      <c r="L26" s="102" t="n">
        <v>4</v>
      </c>
      <c r="M26" s="15">
        <f>SUM(LARGE(C26:F26,{1,2}))+SUM(LARGE(G26:I26,{1,2}))+SUM(LARGE(J26:L26,{1,2}))</f>
        <v/>
      </c>
      <c r="N26" s="100">
        <f>IF(M26&gt;=16, "B", IF(M26&lt;8, "W", "A"))</f>
        <v/>
      </c>
    </row>
    <row r="27" ht="15.75" customHeight="1" s="75">
      <c r="A27" s="100" t="n">
        <v>18</v>
      </c>
      <c r="B27" s="100" t="n">
        <v>167215</v>
      </c>
      <c r="C27" s="102" t="n">
        <v>2</v>
      </c>
      <c r="D27" s="102" t="n">
        <v>2</v>
      </c>
      <c r="E27" s="102" t="n">
        <v>2</v>
      </c>
      <c r="F27" s="102" t="n"/>
      <c r="G27" s="102" t="n">
        <v>4</v>
      </c>
      <c r="H27" s="102" t="n">
        <v>1</v>
      </c>
      <c r="I27" s="102" t="n"/>
      <c r="J27" s="102" t="n">
        <v>0</v>
      </c>
      <c r="K27" s="102" t="n"/>
      <c r="L27" s="102" t="n">
        <v>2</v>
      </c>
      <c r="M27" s="15">
        <f>SUM(LARGE(C27:F27,{1,2}))+SUM(LARGE(G27:I27,{1,2}))+SUM(LARGE(J27:L27,{1,2}))</f>
        <v/>
      </c>
      <c r="N27" s="100">
        <f>IF(M27&gt;=16, "B", IF(M27&lt;8, "W", "A"))</f>
        <v/>
      </c>
    </row>
    <row r="28" ht="15.75" customHeight="1" s="75">
      <c r="A28" s="100" t="n">
        <v>19</v>
      </c>
      <c r="B28" s="100" t="n">
        <v>167216</v>
      </c>
      <c r="C28" s="102" t="n">
        <v>2</v>
      </c>
      <c r="D28" s="102" t="n">
        <v>2</v>
      </c>
      <c r="E28" s="102" t="n"/>
      <c r="F28" s="102" t="n"/>
      <c r="G28" s="102" t="n"/>
      <c r="H28" s="102" t="n">
        <v>4</v>
      </c>
      <c r="I28" s="102" t="n">
        <v>4</v>
      </c>
      <c r="J28" s="102" t="n">
        <v>4</v>
      </c>
      <c r="K28" s="102" t="n"/>
      <c r="L28" s="102" t="n">
        <v>4</v>
      </c>
      <c r="M28" s="15">
        <f>SUM(LARGE(C28:F28,{1,2}))+SUM(LARGE(G28:I28,{1,2}))+SUM(LARGE(J28:L28,{1,2}))</f>
        <v/>
      </c>
      <c r="N28" s="100">
        <f>IF(M28&gt;=16, "B", IF(M28&lt;8, "W", "A"))</f>
        <v/>
      </c>
    </row>
    <row r="29" ht="15.75" customHeight="1" s="75">
      <c r="A29" s="100" t="n">
        <v>20</v>
      </c>
      <c r="B29" s="100" t="n">
        <v>167218</v>
      </c>
      <c r="C29" s="102" t="n">
        <v>2</v>
      </c>
      <c r="D29" s="102" t="n">
        <v>2</v>
      </c>
      <c r="E29" s="102" t="n"/>
      <c r="F29" s="102" t="n"/>
      <c r="G29" s="102" t="n">
        <v>4</v>
      </c>
      <c r="H29" s="102" t="n">
        <v>3</v>
      </c>
      <c r="I29" s="102" t="n"/>
      <c r="J29" s="102" t="n">
        <v>3</v>
      </c>
      <c r="K29" s="102" t="n"/>
      <c r="L29" s="102" t="n">
        <v>4</v>
      </c>
      <c r="M29" s="15">
        <f>SUM(LARGE(C29:F29,{1,2}))+SUM(LARGE(G29:I29,{1,2}))+SUM(LARGE(J29:L29,{1,2}))</f>
        <v/>
      </c>
      <c r="N29" s="100">
        <f>IF(M29&gt;=16, "B", IF(M29&lt;8, "W", "A"))</f>
        <v/>
      </c>
    </row>
    <row r="30" ht="15.75" customHeight="1" s="75">
      <c r="A30" s="100" t="n">
        <v>21</v>
      </c>
      <c r="B30" s="100" t="n">
        <v>167219</v>
      </c>
      <c r="C30" s="102" t="n">
        <v>2</v>
      </c>
      <c r="D30" s="102" t="n"/>
      <c r="E30" s="102" t="n">
        <v>2</v>
      </c>
      <c r="F30" s="102" t="n"/>
      <c r="G30" s="102" t="n">
        <v>4</v>
      </c>
      <c r="H30" s="102" t="n">
        <v>0</v>
      </c>
      <c r="I30" s="102" t="n"/>
      <c r="J30" s="102" t="n">
        <v>4</v>
      </c>
      <c r="K30" s="102" t="n">
        <v>4</v>
      </c>
      <c r="L30" s="102" t="n"/>
      <c r="M30" s="15">
        <f>SUM(LARGE(C30:F30,{1,2}))+SUM(LARGE(G30:I30,{1,2}))+SUM(LARGE(J30:L30,{1,2}))</f>
        <v/>
      </c>
      <c r="N30" s="100">
        <f>IF(M30&gt;=16, "B", IF(M30&lt;8, "W", "A"))</f>
        <v/>
      </c>
    </row>
    <row r="31" ht="15.75" customHeight="1" s="75">
      <c r="A31" s="100" t="n">
        <v>22</v>
      </c>
      <c r="B31" s="100" t="n">
        <v>167220</v>
      </c>
      <c r="C31" s="102" t="n">
        <v>2</v>
      </c>
      <c r="D31" s="102" t="n">
        <v>2</v>
      </c>
      <c r="E31" s="102" t="n"/>
      <c r="F31" s="102" t="n"/>
      <c r="G31" s="102" t="n">
        <v>4</v>
      </c>
      <c r="H31" s="102" t="n">
        <v>0</v>
      </c>
      <c r="I31" s="102" t="n"/>
      <c r="J31" s="102" t="n">
        <v>0</v>
      </c>
      <c r="K31" s="102" t="n"/>
      <c r="L31" s="102" t="n">
        <v>3</v>
      </c>
      <c r="M31" s="15">
        <f>SUM(LARGE(C31:F31,{1,2}))+SUM(LARGE(G31:I31,{1,2}))+SUM(LARGE(J31:L31,{1,2}))</f>
        <v/>
      </c>
      <c r="N31" s="100">
        <f>IF(M31&gt;=16, "B", IF(M31&lt;8, "W", "A"))</f>
        <v/>
      </c>
    </row>
    <row r="32" ht="15.75" customHeight="1" s="75">
      <c r="A32" s="100" t="n">
        <v>23</v>
      </c>
      <c r="B32" s="100" t="n">
        <v>167221</v>
      </c>
      <c r="C32" s="102" t="n">
        <v>2</v>
      </c>
      <c r="D32" s="102" t="n">
        <v>2</v>
      </c>
      <c r="E32" s="102" t="n">
        <v>1</v>
      </c>
      <c r="F32" s="102" t="n"/>
      <c r="G32" s="102" t="n">
        <v>3</v>
      </c>
      <c r="H32" s="102" t="n">
        <v>0</v>
      </c>
      <c r="I32" s="102" t="n"/>
      <c r="J32" s="102" t="n">
        <v>0</v>
      </c>
      <c r="K32" s="102" t="n"/>
      <c r="L32" s="102" t="n">
        <v>3</v>
      </c>
      <c r="M32" s="15">
        <f>SUM(LARGE(C32:F32,{1,2}))+SUM(LARGE(G32:I32,{1,2}))+SUM(LARGE(J32:L32,{1,2}))</f>
        <v/>
      </c>
      <c r="N32" s="100">
        <f>IF(M32&gt;=16, "B", IF(M32&lt;8, "W", "A"))</f>
        <v/>
      </c>
    </row>
    <row r="33" ht="15.75" customHeight="1" s="75">
      <c r="A33" s="100" t="n">
        <v>24</v>
      </c>
      <c r="B33" s="100" t="n">
        <v>167223</v>
      </c>
      <c r="C33" s="102" t="n">
        <v>2</v>
      </c>
      <c r="D33" s="102" t="n">
        <v>2</v>
      </c>
      <c r="E33" s="102" t="n"/>
      <c r="F33" s="102" t="n"/>
      <c r="G33" s="102" t="n">
        <v>3</v>
      </c>
      <c r="H33" s="102" t="n"/>
      <c r="I33" s="102" t="n">
        <v>0</v>
      </c>
      <c r="J33" s="102" t="n">
        <v>0</v>
      </c>
      <c r="K33" s="102" t="n"/>
      <c r="L33" s="102" t="n">
        <v>4</v>
      </c>
      <c r="M33" s="15">
        <f>SUM(LARGE(C33:F33,{1,2}))+SUM(LARGE(G33:I33,{1,2}))+SUM(LARGE(J33:L33,{1,2}))</f>
        <v/>
      </c>
      <c r="N33" s="100">
        <f>IF(M33&gt;=16, "B", IF(M33&lt;8, "W", "A"))</f>
        <v/>
      </c>
    </row>
    <row r="34" ht="15.75" customHeight="1" s="75">
      <c r="A34" s="100" t="n">
        <v>25</v>
      </c>
      <c r="B34" s="14" t="n">
        <v>167224</v>
      </c>
      <c r="C34" s="102" t="n">
        <v>2</v>
      </c>
      <c r="D34" s="102" t="n">
        <v>1.5</v>
      </c>
      <c r="E34" s="102" t="n"/>
      <c r="F34" s="102" t="n"/>
      <c r="G34" s="102" t="n">
        <v>0</v>
      </c>
      <c r="H34" s="102" t="n">
        <v>0</v>
      </c>
      <c r="I34" s="102" t="n"/>
      <c r="J34" s="102" t="n">
        <v>0</v>
      </c>
      <c r="K34" s="102" t="n"/>
      <c r="L34" s="102" t="n">
        <v>0</v>
      </c>
      <c r="M34" s="15">
        <f>SUM(LARGE(C34:F34,{1,2}))+SUM(LARGE(G34:I34,{1,2}))+SUM(LARGE(J34:L34,{1,2}))</f>
        <v/>
      </c>
      <c r="N34" s="100">
        <f>IF(M34&gt;=16, "B", IF(M34&lt;8, "W", "A"))</f>
        <v/>
      </c>
    </row>
    <row r="35" ht="15.75" customHeight="1" s="75">
      <c r="A35" s="100" t="n">
        <v>26</v>
      </c>
      <c r="B35" s="100" t="n">
        <v>167225</v>
      </c>
      <c r="C35" s="102" t="n">
        <v>2</v>
      </c>
      <c r="D35" s="102" t="n">
        <v>1.5</v>
      </c>
      <c r="E35" s="102" t="n">
        <v>2</v>
      </c>
      <c r="F35" s="102" t="n"/>
      <c r="G35" s="102" t="n">
        <v>4</v>
      </c>
      <c r="H35" s="102" t="n">
        <v>4</v>
      </c>
      <c r="I35" s="102" t="n"/>
      <c r="J35" s="102" t="n">
        <v>4</v>
      </c>
      <c r="K35" s="102" t="n"/>
      <c r="L35" s="102" t="n">
        <v>4</v>
      </c>
      <c r="M35" s="15">
        <f>SUM(LARGE(C35:F35,{1,2}))+SUM(LARGE(G35:I35,{1,2}))+SUM(LARGE(J35:L35,{1,2}))</f>
        <v/>
      </c>
      <c r="N35" s="100">
        <f>IF(M35&gt;=16, "B", IF(M35&lt;8, "W", "A"))</f>
        <v/>
      </c>
    </row>
    <row r="36" ht="15.75" customHeight="1" s="75">
      <c r="A36" s="100" t="n">
        <v>27</v>
      </c>
      <c r="B36" s="14" t="n">
        <v>167226</v>
      </c>
      <c r="C36" s="15" t="n">
        <v>2</v>
      </c>
      <c r="D36" s="15" t="n"/>
      <c r="E36" s="15" t="n">
        <v>0</v>
      </c>
      <c r="F36" s="15" t="n"/>
      <c r="G36" s="15" t="n">
        <v>4</v>
      </c>
      <c r="H36" s="15" t="n">
        <v>0</v>
      </c>
      <c r="I36" s="15" t="n"/>
      <c r="J36" s="15" t="n">
        <v>1</v>
      </c>
      <c r="K36" s="15" t="n"/>
      <c r="L36" s="15" t="n">
        <v>0</v>
      </c>
      <c r="M36" s="15">
        <f>SUM(LARGE(C36:F36,{1,2}))+SUM(LARGE(G36:I36,{1,2}))+SUM(LARGE(J36:L36,{1,2}))</f>
        <v/>
      </c>
      <c r="N36" s="100">
        <f>IF(M36&gt;=16, "B", IF(M36&lt;8, "W", "A"))</f>
        <v/>
      </c>
    </row>
    <row r="37" ht="15.75" customHeight="1" s="75">
      <c r="A37" s="100" t="n">
        <v>28</v>
      </c>
      <c r="B37" s="14" t="n">
        <v>167228</v>
      </c>
      <c r="C37" s="15" t="n">
        <v>2</v>
      </c>
      <c r="D37" s="15" t="n">
        <v>2</v>
      </c>
      <c r="E37" s="15" t="n">
        <v>2</v>
      </c>
      <c r="F37" s="15" t="n"/>
      <c r="G37" s="15" t="n">
        <v>3</v>
      </c>
      <c r="H37" s="15" t="n">
        <v>1</v>
      </c>
      <c r="I37" s="15" t="n"/>
      <c r="J37" s="15" t="n">
        <v>0</v>
      </c>
      <c r="K37" s="15" t="n">
        <v>1</v>
      </c>
      <c r="L37" s="15" t="n"/>
      <c r="M37" s="15">
        <f>SUM(LARGE(C37:F37,{1,2}))+SUM(LARGE(G37:I37,{1,2}))+SUM(LARGE(J37:L37,{1,2}))</f>
        <v/>
      </c>
      <c r="N37" s="100">
        <f>IF(M37&gt;=16, "B", IF(M37&lt;8, "W", "A"))</f>
        <v/>
      </c>
    </row>
    <row r="38" ht="15.75" customHeight="1" s="75">
      <c r="A38" s="100" t="n">
        <v>29</v>
      </c>
      <c r="B38" s="100" t="n">
        <v>167229</v>
      </c>
      <c r="C38" s="15" t="n">
        <v>2</v>
      </c>
      <c r="D38" s="15" t="n">
        <v>2</v>
      </c>
      <c r="E38" s="15" t="n"/>
      <c r="F38" s="15" t="n">
        <v>2</v>
      </c>
      <c r="G38" s="15" t="n">
        <v>4</v>
      </c>
      <c r="H38" s="15" t="n">
        <v>4</v>
      </c>
      <c r="I38" s="15" t="n"/>
      <c r="J38" s="15" t="n">
        <v>4</v>
      </c>
      <c r="K38" s="15" t="n">
        <v>4</v>
      </c>
      <c r="L38" s="15" t="n"/>
      <c r="M38" s="15">
        <f>SUM(LARGE(C38:F38,{1,2}))+SUM(LARGE(G38:I38,{1,2}))+SUM(LARGE(J38:L38,{1,2}))</f>
        <v/>
      </c>
      <c r="N38" s="100">
        <f>IF(M38&gt;=16, "B", IF(M38&lt;8, "W", "A"))</f>
        <v/>
      </c>
    </row>
    <row r="39" ht="15.75" customHeight="1" s="75">
      <c r="A39" s="100" t="n">
        <v>30</v>
      </c>
      <c r="B39" s="14" t="n">
        <v>167230</v>
      </c>
      <c r="C39" s="15" t="n">
        <v>0</v>
      </c>
      <c r="D39" s="15" t="n">
        <v>2</v>
      </c>
      <c r="E39" s="15" t="n">
        <v>0</v>
      </c>
      <c r="F39" s="15" t="n"/>
      <c r="G39" s="15" t="n">
        <v>1</v>
      </c>
      <c r="H39" s="15" t="n">
        <v>1</v>
      </c>
      <c r="I39" s="15" t="n"/>
      <c r="J39" s="15" t="n">
        <v>1</v>
      </c>
      <c r="K39" s="15" t="n"/>
      <c r="L39" s="15" t="n">
        <v>1</v>
      </c>
      <c r="M39" s="15">
        <f>SUM(LARGE(C39:F39,{1,2}))+SUM(LARGE(G39:I39,{1,2}))+SUM(LARGE(J39:L39,{1,2}))</f>
        <v/>
      </c>
      <c r="N39" s="100">
        <f>IF(M39&gt;=16, "B", IF(M39&lt;8, "W", "A"))</f>
        <v/>
      </c>
    </row>
    <row r="40" ht="15.75" customHeight="1" s="75">
      <c r="A40" s="100" t="n">
        <v>31</v>
      </c>
      <c r="B40" s="100" t="n">
        <v>167231</v>
      </c>
      <c r="C40" s="15" t="n">
        <v>2</v>
      </c>
      <c r="D40" s="15" t="n">
        <v>2</v>
      </c>
      <c r="E40" s="15" t="n"/>
      <c r="F40" s="15" t="n"/>
      <c r="G40" s="15" t="n">
        <v>4</v>
      </c>
      <c r="H40" s="15" t="n">
        <v>1.5</v>
      </c>
      <c r="I40" s="15" t="n"/>
      <c r="J40" s="15" t="n">
        <v>4</v>
      </c>
      <c r="K40" s="15" t="n"/>
      <c r="L40" s="15" t="n">
        <v>4</v>
      </c>
      <c r="M40" s="15">
        <f>SUM(LARGE(C40:F40,{1,2}))+SUM(LARGE(G40:I40,{1,2}))+SUM(LARGE(J40:L40,{1,2}))</f>
        <v/>
      </c>
      <c r="N40" s="100">
        <f>IF(M40&gt;=16, "B", IF(M40&lt;8, "W", "A"))</f>
        <v/>
      </c>
    </row>
    <row r="41" ht="15.75" customHeight="1" s="75">
      <c r="A41" s="100" t="n">
        <v>32</v>
      </c>
      <c r="B41" s="100" t="n">
        <v>167233</v>
      </c>
      <c r="C41" s="15" t="n">
        <v>2</v>
      </c>
      <c r="D41" s="15" t="n">
        <v>0</v>
      </c>
      <c r="E41" s="15" t="n"/>
      <c r="F41" s="15" t="n"/>
      <c r="G41" s="15" t="n">
        <v>3</v>
      </c>
      <c r="H41" s="15" t="n">
        <v>0</v>
      </c>
      <c r="I41" s="15" t="n"/>
      <c r="J41" s="15" t="n"/>
      <c r="K41" s="15" t="n">
        <v>0</v>
      </c>
      <c r="L41" s="15" t="n">
        <v>0</v>
      </c>
      <c r="M41" s="15">
        <f>SUM(LARGE(C41:F41,{1,2}))+SUM(LARGE(G41:I41,{1,2}))+SUM(LARGE(J41:L41,{1,2}))</f>
        <v/>
      </c>
      <c r="N41" s="100">
        <f>IF(M41&gt;=16, "B", IF(M41&lt;8, "W", "A"))</f>
        <v/>
      </c>
    </row>
    <row r="42" ht="15.75" customHeight="1" s="75">
      <c r="A42" s="100" t="n">
        <v>33</v>
      </c>
      <c r="B42" s="14" t="n">
        <v>167234</v>
      </c>
      <c r="C42" s="15" t="n">
        <v>2</v>
      </c>
      <c r="D42" s="15" t="n">
        <v>1</v>
      </c>
      <c r="E42" s="15" t="n"/>
      <c r="F42" s="15" t="n"/>
      <c r="G42" s="15" t="n">
        <v>3</v>
      </c>
      <c r="H42" s="15" t="n">
        <v>2</v>
      </c>
      <c r="I42" s="15" t="n"/>
      <c r="J42" s="15" t="n">
        <v>2</v>
      </c>
      <c r="K42" s="15" t="n"/>
      <c r="L42" s="15" t="n">
        <v>2</v>
      </c>
      <c r="M42" s="15">
        <f>SUM(LARGE(C42:F42,{1,2}))+SUM(LARGE(G42:I42,{1,2}))+SUM(LARGE(J42:L42,{1,2}))</f>
        <v/>
      </c>
      <c r="N42" s="100">
        <f>IF(M42&gt;=16, "B", IF(M42&lt;8, "W", "A"))</f>
        <v/>
      </c>
    </row>
    <row r="43" ht="15.75" customHeight="1" s="75">
      <c r="A43" s="100" t="n">
        <v>34</v>
      </c>
      <c r="B43" s="100" t="n">
        <v>167235</v>
      </c>
      <c r="C43" s="15" t="n">
        <v>2</v>
      </c>
      <c r="D43" s="15" t="n">
        <v>2</v>
      </c>
      <c r="E43" s="15" t="n"/>
      <c r="F43" s="15" t="n"/>
      <c r="G43" s="15" t="n">
        <v>3</v>
      </c>
      <c r="H43" s="15" t="n">
        <v>4</v>
      </c>
      <c r="I43" s="15" t="n"/>
      <c r="J43" s="15" t="n">
        <v>0</v>
      </c>
      <c r="K43" s="15" t="n"/>
      <c r="L43" s="15" t="n">
        <v>0</v>
      </c>
      <c r="M43" s="15">
        <f>SUM(LARGE(C43:F43,{1,2}))+SUM(LARGE(G43:I43,{1,2}))+SUM(LARGE(J43:L43,{1,2}))</f>
        <v/>
      </c>
      <c r="N43" s="100">
        <f>IF(M43&gt;=16, "B", IF(M43&lt;8, "W", "A"))</f>
        <v/>
      </c>
    </row>
    <row r="44" ht="15.75" customHeight="1" s="75">
      <c r="A44" s="100" t="n">
        <v>35</v>
      </c>
      <c r="B44" s="14" t="n">
        <v>167236</v>
      </c>
      <c r="C44" s="15" t="n"/>
      <c r="D44" s="15" t="n">
        <v>2</v>
      </c>
      <c r="E44" s="15" t="n">
        <v>2</v>
      </c>
      <c r="F44" s="15" t="n"/>
      <c r="G44" s="15" t="n">
        <v>4</v>
      </c>
      <c r="H44" s="15" t="n">
        <v>4</v>
      </c>
      <c r="I44" s="15" t="n"/>
      <c r="J44" s="15" t="n"/>
      <c r="K44" s="15" t="n">
        <v>4</v>
      </c>
      <c r="L44" s="15" t="n">
        <v>4</v>
      </c>
      <c r="M44" s="15">
        <f>SUM(LARGE(C44:F44,{1,2}))+SUM(LARGE(G44:I44,{1,2}))+SUM(LARGE(J44:L44,{1,2}))</f>
        <v/>
      </c>
      <c r="N44" s="100">
        <f>IF(M44&gt;=16, "B", IF(M44&lt;8, "W", "A"))</f>
        <v/>
      </c>
    </row>
    <row r="45" ht="15.75" customHeight="1" s="75">
      <c r="A45" s="100" t="n">
        <v>36</v>
      </c>
      <c r="B45" s="100" t="n">
        <v>167237</v>
      </c>
      <c r="C45" s="15" t="n">
        <v>1.5</v>
      </c>
      <c r="D45" s="15" t="n">
        <v>2</v>
      </c>
      <c r="E45" s="15" t="n"/>
      <c r="F45" s="15" t="n"/>
      <c r="G45" s="15" t="n">
        <v>3</v>
      </c>
      <c r="H45" s="15" t="n">
        <v>1</v>
      </c>
      <c r="I45" s="15" t="n"/>
      <c r="J45" s="15" t="n">
        <v>1</v>
      </c>
      <c r="K45" s="15" t="n">
        <v>0</v>
      </c>
      <c r="L45" s="15" t="n"/>
      <c r="M45" s="15">
        <f>SUM(LARGE(C45:F45,{1,2}))+SUM(LARGE(G45:I45,{1,2}))+SUM(LARGE(J45:L45,{1,2}))</f>
        <v/>
      </c>
      <c r="N45" s="100">
        <f>IF(M45&gt;=16, "B", IF(M45&lt;8, "W", "A"))</f>
        <v/>
      </c>
    </row>
    <row r="46" ht="22.5" customHeight="1" s="75">
      <c r="A46" s="100" t="n">
        <v>37</v>
      </c>
      <c r="B46" s="100" t="n">
        <v>167238</v>
      </c>
      <c r="C46" s="15" t="n">
        <v>2</v>
      </c>
      <c r="D46" s="15" t="n">
        <v>1.5</v>
      </c>
      <c r="E46" s="15" t="n"/>
      <c r="F46" s="15" t="n"/>
      <c r="G46" s="15" t="n">
        <v>2</v>
      </c>
      <c r="H46" s="15" t="n">
        <v>1</v>
      </c>
      <c r="I46" s="15" t="n"/>
      <c r="J46" s="15" t="n">
        <v>0</v>
      </c>
      <c r="K46" s="15" t="n"/>
      <c r="L46" s="15" t="n">
        <v>4</v>
      </c>
      <c r="M46" s="15">
        <f>SUM(LARGE(C46:F46,{1,2}))+SUM(LARGE(G46:I46,{1,2}))+SUM(LARGE(J46:L46,{1,2}))</f>
        <v/>
      </c>
      <c r="N46" s="100">
        <f>IF(M46&gt;=16, "B", IF(M46&lt;8, "W", "A"))</f>
        <v/>
      </c>
    </row>
    <row r="47" ht="18.75" customHeight="1" s="75">
      <c r="A47" s="100" t="n">
        <v>38</v>
      </c>
      <c r="B47" s="14" t="n">
        <v>167239</v>
      </c>
      <c r="C47" s="15" t="n">
        <v>2</v>
      </c>
      <c r="D47" s="15" t="n">
        <v>2</v>
      </c>
      <c r="E47" s="15" t="n"/>
      <c r="F47" s="15" t="n"/>
      <c r="G47" s="15" t="n">
        <v>3</v>
      </c>
      <c r="H47" s="15" t="n">
        <v>3</v>
      </c>
      <c r="I47" s="15" t="n"/>
      <c r="J47" s="15" t="n">
        <v>3</v>
      </c>
      <c r="K47" s="15" t="n"/>
      <c r="L47" s="15" t="n">
        <v>1</v>
      </c>
      <c r="M47" s="15">
        <f>SUM(LARGE(C47:F47,{1,2}))+SUM(LARGE(G47:I47,{1,2}))+SUM(LARGE(J47:L47,{1,2}))</f>
        <v/>
      </c>
      <c r="N47" s="100">
        <f>IF(M47&gt;=16, "B", IF(M47&lt;8, "W", "A"))</f>
        <v/>
      </c>
    </row>
    <row r="48" ht="15.75" customHeight="1" s="75">
      <c r="A48" s="100" t="n">
        <v>39</v>
      </c>
      <c r="B48" s="100" t="n">
        <v>167240</v>
      </c>
      <c r="C48" s="15" t="n">
        <v>2</v>
      </c>
      <c r="D48" s="15" t="n"/>
      <c r="E48" s="15" t="n">
        <v>0</v>
      </c>
      <c r="F48" s="15" t="n"/>
      <c r="G48" s="15" t="n">
        <v>3</v>
      </c>
      <c r="H48" s="15" t="n">
        <v>2</v>
      </c>
      <c r="I48" s="15" t="n"/>
      <c r="J48" s="15" t="n">
        <v>2</v>
      </c>
      <c r="K48" s="15" t="n"/>
      <c r="L48" s="15" t="n">
        <v>2</v>
      </c>
      <c r="M48" s="15">
        <f>SUM(LARGE(C48:F48,{1,2}))+SUM(LARGE(G48:I48,{1,2}))+SUM(LARGE(J48:L48,{1,2}))</f>
        <v/>
      </c>
      <c r="N48" s="100">
        <f>IF(M48&gt;=16, "B", IF(M48&lt;8, "W", "A"))</f>
        <v/>
      </c>
    </row>
    <row r="49" ht="15.75" customHeight="1" s="75">
      <c r="A49" s="100" t="n">
        <v>40</v>
      </c>
      <c r="B49" s="14" t="n">
        <v>167241</v>
      </c>
      <c r="C49" s="15" t="n">
        <v>2</v>
      </c>
      <c r="D49" s="15" t="n">
        <v>2</v>
      </c>
      <c r="E49" s="15" t="n">
        <v>2</v>
      </c>
      <c r="F49" s="15" t="n"/>
      <c r="G49" s="15" t="n">
        <v>4</v>
      </c>
      <c r="H49" s="15" t="n">
        <v>1</v>
      </c>
      <c r="I49" s="15" t="n"/>
      <c r="J49" s="15" t="n">
        <v>0</v>
      </c>
      <c r="K49" s="15" t="n"/>
      <c r="L49" s="15" t="n">
        <v>2</v>
      </c>
      <c r="M49" s="15">
        <f>SUM(LARGE(C49:F49,{1,2}))+SUM(LARGE(G49:I49,{1,2}))+SUM(LARGE(J49:L49,{1,2}))</f>
        <v/>
      </c>
      <c r="N49" s="100">
        <f>IF(M49&gt;=16, "B", IF(M49&lt;8, "W", "A"))</f>
        <v/>
      </c>
    </row>
    <row r="50" ht="15.75" customHeight="1" s="75">
      <c r="A50" s="100" t="n">
        <v>41</v>
      </c>
      <c r="B50" s="100" t="n">
        <v>167242</v>
      </c>
      <c r="C50" s="15" t="n">
        <v>2</v>
      </c>
      <c r="D50" s="15" t="n">
        <v>1</v>
      </c>
      <c r="E50" s="15" t="n"/>
      <c r="F50" s="15" t="n"/>
      <c r="G50" s="15" t="n">
        <v>2</v>
      </c>
      <c r="H50" s="15" t="n">
        <v>1</v>
      </c>
      <c r="I50" s="15" t="n"/>
      <c r="J50" s="15" t="n">
        <v>1</v>
      </c>
      <c r="K50" s="15" t="n"/>
      <c r="L50" s="15" t="n">
        <v>0</v>
      </c>
      <c r="M50" s="15">
        <f>SUM(LARGE(C50:F50,{1,2}))+SUM(LARGE(G50:I50,{1,2}))+SUM(LARGE(J50:L50,{1,2}))</f>
        <v/>
      </c>
      <c r="N50" s="100">
        <f>IF(M50&gt;=16, "B", IF(M50&lt;8, "W", "A"))</f>
        <v/>
      </c>
    </row>
    <row r="51" ht="15.75" customHeight="1" s="75">
      <c r="A51" s="100" t="n">
        <v>42</v>
      </c>
      <c r="B51" s="100" t="n">
        <v>167243</v>
      </c>
      <c r="C51" s="15" t="n">
        <v>2</v>
      </c>
      <c r="D51" s="15" t="n">
        <v>2</v>
      </c>
      <c r="E51" s="15" t="n"/>
      <c r="F51" s="15" t="n"/>
      <c r="G51" s="15" t="n">
        <v>4</v>
      </c>
      <c r="H51" s="15" t="n">
        <v>3</v>
      </c>
      <c r="I51" s="15" t="n"/>
      <c r="J51" s="15" t="n">
        <v>4</v>
      </c>
      <c r="K51" s="15" t="n">
        <v>2</v>
      </c>
      <c r="L51" s="15" t="n"/>
      <c r="M51" s="15">
        <f>SUM(LARGE(C51:F51,{1,2}))+SUM(LARGE(G51:I51,{1,2}))+SUM(LARGE(J51:L51,{1,2}))</f>
        <v/>
      </c>
      <c r="N51" s="100">
        <f>IF(M51&gt;=16, "B", IF(M51&lt;8, "W", "A"))</f>
        <v/>
      </c>
    </row>
    <row r="52" ht="15.75" customHeight="1" s="75">
      <c r="A52" s="100" t="n">
        <v>43</v>
      </c>
      <c r="B52" s="14" t="n">
        <v>167244</v>
      </c>
      <c r="C52" s="15" t="n">
        <v>2</v>
      </c>
      <c r="D52" s="15" t="n"/>
      <c r="E52" s="15" t="n">
        <v>2</v>
      </c>
      <c r="F52" s="15" t="n"/>
      <c r="G52" s="15" t="n">
        <v>4</v>
      </c>
      <c r="H52" s="15" t="n">
        <v>4</v>
      </c>
      <c r="I52" s="15" t="n"/>
      <c r="J52" s="15" t="n">
        <v>3.5</v>
      </c>
      <c r="K52" s="15" t="n"/>
      <c r="L52" s="15" t="n">
        <v>4</v>
      </c>
      <c r="M52" s="15">
        <f>SUM(LARGE(C52:F52,{1,2}))+SUM(LARGE(G52:I52,{1,2}))+SUM(LARGE(J52:L52,{1,2}))</f>
        <v/>
      </c>
      <c r="N52" s="100">
        <f>IF(M52&gt;=16, "B", IF(M52&lt;8, "W", "A"))</f>
        <v/>
      </c>
    </row>
    <row r="53" ht="15.75" customHeight="1" s="75">
      <c r="A53" s="100" t="n">
        <v>44</v>
      </c>
      <c r="B53" s="100" t="n">
        <v>167245</v>
      </c>
      <c r="C53" s="15" t="n">
        <v>2</v>
      </c>
      <c r="D53" s="15" t="n"/>
      <c r="E53" s="15" t="n">
        <v>0</v>
      </c>
      <c r="F53" s="15" t="n"/>
      <c r="G53" s="15" t="n">
        <v>2</v>
      </c>
      <c r="H53" s="15" t="n">
        <v>3</v>
      </c>
      <c r="I53" s="15" t="n"/>
      <c r="J53" s="15" t="n">
        <v>2</v>
      </c>
      <c r="K53" s="15" t="n"/>
      <c r="L53" s="15" t="n">
        <v>1</v>
      </c>
      <c r="M53" s="15">
        <f>SUM(LARGE(C53:F53,{1,2}))+SUM(LARGE(G53:I53,{1,2}))+SUM(LARGE(J53:L53,{1,2}))</f>
        <v/>
      </c>
      <c r="N53" s="100">
        <f>IF(M53&gt;=16, "B", IF(M53&lt;8, "W", "A"))</f>
        <v/>
      </c>
    </row>
    <row r="54" ht="15.75" customHeight="1" s="75">
      <c r="A54" s="100" t="n">
        <v>45</v>
      </c>
      <c r="B54" s="14" t="n">
        <v>167246</v>
      </c>
      <c r="C54" s="15" t="n">
        <v>2</v>
      </c>
      <c r="D54" s="15" t="n"/>
      <c r="E54" s="15" t="n">
        <v>0</v>
      </c>
      <c r="F54" s="15" t="n"/>
      <c r="G54" s="15" t="n">
        <v>3</v>
      </c>
      <c r="H54" s="15" t="n">
        <v>3</v>
      </c>
      <c r="I54" s="15" t="n"/>
      <c r="J54" s="15" t="n">
        <v>0</v>
      </c>
      <c r="K54" s="15" t="n"/>
      <c r="L54" s="15" t="n">
        <v>2</v>
      </c>
      <c r="M54" s="15">
        <f>SUM(LARGE(C54:F54,{1,2}))+SUM(LARGE(G54:I54,{1,2}))+SUM(LARGE(J54:L54,{1,2}))</f>
        <v/>
      </c>
      <c r="N54" s="100">
        <f>IF(M54&gt;=16, "B", IF(M54&lt;8, "W", "A"))</f>
        <v/>
      </c>
    </row>
    <row r="55" ht="15.75" customHeight="1" s="75">
      <c r="A55" s="100" t="n">
        <v>46</v>
      </c>
      <c r="B55" s="100" t="n">
        <v>167247</v>
      </c>
      <c r="C55" s="15" t="n">
        <v>2</v>
      </c>
      <c r="D55" s="15" t="n">
        <v>2</v>
      </c>
      <c r="E55" s="15" t="n"/>
      <c r="F55" s="15" t="n"/>
      <c r="G55" s="15" t="n">
        <v>4</v>
      </c>
      <c r="H55" s="15" t="n">
        <v>3</v>
      </c>
      <c r="I55" s="15" t="n"/>
      <c r="J55" s="15" t="n">
        <v>0</v>
      </c>
      <c r="K55" s="15" t="n"/>
      <c r="L55" s="15" t="n">
        <v>3</v>
      </c>
      <c r="M55" s="15">
        <f>SUM(LARGE(C55:F55,{1,2}))+SUM(LARGE(G55:I55,{1,2}))+SUM(LARGE(J55:L55,{1,2}))</f>
        <v/>
      </c>
      <c r="N55" s="100">
        <f>IF(M55&gt;=16, "B", IF(M55&lt;8, "W", "A"))</f>
        <v/>
      </c>
    </row>
    <row r="56" ht="15.75" customHeight="1" s="75">
      <c r="A56" s="100" t="n">
        <v>47</v>
      </c>
      <c r="B56" s="100" t="n">
        <v>167248</v>
      </c>
      <c r="C56" s="15" t="n">
        <v>0</v>
      </c>
      <c r="D56" s="15" t="n">
        <v>0</v>
      </c>
      <c r="E56" s="15" t="n"/>
      <c r="F56" s="15" t="n"/>
      <c r="G56" s="15" t="n">
        <v>3</v>
      </c>
      <c r="H56" s="15" t="n">
        <v>0</v>
      </c>
      <c r="I56" s="15" t="n"/>
      <c r="J56" s="15" t="n">
        <v>0</v>
      </c>
      <c r="K56" s="15" t="n"/>
      <c r="L56" s="15" t="n">
        <v>0</v>
      </c>
      <c r="M56" s="15">
        <f>SUM(LARGE(C56:F56,{1,2}))+SUM(LARGE(G56:I56,{1,2}))+SUM(LARGE(J56:L56,{1,2}))</f>
        <v/>
      </c>
      <c r="N56" s="100">
        <f>IF(M56&gt;=16, "B", IF(M56&lt;8, "W", "A"))</f>
        <v/>
      </c>
    </row>
    <row r="57" ht="15.75" customHeight="1" s="75">
      <c r="A57" s="100" t="n">
        <v>48</v>
      </c>
      <c r="B57" s="14" t="n">
        <v>167249</v>
      </c>
      <c r="C57" s="15" t="n">
        <v>2</v>
      </c>
      <c r="D57" s="15" t="n"/>
      <c r="E57" s="15" t="n">
        <v>0</v>
      </c>
      <c r="F57" s="15" t="n"/>
      <c r="G57" s="15" t="n">
        <v>3</v>
      </c>
      <c r="H57" s="15" t="n">
        <v>3.5</v>
      </c>
      <c r="I57" s="15" t="n"/>
      <c r="J57" s="15" t="n"/>
      <c r="K57" s="15" t="n">
        <v>0</v>
      </c>
      <c r="L57" s="15" t="n">
        <v>4</v>
      </c>
      <c r="M57" s="15">
        <f>SUM(LARGE(C57:F57,{1,2}))+SUM(LARGE(G57:I57,{1,2}))+SUM(LARGE(J57:L57,{1,2}))</f>
        <v/>
      </c>
      <c r="N57" s="100">
        <f>IF(M57&gt;=16, "B", IF(M57&lt;8, "W", "A"))</f>
        <v/>
      </c>
    </row>
    <row r="58" ht="15.75" customHeight="1" s="75">
      <c r="A58" s="100" t="n">
        <v>49</v>
      </c>
      <c r="B58" s="100" t="n">
        <v>167250</v>
      </c>
      <c r="C58" s="15" t="n">
        <v>0</v>
      </c>
      <c r="D58" s="15" t="n">
        <v>0</v>
      </c>
      <c r="E58" s="15" t="n"/>
      <c r="F58" s="15" t="n"/>
      <c r="G58" s="15" t="n">
        <v>0</v>
      </c>
      <c r="H58" s="15" t="n">
        <v>0</v>
      </c>
      <c r="I58" s="15" t="n"/>
      <c r="J58" s="15" t="n">
        <v>0</v>
      </c>
      <c r="K58" s="15" t="n"/>
      <c r="L58" s="15" t="n">
        <v>0</v>
      </c>
      <c r="M58" s="15">
        <f>SUM(LARGE(C58:F58,{1,2}))+SUM(LARGE(G58:I58,{1,2}))+SUM(LARGE(J58:L58,{1,2}))</f>
        <v/>
      </c>
      <c r="N58" s="100">
        <f>IF(M58&gt;=16, "B", IF(M58&lt;8, "W", "A"))</f>
        <v/>
      </c>
    </row>
    <row r="59" ht="15.75" customHeight="1" s="75">
      <c r="A59" s="100" t="n">
        <v>50</v>
      </c>
      <c r="B59" s="100" t="n">
        <v>167252</v>
      </c>
      <c r="C59" s="15" t="n">
        <v>1</v>
      </c>
      <c r="D59" s="15" t="n"/>
      <c r="E59" s="15" t="n">
        <v>1</v>
      </c>
      <c r="F59" s="15" t="n"/>
      <c r="G59" s="15" t="n">
        <v>3</v>
      </c>
      <c r="H59" s="15" t="n">
        <v>2</v>
      </c>
      <c r="I59" s="15" t="n"/>
      <c r="J59" s="15" t="n">
        <v>0</v>
      </c>
      <c r="K59" s="15" t="n"/>
      <c r="L59" s="15" t="n">
        <v>0</v>
      </c>
      <c r="M59" s="15">
        <f>SUM(LARGE(C59:F59,{1,2}))+SUM(LARGE(G59:I59,{1,2}))+SUM(LARGE(J59:L59,{1,2}))</f>
        <v/>
      </c>
      <c r="N59" s="100">
        <f>IF(M59&gt;=16, "B", IF(M59&lt;8, "W", "A"))</f>
        <v/>
      </c>
    </row>
    <row r="60" ht="15.75" customHeight="1" s="75">
      <c r="A60" s="100" t="n">
        <v>51</v>
      </c>
      <c r="B60" s="100" t="n">
        <v>167253</v>
      </c>
      <c r="C60" s="15" t="n">
        <v>2</v>
      </c>
      <c r="D60" s="15" t="n">
        <v>2</v>
      </c>
      <c r="E60" s="15" t="n"/>
      <c r="F60" s="15" t="n"/>
      <c r="G60" s="15" t="n">
        <v>3</v>
      </c>
      <c r="H60" s="15" t="n">
        <v>3</v>
      </c>
      <c r="I60" s="15" t="n"/>
      <c r="J60" s="15" t="n">
        <v>0</v>
      </c>
      <c r="K60" s="15" t="n"/>
      <c r="L60" s="15" t="n">
        <v>3</v>
      </c>
      <c r="M60" s="15">
        <f>SUM(LARGE(C60:F60,{1,2}))+SUM(LARGE(G60:I60,{1,2}))+SUM(LARGE(J60:L60,{1,2}))</f>
        <v/>
      </c>
      <c r="N60" s="100">
        <f>IF(M60&gt;=16, "B", IF(M60&lt;8, "W", "A"))</f>
        <v/>
      </c>
    </row>
    <row r="61" ht="15.75" customHeight="1" s="75">
      <c r="A61" s="100" t="n">
        <v>52</v>
      </c>
      <c r="B61" s="100" t="n">
        <v>167255</v>
      </c>
      <c r="C61" s="15" t="n">
        <v>2</v>
      </c>
      <c r="D61" s="15" t="n"/>
      <c r="E61" s="15" t="n">
        <v>0</v>
      </c>
      <c r="F61" s="15" t="n"/>
      <c r="G61" s="15" t="n">
        <v>0</v>
      </c>
      <c r="H61" s="15" t="n">
        <v>2</v>
      </c>
      <c r="I61" s="15" t="n">
        <v>2</v>
      </c>
      <c r="J61" s="15" t="n">
        <v>0</v>
      </c>
      <c r="K61" s="15" t="n"/>
      <c r="L61" s="15" t="n">
        <v>0</v>
      </c>
      <c r="M61" s="15">
        <f>SUM(LARGE(C61:F61,{1,2}))+SUM(LARGE(G61:I61,{1,2}))+SUM(LARGE(J61:L61,{1,2}))</f>
        <v/>
      </c>
      <c r="N61" s="100">
        <f>IF(M61&gt;=16, "B", IF(M61&lt;8, "W", "A"))</f>
        <v/>
      </c>
    </row>
    <row r="62" ht="15.75" customHeight="1" s="75">
      <c r="A62" s="100" t="n">
        <v>53</v>
      </c>
      <c r="B62" s="14" t="n">
        <v>167256</v>
      </c>
      <c r="C62" s="15" t="n">
        <v>2</v>
      </c>
      <c r="D62" s="15" t="n"/>
      <c r="E62" s="15" t="n">
        <v>0</v>
      </c>
      <c r="F62" s="15" t="n"/>
      <c r="G62" s="15" t="n">
        <v>3</v>
      </c>
      <c r="H62" s="15" t="n">
        <v>0</v>
      </c>
      <c r="I62" s="15" t="n"/>
      <c r="J62" s="15" t="n"/>
      <c r="K62" s="15" t="n">
        <v>0</v>
      </c>
      <c r="L62" s="15" t="n">
        <v>4</v>
      </c>
      <c r="M62" s="15">
        <f>SUM(LARGE(C62:F62,{1,2}))+SUM(LARGE(G62:I62,{1,2}))+SUM(LARGE(J62:L62,{1,2}))</f>
        <v/>
      </c>
      <c r="N62" s="100">
        <f>IF(M62&gt;=16, "B", IF(M62&lt;8, "W", "A"))</f>
        <v/>
      </c>
    </row>
    <row r="63" ht="15.75" customHeight="1" s="75">
      <c r="A63" s="100" t="n">
        <v>54</v>
      </c>
      <c r="B63" s="100" t="n">
        <v>167258</v>
      </c>
      <c r="C63" s="15" t="n">
        <v>2</v>
      </c>
      <c r="D63" s="15" t="n"/>
      <c r="E63" s="15" t="n">
        <v>2</v>
      </c>
      <c r="F63" s="15" t="n"/>
      <c r="G63" s="15" t="n">
        <v>3</v>
      </c>
      <c r="H63" s="15" t="n">
        <v>4</v>
      </c>
      <c r="I63" s="15" t="n"/>
      <c r="J63" s="15" t="n">
        <v>4</v>
      </c>
      <c r="K63" s="15" t="n"/>
      <c r="L63" s="15" t="n">
        <v>4</v>
      </c>
      <c r="M63" s="15">
        <f>SUM(LARGE(C63:F63,{1,2}))+SUM(LARGE(G63:I63,{1,2}))+SUM(LARGE(J63:L63,{1,2}))</f>
        <v/>
      </c>
      <c r="N63" s="100">
        <f>IF(M63&gt;=16, "B", IF(M63&lt;8, "W", "A"))</f>
        <v/>
      </c>
    </row>
    <row r="64" ht="15.75" customHeight="1" s="75">
      <c r="A64" s="100" t="n">
        <v>55</v>
      </c>
      <c r="B64" s="14" t="n">
        <v>167259</v>
      </c>
      <c r="C64" s="15" t="n">
        <v>0</v>
      </c>
      <c r="D64" s="15" t="n">
        <v>0</v>
      </c>
      <c r="E64" s="15" t="n"/>
      <c r="F64" s="15" t="n"/>
      <c r="G64" s="15" t="n">
        <v>0</v>
      </c>
      <c r="H64" s="15" t="n">
        <v>0</v>
      </c>
      <c r="I64" s="15" t="n"/>
      <c r="J64" s="15" t="n">
        <v>0</v>
      </c>
      <c r="K64" s="15" t="n"/>
      <c r="L64" s="15" t="n">
        <v>0</v>
      </c>
      <c r="M64" s="15">
        <f>SUM(LARGE(C64:F64,{1,2}))+SUM(LARGE(G64:I64,{1,2}))+SUM(LARGE(J64:L64,{1,2}))</f>
        <v/>
      </c>
      <c r="N64" s="100">
        <f>IF(M64&gt;=16, "B", IF(M64&lt;8, "W", "A"))</f>
        <v/>
      </c>
    </row>
    <row r="65" ht="15.75" customHeight="1" s="75">
      <c r="A65" s="100" t="n">
        <v>56</v>
      </c>
      <c r="B65" s="100" t="n">
        <v>167260</v>
      </c>
      <c r="C65" s="15" t="n">
        <v>1.5</v>
      </c>
      <c r="D65" s="15" t="n">
        <v>2</v>
      </c>
      <c r="E65" s="15" t="n"/>
      <c r="F65" s="15" t="n"/>
      <c r="G65" s="15" t="n">
        <v>3</v>
      </c>
      <c r="H65" s="15" t="n">
        <v>4</v>
      </c>
      <c r="I65" s="15" t="n"/>
      <c r="J65" s="15" t="n"/>
      <c r="K65" s="15" t="n">
        <v>0</v>
      </c>
      <c r="L65" s="15" t="n">
        <v>3</v>
      </c>
      <c r="M65" s="15">
        <f>SUM(LARGE(C65:F65,{1,2}))+SUM(LARGE(G65:I65,{1,2}))+SUM(LARGE(J65:L65,{1,2}))</f>
        <v/>
      </c>
      <c r="N65" s="100">
        <f>IF(M65&gt;=16, "B", IF(M65&lt;8, "W", "A"))</f>
        <v/>
      </c>
    </row>
    <row r="66" ht="15.75" customHeight="1" s="75">
      <c r="A66" s="100" t="n">
        <v>57</v>
      </c>
      <c r="B66" s="100" t="n">
        <v>177271</v>
      </c>
      <c r="C66" s="15" t="n">
        <v>2</v>
      </c>
      <c r="D66" s="15" t="n">
        <v>1</v>
      </c>
      <c r="E66" s="15" t="n"/>
      <c r="F66" s="15" t="n"/>
      <c r="G66" s="15" t="n">
        <v>3</v>
      </c>
      <c r="H66" s="15" t="n">
        <v>0</v>
      </c>
      <c r="I66" s="15" t="n"/>
      <c r="J66" s="15" t="n">
        <v>0</v>
      </c>
      <c r="K66" s="15" t="n"/>
      <c r="L66" s="15" t="n">
        <v>0</v>
      </c>
      <c r="M66" s="15">
        <f>SUM(LARGE(C66:F66,{1,2}))+SUM(LARGE(G66:I66,{1,2}))+SUM(LARGE(J66:L66,{1,2}))</f>
        <v/>
      </c>
      <c r="N66" s="100">
        <f>IF(M66&gt;=16, "B", IF(M66&lt;8, "W", "A"))</f>
        <v/>
      </c>
    </row>
    <row r="67" ht="15.75" customHeight="1" s="75">
      <c r="A67" s="100" t="n">
        <v>58</v>
      </c>
      <c r="B67" s="100" t="n">
        <v>177272</v>
      </c>
      <c r="C67" s="15" t="n">
        <v>2</v>
      </c>
      <c r="D67" s="15" t="n">
        <v>2</v>
      </c>
      <c r="E67" s="15" t="n"/>
      <c r="F67" s="15" t="n"/>
      <c r="G67" s="15" t="n">
        <v>1</v>
      </c>
      <c r="H67" s="15" t="n">
        <v>0</v>
      </c>
      <c r="I67" s="15" t="n"/>
      <c r="J67" s="15" t="n">
        <v>0</v>
      </c>
      <c r="K67" s="15" t="n"/>
      <c r="L67" s="15" t="n">
        <v>0</v>
      </c>
      <c r="M67" s="15">
        <f>SUM(LARGE(C67:F67,{1,2}))+SUM(LARGE(G67:I67,{1,2}))+SUM(LARGE(J67:L67,{1,2}))</f>
        <v/>
      </c>
      <c r="N67" s="100">
        <f>IF(M67&gt;=16, "B", IF(M67&lt;8, "W", "A"))</f>
        <v/>
      </c>
    </row>
    <row r="68" ht="15.75" customHeight="1" s="75">
      <c r="A68" s="100" t="n">
        <v>59</v>
      </c>
      <c r="B68" s="100" t="n">
        <v>177273</v>
      </c>
      <c r="C68" s="15" t="n">
        <v>0</v>
      </c>
      <c r="D68" s="15" t="n">
        <v>0</v>
      </c>
      <c r="E68" s="15" t="n"/>
      <c r="F68" s="15" t="n"/>
      <c r="G68" s="15" t="n">
        <v>0</v>
      </c>
      <c r="H68" s="15" t="n">
        <v>0</v>
      </c>
      <c r="I68" s="15" t="n"/>
      <c r="J68" s="15" t="n">
        <v>0</v>
      </c>
      <c r="K68" s="15" t="n"/>
      <c r="L68" s="15" t="n">
        <v>0</v>
      </c>
      <c r="M68" s="15">
        <f>SUM(LARGE(C68:F68,{1,2}))+SUM(LARGE(G68:I68,{1,2}))+SUM(LARGE(J68:L68,{1,2}))</f>
        <v/>
      </c>
      <c r="N68" s="100">
        <f>IF(M68&gt;=16, "B", IF(M68&lt;8, "W", "A"))</f>
        <v/>
      </c>
    </row>
    <row r="69" ht="15.75" customHeight="1" s="75">
      <c r="A69" s="100" t="n">
        <v>60</v>
      </c>
      <c r="B69" s="100" t="n">
        <v>177274</v>
      </c>
      <c r="C69" s="15" t="n">
        <v>2</v>
      </c>
      <c r="D69" s="15" t="n">
        <v>0</v>
      </c>
      <c r="E69" s="15" t="n">
        <v>1</v>
      </c>
      <c r="F69" s="15" t="n"/>
      <c r="G69" s="15" t="n">
        <v>3</v>
      </c>
      <c r="H69" s="15" t="n">
        <v>0</v>
      </c>
      <c r="I69" s="15" t="n"/>
      <c r="J69" s="15" t="n"/>
      <c r="K69" s="15" t="n">
        <v>0</v>
      </c>
      <c r="L69" s="15" t="n">
        <v>4</v>
      </c>
      <c r="M69" s="15">
        <f>SUM(LARGE(C69:F69,{1,2}))+SUM(LARGE(G69:I69,{1,2}))+SUM(LARGE(J69:L69,{1,2}))</f>
        <v/>
      </c>
      <c r="N69" s="100">
        <f>IF(M69&gt;=16, "B", IF(M69&lt;8, "W", "A"))</f>
        <v/>
      </c>
    </row>
    <row r="70" ht="15.75" customHeight="1" s="75">
      <c r="A70" s="100" t="n">
        <v>61</v>
      </c>
      <c r="B70" s="100" t="n">
        <v>177275</v>
      </c>
      <c r="C70" s="15" t="n">
        <v>1</v>
      </c>
      <c r="D70" s="15" t="n">
        <v>1.5</v>
      </c>
      <c r="E70" s="15" t="n"/>
      <c r="F70" s="15" t="n"/>
      <c r="G70" s="15" t="n">
        <v>0</v>
      </c>
      <c r="H70" s="15" t="n">
        <v>2</v>
      </c>
      <c r="I70" s="15" t="n"/>
      <c r="J70" s="15" t="n"/>
      <c r="K70" s="15" t="n">
        <v>0</v>
      </c>
      <c r="L70" s="15" t="n">
        <v>2</v>
      </c>
      <c r="M70" s="15">
        <f>SUM(LARGE(C70:F70,{1,2}))+SUM(LARGE(G70:I70,{1,2}))+SUM(LARGE(J70:L70,{1,2}))</f>
        <v/>
      </c>
      <c r="N70" s="100">
        <f>IF(M70&gt;=16, "B", IF(M70&lt;8, "W", "A"))</f>
        <v/>
      </c>
    </row>
    <row r="71" ht="15.75" customHeight="1" s="75">
      <c r="A71" s="100" t="n">
        <v>62</v>
      </c>
      <c r="B71" s="100" t="n">
        <v>177276</v>
      </c>
      <c r="C71" s="15" t="n">
        <v>0</v>
      </c>
      <c r="D71" s="15" t="n">
        <v>1</v>
      </c>
      <c r="E71" s="15" t="n"/>
      <c r="F71" s="15" t="n"/>
      <c r="G71" s="15" t="n">
        <v>0</v>
      </c>
      <c r="H71" s="15" t="n">
        <v>2</v>
      </c>
      <c r="I71" s="15" t="n"/>
      <c r="J71" s="15" t="n"/>
      <c r="K71" s="15" t="n">
        <v>1</v>
      </c>
      <c r="L71" s="15" t="n">
        <v>0</v>
      </c>
      <c r="M71" s="15">
        <f>SUM(LARGE(C71:F71,{1,2}))+SUM(LARGE(G71:I71,{1,2}))+SUM(LARGE(J71:L71,{1,2}))</f>
        <v/>
      </c>
      <c r="N71" s="100">
        <f>IF(M71&gt;=16, "B", IF(M71&lt;8, "W", "A"))</f>
        <v/>
      </c>
    </row>
    <row r="72" ht="15.75" customHeight="1" s="75">
      <c r="A72" s="100" t="n">
        <v>63</v>
      </c>
      <c r="B72" s="100" t="n">
        <v>177277</v>
      </c>
      <c r="C72" s="15" t="n">
        <v>0</v>
      </c>
      <c r="D72" s="15" t="n">
        <v>0</v>
      </c>
      <c r="E72" s="15" t="n"/>
      <c r="F72" s="15" t="n"/>
      <c r="G72" s="15" t="n">
        <v>0</v>
      </c>
      <c r="H72" s="15" t="n">
        <v>0</v>
      </c>
      <c r="I72" s="15" t="n"/>
      <c r="J72" s="15" t="n"/>
      <c r="K72" s="15" t="n">
        <v>0</v>
      </c>
      <c r="L72" s="15" t="n">
        <v>0</v>
      </c>
      <c r="M72" s="15">
        <f>SUM(LARGE(C72:F72,{1,2}))+SUM(LARGE(G72:I72,{1,2}))+SUM(LARGE(J72:L72,{1,2}))</f>
        <v/>
      </c>
      <c r="N72" s="100">
        <f>IF(M72&gt;=16, "B", IF(M72&lt;8, "W", "A"))</f>
        <v/>
      </c>
    </row>
    <row r="73" ht="15.75" customHeight="1" s="75">
      <c r="A73" s="100" t="n">
        <v>64</v>
      </c>
      <c r="B73" s="100" t="n">
        <v>177278</v>
      </c>
      <c r="C73" s="15" t="n">
        <v>2</v>
      </c>
      <c r="D73" s="15" t="n">
        <v>0</v>
      </c>
      <c r="E73" s="15" t="n"/>
      <c r="F73" s="15" t="n">
        <v>2</v>
      </c>
      <c r="G73" s="15" t="n">
        <v>0</v>
      </c>
      <c r="H73" s="15" t="n">
        <v>2</v>
      </c>
      <c r="I73" s="15" t="n"/>
      <c r="J73" s="15" t="n">
        <v>0</v>
      </c>
      <c r="K73" s="15" t="n">
        <v>0</v>
      </c>
      <c r="L73" s="15" t="n"/>
      <c r="M73" s="15">
        <f>SUM(LARGE(C73:F73,{1,2}))+SUM(LARGE(G73:I73,{1,2}))+SUM(LARGE(J73:L73,{1,2}))</f>
        <v/>
      </c>
      <c r="N73" s="100">
        <f>IF(M73&gt;=16, "B", IF(M73&lt;8, "W", "A"))</f>
        <v/>
      </c>
    </row>
    <row r="74" ht="15.75" customHeight="1" s="75">
      <c r="A74" s="100" t="n">
        <v>65</v>
      </c>
      <c r="B74" s="100" t="n">
        <v>177279</v>
      </c>
      <c r="C74" s="15" t="n">
        <v>2</v>
      </c>
      <c r="D74" s="15" t="n">
        <v>2</v>
      </c>
      <c r="E74" s="15" t="n"/>
      <c r="F74" s="15" t="n">
        <v>4</v>
      </c>
      <c r="G74" s="15" t="n">
        <v>0</v>
      </c>
      <c r="H74" s="15" t="n">
        <v>0</v>
      </c>
      <c r="I74" s="15" t="n"/>
      <c r="J74" s="15" t="n">
        <v>2</v>
      </c>
      <c r="K74" s="15" t="n"/>
      <c r="L74" s="15" t="n">
        <v>0</v>
      </c>
      <c r="M74" s="15">
        <f>SUM(LARGE(C74:F74,{1,2}))+SUM(LARGE(G74:I74,{1,2}))+SUM(LARGE(J74:L74,{1,2}))</f>
        <v/>
      </c>
      <c r="N74" s="100">
        <f>IF(M74&gt;=16, "B", IF(M74&lt;8, "W", "A"))</f>
        <v/>
      </c>
    </row>
    <row r="75" ht="16.5" customHeight="1" s="75" thickBot="1">
      <c r="A75" s="100" t="n">
        <v>66</v>
      </c>
      <c r="B75" s="100" t="n">
        <v>177280</v>
      </c>
      <c r="C75" s="15" t="n"/>
      <c r="D75" s="15" t="n">
        <v>1.5</v>
      </c>
      <c r="E75" s="15" t="n"/>
      <c r="F75" s="15" t="n">
        <v>1</v>
      </c>
      <c r="G75" s="15" t="n">
        <v>2</v>
      </c>
      <c r="H75" s="15" t="n">
        <v>0</v>
      </c>
      <c r="I75" s="15" t="n"/>
      <c r="J75" s="15" t="n">
        <v>0</v>
      </c>
      <c r="K75" s="15" t="n">
        <v>0</v>
      </c>
      <c r="L75" s="15" t="n"/>
      <c r="M75" s="15">
        <f>SUM(LARGE(C75:F75,{1,2}))+SUM(LARGE(G75:I75,{1,2}))+SUM(LARGE(J75:L75,{1,2}))</f>
        <v/>
      </c>
      <c r="N75" s="100">
        <f>IF(M75&gt;=16, "B", IF(M75&lt;8, "W", "A"))</f>
        <v/>
      </c>
    </row>
    <row r="76" ht="16.5" customHeight="1" s="75" thickBot="1">
      <c r="A76" s="105" t="inlineStr">
        <is>
          <t>Total Marks</t>
        </is>
      </c>
      <c r="B76" s="73" t="n"/>
      <c r="C76" s="16">
        <f>SUM(C10:C75)</f>
        <v/>
      </c>
      <c r="D76" s="16">
        <f>SUM(D10:D75)</f>
        <v/>
      </c>
      <c r="E76" s="16">
        <f>SUM(E10:E75)</f>
        <v/>
      </c>
      <c r="F76" s="16">
        <f>SUM(F10:F75)</f>
        <v/>
      </c>
      <c r="G76" s="16">
        <f>SUM(G10:G75)</f>
        <v/>
      </c>
      <c r="H76" s="16">
        <f>SUM(H10:H75)</f>
        <v/>
      </c>
      <c r="I76" s="16">
        <f>SUM(I10:I75)</f>
        <v/>
      </c>
      <c r="J76" s="16">
        <f>SUM(J10:J75)</f>
        <v/>
      </c>
      <c r="K76" s="16">
        <f>SUM(K10:K75)</f>
        <v/>
      </c>
      <c r="L76" s="16">
        <f>SUM(L10:L75)</f>
        <v/>
      </c>
      <c r="M76" s="16">
        <f>SUM(M10:M75)</f>
        <v/>
      </c>
      <c r="N76" s="7">
        <f>COUNTIF(N10:N75,"W")</f>
        <v/>
      </c>
    </row>
    <row r="77" ht="33" customHeight="1" s="75" thickBot="1">
      <c r="A77" s="80" t="inlineStr">
        <is>
          <t>No. Students Attempted the Question</t>
        </is>
      </c>
      <c r="B77" s="73" t="n"/>
      <c r="C77" s="8">
        <f>COUNTIF(C10:C75,"&gt;=0")</f>
        <v/>
      </c>
      <c r="D77" s="8">
        <f>COUNTIF(D10:D75,"&gt;=0")</f>
        <v/>
      </c>
      <c r="E77" s="8">
        <f>COUNTIF(E10:E75,"&gt;=0")</f>
        <v/>
      </c>
      <c r="F77" s="8">
        <f>COUNTIF(F10:F75,"&gt;=0")</f>
        <v/>
      </c>
      <c r="G77" s="8">
        <f>COUNTIF(G10:G75,"&gt;=0")</f>
        <v/>
      </c>
      <c r="H77" s="8">
        <f>COUNTIF(H10:H75,"&gt;=0")</f>
        <v/>
      </c>
      <c r="I77" s="8">
        <f>COUNTIF(I10:I75,"&gt;=0")</f>
        <v/>
      </c>
      <c r="J77" s="8">
        <f>COUNTIF(J10:J75,"&gt;=0")</f>
        <v/>
      </c>
      <c r="K77" s="8">
        <f>COUNTIF(K10:K75,"&gt;=0")</f>
        <v/>
      </c>
      <c r="L77" s="8">
        <f>COUNTIF(L10:L75,"&gt;=0")</f>
        <v/>
      </c>
      <c r="M77" s="8" t="n"/>
      <c r="N77" s="9" t="n"/>
    </row>
    <row r="78" ht="21.75" customHeight="1" s="75" thickBot="1">
      <c r="A78" s="99" t="inlineStr">
        <is>
          <t xml:space="preserve">Average </t>
        </is>
      </c>
      <c r="B78" s="73" t="n"/>
      <c r="C78" s="10">
        <f>C76/C77</f>
        <v/>
      </c>
      <c r="D78" s="10" t="n">
        <v>1.5</v>
      </c>
      <c r="E78" s="10" t="n">
        <v>1</v>
      </c>
      <c r="F78" s="10">
        <f>F76/F77</f>
        <v/>
      </c>
      <c r="G78" s="10">
        <f>G76/G77</f>
        <v/>
      </c>
      <c r="H78" s="10">
        <f>H76/H77</f>
        <v/>
      </c>
      <c r="I78" s="10">
        <f>I76/I77</f>
        <v/>
      </c>
      <c r="J78" s="10">
        <f>J76/J77</f>
        <v/>
      </c>
      <c r="K78" s="10">
        <f>K76/K77</f>
        <v/>
      </c>
      <c r="L78" s="10">
        <f>L76/L77</f>
        <v/>
      </c>
      <c r="M78" s="10" t="n"/>
      <c r="N78" s="7" t="n"/>
    </row>
    <row r="79" ht="26.25" customHeight="1" s="75" thickBot="1">
      <c r="A79" s="72" t="inlineStr">
        <is>
          <t>* CO Attainment Level</t>
        </is>
      </c>
      <c r="B79" s="73" t="n"/>
      <c r="C79" s="11">
        <f>C78*1.5</f>
        <v/>
      </c>
      <c r="D79" s="8">
        <f>D78*1.5</f>
        <v/>
      </c>
      <c r="E79" s="8">
        <f>E78*1.5</f>
        <v/>
      </c>
      <c r="F79" s="8">
        <f>F78*1.5</f>
        <v/>
      </c>
      <c r="G79" s="8">
        <f>G78*0.75</f>
        <v/>
      </c>
      <c r="H79" s="8">
        <f>H78*0.75</f>
        <v/>
      </c>
      <c r="I79" s="8">
        <f>I78*0.75</f>
        <v/>
      </c>
      <c r="J79" s="8">
        <f>J78*0.75</f>
        <v/>
      </c>
      <c r="K79" s="8">
        <f>K78*0.75</f>
        <v/>
      </c>
      <c r="L79" s="8">
        <f>L78*0.75</f>
        <v/>
      </c>
      <c r="M79" s="8" t="n"/>
      <c r="N79" s="104" t="n"/>
    </row>
    <row r="80" ht="16.5" customHeight="1" s="75" thickBot="1">
      <c r="B80" s="2" t="n"/>
      <c r="C80" s="2" t="n"/>
      <c r="D80" s="2" t="n"/>
      <c r="E80" s="2" t="n"/>
      <c r="F80" s="2" t="n"/>
      <c r="G80" s="2" t="n"/>
      <c r="H80" s="2" t="n"/>
      <c r="I80" s="2" t="n"/>
      <c r="J80" s="2" t="n"/>
      <c r="K80" s="2" t="n"/>
      <c r="L80" s="2" t="n"/>
      <c r="M80" s="2" t="n"/>
      <c r="N80" s="2" t="n"/>
    </row>
    <row r="81" ht="16.5" customHeight="1" s="75" thickBot="1">
      <c r="B81" s="96" t="inlineStr">
        <is>
          <t xml:space="preserve">CO </t>
        </is>
      </c>
      <c r="C81" s="96" t="inlineStr">
        <is>
          <t>CO1</t>
        </is>
      </c>
      <c r="D81" s="77" t="n"/>
      <c r="E81" s="77" t="n"/>
      <c r="F81" s="73" t="n"/>
      <c r="G81" s="96" t="inlineStr">
        <is>
          <t>CO2</t>
        </is>
      </c>
      <c r="H81" s="77" t="n"/>
      <c r="I81" s="77" t="n"/>
      <c r="J81" s="77" t="n"/>
      <c r="K81" s="77" t="n"/>
      <c r="L81" s="73" t="n"/>
      <c r="M81" s="2" t="n"/>
      <c r="N81" s="2" t="n"/>
    </row>
    <row r="82" ht="33.75" customHeight="1" s="75" thickBot="1">
      <c r="B82" s="12" t="inlineStr">
        <is>
          <t>Question No.</t>
        </is>
      </c>
      <c r="C82" s="104" t="inlineStr">
        <is>
          <t>1(a)</t>
        </is>
      </c>
      <c r="D82" s="104" t="inlineStr">
        <is>
          <t>1(b)</t>
        </is>
      </c>
      <c r="E82" s="104" t="inlineStr">
        <is>
          <t>1(d)</t>
        </is>
      </c>
      <c r="F82" s="104" t="inlineStr">
        <is>
          <t>2(a)</t>
        </is>
      </c>
      <c r="G82" s="104" t="inlineStr">
        <is>
          <t>1(c)</t>
        </is>
      </c>
      <c r="H82" s="104" t="inlineStr">
        <is>
          <t>2(b)</t>
        </is>
      </c>
      <c r="I82" s="104" t="inlineStr">
        <is>
          <t>2(c)</t>
        </is>
      </c>
      <c r="J82" s="104" t="inlineStr">
        <is>
          <t>3(a)</t>
        </is>
      </c>
      <c r="K82" s="104" t="inlineStr">
        <is>
          <t>3(b)</t>
        </is>
      </c>
      <c r="L82" s="104" t="inlineStr">
        <is>
          <t>3(c)</t>
        </is>
      </c>
      <c r="M82" s="2" t="n"/>
      <c r="N82" s="2" t="n"/>
    </row>
    <row r="83" ht="26.25" customHeight="1" s="75" thickBot="1">
      <c r="B83" s="13" t="inlineStr">
        <is>
          <t>CO Attainment</t>
        </is>
      </c>
      <c r="C83" s="17" t="n">
        <v>2.452380952380953</v>
      </c>
      <c r="D83" s="104" t="n">
        <v>2.25</v>
      </c>
      <c r="E83" s="104" t="n">
        <v>1.8</v>
      </c>
      <c r="F83" s="104" t="n">
        <v>1.9</v>
      </c>
      <c r="G83" s="104" t="n">
        <v>1.5</v>
      </c>
      <c r="H83" s="104" t="n">
        <v>1.345238095238095</v>
      </c>
      <c r="I83" s="104" t="n">
        <v>0.75</v>
      </c>
      <c r="J83" s="104" t="n">
        <v>0.8897058823529411</v>
      </c>
      <c r="K83" s="104" t="n">
        <v>0.5869565217391305</v>
      </c>
      <c r="L83" s="104" t="n">
        <v>1.487068965517242</v>
      </c>
      <c r="M83" s="2" t="n"/>
      <c r="N83" s="2" t="n"/>
    </row>
    <row r="84" ht="26.25" customHeight="1" s="75" thickBot="1">
      <c r="B84" s="13" t="inlineStr">
        <is>
          <t>Average CO Attainment</t>
        </is>
      </c>
      <c r="C84" s="104">
        <f>(C83+D83+E83+F83)/4</f>
        <v/>
      </c>
      <c r="D84" s="77" t="n"/>
      <c r="E84" s="77" t="n"/>
      <c r="F84" s="73" t="n"/>
      <c r="G84" s="96">
        <f>SUM(G83:L83)/6</f>
        <v/>
      </c>
      <c r="H84" s="77" t="n"/>
      <c r="I84" s="77" t="n"/>
      <c r="J84" s="77" t="n"/>
      <c r="K84" s="77" t="n"/>
      <c r="L84" s="73" t="n"/>
      <c r="M84" s="2" t="n"/>
      <c r="N84" s="2" t="n"/>
    </row>
    <row r="85" ht="15.75" customHeight="1" s="75">
      <c r="B85" s="2" t="n"/>
      <c r="C85" s="2" t="n"/>
      <c r="D85" s="2" t="n"/>
      <c r="E85" s="2" t="n"/>
      <c r="F85" s="2" t="n"/>
      <c r="G85" s="2" t="n"/>
      <c r="H85" s="2" t="n"/>
      <c r="I85" s="2" t="n"/>
      <c r="J85" s="2" t="n"/>
      <c r="K85" s="2" t="n"/>
      <c r="L85" s="2" t="n"/>
      <c r="M85" s="2" t="n"/>
      <c r="N85" s="2" t="n"/>
    </row>
    <row r="86" ht="15.75" customHeight="1" s="75">
      <c r="B86" s="6" t="inlineStr">
        <is>
          <t>No. of students Appeared</t>
        </is>
      </c>
      <c r="C86" s="6" t="n"/>
      <c r="D86" s="100" t="n">
        <v>66</v>
      </c>
      <c r="E86" s="95" t="n"/>
      <c r="F86" s="103" t="inlineStr">
        <is>
          <t>% Students Passed</t>
        </is>
      </c>
      <c r="G86" s="94" t="n"/>
      <c r="H86" s="94" t="n"/>
      <c r="I86" s="95" t="n"/>
      <c r="J86" s="101">
        <f>(D87/D86)*100</f>
        <v/>
      </c>
      <c r="K86" s="94" t="n"/>
      <c r="L86" s="95" t="n"/>
      <c r="M86" s="2" t="n"/>
      <c r="N86" s="2" t="n"/>
    </row>
    <row r="87" ht="39" customHeight="1" s="75">
      <c r="B87" s="98" t="inlineStr">
        <is>
          <t>No. of students Passed</t>
        </is>
      </c>
      <c r="C87" s="95" t="n"/>
      <c r="D87" s="102" t="n">
        <v>41</v>
      </c>
      <c r="E87" s="95" t="n"/>
      <c r="F87" s="106" t="inlineStr">
        <is>
          <t xml:space="preserve"> *CO Attainment Level= (Avg*0.75) for 4 Marks Question and (Avg*1.5) for 2 Marks Question </t>
        </is>
      </c>
      <c r="G87" s="94" t="n"/>
      <c r="H87" s="94" t="n"/>
      <c r="I87" s="94" t="n"/>
      <c r="J87" s="94" t="n"/>
      <c r="K87" s="94" t="n"/>
      <c r="L87" s="95" t="n"/>
      <c r="M87" s="2" t="n"/>
      <c r="N87" s="2" t="n"/>
    </row>
    <row r="88" ht="15.75" customHeight="1" s="75">
      <c r="B88" s="2" t="n"/>
      <c r="C88" s="2" t="n"/>
      <c r="D88" s="2" t="n"/>
      <c r="E88" s="2" t="n"/>
      <c r="F88" s="2" t="n"/>
      <c r="G88" s="2" t="n"/>
      <c r="H88" s="2" t="n"/>
      <c r="I88" s="2" t="n"/>
      <c r="J88" s="2" t="n"/>
      <c r="K88" s="2" t="n"/>
      <c r="L88" s="2" t="n"/>
      <c r="M88" s="2" t="n"/>
      <c r="N88" s="2" t="n"/>
    </row>
    <row r="89" ht="15.75" customHeight="1" s="75">
      <c r="B89" s="97" t="inlineStr">
        <is>
          <t>$ B-Bright Students (Total Marks&gt;80%), A-Average Students (Total Marks 50-79%), W-Weak  Students (Total Marks&lt;50%).</t>
        </is>
      </c>
      <c r="M89" s="2" t="n"/>
      <c r="N89" s="2" t="n"/>
    </row>
    <row r="90" ht="15.75" customHeight="1" s="75">
      <c r="B90" s="2" t="n"/>
      <c r="C90" s="2" t="n"/>
      <c r="D90" s="2" t="n"/>
      <c r="E90" s="2" t="n"/>
      <c r="F90" s="2" t="n"/>
      <c r="G90" s="2" t="n"/>
      <c r="H90" s="2" t="n"/>
      <c r="I90" s="2" t="n"/>
      <c r="J90" s="2" t="n"/>
      <c r="K90" s="2" t="n"/>
      <c r="L90" s="2" t="n"/>
      <c r="M90" s="2" t="n"/>
      <c r="N90" s="2" t="n"/>
    </row>
    <row r="91" ht="15.75" customHeight="1" s="75">
      <c r="B91" s="2" t="n"/>
      <c r="C91" s="2" t="n"/>
      <c r="D91" s="2" t="n"/>
      <c r="E91" s="2" t="n"/>
      <c r="F91" s="2" t="n"/>
      <c r="G91" s="2" t="n"/>
      <c r="H91" s="2" t="n"/>
      <c r="I91" s="2" t="n"/>
      <c r="J91" s="2" t="n"/>
      <c r="K91" s="2" t="n"/>
      <c r="L91" s="2" t="n"/>
      <c r="M91" s="2" t="n"/>
      <c r="N91" s="2" t="n"/>
    </row>
    <row r="92" ht="15.75" customHeight="1" s="75">
      <c r="B92" s="2" t="n"/>
      <c r="C92" s="2" t="n"/>
      <c r="D92" s="2" t="n"/>
      <c r="E92" s="2" t="n"/>
      <c r="F92" s="2" t="n"/>
      <c r="G92" s="2" t="n"/>
      <c r="H92" s="2" t="n"/>
      <c r="I92" s="2" t="n"/>
      <c r="J92" s="2" t="n"/>
      <c r="K92" s="2" t="n"/>
      <c r="L92" s="2" t="n"/>
      <c r="M92" s="2" t="n"/>
      <c r="N92" s="2" t="n"/>
    </row>
    <row r="93" ht="15.75" customHeight="1" s="75">
      <c r="B93" s="83" t="inlineStr">
        <is>
          <t>Faculty Name and Date</t>
        </is>
      </c>
      <c r="D93" s="1" t="n"/>
      <c r="E93" s="1" t="n"/>
      <c r="F93" s="1" t="n"/>
      <c r="G93" s="1" t="n"/>
      <c r="H93" s="1" t="n"/>
      <c r="I93" s="1" t="n"/>
      <c r="J93" s="83" t="inlineStr">
        <is>
          <t>Head of Department</t>
        </is>
      </c>
      <c r="M93" s="2" t="n"/>
      <c r="N93" s="2" t="n"/>
    </row>
  </sheetData>
  <mergeCells count="30">
    <mergeCell ref="C7:F7"/>
    <mergeCell ref="B93:C93"/>
    <mergeCell ref="C81:F81"/>
    <mergeCell ref="A79:B79"/>
    <mergeCell ref="J86:L86"/>
    <mergeCell ref="A6:B6"/>
    <mergeCell ref="A1:N1"/>
    <mergeCell ref="J7:L7"/>
    <mergeCell ref="A78:B78"/>
    <mergeCell ref="D86:E86"/>
    <mergeCell ref="F87:L87"/>
    <mergeCell ref="B7:B9"/>
    <mergeCell ref="J5:M5"/>
    <mergeCell ref="N7:N9"/>
    <mergeCell ref="B87:C87"/>
    <mergeCell ref="D87:E87"/>
    <mergeCell ref="A76:B76"/>
    <mergeCell ref="G84:L84"/>
    <mergeCell ref="A2:N2"/>
    <mergeCell ref="F4:H4"/>
    <mergeCell ref="F86:I86"/>
    <mergeCell ref="G81:L81"/>
    <mergeCell ref="C84:F84"/>
    <mergeCell ref="A4:B4"/>
    <mergeCell ref="A7:A9"/>
    <mergeCell ref="M7:M9"/>
    <mergeCell ref="J93:L93"/>
    <mergeCell ref="B89:L89"/>
    <mergeCell ref="G7:I7"/>
    <mergeCell ref="A77:B77"/>
  </mergeCells>
  <conditionalFormatting sqref="N10:N75">
    <cfRule type="colorScale" priority="10">
      <colorScale>
        <cfvo type="num" val="0"/>
        <cfvo type="num" val="9"/>
        <color rgb="FFFF7128"/>
        <color theme="9" tint="-0.249977111117893"/>
      </colorScale>
    </cfRule>
    <cfRule type="colorScale" priority="9">
      <colorScale>
        <cfvo type="formula" val="&quot;A&quot;"/>
        <cfvo type="formula" val="&quot;A+$R$19&quot;"/>
        <color rgb="FFFF7128"/>
        <color rgb="FFFFEF9C"/>
      </colorScale>
    </cfRule>
    <cfRule type="expression" priority="8" stopIfTrue="1">
      <formula>"A"</formula>
    </cfRule>
    <cfRule type="cellIs" priority="6" operator="lessThan" dxfId="3">
      <formula>"A"</formula>
    </cfRule>
    <cfRule type="cellIs" priority="7" operator="greaterThan" dxfId="3">
      <formula>"A"</formula>
    </cfRule>
    <cfRule type="cellIs" priority="5" operator="equal">
      <formula>"A"</formula>
    </cfRule>
    <cfRule type="cellIs" priority="4" operator="equal" dxfId="3">
      <formula>"A"</formula>
    </cfRule>
    <cfRule type="cellIs" priority="3" operator="equal" dxfId="0">
      <formula>"B"</formula>
    </cfRule>
    <cfRule type="cellIs" priority="2" operator="equal" dxfId="1">
      <formula>"B"</formula>
    </cfRule>
  </conditionalFormatting>
  <conditionalFormatting sqref="N11:N75">
    <cfRule type="cellIs" priority="1" operator="equal" dxfId="0">
      <formula>"a"</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E27"/>
  <sheetViews>
    <sheetView showGridLines="0" topLeftCell="A34" workbookViewId="0">
      <selection activeCell="A1" sqref="A1"/>
    </sheetView>
  </sheetViews>
  <sheetFormatPr baseColWidth="8" defaultRowHeight="15" outlineLevelCol="0"/>
  <cols>
    <col width="0.85546875" customWidth="1" style="75" min="1" max="1"/>
    <col width="50.140625" customWidth="1" style="75" min="2" max="2"/>
    <col width="1.28515625" customWidth="1" style="75" min="3" max="3"/>
    <col width="4.28515625" customWidth="1" style="75" min="4" max="4"/>
    <col width="12.42578125" customWidth="1" style="75" min="5" max="5"/>
  </cols>
  <sheetData>
    <row r="1">
      <c r="B1" s="18" t="inlineStr">
        <is>
          <t>Compatibility Report for CO ATTAn (1)--gpn sheet.xls</t>
        </is>
      </c>
      <c r="C1" s="18" t="n"/>
      <c r="D1" s="28" t="n"/>
      <c r="E1" s="28" t="n"/>
    </row>
    <row r="2">
      <c r="B2" s="18" t="inlineStr">
        <is>
          <t>Run on 14/02/2018 21:22</t>
        </is>
      </c>
      <c r="C2" s="18" t="n"/>
      <c r="D2" s="28" t="n"/>
      <c r="E2" s="28" t="n"/>
    </row>
    <row r="3">
      <c r="B3" s="19" t="n"/>
      <c r="C3" s="19" t="n"/>
      <c r="D3" s="27" t="n"/>
      <c r="E3" s="27" t="n"/>
    </row>
    <row r="4" ht="60" customHeight="1" s="75">
      <c r="B4" s="19" t="inlineStr">
        <is>
          <t>The following features in this workbook are not supported by earlier versions of Excel. These features may be lost or degraded when you save this workbook in an earlier file format.</t>
        </is>
      </c>
      <c r="C4" s="19" t="n"/>
      <c r="D4" s="27" t="n"/>
      <c r="E4" s="27" t="n"/>
    </row>
    <row r="5">
      <c r="B5" s="19" t="n"/>
      <c r="C5" s="19" t="n"/>
      <c r="D5" s="27" t="n"/>
      <c r="E5" s="27" t="n"/>
    </row>
    <row r="6" ht="30" customHeight="1" s="75">
      <c r="B6" s="18" t="inlineStr">
        <is>
          <t>Significant loss of functionality</t>
        </is>
      </c>
      <c r="C6" s="18" t="n"/>
      <c r="D6" s="28" t="n"/>
      <c r="E6" s="28" t="inlineStr">
        <is>
          <t># of occurrences</t>
        </is>
      </c>
    </row>
    <row r="7" ht="15.75" customHeight="1" s="75" thickBot="1">
      <c r="B7" s="19" t="n"/>
      <c r="C7" s="19" t="n"/>
      <c r="D7" s="27" t="n"/>
      <c r="E7" s="27" t="n"/>
    </row>
    <row r="8" ht="60" customHeight="1" s="75">
      <c r="B8" s="24" t="inlineStr">
        <is>
          <t>Some cells have more conditional formats than are supported by the selected file format. Only the first three conditions will be displayed in earlier versions of Excel.</t>
        </is>
      </c>
      <c r="C8" s="20" t="n"/>
      <c r="D8" s="29" t="n"/>
      <c r="E8" s="30" t="n">
        <v>2</v>
      </c>
    </row>
    <row r="9" ht="30" customHeight="1" s="75">
      <c r="B9" s="21" t="n"/>
      <c r="C9" s="19" t="n"/>
      <c r="D9" s="27" t="n"/>
      <c r="E9" s="33" t="inlineStr">
        <is>
          <t>'Sheet1'!N10:N68</t>
        </is>
      </c>
    </row>
    <row r="10" ht="30.75" customHeight="1" s="75" thickBot="1">
      <c r="B10" s="22" t="n"/>
      <c r="C10" s="23" t="n"/>
      <c r="D10" s="31" t="n"/>
      <c r="E10" s="32" t="inlineStr">
        <is>
          <t>'Sheet3'!N10:N75</t>
        </is>
      </c>
    </row>
    <row r="11" ht="15.75" customHeight="1" s="75" thickBot="1">
      <c r="B11" s="19" t="n"/>
      <c r="C11" s="19" t="n"/>
      <c r="D11" s="27" t="n"/>
      <c r="E11" s="27" t="n"/>
    </row>
    <row r="12" ht="75" customHeight="1" s="75">
      <c r="B12" s="24" t="inlineStr">
        <is>
          <t>Some cells have overlapping conditional formatting ranges. Earlier versions of Excel will not evaluate all of the conditional formatting rules on the overlapping cells. The overlapping cells will show different conditional formatting.</t>
        </is>
      </c>
      <c r="C12" s="20" t="n"/>
      <c r="D12" s="29" t="n"/>
      <c r="E12" s="30" t="n">
        <v>1</v>
      </c>
    </row>
    <row r="13" ht="30.75" customHeight="1" s="75" thickBot="1">
      <c r="B13" s="22" t="n"/>
      <c r="C13" s="23" t="n"/>
      <c r="D13" s="31" t="n"/>
      <c r="E13" s="32" t="inlineStr">
        <is>
          <t>'Sheet3'!N11:N75</t>
        </is>
      </c>
    </row>
    <row r="14" ht="15.75" customHeight="1" s="75" thickBot="1">
      <c r="B14" s="19" t="n"/>
      <c r="C14" s="19" t="n"/>
      <c r="D14" s="27" t="n"/>
      <c r="E14" s="27" t="n"/>
    </row>
    <row r="15" ht="60" customHeight="1" s="75">
      <c r="B15" s="24" t="inlineStr">
        <is>
          <t>One or more cells in this workbook contain a conditional formatting type that is not supported in earlier versions of Excel, such as data bars, color scales, or icon sets.</t>
        </is>
      </c>
      <c r="C15" s="20" t="n"/>
      <c r="D15" s="29" t="n"/>
      <c r="E15" s="30" t="n">
        <v>4</v>
      </c>
    </row>
    <row r="16" ht="30" customHeight="1" s="75">
      <c r="B16" s="21" t="n"/>
      <c r="C16" s="19" t="n"/>
      <c r="D16" s="27" t="n"/>
      <c r="E16" s="33" t="inlineStr">
        <is>
          <t>'Sheet1'!N10:N68</t>
        </is>
      </c>
    </row>
    <row r="17" ht="30.75" customHeight="1" s="75" thickBot="1">
      <c r="B17" s="22" t="n"/>
      <c r="C17" s="23" t="n"/>
      <c r="D17" s="31" t="n"/>
      <c r="E17" s="32" t="inlineStr">
        <is>
          <t>'Sheet3'!N10:N75</t>
        </is>
      </c>
    </row>
    <row r="18" ht="15.75" customHeight="1" s="75" thickBot="1">
      <c r="B18" s="19" t="n"/>
      <c r="C18" s="19" t="n"/>
      <c r="D18" s="27" t="n"/>
      <c r="E18" s="27" t="n"/>
    </row>
    <row r="19" ht="60" customHeight="1" s="75">
      <c r="B19" s="24" t="inlineStr">
        <is>
          <t>Some cells contain conditional formatting with the 'Stop if True' option cleared. Earlier versions of Excel do not recognize this option and will stop after the first true condition.</t>
        </is>
      </c>
      <c r="C19" s="20" t="n"/>
      <c r="D19" s="29" t="n"/>
      <c r="E19" s="30" t="n">
        <v>14</v>
      </c>
    </row>
    <row r="20" ht="30" customHeight="1" s="75">
      <c r="B20" s="21" t="n"/>
      <c r="C20" s="19" t="n"/>
      <c r="D20" s="27" t="n"/>
      <c r="E20" s="33" t="inlineStr">
        <is>
          <t>'Sheet1'!N10:N68</t>
        </is>
      </c>
    </row>
    <row r="21" ht="30.75" customHeight="1" s="75" thickBot="1">
      <c r="B21" s="22" t="n"/>
      <c r="C21" s="23" t="n"/>
      <c r="D21" s="31" t="n"/>
      <c r="E21" s="32" t="inlineStr">
        <is>
          <t>'Sheet3'!N10:N75</t>
        </is>
      </c>
    </row>
    <row r="22">
      <c r="B22" s="19" t="n"/>
      <c r="C22" s="19" t="n"/>
      <c r="D22" s="27" t="n"/>
      <c r="E22" s="27" t="n"/>
    </row>
    <row r="23">
      <c r="B23" s="19" t="n"/>
      <c r="C23" s="19" t="n"/>
      <c r="D23" s="27" t="n"/>
      <c r="E23" s="27" t="n"/>
    </row>
    <row r="24">
      <c r="B24" s="18" t="inlineStr">
        <is>
          <t>Minor loss of fidelity</t>
        </is>
      </c>
      <c r="C24" s="18" t="n"/>
      <c r="D24" s="28" t="n"/>
      <c r="E24" s="28" t="n"/>
    </row>
    <row r="25" ht="15.75" customHeight="1" s="75" thickBot="1">
      <c r="B25" s="19" t="n"/>
      <c r="C25" s="19" t="n"/>
      <c r="D25" s="27" t="n"/>
      <c r="E25" s="27" t="n"/>
    </row>
    <row r="26" ht="60.75" customHeight="1" s="75" thickBot="1">
      <c r="B26" s="25" t="inlineStr">
        <is>
          <t>Some cells or styles in this workbook contain formatting that is not supported by the selected file format. These formats will be converted to the closest format available.</t>
        </is>
      </c>
      <c r="C26" s="26" t="n"/>
      <c r="D26" s="34" t="n"/>
      <c r="E26" s="35" t="n">
        <v>12</v>
      </c>
    </row>
    <row r="27">
      <c r="B27" s="19" t="n"/>
      <c r="C27" s="19" t="n"/>
      <c r="D27" s="27" t="n"/>
      <c r="E27" s="27" t="n"/>
    </row>
  </sheetData>
  <hyperlinks>
    <hyperlink ref="E9" location="'Sheet1'!N10:N68" display="'Sheet1'!N10:N68"/>
    <hyperlink ref="E10" location="'Sheet3'!N10:N75" display="'Sheet3'!N10:N75"/>
    <hyperlink ref="E13" location="'Sheet3'!N11:N75" display="'Sheet3'!N11:N75"/>
    <hyperlink ref="E16" location="'Sheet1'!N10:N68" display="'Sheet1'!N10:N68"/>
    <hyperlink ref="E17" location="'Sheet3'!N10:N75" display="'Sheet3'!N10:N75"/>
    <hyperlink ref="E20" location="'Sheet1'!N10:N68" display="'Sheet1'!N10:N68"/>
    <hyperlink ref="E21" location="'Sheet3'!N10:N75" display="'Sheet3'!N10:N75"/>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GPN-ENTC</dc:creator>
  <dcterms:created xsi:type="dcterms:W3CDTF">2018-01-17T06:58:31Z</dcterms:created>
  <dcterms:modified xsi:type="dcterms:W3CDTF">2023-04-17T21:17:29Z</dcterms:modified>
  <cp:lastModifiedBy>Kale</cp:lastModifiedBy>
  <cp:lastPrinted>2022-05-18T04:47:28Z</cp:lastPrinted>
</cp:coreProperties>
</file>