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9.xml" ContentType="application/vnd.openxmlformats-officedocument.drawingml.chartshapes+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ml.chartshapes+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swapn\Downloads\"/>
    </mc:Choice>
  </mc:AlternateContent>
  <xr:revisionPtr revIDLastSave="0" documentId="8_{3504AB9A-7D0C-40A1-81CE-D6A378F821B2}" xr6:coauthVersionLast="47" xr6:coauthVersionMax="47" xr10:uidLastSave="{00000000-0000-0000-0000-000000000000}"/>
  <bookViews>
    <workbookView xWindow="-110" yWindow="-110" windowWidth="19420" windowHeight="10300" firstSheet="6" activeTab="9" xr2:uid="{00000000-000D-0000-FFFF-FFFF00000000}"/>
  </bookViews>
  <sheets>
    <sheet name="KPI" sheetId="8" r:id="rId1"/>
    <sheet name="Rating" sheetId="9" r:id="rId2"/>
    <sheet name="Gender" sheetId="10" r:id="rId3"/>
    <sheet name="Education by Attrition" sheetId="11" r:id="rId4"/>
    <sheet name="Attrition by Job" sheetId="12" r:id="rId5"/>
    <sheet name="Dept wise attrition" sheetId="13" r:id="rId6"/>
    <sheet name="Attrition by Age Group" sheetId="14" r:id="rId7"/>
    <sheet name="Attrition by Marital Status" sheetId="15" r:id="rId8"/>
    <sheet name="Data" sheetId="1" r:id="rId9"/>
    <sheet name="Dashboard" sheetId="7" r:id="rId10"/>
  </sheets>
  <definedNames>
    <definedName name="_xlchart.v1.0" hidden="1">'Attrition by Job'!$D$4:$D$12</definedName>
    <definedName name="_xlchart.v1.1" hidden="1">'Attrition by Job'!$E$4:$E$12</definedName>
    <definedName name="_xlchart.v1.6" hidden="1">'Attrition by Job'!$D$4:$D$12</definedName>
    <definedName name="_xlchart.v1.7" hidden="1">'Attrition by Job'!$E$4:$E$12</definedName>
    <definedName name="_xlchart.v2.2" hidden="1">'Attrition by Marital Status'!$D$4:$D$6</definedName>
    <definedName name="_xlchart.v2.3" hidden="1">'Attrition by Marital Status'!$E$4:$E$6</definedName>
    <definedName name="_xlchart.v2.4" hidden="1">'Attrition by Marital Status'!$D$4:$D$6</definedName>
    <definedName name="_xlchart.v2.5" hidden="1">'Attrition by Marital Status'!$E$4:$E$6</definedName>
    <definedName name="Slicer_Department">#N/A</definedName>
    <definedName name="Slicer_Education_Field2">#N/A</definedName>
    <definedName name="Slicer_Gender">#N/A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17"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9" i="12"/>
  <c r="B10" i="10"/>
  <c r="E10" i="12"/>
  <c r="B11" i="10"/>
  <c r="E11" i="12"/>
  <c r="E12" i="12"/>
  <c r="E4" i="12"/>
  <c r="C8" i="8"/>
  <c r="E5" i="12"/>
  <c r="E6" i="12"/>
  <c r="E5" i="15"/>
  <c r="E6" i="15"/>
  <c r="E7" i="12"/>
  <c r="E4" i="15"/>
  <c r="E8" i="12"/>
  <c r="B7" i="9"/>
  <c r="C10" i="10" l="1"/>
  <c r="C11" i="10"/>
  <c r="C7" i="9"/>
  <c r="B8" i="9"/>
  <c r="C8" i="9" s="1"/>
  <c r="B8" i="8"/>
  <c r="A8" i="8"/>
  <c r="D8" i="8" l="1"/>
  <c r="E8" i="8"/>
</calcChain>
</file>

<file path=xl/sharedStrings.xml><?xml version="1.0" encoding="utf-8"?>
<sst xmlns="http://schemas.openxmlformats.org/spreadsheetml/2006/main" count="19217" uniqueCount="1569">
  <si>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</si>
  <si>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</si>
  <si>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</si>
  <si>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</si>
  <si>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</si>
  <si>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</si>
  <si>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</si>
  <si>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</si>
  <si>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</si>
  <si>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</si>
  <si>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</si>
  <si>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</si>
  <si>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</si>
  <si>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</si>
  <si>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</si>
  <si>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</si>
  <si>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</si>
  <si>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</si>
  <si>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</si>
  <si>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</si>
  <si>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</si>
  <si>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</si>
  <si>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</si>
  <si>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</si>
  <si>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</si>
  <si>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</si>
  <si>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</si>
  <si>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</si>
  <si>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</si>
  <si>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</si>
  <si>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</si>
  <si>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</si>
  <si>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</si>
  <si>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</si>
  <si>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</si>
  <si>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</si>
  <si>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</si>
  <si>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</si>
  <si>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</si>
  <si>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</si>
  <si>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</si>
  <si>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</si>
  <si>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</si>
  <si>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</si>
  <si>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</si>
  <si>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</si>
  <si>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</si>
  <si>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</si>
  <si>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</si>
  <si>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</si>
  <si>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</si>
  <si>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</si>
  <si>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</si>
  <si>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</si>
  <si>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</si>
  <si>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</si>
  <si>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</si>
  <si>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</si>
  <si>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</si>
  <si>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</si>
  <si>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</si>
  <si>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</si>
  <si>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</si>
  <si>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</si>
  <si>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</si>
  <si>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</si>
  <si>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</si>
  <si>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</si>
  <si>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</si>
  <si>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</si>
  <si>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</si>
  <si>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</si>
  <si>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</si>
  <si>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</si>
  <si>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</si>
  <si>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</si>
  <si>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</si>
  <si>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</si>
  <si>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</si>
  <si>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</si>
  <si>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</si>
  <si>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</si>
  <si>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</si>
  <si>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</si>
  <si>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</si>
  <si>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</si>
  <si>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</si>
  <si>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</si>
  <si>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</si>
  <si>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</si>
  <si>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</si>
  <si>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</si>
  <si>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</si>
  <si>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</si>
  <si>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</si>
  <si>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</si>
  <si>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</si>
  <si>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</si>
  <si>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</si>
  <si>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</si>
  <si>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</si>
  <si>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</si>
  <si>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</si>
  <si>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</si>
  <si>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</si>
  <si>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</si>
  <si>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</si>
  <si>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</si>
  <si>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</si>
  <si>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</si>
  <si>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</si>
  <si>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</si>
  <si>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</si>
  <si>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</si>
  <si>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</si>
  <si>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</si>
  <si>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</si>
  <si>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</si>
  <si>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</si>
  <si>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</si>
  <si>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</si>
  <si>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</si>
  <si>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</si>
  <si>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</si>
  <si>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</si>
  <si>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</si>
  <si>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</si>
  <si>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</si>
  <si>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</si>
  <si>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</si>
  <si>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</si>
  <si>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</si>
  <si>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</si>
  <si>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</si>
  <si>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</si>
  <si>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</si>
  <si>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</si>
  <si>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</si>
  <si>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</si>
  <si>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</si>
  <si>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</si>
  <si>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</si>
  <si>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</si>
  <si>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</si>
  <si>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</si>
  <si>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</si>
  <si>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</si>
  <si>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</si>
  <si>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</si>
  <si>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</si>
  <si>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</si>
  <si>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</si>
  <si>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</si>
  <si>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</si>
  <si>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</si>
  <si>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</si>
  <si>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</si>
  <si>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</si>
  <si>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</si>
  <si>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</si>
  <si>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</si>
  <si>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</si>
  <si>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</si>
  <si>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</si>
  <si>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</si>
  <si>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</si>
  <si>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</si>
  <si>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</si>
  <si>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</si>
  <si>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</si>
  <si>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</si>
  <si>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</si>
  <si>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</si>
  <si>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</si>
  <si>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</si>
  <si>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</si>
  <si>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</si>
  <si>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</si>
  <si>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</si>
  <si>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</si>
  <si>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</si>
  <si>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</si>
  <si>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</si>
  <si>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</si>
  <si>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</si>
  <si>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</si>
  <si>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</si>
  <si>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</si>
  <si>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</si>
  <si>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</si>
  <si>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</si>
  <si>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</si>
  <si>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</si>
  <si>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</si>
  <si>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</si>
  <si>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</si>
  <si>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</si>
  <si>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</si>
  <si>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</si>
  <si>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</si>
  <si>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</si>
  <si>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</si>
  <si>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</si>
  <si>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</si>
  <si>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</si>
  <si>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</si>
  <si>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</si>
  <si>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</si>
  <si>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</si>
  <si>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</si>
  <si>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</si>
  <si>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</si>
  <si>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</si>
  <si>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</si>
  <si>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</si>
  <si>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</si>
  <si>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</si>
  <si>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</si>
  <si>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</si>
  <si>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</si>
  <si>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</si>
  <si>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</si>
  <si>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</si>
  <si>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</si>
  <si>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</si>
  <si>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</si>
  <si>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</si>
  <si>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</si>
  <si>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</si>
  <si>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</si>
  <si>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</si>
  <si>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</si>
  <si>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</si>
  <si>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</si>
  <si>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</si>
  <si>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</si>
  <si>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</si>
  <si>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</si>
  <si>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</si>
  <si>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</si>
  <si>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</si>
  <si>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</si>
  <si>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</si>
  <si>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</si>
  <si>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</si>
  <si>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</si>
  <si>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</si>
  <si>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</si>
  <si>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</si>
  <si>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</si>
  <si>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</si>
  <si>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</si>
  <si>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</si>
  <si>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</si>
  <si>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</si>
  <si>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</si>
  <si>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</si>
  <si>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</si>
  <si>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</si>
  <si>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</si>
  <si>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</si>
  <si>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</si>
  <si>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</si>
  <si>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</si>
  <si>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</si>
  <si>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</si>
  <si>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</si>
  <si>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</si>
  <si>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</si>
  <si>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</si>
  <si>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</si>
  <si>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</si>
  <si>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</si>
  <si>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</si>
  <si>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</si>
  <si>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</si>
  <si>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</si>
  <si>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</si>
  <si>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</si>
  <si>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</si>
  <si>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</si>
  <si>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</si>
  <si>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</si>
  <si>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</si>
  <si>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</si>
  <si>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</si>
  <si>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</si>
  <si>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</si>
  <si>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</si>
  <si>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</si>
  <si>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</si>
  <si>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</si>
  <si>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</si>
  <si>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</si>
  <si>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</si>
  <si>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</si>
  <si>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</si>
  <si>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</si>
  <si>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</si>
  <si>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</si>
  <si>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</si>
  <si>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</si>
  <si>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</si>
  <si>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</si>
  <si>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</si>
  <si>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</si>
  <si>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</si>
  <si>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</si>
  <si>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</si>
  <si>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</si>
  <si>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</si>
  <si>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</si>
  <si>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</si>
  <si>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</si>
  <si>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</si>
  <si>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</si>
  <si>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</si>
  <si>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</si>
  <si>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</si>
  <si>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</si>
  <si>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</si>
  <si>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</si>
  <si>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</si>
  <si>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</si>
  <si>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</si>
  <si>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</si>
  <si>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</si>
  <si>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</si>
  <si>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</si>
  <si>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</si>
  <si>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</si>
  <si>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</si>
  <si>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</si>
  <si>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</si>
  <si>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</si>
  <si>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</si>
  <si>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</si>
  <si>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</si>
  <si>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</si>
  <si>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</si>
  <si>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</si>
  <si>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</si>
  <si>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</si>
  <si>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</si>
  <si>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</si>
  <si>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</si>
  <si>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</si>
  <si>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</si>
  <si>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</si>
  <si>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</si>
  <si>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</si>
  <si>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</si>
  <si>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</si>
  <si>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</si>
  <si>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</si>
  <si>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</si>
  <si>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</si>
  <si>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</si>
  <si>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</si>
  <si>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</si>
  <si>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</si>
  <si>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</si>
  <si>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</si>
  <si>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</si>
  <si>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</si>
  <si>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</si>
  <si>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</si>
  <si>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</si>
  <si>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</si>
  <si>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</si>
  <si>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</si>
  <si>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</si>
  <si>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</si>
  <si>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</si>
  <si>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</si>
  <si>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</si>
  <si>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</si>
  <si>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</si>
  <si>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</si>
  <si>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</si>
  <si>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</si>
  <si>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</si>
  <si>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</si>
  <si>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</si>
  <si>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</si>
  <si>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</si>
  <si>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</si>
  <si>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</si>
  <si>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</si>
  <si>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</si>
  <si>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</si>
  <si>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</si>
  <si>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</si>
  <si>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</si>
  <si>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</si>
  <si>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</si>
  <si>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</si>
  <si>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</si>
  <si>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</si>
  <si>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</si>
  <si>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</si>
  <si>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</si>
  <si>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</si>
  <si>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</si>
  <si>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</si>
  <si>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</si>
  <si>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</si>
  <si>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</si>
  <si>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</si>
  <si>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</si>
  <si>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</si>
  <si>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</si>
  <si>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</si>
  <si>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</si>
  <si>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</si>
  <si>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</si>
  <si>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</si>
  <si>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</si>
  <si>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</si>
  <si>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</si>
  <si>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</si>
  <si>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</si>
  <si>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</si>
  <si>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</si>
  <si>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</si>
  <si>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</si>
  <si>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</si>
  <si>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</si>
  <si>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</si>
  <si>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</si>
  <si>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</si>
  <si>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</si>
  <si>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</si>
  <si>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</si>
  <si>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</si>
  <si>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</si>
  <si>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</si>
  <si>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</si>
  <si>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</si>
  <si>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</si>
  <si>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</si>
  <si>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</si>
  <si>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</si>
  <si>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</si>
  <si>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</si>
  <si>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</si>
  <si>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</si>
  <si>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</si>
  <si>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</si>
  <si>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</si>
  <si>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</si>
  <si>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</si>
  <si>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</si>
  <si>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</si>
  <si>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</si>
  <si>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</si>
  <si>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</si>
  <si>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</si>
  <si>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</si>
  <si>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</si>
  <si>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</si>
  <si>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</si>
  <si>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</si>
  <si>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</si>
  <si>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</si>
  <si>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</si>
  <si>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</si>
  <si>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</si>
  <si>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</si>
  <si>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</si>
  <si>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</si>
  <si>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</si>
  <si>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</si>
  <si>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</si>
  <si>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</si>
  <si>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</si>
  <si>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</si>
  <si>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</si>
  <si>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</si>
  <si>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</si>
  <si>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</si>
  <si>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</si>
  <si>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</si>
  <si>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</si>
  <si>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</si>
  <si>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</si>
  <si>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</si>
  <si>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</si>
  <si>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</si>
  <si>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</si>
  <si>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</si>
  <si>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</si>
  <si>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</si>
  <si>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</si>
  <si>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</si>
  <si>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</si>
  <si>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</si>
  <si>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</si>
  <si>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</si>
  <si>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</si>
  <si>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</si>
  <si>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</si>
  <si>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</si>
  <si>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</si>
  <si>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</si>
  <si>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</si>
  <si>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</si>
  <si>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</si>
  <si>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</si>
  <si>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</si>
  <si>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</si>
  <si>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</si>
  <si>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</si>
  <si>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</si>
  <si>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</si>
  <si>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</si>
  <si>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</si>
  <si>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</si>
  <si>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</si>
  <si>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</si>
  <si>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</si>
  <si>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</si>
  <si>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</si>
  <si>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</si>
  <si>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</si>
  <si>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</si>
  <si>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</si>
  <si>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</si>
  <si>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</si>
  <si>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</si>
  <si>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</si>
  <si>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</si>
  <si>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</si>
  <si>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</si>
  <si>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</si>
  <si>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</si>
  <si>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</si>
  <si>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</si>
  <si>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</si>
  <si>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</si>
  <si>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</si>
  <si>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</si>
  <si>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</si>
  <si>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</si>
  <si>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</si>
  <si>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</si>
  <si>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</si>
  <si>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</si>
  <si>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</si>
  <si>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</si>
  <si>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</si>
  <si>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</si>
  <si>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</si>
  <si>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</si>
  <si>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</si>
  <si>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</si>
  <si>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</si>
  <si>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</si>
  <si>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</si>
  <si>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</si>
  <si>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</si>
  <si>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</si>
  <si>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</si>
  <si>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</si>
  <si>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</si>
  <si>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</si>
  <si>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</si>
  <si>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</si>
  <si>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</si>
  <si>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</si>
  <si>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</si>
  <si>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</si>
  <si>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</si>
  <si>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</si>
  <si>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</si>
  <si>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</si>
  <si>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</si>
  <si>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</si>
  <si>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</si>
  <si>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</si>
  <si>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</si>
  <si>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</si>
  <si>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</si>
  <si>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</si>
  <si>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</si>
  <si>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</si>
  <si>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</si>
  <si>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</si>
  <si>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</si>
  <si>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</si>
  <si>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</si>
  <si>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</si>
  <si>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</si>
  <si>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</si>
  <si>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</si>
  <si>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</si>
  <si>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</si>
  <si>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</si>
  <si>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</si>
  <si>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</si>
  <si>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</si>
  <si>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</si>
  <si>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</si>
  <si>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</si>
  <si>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</si>
  <si>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</si>
  <si>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</si>
  <si>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</si>
  <si>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</si>
  <si>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</si>
  <si>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</si>
  <si>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</si>
  <si>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</si>
  <si>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</si>
  <si>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</si>
  <si>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</si>
  <si>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</si>
  <si>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</si>
  <si>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</si>
  <si>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</si>
  <si>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</si>
  <si>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</si>
  <si>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</si>
  <si>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</si>
  <si>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</si>
  <si>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</si>
  <si>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</si>
  <si>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</si>
  <si>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</si>
  <si>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</si>
  <si>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</si>
  <si>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</si>
  <si>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</si>
  <si>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</si>
  <si>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</si>
  <si>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</si>
  <si>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</si>
  <si>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</si>
  <si>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</si>
  <si>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</si>
  <si>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</si>
  <si>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</si>
  <si>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</si>
  <si>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</si>
  <si>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</si>
  <si>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</si>
  <si>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</si>
  <si>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</si>
  <si>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</si>
  <si>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</si>
  <si>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</si>
  <si>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</si>
  <si>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</si>
  <si>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</si>
  <si>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</si>
  <si>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</si>
  <si>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</si>
  <si>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</si>
  <si>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</si>
  <si>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</si>
  <si>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</si>
  <si>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</si>
  <si>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</si>
  <si>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</si>
  <si>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</si>
  <si>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</si>
  <si>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</si>
  <si>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</si>
  <si>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</si>
  <si>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</si>
  <si>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</si>
  <si>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</si>
  <si>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</si>
  <si>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</si>
  <si>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</si>
  <si>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</si>
  <si>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</si>
  <si>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</si>
  <si>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</si>
  <si>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</si>
  <si>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</si>
  <si>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</si>
  <si>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</si>
  <si>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</si>
  <si>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</si>
  <si>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</si>
  <si>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</si>
  <si>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</si>
  <si>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</si>
  <si>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</si>
  <si>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</si>
  <si>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</si>
  <si>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</si>
  <si>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</si>
  <si>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</si>
  <si>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</si>
  <si>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</si>
  <si>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</si>
  <si>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</si>
  <si>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</si>
  <si>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</si>
  <si>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</si>
  <si>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</si>
  <si>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</si>
  <si>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</si>
  <si>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</si>
  <si>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</si>
  <si>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</si>
  <si>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</si>
  <si>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</si>
  <si>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</si>
  <si>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</si>
  <si>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</si>
  <si>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</si>
  <si>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</si>
  <si>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</si>
  <si>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</si>
  <si>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</si>
  <si>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</si>
  <si>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</si>
  <si>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</si>
  <si>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</si>
  <si>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</si>
  <si>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</si>
  <si>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</si>
  <si>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</si>
  <si>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</si>
  <si>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</si>
  <si>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</si>
  <si>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</si>
  <si>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</si>
  <si>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</si>
  <si>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</si>
  <si>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</si>
  <si>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</si>
  <si>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</si>
  <si>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</si>
  <si>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</si>
  <si>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</si>
  <si>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</si>
  <si>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</si>
  <si>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</si>
  <si>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</si>
  <si>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</si>
  <si>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</si>
  <si>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</si>
  <si>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</si>
  <si>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</si>
  <si>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</si>
  <si>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</si>
  <si>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</si>
  <si>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</si>
  <si>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</si>
  <si>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</si>
  <si>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</si>
  <si>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</si>
  <si>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</si>
  <si>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</si>
  <si>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</si>
  <si>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</si>
  <si>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</si>
  <si>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</si>
  <si>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</si>
  <si>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</si>
  <si>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</si>
  <si>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</si>
  <si>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</si>
  <si>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</si>
  <si>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</si>
  <si>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</si>
  <si>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</si>
  <si>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</si>
  <si>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</si>
  <si>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</si>
  <si>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</si>
  <si>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</si>
  <si>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</si>
  <si>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</si>
  <si>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</si>
  <si>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</si>
  <si>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</si>
  <si>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</si>
  <si>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</si>
  <si>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</si>
  <si>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</si>
  <si>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</si>
  <si>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</si>
  <si>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</si>
  <si>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</si>
  <si>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</si>
  <si>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</si>
  <si>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</si>
  <si>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</si>
  <si>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</si>
  <si>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</si>
  <si>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</si>
  <si>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</si>
  <si>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</si>
  <si>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</si>
  <si>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</si>
  <si>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</si>
  <si>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</si>
  <si>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</si>
  <si>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</si>
  <si>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</si>
  <si>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</si>
  <si>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</si>
  <si>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</si>
  <si>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</si>
  <si>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</si>
  <si>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</si>
  <si>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</si>
  <si>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</si>
  <si>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</si>
  <si>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</si>
  <si>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</si>
  <si>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</si>
  <si>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</si>
  <si>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</si>
  <si>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</si>
  <si>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</si>
  <si>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</si>
  <si>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</si>
  <si>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</si>
  <si>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</si>
  <si>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</si>
  <si>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</si>
  <si>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</si>
  <si>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</si>
  <si>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</si>
  <si>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</si>
  <si>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</si>
  <si>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</si>
  <si>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</si>
  <si>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</si>
  <si>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</si>
  <si>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</si>
  <si>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</si>
  <si>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</si>
  <si>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</si>
  <si>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</si>
  <si>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</si>
  <si>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</si>
  <si>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</si>
  <si>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</si>
  <si>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</si>
  <si>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</si>
  <si>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</si>
  <si>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</si>
  <si>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</si>
  <si>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</si>
  <si>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</si>
  <si>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</si>
  <si>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</si>
  <si>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</si>
  <si>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</si>
  <si>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</si>
  <si>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</si>
  <si>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</si>
  <si>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</si>
  <si>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</si>
  <si>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</si>
  <si>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</si>
  <si>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</si>
  <si>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</si>
  <si>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</si>
  <si>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</si>
  <si>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</si>
  <si>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</si>
  <si>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</si>
  <si>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</si>
  <si>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</si>
  <si>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</si>
  <si>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</si>
  <si>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</si>
  <si>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</si>
  <si>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</si>
  <si>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</si>
  <si>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</si>
  <si>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</si>
  <si>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</si>
  <si>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</si>
  <si>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</si>
  <si>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</si>
  <si>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</si>
  <si>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</si>
  <si>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</si>
  <si>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</si>
  <si>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</si>
  <si>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</si>
  <si>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</si>
  <si>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</si>
  <si>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</si>
  <si>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</si>
  <si>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</si>
  <si>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</si>
  <si>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</si>
  <si>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</si>
  <si>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</si>
  <si>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</si>
  <si>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</si>
  <si>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</si>
  <si>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</si>
  <si>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</si>
  <si>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</si>
  <si>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</si>
  <si>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</si>
  <si>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</si>
  <si>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</si>
  <si>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</si>
  <si>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</si>
  <si>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</si>
  <si>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</si>
  <si>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</si>
  <si>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</si>
  <si>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</si>
  <si>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</si>
  <si>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</si>
  <si>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</si>
  <si>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</si>
  <si>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</si>
  <si>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</si>
  <si>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</si>
  <si>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</si>
  <si>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</si>
  <si>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</si>
  <si>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</si>
  <si>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</si>
  <si>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</si>
  <si>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</si>
  <si>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</si>
  <si>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</si>
  <si>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</si>
  <si>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</si>
  <si>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</si>
  <si>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</si>
  <si>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</si>
  <si>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</si>
  <si>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</si>
  <si>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</si>
  <si>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</si>
  <si>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</si>
  <si>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</si>
  <si>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</si>
  <si>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</si>
  <si>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</si>
  <si>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</si>
  <si>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</si>
  <si>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</si>
  <si>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</si>
  <si>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</si>
  <si>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</si>
  <si>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</si>
  <si>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</si>
  <si>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</si>
  <si>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</si>
  <si>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</si>
  <si>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</si>
  <si>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</si>
  <si>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</si>
  <si>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</si>
  <si>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</si>
  <si>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</si>
  <si>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</si>
  <si>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</si>
  <si>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</si>
  <si>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</si>
  <si>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</si>
  <si>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</si>
  <si>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</si>
  <si>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</si>
  <si>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</si>
  <si>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</si>
  <si>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</si>
  <si>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</si>
  <si>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</si>
  <si>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</si>
  <si>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</si>
  <si>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</si>
  <si>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</si>
  <si>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</si>
  <si>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</si>
  <si>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</si>
  <si>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</si>
  <si>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</si>
  <si>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</si>
  <si>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</si>
  <si>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</si>
  <si>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</si>
  <si>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</si>
  <si>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</si>
  <si>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</si>
  <si>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</si>
  <si>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</si>
  <si>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</si>
  <si>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</si>
  <si>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</si>
  <si>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</si>
  <si>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</si>
  <si>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</si>
  <si>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</si>
  <si>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</si>
  <si>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</si>
  <si>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</si>
  <si>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</si>
  <si>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</si>
  <si>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</si>
  <si>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</si>
  <si>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</si>
  <si>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</si>
  <si>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</si>
  <si>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</si>
  <si>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</si>
  <si>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</si>
  <si>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</si>
  <si>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</si>
  <si>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</si>
  <si>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</si>
  <si>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</si>
  <si>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</si>
  <si>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</si>
  <si>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</si>
  <si>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</si>
  <si>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</si>
  <si>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</si>
  <si>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</si>
  <si>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</si>
  <si>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</si>
  <si>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</si>
  <si>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</si>
  <si>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</si>
  <si>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</si>
  <si>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</si>
  <si>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</si>
  <si>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</si>
  <si>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</si>
  <si>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</si>
  <si>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</si>
  <si>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</si>
  <si>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</si>
  <si>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</si>
  <si>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</si>
  <si>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</si>
  <si>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</si>
  <si>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</si>
  <si>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</si>
  <si>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</si>
  <si>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</si>
  <si>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</si>
  <si>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</si>
  <si>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</si>
  <si>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</si>
  <si>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</si>
  <si>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</si>
  <si>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</si>
  <si>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</si>
  <si>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</si>
  <si>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</si>
  <si>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</si>
  <si>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</si>
  <si>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</si>
  <si>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</si>
  <si>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</si>
  <si>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</si>
  <si>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</si>
  <si>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</si>
  <si>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</si>
  <si>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</si>
  <si>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</si>
  <si>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</si>
  <si>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</si>
  <si>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</si>
  <si>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</si>
  <si>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</si>
  <si>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</si>
  <si>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</si>
  <si>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</si>
  <si>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</si>
  <si>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</si>
  <si>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</si>
  <si>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</si>
  <si>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</si>
  <si>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</si>
  <si>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</si>
  <si>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</si>
  <si>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</si>
  <si>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</si>
  <si>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</si>
  <si>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</si>
  <si>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</si>
  <si>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</si>
  <si>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</si>
  <si>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</si>
  <si>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</si>
  <si>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</si>
  <si>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</si>
  <si>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</si>
  <si>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</si>
  <si>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</si>
  <si>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</si>
  <si>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</si>
  <si>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</si>
  <si>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</si>
  <si>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</si>
  <si>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</si>
  <si>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</si>
  <si>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</si>
  <si>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</si>
  <si>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</si>
  <si>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</si>
  <si>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</si>
  <si>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</si>
  <si>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</si>
  <si>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</si>
  <si>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</si>
  <si>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</si>
  <si>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</si>
  <si>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</si>
  <si>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</si>
  <si>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</si>
  <si>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</si>
  <si>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</si>
  <si>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</si>
  <si>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</si>
  <si>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</si>
  <si>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</si>
  <si>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</si>
  <si>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</si>
  <si>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</si>
  <si>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</si>
  <si>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</si>
  <si>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</si>
  <si>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</si>
  <si>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</si>
  <si>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</si>
  <si>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</si>
  <si>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</si>
  <si>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</si>
  <si>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</si>
  <si>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</si>
  <si>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</si>
  <si>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</si>
  <si>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</si>
  <si>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</si>
  <si>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</si>
  <si>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</si>
  <si>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</si>
  <si>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</si>
  <si>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</si>
  <si>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</si>
  <si>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</si>
  <si>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</si>
  <si>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</si>
  <si>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</si>
  <si>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</si>
  <si>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</si>
  <si>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</si>
  <si>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</si>
  <si>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</si>
  <si>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</si>
  <si>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</si>
  <si>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</si>
  <si>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</si>
  <si>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</si>
  <si>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</si>
  <si>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</si>
  <si>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</si>
  <si>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</si>
  <si>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</si>
  <si>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</si>
  <si>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</si>
  <si>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</si>
  <si>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</si>
  <si>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</si>
  <si>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</si>
  <si>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</si>
  <si>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</si>
  <si>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</si>
  <si>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</si>
  <si>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</si>
  <si>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</si>
  <si>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</si>
  <si>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</si>
  <si>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</si>
  <si>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</si>
  <si>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</si>
  <si>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</si>
  <si>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</si>
  <si>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</si>
  <si>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</si>
  <si>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</si>
  <si>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</si>
  <si>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</si>
  <si>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</si>
  <si>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</si>
  <si>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</si>
  <si>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</si>
  <si>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</si>
  <si>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</si>
  <si>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</si>
  <si>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</si>
  <si>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</si>
  <si>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</si>
  <si>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</si>
  <si>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</si>
  <si>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</si>
  <si>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</si>
  <si>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</si>
  <si>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</si>
  <si>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</si>
  <si>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</si>
  <si>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</si>
  <si>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</si>
  <si>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</si>
  <si>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</si>
  <si>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</si>
  <si>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</si>
  <si>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</si>
  <si>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</si>
  <si>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</si>
  <si>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</si>
  <si>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</si>
  <si>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</si>
  <si>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</si>
  <si>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</si>
  <si>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</si>
  <si>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</si>
  <si>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</si>
  <si>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</si>
  <si>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</si>
  <si>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</si>
  <si>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</si>
  <si>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</si>
  <si>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</si>
  <si>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</si>
  <si>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</si>
  <si>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</si>
  <si>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</si>
  <si>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</si>
  <si>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</si>
  <si>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</si>
  <si>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</si>
  <si>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</si>
  <si>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</si>
  <si>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</si>
  <si>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</si>
  <si>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</si>
  <si>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</si>
  <si>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</si>
  <si>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</si>
  <si>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</si>
  <si>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</si>
  <si>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</si>
  <si>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</si>
  <si>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</si>
  <si>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</si>
  <si>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</si>
  <si>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</si>
  <si>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</si>
  <si>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</si>
  <si>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</si>
  <si>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</si>
  <si>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</si>
  <si>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</si>
  <si>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</si>
  <si>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</si>
  <si>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</si>
  <si>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</si>
  <si>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</si>
  <si>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</si>
  <si>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</si>
  <si>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</si>
  <si>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</si>
  <si>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</si>
  <si>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</si>
  <si>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</si>
  <si>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</si>
  <si>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</si>
  <si>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</si>
  <si>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</si>
  <si>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</si>
  <si>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</si>
  <si>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</si>
  <si>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</si>
  <si>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</si>
  <si>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</si>
  <si>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</si>
  <si>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</si>
  <si>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</si>
  <si>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</si>
  <si>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</si>
  <si>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</si>
  <si>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</si>
  <si>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</si>
  <si>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</si>
  <si>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</si>
  <si>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</si>
  <si>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</si>
  <si>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</si>
  <si>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</si>
  <si>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</si>
  <si>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</si>
  <si>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</si>
  <si>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</si>
  <si>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</si>
  <si>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</si>
  <si>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</si>
  <si>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</si>
  <si>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</si>
  <si>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</si>
  <si>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</si>
  <si>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</si>
  <si>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</si>
  <si>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</si>
  <si>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</si>
  <si>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</si>
  <si>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</si>
  <si>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</si>
  <si>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</si>
  <si>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</si>
  <si>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</si>
  <si>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</si>
  <si>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</si>
  <si>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</si>
  <si>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</si>
  <si>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</si>
  <si>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</si>
  <si>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</si>
  <si>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</si>
  <si>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</si>
  <si>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</si>
  <si>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</si>
  <si>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</si>
  <si>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</si>
  <si>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</si>
  <si>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</si>
  <si>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</si>
  <si>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</si>
  <si>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</si>
  <si>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</si>
  <si>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</si>
  <si>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</si>
  <si>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</si>
  <si>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</si>
  <si>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</si>
  <si>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</si>
  <si>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</si>
  <si>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</si>
  <si>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</si>
  <si>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</si>
  <si>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</si>
  <si>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</si>
  <si>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</si>
  <si>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</si>
  <si>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</si>
  <si>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</si>
  <si>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</si>
  <si>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</si>
  <si>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</si>
  <si>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</si>
  <si>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</si>
  <si>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</si>
  <si>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</si>
  <si>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</si>
  <si>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</si>
  <si>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</si>
  <si>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</si>
  <si>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</si>
  <si>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</si>
  <si>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</si>
  <si>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</si>
  <si>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</si>
  <si>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</si>
  <si>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</si>
  <si>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</si>
  <si>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</si>
  <si>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</si>
  <si>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</si>
  <si>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</si>
  <si>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</si>
  <si>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</si>
  <si>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</si>
  <si>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</si>
  <si>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</si>
  <si>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</si>
  <si>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</si>
  <si>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</si>
  <si>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</si>
  <si>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</si>
  <si>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</si>
  <si>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</si>
  <si>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</si>
  <si>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</si>
  <si>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</si>
  <si>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</si>
  <si>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</si>
  <si>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</si>
  <si>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</si>
  <si>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</si>
  <si>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</si>
  <si>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</si>
  <si>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</si>
  <si>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</si>
  <si>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</si>
  <si>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</si>
  <si>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</si>
  <si>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</si>
  <si>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</si>
  <si>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</si>
  <si>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</si>
  <si>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</si>
  <si>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</si>
  <si>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</si>
  <si>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</si>
  <si>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</si>
  <si>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</si>
  <si>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</si>
  <si>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</si>
  <si>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</si>
  <si>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</si>
  <si>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</si>
  <si>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</si>
  <si>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</si>
  <si>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</si>
  <si>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</si>
  <si>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</si>
  <si>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</si>
  <si>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</si>
  <si>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</si>
  <si>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</si>
  <si>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</si>
  <si>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</si>
  <si>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</si>
  <si>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</si>
  <si>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</si>
  <si>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</si>
  <si>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</si>
  <si>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</si>
  <si>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</si>
  <si>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</si>
  <si>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</si>
  <si>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</si>
  <si>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</si>
  <si>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</si>
  <si>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</si>
  <si>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</si>
  <si>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</si>
  <si>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</si>
  <si>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</si>
  <si>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</si>
  <si>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</si>
  <si>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</si>
  <si>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</si>
  <si>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</si>
  <si>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</si>
  <si>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</si>
  <si>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</si>
  <si>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</si>
  <si>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</si>
  <si>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</si>
  <si>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</si>
  <si>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</si>
  <si>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</si>
  <si>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</si>
  <si>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</si>
  <si>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</si>
  <si>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</si>
  <si>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</si>
  <si>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</si>
  <si>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</si>
  <si>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</si>
  <si>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</si>
  <si>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</si>
  <si>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</si>
  <si>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</si>
  <si>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</si>
  <si>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</si>
  <si>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</si>
  <si>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</si>
  <si>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</si>
  <si>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</si>
  <si>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</si>
  <si>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</si>
  <si>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</si>
  <si>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</si>
  <si>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</si>
  <si>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</si>
  <si>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</si>
  <si>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</si>
  <si>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</si>
  <si>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</si>
  <si>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</si>
  <si>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</si>
  <si>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</si>
  <si>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</si>
  <si>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</si>
  <si>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</si>
  <si>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</si>
  <si>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</si>
  <si>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</si>
  <si>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</si>
  <si>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</si>
  <si>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</si>
  <si>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</si>
  <si>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</si>
  <si>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</si>
  <si>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</si>
  <si>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</si>
  <si>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</si>
  <si>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</si>
  <si>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</si>
  <si>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</si>
  <si>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</si>
  <si>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</si>
  <si>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</si>
  <si>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</si>
  <si>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</si>
  <si>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</si>
  <si>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</si>
  <si>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</si>
  <si>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</si>
  <si>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</si>
  <si>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</si>
  <si>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</si>
  <si>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</si>
  <si>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</si>
  <si>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</si>
  <si>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</si>
  <si>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</si>
  <si>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</si>
  <si>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</si>
  <si>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</si>
  <si>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</si>
  <si>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</si>
  <si>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</si>
  <si>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</si>
  <si>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</si>
  <si>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</si>
  <si>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</si>
  <si>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</si>
  <si>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</si>
  <si>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</si>
  <si>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</si>
  <si>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</si>
  <si>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</si>
  <si>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</si>
  <si>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</si>
  <si>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</si>
  <si>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</si>
  <si>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</si>
  <si>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</si>
  <si>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</si>
  <si>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</si>
  <si>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</si>
  <si>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</si>
  <si>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</si>
  <si>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</si>
  <si>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</si>
  <si>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</si>
  <si>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</si>
  <si>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</si>
  <si>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</si>
  <si>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 xml:space="preserve"> </t>
  </si>
  <si>
    <t>Average of Job Satisfaction</t>
  </si>
  <si>
    <t>Rating</t>
  </si>
  <si>
    <t>Balance Rating</t>
  </si>
  <si>
    <t>Row Labels</t>
  </si>
  <si>
    <t>Grand Total</t>
  </si>
  <si>
    <t>Count of Employee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</si>
</sst>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scheme val="minor"/>
    </font>
  </fonts>
  <fills count="3">
    <fill>
      <patternFill patternType="none"/>
    </fill>
    <fill>
      <patternFill patternType="gray125"/>
    </fill>
    <fill>
      <patternFill patternType="solid">
        <fgColor rgb="FF222B35"/>
        <bgColor indexed="64"/>
      </patternFill>
    </fill>
  </fills>
  <borders count="11">
    <border>
      <left/>
      <right/>
      <top/>
      <bottom/>
      <diagonal/>
    </border>
    <border>
      <left style="thin">
        <color rgb="FFABABAB"/>
      </left>
      <right/>
      <top style="thin">
        <color rgb="FFABABAB"/>
      </top>
      <bottom/>
      <diagonal/>
    </border>
    <border>
      <left style="thin">
        <color rgb="FFABABAB"/>
      </left>
      <right/>
      <top style="thin">
        <color indexed="65"/>
      </top>
      <bottom/>
      <diagonal/>
    </border>
    <border>
      <left style="thin">
        <color rgb="FFABABAB"/>
      </left>
      <right style="thin">
        <color rgb="FFABABAB"/>
      </right>
      <top style="thin">
        <color rgb="FFABABAB"/>
      </top>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
      <left style="thin">
        <color rgb="FFABABAB"/>
      </left>
      <right style="thin">
        <color rgb="FFABABAB"/>
      </right>
      <top style="thin">
        <color indexed="65"/>
      </top>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1" fillId="0" borderId="0" xfId="0" applyFont="1"/>
    <xf numFmtId="0" fontId="0" fillId="0" borderId="1" xfId="0" applyBorder="1"/>
    <xf numFmtId="0" fontId="0" fillId="0" borderId="3" xfId="0" applyBorder="1"/>
    <xf numFmtId="0" fontId="0" fillId="0" borderId="5" xfId="0" applyBorder="1"/>
    <xf numFmtId="0" fontId="0" fillId="0" borderId="8" xfId="0" applyBorder="1"/>
    <xf numFmtId="9" fontId="0" fillId="0" borderId="0" xfId="1" applyFont="1"/>
    <xf numFmtId="10" fontId="0" fillId="0" borderId="0" xfId="1" applyNumberFormat="1" applyFont="1"/>
    <xf numFmtId="164" fontId="0" fillId="0" borderId="0" xfId="0" applyNumberFormat="1"/>
    <xf numFmtId="1" fontId="0" fillId="0" borderId="0" xfId="0" applyNumberFormat="1"/>
    <xf numFmtId="164" fontId="0" fillId="0" borderId="4" xfId="0" applyNumberFormat="1" applyBorder="1"/>
    <xf numFmtId="0" fontId="0" fillId="0" borderId="1" xfId="0" pivotButton="1" applyBorder="1"/>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10" fontId="0" fillId="0" borderId="3" xfId="0" applyNumberFormat="1" applyBorder="1"/>
    <xf numFmtId="10" fontId="0" fillId="0" borderId="10" xfId="0" applyNumberFormat="1" applyBorder="1"/>
    <xf numFmtId="10" fontId="0" fillId="0" borderId="4" xfId="0" applyNumberFormat="1" applyBorder="1"/>
    <xf numFmtId="0" fontId="0" fillId="2" borderId="0" xfId="0" applyFill="1"/>
    <xf numFmtId="0" fontId="0" fillId="0" borderId="10" xfId="0" applyBorder="1"/>
    <xf numFmtId="0" fontId="0" fillId="0" borderId="4" xfId="0" applyBorder="1"/>
    <xf numFmtId="0" fontId="0" fillId="0" borderId="6" xfId="0" applyBorder="1"/>
    <xf numFmtId="0" fontId="0" fillId="0" borderId="9" xfId="0" applyBorder="1"/>
    <xf numFmtId="0" fontId="0" fillId="0" borderId="7" xfId="0" applyBorder="1"/>
  </cellXfs>
  <cellStyles count="2">
    <cellStyle name="Normal" xfId="0" builtinId="0"/>
    <cellStyle name="Percent" xfId="1" builtinId="5"/>
  </cellStyles>
  <dxfs count="5">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Data-style" pivot="0" count="3" xr9:uid="{00000000-0011-0000-FFFF-FFFF00000000}">
      <tableStyleElement type="headerRow" dxfId="4"/>
      <tableStyleElement type="firstRowStripe" dxfId="3"/>
      <tableStyleElement type="secondRowStripe" dxfId="2"/>
    </tableStyle>
    <tableStyle name="Invisible" pivot="0" table="0" count="0" xr9:uid="{CE18A3A7-A517-4AA6-AA24-01842BAFAAB2}"/>
    <tableStyle name="Slicer" pivot="0" table="0" count="4" xr9:uid="{4F377188-DE39-4C7C-9E71-1FB210C49A86}">
      <tableStyleElement type="wholeTable" dxfId="1"/>
    </tableStyle>
  </tableStyles>
  <colors>
    <mruColors>
      <color rgb="FF222B35"/>
      <color rgb="FF160787"/>
      <color rgb="FF602928"/>
      <color rgb="FF2B894F"/>
      <color rgb="FFA77DDF"/>
      <color rgb="FFF7ABF2"/>
      <color rgb="FF83F959"/>
      <color rgb="FF7C0E5F"/>
      <color rgb="FFF595EE"/>
      <color rgb="FF711967"/>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sz val="10"/>
            <color theme="0"/>
            <name val="Calibri"/>
            <family val="2"/>
            <scheme val="minor"/>
          </font>
          <fill>
            <gradientFill>
              <stop position="0">
                <color theme="4" tint="-0.25098422193060094"/>
              </stop>
              <stop position="1">
                <color theme="4" tint="0.40000610370189521"/>
              </stop>
            </gradientFill>
          </fill>
        </dxf>
        <dxf>
          <fill>
            <gradientFill>
              <stop position="0">
                <color theme="1" tint="5.0965910824915313E-2"/>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1F4-4836-B7DE-11DF81E669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1F4-4836-B7DE-11DF81E66931}"/>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9D4D-489D-B046-E00A2B87FB15}"/>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F5FE-473B-9517-8EF41C022FBC}"/>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2-F5FE-473B-9517-8EF41C022FBC}"/>
            </c:ext>
          </c:extLst>
        </c:ser>
        <c:dLbls>
          <c:showLegendKey val="0"/>
          <c:showVal val="0"/>
          <c:showCatName val="0"/>
          <c:showSerName val="0"/>
          <c:showPercent val="0"/>
          <c:showBubbleSize val="0"/>
        </c:dLbls>
        <c:gapWidth val="0"/>
        <c:overlap val="100"/>
        <c:axId val="1411515904"/>
        <c:axId val="1411524064"/>
      </c:barChart>
      <c:catAx>
        <c:axId val="1411515904"/>
        <c:scaling>
          <c:orientation val="minMax"/>
        </c:scaling>
        <c:delete val="1"/>
        <c:axPos val="l"/>
        <c:majorTickMark val="none"/>
        <c:minorTickMark val="none"/>
        <c:tickLblPos val="nextTo"/>
        <c:crossAx val="1411524064"/>
        <c:crosses val="autoZero"/>
        <c:auto val="1"/>
        <c:lblAlgn val="ctr"/>
        <c:lblOffset val="100"/>
        <c:noMultiLvlLbl val="0"/>
      </c:catAx>
      <c:valAx>
        <c:axId val="1411524064"/>
        <c:scaling>
          <c:orientation val="minMax"/>
          <c:max val="4"/>
          <c:min val="0"/>
        </c:scaling>
        <c:delete val="1"/>
        <c:axPos val="b"/>
        <c:numFmt formatCode="0.0" sourceLinked="1"/>
        <c:majorTickMark val="none"/>
        <c:minorTickMark val="none"/>
        <c:tickLblPos val="nextTo"/>
        <c:crossAx val="141151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286-4D5D-B041-A126D048167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286-4D5D-B041-A126D048167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E541-4255-A8CB-11F6A2AEF3B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911-46EC-8911-B7975A2345CC}"/>
            </c:ext>
          </c:extLst>
        </c:ser>
        <c:dLbls>
          <c:dLblPos val="outEnd"/>
          <c:showLegendKey val="0"/>
          <c:showVal val="1"/>
          <c:showCatName val="0"/>
          <c:showSerName val="0"/>
          <c:showPercent val="0"/>
          <c:showBubbleSize val="0"/>
        </c:dLbls>
        <c:gapWidth val="182"/>
        <c:axId val="1570192672"/>
        <c:axId val="1570188832"/>
      </c:barChart>
      <c:catAx>
        <c:axId val="1570192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188832"/>
        <c:crosses val="autoZero"/>
        <c:auto val="1"/>
        <c:lblAlgn val="ctr"/>
        <c:lblOffset val="100"/>
        <c:noMultiLvlLbl val="0"/>
      </c:catAx>
      <c:valAx>
        <c:axId val="1570188832"/>
        <c:scaling>
          <c:orientation val="minMax"/>
        </c:scaling>
        <c:delete val="1"/>
        <c:axPos val="b"/>
        <c:numFmt formatCode="General" sourceLinked="1"/>
        <c:majorTickMark val="out"/>
        <c:minorTickMark val="none"/>
        <c:tickLblPos val="nextTo"/>
        <c:crossAx val="157019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E2-4B72-AB44-FC5BF542978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E2-4B72-AB44-FC5BF542978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E2-4B72-AB44-FC5BF5429786}"/>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5B91-40E8-8D84-2D1B09CFF0D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0DE-44D7-AF28-AB5122189535}"/>
            </c:ext>
          </c:extLst>
        </c:ser>
        <c:dLbls>
          <c:showLegendKey val="0"/>
          <c:showVal val="0"/>
          <c:showCatName val="0"/>
          <c:showSerName val="0"/>
          <c:showPercent val="0"/>
          <c:showBubbleSize val="0"/>
        </c:dLbls>
        <c:gapWidth val="219"/>
        <c:overlap val="-27"/>
        <c:axId val="1859537312"/>
        <c:axId val="1859540192"/>
      </c:barChart>
      <c:catAx>
        <c:axId val="185953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540192"/>
        <c:crosses val="autoZero"/>
        <c:auto val="1"/>
        <c:lblAlgn val="ctr"/>
        <c:lblOffset val="100"/>
        <c:noMultiLvlLbl val="0"/>
      </c:catAx>
      <c:valAx>
        <c:axId val="1859540192"/>
        <c:scaling>
          <c:orientation val="minMax"/>
        </c:scaling>
        <c:delete val="1"/>
        <c:axPos val="l"/>
        <c:numFmt formatCode="General" sourceLinked="1"/>
        <c:majorTickMark val="out"/>
        <c:minorTickMark val="none"/>
        <c:tickLblPos val="nextTo"/>
        <c:crossAx val="18595373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chemeClr val="accent1">
                      <a:lumMod val="50000"/>
                    </a:schemeClr>
                  </a:gs>
                  <a:gs pos="100000">
                    <a:schemeClr val="accent4">
                      <a:lumMod val="75000"/>
                    </a:schemeClr>
                  </a:gs>
                </a:gsLst>
                <a:lin ang="5400000" scaled="1"/>
              </a:gradFill>
              <a:ln w="19050">
                <a:noFill/>
              </a:ln>
              <a:effectLst/>
            </c:spPr>
            <c:extLst>
              <c:ext xmlns:c16="http://schemas.microsoft.com/office/drawing/2014/chart" uri="{C3380CC4-5D6E-409C-BE32-E72D297353CC}">
                <c16:uniqueId val="{00000001-87CE-40DE-8C37-1D1934C00A1F}"/>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87CE-40DE-8C37-1D1934C00A1F}"/>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87CE-40DE-8C37-1D1934C00A1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602928"/>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DEE7-4ECF-8FFD-165516535C60}"/>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DEE7-4ECF-8FFD-165516535C60}"/>
            </c:ext>
          </c:extLst>
        </c:ser>
        <c:dLbls>
          <c:showLegendKey val="0"/>
          <c:showVal val="0"/>
          <c:showCatName val="0"/>
          <c:showSerName val="0"/>
          <c:showPercent val="0"/>
          <c:showBubbleSize val="0"/>
        </c:dLbls>
        <c:gapWidth val="0"/>
        <c:overlap val="100"/>
        <c:axId val="1411515904"/>
        <c:axId val="1411524064"/>
      </c:barChart>
      <c:catAx>
        <c:axId val="1411515904"/>
        <c:scaling>
          <c:orientation val="minMax"/>
        </c:scaling>
        <c:delete val="1"/>
        <c:axPos val="l"/>
        <c:majorTickMark val="none"/>
        <c:minorTickMark val="none"/>
        <c:tickLblPos val="nextTo"/>
        <c:crossAx val="1411524064"/>
        <c:crosses val="autoZero"/>
        <c:auto val="1"/>
        <c:lblAlgn val="ctr"/>
        <c:lblOffset val="100"/>
        <c:noMultiLvlLbl val="0"/>
      </c:catAx>
      <c:valAx>
        <c:axId val="1411524064"/>
        <c:scaling>
          <c:orientation val="minMax"/>
          <c:max val="4"/>
          <c:min val="0"/>
        </c:scaling>
        <c:delete val="1"/>
        <c:axPos val="b"/>
        <c:numFmt formatCode="0.0" sourceLinked="1"/>
        <c:majorTickMark val="none"/>
        <c:minorTickMark val="none"/>
        <c:tickLblPos val="nextTo"/>
        <c:crossAx val="141151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6000">
                    <a:srgbClr val="7C0E5F"/>
                  </a:gs>
                  <a:gs pos="100000">
                    <a:srgbClr val="F7ABF2"/>
                  </a:gs>
                </a:gsLst>
                <a:lin ang="5400000" scaled="1"/>
              </a:gradFill>
              <a:ln w="19050">
                <a:noFill/>
              </a:ln>
              <a:effectLst/>
            </c:spPr>
            <c:extLst>
              <c:ext xmlns:c16="http://schemas.microsoft.com/office/drawing/2014/chart" uri="{C3380CC4-5D6E-409C-BE32-E72D297353CC}">
                <c16:uniqueId val="{00000001-4437-45F6-85DA-A3397B2B2CA4}"/>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4437-45F6-85DA-A3397B2B2CA4}"/>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4437-45F6-85DA-A3397B2B2CA4}"/>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BF21-4B87-B0AC-FD46F550879A}"/>
              </c:ext>
            </c:extLst>
          </c:dPt>
          <c:dPt>
            <c:idx val="1"/>
            <c:bubble3D val="0"/>
            <c:spPr>
              <a:gradFill>
                <a:gsLst>
                  <a:gs pos="6000">
                    <a:srgbClr val="160787"/>
                  </a:gs>
                  <a:gs pos="100000">
                    <a:schemeClr val="accent5">
                      <a:lumMod val="60000"/>
                      <a:lumOff val="40000"/>
                    </a:schemeClr>
                  </a:gs>
                </a:gsLst>
                <a:lin ang="5400000" scaled="1"/>
              </a:gradFill>
              <a:ln w="19050">
                <a:noFill/>
              </a:ln>
              <a:effectLst/>
            </c:spPr>
            <c:extLst>
              <c:ext xmlns:c16="http://schemas.microsoft.com/office/drawing/2014/chart" uri="{C3380CC4-5D6E-409C-BE32-E72D297353CC}">
                <c16:uniqueId val="{00000003-BF21-4B87-B0AC-FD46F550879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BF21-4B87-B0AC-FD46F550879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2000">
                <a:schemeClr val="accent6">
                  <a:lumMod val="50000"/>
                </a:schemeClr>
              </a:gs>
              <a:gs pos="100000">
                <a:schemeClr val="accent2">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22000">
                  <a:schemeClr val="accent6">
                    <a:lumMod val="50000"/>
                  </a:schemeClr>
                </a:gs>
                <a:gs pos="100000">
                  <a:schemeClr val="accent2">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941E-420A-8689-20819F447207}"/>
            </c:ext>
          </c:extLst>
        </c:ser>
        <c:dLbls>
          <c:dLblPos val="outEnd"/>
          <c:showLegendKey val="0"/>
          <c:showVal val="1"/>
          <c:showCatName val="0"/>
          <c:showSerName val="0"/>
          <c:showPercent val="0"/>
          <c:showBubbleSize val="0"/>
        </c:dLbls>
        <c:gapWidth val="75"/>
        <c:axId val="1570192672"/>
        <c:axId val="1570188832"/>
      </c:barChart>
      <c:catAx>
        <c:axId val="157019267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a:outerShdw blurRad="50800" dist="50800" dir="5400000" sx="1000" sy="1000" algn="ctr" rotWithShape="0">
              <a:srgbClr val="000000">
                <a:alpha val="43137"/>
              </a:srgbClr>
            </a:outerShdw>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1570188832"/>
        <c:crosses val="autoZero"/>
        <c:auto val="1"/>
        <c:lblAlgn val="ctr"/>
        <c:lblOffset val="100"/>
        <c:noMultiLvlLbl val="0"/>
      </c:catAx>
      <c:valAx>
        <c:axId val="1570188832"/>
        <c:scaling>
          <c:orientation val="minMax"/>
        </c:scaling>
        <c:delete val="1"/>
        <c:axPos val="b"/>
        <c:numFmt formatCode="General" sourceLinked="1"/>
        <c:majorTickMark val="out"/>
        <c:minorTickMark val="none"/>
        <c:tickLblPos val="nextTo"/>
        <c:crossAx val="1570192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9525">
            <a:solidFill>
              <a:schemeClr val="bg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
                <a:schemeClr val="accent6">
                  <a:lumMod val="60000"/>
                  <a:lumOff val="40000"/>
                </a:schemeClr>
              </a:gs>
              <a:gs pos="84000">
                <a:srgbClr val="2B894F">
                  <a:lumMod val="89000"/>
                </a:srgbClr>
              </a:gs>
            </a:gsLst>
            <a:lin ang="10800000" scaled="0"/>
          </a:gradFill>
          <a:ln w="9525">
            <a:solidFill>
              <a:schemeClr val="bg1">
                <a:lumMod val="75000"/>
              </a:schemeClr>
            </a:solidFill>
          </a:ln>
          <a:effectLst/>
        </c:spPr>
        <c:dLbl>
          <c:idx val="0"/>
          <c:layout>
            <c:manualLayout>
              <c:x val="-2.5563865084743641E-2"/>
              <c:y val="9.529997459994918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1068162059613042"/>
                  <c:h val="0.12248412496824994"/>
                </c:manualLayout>
              </c15:layout>
            </c:ext>
          </c:extLst>
        </c:dLbl>
      </c:pivotFmt>
      <c:pivotFmt>
        <c:idx val="7"/>
        <c:spPr>
          <a:gradFill>
            <a:gsLst>
              <a:gs pos="21000">
                <a:schemeClr val="accent1">
                  <a:lumMod val="50000"/>
                </a:schemeClr>
              </a:gs>
              <a:gs pos="100000">
                <a:schemeClr val="accent1">
                  <a:lumMod val="60000"/>
                  <a:lumOff val="40000"/>
                </a:schemeClr>
              </a:gs>
            </a:gsLst>
            <a:lin ang="10800000" scaled="0"/>
          </a:gradFill>
          <a:ln w="9525">
            <a:solidFill>
              <a:schemeClr val="bg1">
                <a:lumMod val="75000"/>
              </a:schemeClr>
            </a:solidFill>
          </a:ln>
          <a:effectLst/>
        </c:spPr>
        <c:dLbl>
          <c:idx val="0"/>
          <c:layout>
            <c:manualLayout>
              <c:x val="-0.13685763289993411"/>
              <c:y val="-0.125535179070358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17000">
                <a:schemeClr val="accent3">
                  <a:lumMod val="50000"/>
                </a:schemeClr>
              </a:gs>
              <a:gs pos="100000">
                <a:schemeClr val="bg2">
                  <a:lumMod val="65000"/>
                </a:schemeClr>
              </a:gs>
            </a:gsLst>
            <a:lin ang="10800000" scaled="0"/>
          </a:gradFill>
          <a:ln w="9525">
            <a:solidFill>
              <a:schemeClr val="bg1">
                <a:lumMod val="75000"/>
              </a:schemeClr>
            </a:solidFill>
          </a:ln>
          <a:effectLst/>
        </c:spPr>
        <c:dLbl>
          <c:idx val="0"/>
          <c:layout>
            <c:manualLayout>
              <c:x val="0.14797752530990574"/>
              <c:y val="4.279197358394716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wise attrition'!$B$3</c:f>
              <c:strCache>
                <c:ptCount val="1"/>
                <c:pt idx="0">
                  <c:v>Total</c:v>
                </c:pt>
              </c:strCache>
            </c:strRef>
          </c:tx>
          <c:spPr>
            <a:ln w="9525">
              <a:solidFill>
                <a:schemeClr val="bg1">
                  <a:lumMod val="75000"/>
                </a:schemeClr>
              </a:solidFill>
            </a:ln>
            <a:effectLst/>
          </c:spPr>
          <c:dPt>
            <c:idx val="0"/>
            <c:bubble3D val="0"/>
            <c:spPr>
              <a:gradFill>
                <a:gsLst>
                  <a:gs pos="10000">
                    <a:schemeClr val="accent6">
                      <a:lumMod val="60000"/>
                      <a:lumOff val="40000"/>
                    </a:schemeClr>
                  </a:gs>
                  <a:gs pos="84000">
                    <a:srgbClr val="2B894F">
                      <a:lumMod val="89000"/>
                    </a:srgbClr>
                  </a:gs>
                </a:gsLst>
                <a:lin ang="10800000" scaled="0"/>
              </a:gradFill>
              <a:ln w="9525">
                <a:solidFill>
                  <a:schemeClr val="bg1">
                    <a:lumMod val="75000"/>
                  </a:schemeClr>
                </a:solidFill>
              </a:ln>
              <a:effectLst/>
            </c:spPr>
            <c:extLst>
              <c:ext xmlns:c16="http://schemas.microsoft.com/office/drawing/2014/chart" uri="{C3380CC4-5D6E-409C-BE32-E72D297353CC}">
                <c16:uniqueId val="{00000001-38FA-494B-9A51-DE1901BFD171}"/>
              </c:ext>
            </c:extLst>
          </c:dPt>
          <c:dPt>
            <c:idx val="1"/>
            <c:bubble3D val="0"/>
            <c:spPr>
              <a:gradFill>
                <a:gsLst>
                  <a:gs pos="21000">
                    <a:schemeClr val="accent1">
                      <a:lumMod val="50000"/>
                    </a:schemeClr>
                  </a:gs>
                  <a:gs pos="100000">
                    <a:schemeClr val="accent1">
                      <a:lumMod val="60000"/>
                      <a:lumOff val="40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3-38FA-494B-9A51-DE1901BFD171}"/>
              </c:ext>
            </c:extLst>
          </c:dPt>
          <c:dPt>
            <c:idx val="2"/>
            <c:bubble3D val="0"/>
            <c:spPr>
              <a:gradFill>
                <a:gsLst>
                  <a:gs pos="17000">
                    <a:schemeClr val="accent3">
                      <a:lumMod val="50000"/>
                    </a:schemeClr>
                  </a:gs>
                  <a:gs pos="100000">
                    <a:schemeClr val="bg2">
                      <a:lumMod val="65000"/>
                    </a:schemeClr>
                  </a:gs>
                </a:gsLst>
                <a:lin ang="10800000" scaled="0"/>
              </a:gradFill>
              <a:ln w="9525">
                <a:solidFill>
                  <a:schemeClr val="bg1">
                    <a:lumMod val="75000"/>
                  </a:schemeClr>
                </a:solidFill>
              </a:ln>
              <a:effectLst/>
            </c:spPr>
            <c:extLst>
              <c:ext xmlns:c16="http://schemas.microsoft.com/office/drawing/2014/chart" uri="{C3380CC4-5D6E-409C-BE32-E72D297353CC}">
                <c16:uniqueId val="{00000005-38FA-494B-9A51-DE1901BFD171}"/>
              </c:ext>
            </c:extLst>
          </c:dPt>
          <c:dLbls>
            <c:dLbl>
              <c:idx val="0"/>
              <c:layout>
                <c:manualLayout>
                  <c:x val="-2.5563865084743641E-2"/>
                  <c:y val="9.5299974599949183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1068162059613042"/>
                      <c:h val="0.12248412496824994"/>
                    </c:manualLayout>
                  </c15:layout>
                </c:ext>
                <c:ext xmlns:c16="http://schemas.microsoft.com/office/drawing/2014/chart" uri="{C3380CC4-5D6E-409C-BE32-E72D297353CC}">
                  <c16:uniqueId val="{00000001-38FA-494B-9A51-DE1901BFD171}"/>
                </c:ext>
              </c:extLst>
            </c:dLbl>
            <c:dLbl>
              <c:idx val="1"/>
              <c:layout>
                <c:manualLayout>
                  <c:x val="-0.13685763289993411"/>
                  <c:y val="-0.12553517907035827"/>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FA-494B-9A51-DE1901BFD171}"/>
                </c:ext>
              </c:extLst>
            </c:dLbl>
            <c:dLbl>
              <c:idx val="2"/>
              <c:layout>
                <c:manualLayout>
                  <c:x val="0.14797752530990574"/>
                  <c:y val="4.279197358394716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8FA-494B-9A51-DE1901BFD17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8FA-494B-9A51-DE1901BFD171}"/>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9460007945827316"/>
          <c:y val="0.33846482092964186"/>
          <c:w val="0.16205904426542475"/>
          <c:h val="0.3230703581407162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Lato Black" panose="020F0A02020204030203"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90000">
                <a:schemeClr val="accent2">
                  <a:lumMod val="50000"/>
                </a:schemeClr>
              </a:gs>
            </a:gsLst>
            <a:lin ang="4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408866995073889E-3"/>
          <c:y val="4.6280991735537187E-2"/>
          <c:w val="0.99211822660098525"/>
          <c:h val="0.8211460922756556"/>
        </c:manualLayout>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90000">
                  <a:schemeClr val="accent2">
                    <a:lumMod val="50000"/>
                  </a:schemeClr>
                </a:gs>
              </a:gsLst>
              <a:lin ang="4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BB71-4D54-AD45-F9A17D0EF274}"/>
            </c:ext>
          </c:extLst>
        </c:ser>
        <c:dLbls>
          <c:dLblPos val="outEnd"/>
          <c:showLegendKey val="0"/>
          <c:showVal val="1"/>
          <c:showCatName val="0"/>
          <c:showSerName val="0"/>
          <c:showPercent val="0"/>
          <c:showBubbleSize val="0"/>
        </c:dLbls>
        <c:gapWidth val="105"/>
        <c:overlap val="-23"/>
        <c:axId val="1859537312"/>
        <c:axId val="1859540192"/>
      </c:barChart>
      <c:catAx>
        <c:axId val="1859537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859540192"/>
        <c:crosses val="autoZero"/>
        <c:auto val="1"/>
        <c:lblAlgn val="ctr"/>
        <c:lblOffset val="100"/>
        <c:noMultiLvlLbl val="0"/>
      </c:catAx>
      <c:valAx>
        <c:axId val="1859540192"/>
        <c:scaling>
          <c:orientation val="minMax"/>
        </c:scaling>
        <c:delete val="1"/>
        <c:axPos val="l"/>
        <c:numFmt formatCode="General" sourceLinked="1"/>
        <c:majorTickMark val="out"/>
        <c:minorTickMark val="none"/>
        <c:tickLblPos val="nextTo"/>
        <c:crossAx val="1859537312"/>
        <c:crosses val="autoZero"/>
        <c:crossBetween val="between"/>
      </c:valAx>
      <c:spPr>
        <a:noFill/>
        <a:ln>
          <a:noFill/>
        </a:ln>
        <a:effectLst>
          <a:glow rad="127000">
            <a:schemeClr val="accent1"/>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17AB2159-3885-40E2-A0C6-91EB0A2E4EF0}">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8394416-86D4-4FA4-A129-37FE2164FC8B}">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17AB2159-3885-40E2-A0C6-91EB0A2E4EF0}">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plotSurface>
          <cx:spPr>
            <a:noFill/>
            <a:ln>
              <a:noFill/>
            </a:ln>
          </cx:spPr>
        </cx:plotSurface>
        <cx:series layoutId="funnel" uniqueId="{F8394416-86D4-4FA4-A129-37FE2164FC8B}">
          <cx:spPr>
            <a:gradFill>
              <a:gsLst>
                <a:gs pos="0">
                  <a:schemeClr val="accent2">
                    <a:lumMod val="75000"/>
                  </a:schemeClr>
                </a:gs>
                <a:gs pos="90000">
                  <a:schemeClr val="accent2">
                    <a:lumMod val="50000"/>
                  </a:schemeClr>
                </a:gs>
              </a:gsLst>
              <a:lin ang="4800000" scaled="0"/>
            </a:gradFill>
          </cx:spPr>
          <cx:dataPt idx="0">
            <cx:spPr>
              <a:gradFill>
                <a:gsLst>
                  <a:gs pos="7000">
                    <a:srgbClr val="70AD47">
                      <a:lumMod val="60000"/>
                      <a:lumOff val="40000"/>
                    </a:srgbClr>
                  </a:gs>
                  <a:gs pos="79000">
                    <a:srgbClr val="2B894F"/>
                  </a:gs>
                </a:gsLst>
                <a:lin ang="5400000" scaled="0"/>
              </a:gradFill>
            </cx:spPr>
          </cx:dataPt>
          <cx:dataPt idx="1">
            <cx:spPr>
              <a:gradFill>
                <a:gsLst>
                  <a:gs pos="16000">
                    <a:srgbClr val="ED7D31">
                      <a:lumMod val="60000"/>
                      <a:lumOff val="40000"/>
                    </a:srgbClr>
                  </a:gs>
                  <a:gs pos="91000">
                    <a:srgbClr val="ED7D31">
                      <a:lumMod val="75000"/>
                    </a:srgbClr>
                  </a:gs>
                </a:gsLst>
                <a:lin ang="5400000" scaled="0"/>
              </a:gradFill>
            </cx:spPr>
          </cx:dataPt>
          <cx:dataPt idx="2">
            <cx:spPr>
              <a:gradFill>
                <a:gsLst>
                  <a:gs pos="37000">
                    <a:srgbClr val="4472C4">
                      <a:lumMod val="75000"/>
                    </a:srgbClr>
                  </a:gs>
                  <a:gs pos="78000">
                    <a:srgbClr val="4472C4">
                      <a:lumMod val="50000"/>
                    </a:srgbClr>
                  </a:gs>
                </a:gsLst>
                <a:lin ang="5400000" scaled="0"/>
              </a:gradFill>
            </cx:spPr>
          </cx:dataPt>
          <cx:dataLabels>
            <cx:txPr>
              <a:bodyPr spcFirstLastPara="1" vertOverflow="ellipsis" horzOverflow="overflow" wrap="square" lIns="0" tIns="0" rIns="0" bIns="0" anchor="ctr" anchorCtr="1"/>
              <a:lstStyle/>
              <a:p>
                <a:pPr algn="ctr" rtl="0">
                  <a:defRPr sz="1000" b="1">
                    <a:solidFill>
                      <a:schemeClr val="bg1"/>
                    </a:solidFill>
                  </a:defRPr>
                </a:pPr>
                <a:endParaRPr lang="en-US" sz="1000" b="1"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spPr>
          <a:ln>
            <a:noFill/>
          </a:ln>
        </cx:spPr>
        <cx:txPr>
          <a:bodyPr spcFirstLastPara="1" vertOverflow="ellipsis" horzOverflow="overflow" wrap="square" lIns="0" tIns="0" rIns="0" bIns="0" anchor="ctr" anchorCtr="1"/>
          <a:lstStyle/>
          <a:p>
            <a:pPr algn="ctr" rtl="0">
              <a:defRPr sz="900" b="1">
                <a:latin typeface="Lato Black" panose="020F0A02020204030203" pitchFamily="34" charset="0"/>
                <a:ea typeface="Lato Black" panose="020F0A02020204030203" pitchFamily="34" charset="0"/>
                <a:cs typeface="Lato Black" panose="020F0A02020204030203" pitchFamily="34" charset="0"/>
              </a:defRPr>
            </a:pPr>
            <a:endParaRPr lang="en-US" sz="900" b="1" i="0" u="none" strike="noStrike" baseline="0">
              <a:solidFill>
                <a:srgbClr val="000000">
                  <a:lumMod val="65000"/>
                  <a:lumOff val="35000"/>
                </a:srgbClr>
              </a:solidFill>
              <a:latin typeface="Lato Black" panose="020F0A02020204030203" pitchFamily="34" charset="0"/>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microsoft.com/office/2014/relationships/chartEx" Target="../charts/chartEx2.xml"/></Relationships>
</file>

<file path=xl/drawings/_rels/drawing8.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9.png"/><Relationship Id="rId18" Type="http://schemas.microsoft.com/office/2014/relationships/chartEx" Target="../charts/chartEx3.xml"/><Relationship Id="rId3" Type="http://schemas.openxmlformats.org/officeDocument/2006/relationships/image" Target="../media/image3.png"/><Relationship Id="rId21" Type="http://schemas.microsoft.com/office/2014/relationships/chartEx" Target="../charts/chartEx4.xml"/><Relationship Id="rId7" Type="http://schemas.openxmlformats.org/officeDocument/2006/relationships/image" Target="../media/image7.png"/><Relationship Id="rId12" Type="http://schemas.openxmlformats.org/officeDocument/2006/relationships/chart" Target="../charts/chart10.xml"/><Relationship Id="rId17" Type="http://schemas.openxmlformats.org/officeDocument/2006/relationships/chart" Target="../charts/chart11.xml"/><Relationship Id="rId2" Type="http://schemas.openxmlformats.org/officeDocument/2006/relationships/image" Target="../media/image2.png"/><Relationship Id="rId16" Type="http://schemas.openxmlformats.org/officeDocument/2006/relationships/image" Target="../media/image12.svg"/><Relationship Id="rId20" Type="http://schemas.openxmlformats.org/officeDocument/2006/relationships/chart" Target="../charts/chart1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9.xml"/><Relationship Id="rId5" Type="http://schemas.openxmlformats.org/officeDocument/2006/relationships/image" Target="../media/image5.png"/><Relationship Id="rId15" Type="http://schemas.openxmlformats.org/officeDocument/2006/relationships/image" Target="../media/image11.png"/><Relationship Id="rId10" Type="http://schemas.openxmlformats.org/officeDocument/2006/relationships/chart" Target="../charts/chart8.xml"/><Relationship Id="rId19" Type="http://schemas.openxmlformats.org/officeDocument/2006/relationships/chart" Target="../charts/chart12.xml"/><Relationship Id="rId4" Type="http://schemas.openxmlformats.org/officeDocument/2006/relationships/image" Target="../media/image4.png"/><Relationship Id="rId9" Type="http://schemas.openxmlformats.org/officeDocument/2006/relationships/chart" Target="../charts/chart7.xml"/><Relationship Id="rId14" Type="http://schemas.openxmlformats.org/officeDocument/2006/relationships/image" Target="../media/image10.svg"/></Relationships>
</file>

<file path=xl/drawings/drawing1.xml><?xml version="1.0" encoding="utf-8"?>
<xdr:wsDr xmlns:xdr="http://schemas.openxmlformats.org/drawingml/2006/spreadsheetDrawing" xmlns:a="http://schemas.openxmlformats.org/drawingml/2006/main">
  <xdr:twoCellAnchor>
    <xdr:from>
      <xdr:col>3</xdr:col>
      <xdr:colOff>501650</xdr:colOff>
      <xdr:row>6</xdr:row>
      <xdr:rowOff>114300</xdr:rowOff>
    </xdr:from>
    <xdr:to>
      <xdr:col>5</xdr:col>
      <xdr:colOff>311150</xdr:colOff>
      <xdr:row>11</xdr:row>
      <xdr:rowOff>152400</xdr:rowOff>
    </xdr:to>
    <xdr:graphicFrame macro="">
      <xdr:nvGraphicFramePr>
        <xdr:cNvPr id="2" name="Chart 1">
          <a:extLst>
            <a:ext uri="{FF2B5EF4-FFF2-40B4-BE49-F238E27FC236}">
              <a16:creationId xmlns:a16="http://schemas.microsoft.com/office/drawing/2014/main" id="{9C610E66-E24E-4A51-9A5E-8A3F78260C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107950</xdr:colOff>
      <xdr:row>15</xdr:row>
      <xdr:rowOff>184150</xdr:rowOff>
    </xdr:from>
    <xdr:to>
      <xdr:col>10</xdr:col>
      <xdr:colOff>146050</xdr:colOff>
      <xdr:row>20</xdr:row>
      <xdr:rowOff>82550</xdr:rowOff>
    </xdr:to>
    <xdr:graphicFrame macro="">
      <xdr:nvGraphicFramePr>
        <xdr:cNvPr id="3" name="Chart 2">
          <a:extLst>
            <a:ext uri="{FF2B5EF4-FFF2-40B4-BE49-F238E27FC236}">
              <a16:creationId xmlns:a16="http://schemas.microsoft.com/office/drawing/2014/main" id="{97572C27-0797-1C8E-FC73-9A950801B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139700</xdr:colOff>
      <xdr:row>3</xdr:row>
      <xdr:rowOff>44450</xdr:rowOff>
    </xdr:from>
    <xdr:to>
      <xdr:col>13</xdr:col>
      <xdr:colOff>647700</xdr:colOff>
      <xdr:row>17</xdr:row>
      <xdr:rowOff>3169</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1B3BE099-4E82-2BEB-751F-EE3FE671EC6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96300" y="6350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260350</xdr:colOff>
      <xdr:row>6</xdr:row>
      <xdr:rowOff>19050</xdr:rowOff>
    </xdr:from>
    <xdr:to>
      <xdr:col>8</xdr:col>
      <xdr:colOff>107950</xdr:colOff>
      <xdr:row>19</xdr:row>
      <xdr:rowOff>174619</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0867BAB6-41C9-038E-0116-849202EC055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4838700" y="12001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577850</xdr:colOff>
      <xdr:row>4</xdr:row>
      <xdr:rowOff>88900</xdr:rowOff>
    </xdr:from>
    <xdr:to>
      <xdr:col>12</xdr:col>
      <xdr:colOff>425450</xdr:colOff>
      <xdr:row>18</xdr:row>
      <xdr:rowOff>47619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078A9449-9670-49EA-9A53-A8992231383F}"/>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797800" y="87630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539750</xdr:colOff>
      <xdr:row>14</xdr:row>
      <xdr:rowOff>107950</xdr:rowOff>
    </xdr:from>
    <xdr:to>
      <xdr:col>3</xdr:col>
      <xdr:colOff>273050</xdr:colOff>
      <xdr:row>23</xdr:row>
      <xdr:rowOff>0</xdr:rowOff>
    </xdr:to>
    <xdr:graphicFrame macro="">
      <xdr:nvGraphicFramePr>
        <xdr:cNvPr id="4" name="Chart 3">
          <a:extLst>
            <a:ext uri="{FF2B5EF4-FFF2-40B4-BE49-F238E27FC236}">
              <a16:creationId xmlns:a16="http://schemas.microsoft.com/office/drawing/2014/main" id="{99C23C82-F225-E224-80F7-D8D97FC60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352425</xdr:colOff>
      <xdr:row>8</xdr:row>
      <xdr:rowOff>44450</xdr:rowOff>
    </xdr:from>
    <xdr:to>
      <xdr:col>7</xdr:col>
      <xdr:colOff>298450</xdr:colOff>
      <xdr:row>19</xdr:row>
      <xdr:rowOff>82550</xdr:rowOff>
    </xdr:to>
    <xdr:graphicFrame macro="">
      <xdr:nvGraphicFramePr>
        <xdr:cNvPr id="2" name="Chart 1">
          <a:extLst>
            <a:ext uri="{FF2B5EF4-FFF2-40B4-BE49-F238E27FC236}">
              <a16:creationId xmlns:a16="http://schemas.microsoft.com/office/drawing/2014/main" id="{F7DA1DDB-62A2-7FEB-147A-FDA5066958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311150</xdr:colOff>
      <xdr:row>8</xdr:row>
      <xdr:rowOff>152400</xdr:rowOff>
    </xdr:from>
    <xdr:to>
      <xdr:col>11</xdr:col>
      <xdr:colOff>152400</xdr:colOff>
      <xdr:row>18</xdr:row>
      <xdr:rowOff>50800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180BA84-4678-71B3-F39C-6D206CA5379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54900" y="1727200"/>
              <a:ext cx="3143250" cy="18669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317500</xdr:colOff>
      <xdr:row>6</xdr:row>
      <xdr:rowOff>114300</xdr:rowOff>
    </xdr:from>
    <xdr:to>
      <xdr:col>8</xdr:col>
      <xdr:colOff>57150</xdr:colOff>
      <xdr:row>18</xdr:row>
      <xdr:rowOff>63500</xdr:rowOff>
    </xdr:to>
    <xdr:graphicFrame macro="">
      <xdr:nvGraphicFramePr>
        <xdr:cNvPr id="2" name="Chart 1">
          <a:extLst>
            <a:ext uri="{FF2B5EF4-FFF2-40B4-BE49-F238E27FC236}">
              <a16:creationId xmlns:a16="http://schemas.microsoft.com/office/drawing/2014/main" id="{1C1D3DED-B637-DB57-C4E2-3170475CD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568325</xdr:colOff>
      <xdr:row>8</xdr:row>
      <xdr:rowOff>95250</xdr:rowOff>
    </xdr:from>
    <xdr:to>
      <xdr:col>7</xdr:col>
      <xdr:colOff>622300</xdr:colOff>
      <xdr:row>20</xdr:row>
      <xdr:rowOff>50800</xdr:rowOff>
    </xdr:to>
    <xdr:graphicFrame macro="">
      <xdr:nvGraphicFramePr>
        <xdr:cNvPr id="2" name="Chart 1">
          <a:extLst>
            <a:ext uri="{FF2B5EF4-FFF2-40B4-BE49-F238E27FC236}">
              <a16:creationId xmlns:a16="http://schemas.microsoft.com/office/drawing/2014/main" id="{4EA83D1F-2010-695B-C4E7-47EE2F3D1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260350</xdr:colOff>
      <xdr:row>6</xdr:row>
      <xdr:rowOff>19050</xdr:rowOff>
    </xdr:from>
    <xdr:to>
      <xdr:col>8</xdr:col>
      <xdr:colOff>107950</xdr:colOff>
      <xdr:row>19</xdr:row>
      <xdr:rowOff>174619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07E099B7-AC9F-0DF7-9A6E-78A8584647C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4838700" y="12001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209550</xdr:colOff>
      <xdr:row>4</xdr:row>
      <xdr:rowOff>6350</xdr:rowOff>
    </xdr:from>
    <xdr:to>
      <xdr:col>12</xdr:col>
      <xdr:colOff>57150</xdr:colOff>
      <xdr:row>17</xdr:row>
      <xdr:rowOff>161919</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0B28F42-7AE8-2953-750C-C1070CC7082C}"/>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7429500" y="7937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5</xdr:col>
      <xdr:colOff>247650</xdr:colOff>
      <xdr:row>9</xdr:row>
      <xdr:rowOff>6350</xdr:rowOff>
    </xdr:from>
    <xdr:to>
      <xdr:col>9</xdr:col>
      <xdr:colOff>647700</xdr:colOff>
      <xdr:row>20</xdr:row>
      <xdr:rowOff>101600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8E0C584-DE7C-0C81-3C8A-385ED38526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05400" y="1778000"/>
              <a:ext cx="3041650" cy="2260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547686</xdr:colOff>
      <xdr:row>0</xdr:row>
      <xdr:rowOff>69850</xdr:rowOff>
    </xdr:from>
    <xdr:to>
      <xdr:col>20</xdr:col>
      <xdr:colOff>396874</xdr:colOff>
      <xdr:row>33</xdr:row>
      <xdr:rowOff>87312</xdr:rowOff>
    </xdr:to>
    <xdr:pic>
      <xdr:nvPicPr>
        <xdr:cNvPr id="3" name="Picture 2">
          <a:extLst>
            <a:ext uri="{FF2B5EF4-FFF2-40B4-BE49-F238E27FC236}">
              <a16:creationId xmlns:a16="http://schemas.microsoft.com/office/drawing/2014/main" id="{506D67CA-742E-8073-4B54-FDAC66295CC1}"/>
            </a:ext>
          </a:extLst>
        </xdr:cNvPr>
        <xdr:cNvPicPr>
          <a:picLocks noChangeAspect="1"/>
        </xdr:cNvPicPr>
      </xdr:nvPicPr>
      <xdr:blipFill>
        <a:blip xmlns:r="http://schemas.openxmlformats.org/officeDocument/2006/relationships" r:embed="rId1"/>
        <a:stretch>
          <a:fillRect/>
        </a:stretch>
      </xdr:blipFill>
      <xdr:spPr>
        <a:xfrm>
          <a:off x="1206499" y="69850"/>
          <a:ext cx="12366625" cy="6565900"/>
        </a:xfrm>
        <a:prstGeom prst="rect">
          <a:avLst/>
        </a:prstGeom>
      </xdr:spPr>
    </xdr:pic>
    <xdr:clientData/>
  </xdr:twoCellAnchor>
  <xdr:twoCellAnchor>
    <xdr:from>
      <xdr:col>2</xdr:col>
      <xdr:colOff>590550</xdr:colOff>
      <xdr:row>0</xdr:row>
      <xdr:rowOff>134938</xdr:rowOff>
    </xdr:from>
    <xdr:to>
      <xdr:col>14</xdr:col>
      <xdr:colOff>142875</xdr:colOff>
      <xdr:row>6</xdr:row>
      <xdr:rowOff>174626</xdr:rowOff>
    </xdr:to>
    <xdr:sp macro="" textlink="">
      <xdr:nvSpPr>
        <xdr:cNvPr id="4" name="TextBox 3">
          <a:extLst>
            <a:ext uri="{FF2B5EF4-FFF2-40B4-BE49-F238E27FC236}">
              <a16:creationId xmlns:a16="http://schemas.microsoft.com/office/drawing/2014/main" id="{80892BD0-AB26-8609-8BA8-CDB559D8CA9A}"/>
            </a:ext>
          </a:extLst>
        </xdr:cNvPr>
        <xdr:cNvSpPr txBox="1"/>
      </xdr:nvSpPr>
      <xdr:spPr>
        <a:xfrm>
          <a:off x="1908175" y="134938"/>
          <a:ext cx="7458075" cy="1230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solidFill>
                <a:schemeClr val="accent1">
                  <a:lumMod val="75000"/>
                </a:schemeClr>
              </a:solidFill>
              <a:latin typeface="Lato Black" panose="020F0A02020204030203" pitchFamily="34" charset="0"/>
            </a:rPr>
            <a:t>HR ANALYTICS DASHBOARD</a:t>
          </a:r>
        </a:p>
      </xdr:txBody>
    </xdr:sp>
    <xdr:clientData/>
  </xdr:twoCellAnchor>
  <xdr:oneCellAnchor>
    <xdr:from>
      <xdr:col>2</xdr:col>
      <xdr:colOff>55565</xdr:colOff>
      <xdr:row>1</xdr:row>
      <xdr:rowOff>30161</xdr:rowOff>
    </xdr:from>
    <xdr:ext cx="484186" cy="501651"/>
    <xdr:pic>
      <xdr:nvPicPr>
        <xdr:cNvPr id="5" name="image1.png">
          <a:extLst>
            <a:ext uri="{FF2B5EF4-FFF2-40B4-BE49-F238E27FC236}">
              <a16:creationId xmlns:a16="http://schemas.microsoft.com/office/drawing/2014/main" id="{FE1FCA33-1B67-47E4-AC20-4CD2D02F661F}"/>
            </a:ext>
          </a:extLst>
        </xdr:cNvPr>
        <xdr:cNvPicPr preferRelativeResize="0"/>
      </xdr:nvPicPr>
      <xdr:blipFill>
        <a:blip xmlns:r="http://schemas.openxmlformats.org/officeDocument/2006/relationships" r:embed="rId2" cstate="print"/>
        <a:stretch>
          <a:fillRect/>
        </a:stretch>
      </xdr:blipFill>
      <xdr:spPr>
        <a:xfrm>
          <a:off x="1373190" y="228599"/>
          <a:ext cx="484186" cy="501651"/>
        </a:xfrm>
        <a:prstGeom prst="rect">
          <a:avLst/>
        </a:prstGeom>
        <a:noFill/>
      </xdr:spPr>
    </xdr:pic>
    <xdr:clientData fLocksWithSheet="0"/>
  </xdr:oneCellAnchor>
  <xdr:oneCellAnchor>
    <xdr:from>
      <xdr:col>12</xdr:col>
      <xdr:colOff>647700</xdr:colOff>
      <xdr:row>1</xdr:row>
      <xdr:rowOff>46037</xdr:rowOff>
    </xdr:from>
    <xdr:ext cx="546100" cy="482600"/>
    <xdr:pic>
      <xdr:nvPicPr>
        <xdr:cNvPr id="6" name="image3.png">
          <a:extLst>
            <a:ext uri="{FF2B5EF4-FFF2-40B4-BE49-F238E27FC236}">
              <a16:creationId xmlns:a16="http://schemas.microsoft.com/office/drawing/2014/main" id="{CAF68718-319A-49F1-968B-ABE4EE399BA4}"/>
            </a:ext>
          </a:extLst>
        </xdr:cNvPr>
        <xdr:cNvPicPr preferRelativeResize="0"/>
      </xdr:nvPicPr>
      <xdr:blipFill>
        <a:blip xmlns:r="http://schemas.openxmlformats.org/officeDocument/2006/relationships" r:embed="rId3" cstate="print"/>
        <a:stretch>
          <a:fillRect/>
        </a:stretch>
      </xdr:blipFill>
      <xdr:spPr>
        <a:xfrm>
          <a:off x="8553450" y="244475"/>
          <a:ext cx="546100" cy="482600"/>
        </a:xfrm>
        <a:prstGeom prst="rect">
          <a:avLst/>
        </a:prstGeom>
        <a:noFill/>
      </xdr:spPr>
    </xdr:pic>
    <xdr:clientData fLocksWithSheet="0"/>
  </xdr:oneCellAnchor>
  <xdr:twoCellAnchor>
    <xdr:from>
      <xdr:col>1</xdr:col>
      <xdr:colOff>652462</xdr:colOff>
      <xdr:row>4</xdr:row>
      <xdr:rowOff>147639</xdr:rowOff>
    </xdr:from>
    <xdr:to>
      <xdr:col>4</xdr:col>
      <xdr:colOff>436562</xdr:colOff>
      <xdr:row>6</xdr:row>
      <xdr:rowOff>103188</xdr:rowOff>
    </xdr:to>
    <xdr:sp macro="" textlink="">
      <xdr:nvSpPr>
        <xdr:cNvPr id="7" name="TextBox 6">
          <a:extLst>
            <a:ext uri="{FF2B5EF4-FFF2-40B4-BE49-F238E27FC236}">
              <a16:creationId xmlns:a16="http://schemas.microsoft.com/office/drawing/2014/main" id="{BC6516D2-2B6D-84DC-4EDD-4A2F6D75125B}"/>
            </a:ext>
          </a:extLst>
        </xdr:cNvPr>
        <xdr:cNvSpPr txBox="1"/>
      </xdr:nvSpPr>
      <xdr:spPr>
        <a:xfrm>
          <a:off x="1311275" y="941389"/>
          <a:ext cx="1760537"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Lato Black" panose="020F0A02020204030203" pitchFamily="34" charset="0"/>
            </a:rPr>
            <a:t>Total Employees</a:t>
          </a:r>
        </a:p>
      </xdr:txBody>
    </xdr:sp>
    <xdr:clientData/>
  </xdr:twoCellAnchor>
  <xdr:twoCellAnchor>
    <xdr:from>
      <xdr:col>3</xdr:col>
      <xdr:colOff>41273</xdr:colOff>
      <xdr:row>6</xdr:row>
      <xdr:rowOff>42864</xdr:rowOff>
    </xdr:from>
    <xdr:to>
      <xdr:col>4</xdr:col>
      <xdr:colOff>460375</xdr:colOff>
      <xdr:row>8</xdr:row>
      <xdr:rowOff>87313</xdr:rowOff>
    </xdr:to>
    <xdr:sp macro="" textlink="KPI!A8">
      <xdr:nvSpPr>
        <xdr:cNvPr id="8" name="TextBox 7">
          <a:extLst>
            <a:ext uri="{FF2B5EF4-FFF2-40B4-BE49-F238E27FC236}">
              <a16:creationId xmlns:a16="http://schemas.microsoft.com/office/drawing/2014/main" id="{F5995D95-12E5-2ECA-6DD7-7E93A4323DC7}"/>
            </a:ext>
          </a:extLst>
        </xdr:cNvPr>
        <xdr:cNvSpPr txBox="1"/>
      </xdr:nvSpPr>
      <xdr:spPr>
        <a:xfrm>
          <a:off x="2017711" y="1233489"/>
          <a:ext cx="1077914" cy="44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B55C0C6-B6F9-467A-B023-93CB27B4B9F2}" type="TxLink">
            <a:rPr lang="en-US" sz="2800" b="0" i="0" u="none" strike="noStrike">
              <a:solidFill>
                <a:srgbClr val="002060"/>
              </a:solidFill>
              <a:latin typeface="Lato Black" panose="020F0A02020204030203" pitchFamily="34" charset="0"/>
              <a:ea typeface="Calibri"/>
              <a:cs typeface="Calibri"/>
            </a:rPr>
            <a:pPr/>
            <a:t>1470</a:t>
          </a:fld>
          <a:endParaRPr lang="en-IN" sz="2800">
            <a:solidFill>
              <a:srgbClr val="002060"/>
            </a:solidFill>
            <a:latin typeface="Lato Black" panose="020F0A02020204030203" pitchFamily="34" charset="0"/>
          </a:endParaRPr>
        </a:p>
      </xdr:txBody>
    </xdr:sp>
    <xdr:clientData/>
  </xdr:twoCellAnchor>
  <xdr:twoCellAnchor>
    <xdr:from>
      <xdr:col>6</xdr:col>
      <xdr:colOff>265113</xdr:colOff>
      <xdr:row>4</xdr:row>
      <xdr:rowOff>133351</xdr:rowOff>
    </xdr:from>
    <xdr:to>
      <xdr:col>9</xdr:col>
      <xdr:colOff>49212</xdr:colOff>
      <xdr:row>6</xdr:row>
      <xdr:rowOff>88900</xdr:rowOff>
    </xdr:to>
    <xdr:sp macro="" textlink="">
      <xdr:nvSpPr>
        <xdr:cNvPr id="9" name="TextBox 8">
          <a:extLst>
            <a:ext uri="{FF2B5EF4-FFF2-40B4-BE49-F238E27FC236}">
              <a16:creationId xmlns:a16="http://schemas.microsoft.com/office/drawing/2014/main" id="{C7FFB8F1-1163-4740-945E-420A2154BAAF}"/>
            </a:ext>
          </a:extLst>
        </xdr:cNvPr>
        <xdr:cNvSpPr txBox="1"/>
      </xdr:nvSpPr>
      <xdr:spPr>
        <a:xfrm>
          <a:off x="4217988" y="927101"/>
          <a:ext cx="1760537"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Lato Black" panose="020F0A02020204030203" pitchFamily="34" charset="0"/>
            </a:rPr>
            <a:t>Attrition</a:t>
          </a:r>
        </a:p>
      </xdr:txBody>
    </xdr:sp>
    <xdr:clientData/>
  </xdr:twoCellAnchor>
  <xdr:twoCellAnchor>
    <xdr:from>
      <xdr:col>6</xdr:col>
      <xdr:colOff>638174</xdr:colOff>
      <xdr:row>6</xdr:row>
      <xdr:rowOff>28577</xdr:rowOff>
    </xdr:from>
    <xdr:to>
      <xdr:col>8</xdr:col>
      <xdr:colOff>398463</xdr:colOff>
      <xdr:row>8</xdr:row>
      <xdr:rowOff>73026</xdr:rowOff>
    </xdr:to>
    <xdr:sp macro="" textlink="KPI!B8">
      <xdr:nvSpPr>
        <xdr:cNvPr id="10" name="TextBox 9">
          <a:extLst>
            <a:ext uri="{FF2B5EF4-FFF2-40B4-BE49-F238E27FC236}">
              <a16:creationId xmlns:a16="http://schemas.microsoft.com/office/drawing/2014/main" id="{6F8D7C90-DFE8-4F3E-87B1-42FDBBFA1594}"/>
            </a:ext>
          </a:extLst>
        </xdr:cNvPr>
        <xdr:cNvSpPr txBox="1"/>
      </xdr:nvSpPr>
      <xdr:spPr>
        <a:xfrm>
          <a:off x="4591049" y="1219202"/>
          <a:ext cx="1077914" cy="44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79BC14E-D674-4B7B-B22E-8A981D2C68BB}" type="TxLink">
            <a:rPr lang="en-US" sz="2800" b="0" i="0" u="none" strike="noStrike">
              <a:solidFill>
                <a:srgbClr val="002060"/>
              </a:solidFill>
              <a:latin typeface="Lato Black" panose="020F0A02020204030203" pitchFamily="34" charset="0"/>
              <a:ea typeface="Calibri"/>
              <a:cs typeface="Calibri"/>
            </a:rPr>
            <a:pPr marL="0" indent="0"/>
            <a:t>237</a:t>
          </a:fld>
          <a:endParaRPr lang="en-IN" sz="2800" b="0" i="0" u="none" strike="noStrike">
            <a:solidFill>
              <a:srgbClr val="002060"/>
            </a:solidFill>
            <a:latin typeface="Lato Black" panose="020F0A02020204030203" pitchFamily="34" charset="0"/>
            <a:ea typeface="Calibri"/>
            <a:cs typeface="Calibri"/>
          </a:endParaRPr>
        </a:p>
      </xdr:txBody>
    </xdr:sp>
    <xdr:clientData/>
  </xdr:twoCellAnchor>
  <xdr:twoCellAnchor>
    <xdr:from>
      <xdr:col>9</xdr:col>
      <xdr:colOff>290512</xdr:colOff>
      <xdr:row>4</xdr:row>
      <xdr:rowOff>127001</xdr:rowOff>
    </xdr:from>
    <xdr:to>
      <xdr:col>12</xdr:col>
      <xdr:colOff>325438</xdr:colOff>
      <xdr:row>6</xdr:row>
      <xdr:rowOff>82550</xdr:rowOff>
    </xdr:to>
    <xdr:sp macro="" textlink="">
      <xdr:nvSpPr>
        <xdr:cNvPr id="11" name="TextBox 10">
          <a:extLst>
            <a:ext uri="{FF2B5EF4-FFF2-40B4-BE49-F238E27FC236}">
              <a16:creationId xmlns:a16="http://schemas.microsoft.com/office/drawing/2014/main" id="{67FC940A-62BD-490E-8BA0-B1E9073BA55B}"/>
            </a:ext>
          </a:extLst>
        </xdr:cNvPr>
        <xdr:cNvSpPr txBox="1"/>
      </xdr:nvSpPr>
      <xdr:spPr>
        <a:xfrm>
          <a:off x="6219825" y="920751"/>
          <a:ext cx="2011363"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Lato Black" panose="020F0A02020204030203" pitchFamily="34" charset="0"/>
            </a:rPr>
            <a:t>Active</a:t>
          </a:r>
          <a:r>
            <a:rPr lang="en-IN" sz="1600" baseline="0">
              <a:solidFill>
                <a:srgbClr val="602928"/>
              </a:solidFill>
              <a:latin typeface="Lato Black" panose="020F0A02020204030203" pitchFamily="34" charset="0"/>
            </a:rPr>
            <a:t> Employees</a:t>
          </a:r>
          <a:endParaRPr lang="en-IN" sz="1600">
            <a:solidFill>
              <a:srgbClr val="602928"/>
            </a:solidFill>
            <a:latin typeface="Lato Black" panose="020F0A02020204030203" pitchFamily="34" charset="0"/>
          </a:endParaRPr>
        </a:p>
      </xdr:txBody>
    </xdr:sp>
    <xdr:clientData/>
  </xdr:twoCellAnchor>
  <xdr:twoCellAnchor>
    <xdr:from>
      <xdr:col>10</xdr:col>
      <xdr:colOff>314324</xdr:colOff>
      <xdr:row>6</xdr:row>
      <xdr:rowOff>22227</xdr:rowOff>
    </xdr:from>
    <xdr:to>
      <xdr:col>12</xdr:col>
      <xdr:colOff>74613</xdr:colOff>
      <xdr:row>8</xdr:row>
      <xdr:rowOff>66676</xdr:rowOff>
    </xdr:to>
    <xdr:sp macro="" textlink="KPI!D8">
      <xdr:nvSpPr>
        <xdr:cNvPr id="12" name="TextBox 11">
          <a:extLst>
            <a:ext uri="{FF2B5EF4-FFF2-40B4-BE49-F238E27FC236}">
              <a16:creationId xmlns:a16="http://schemas.microsoft.com/office/drawing/2014/main" id="{C8E667E1-99CB-4621-97B9-74D13364672A}"/>
            </a:ext>
          </a:extLst>
        </xdr:cNvPr>
        <xdr:cNvSpPr txBox="1"/>
      </xdr:nvSpPr>
      <xdr:spPr>
        <a:xfrm>
          <a:off x="6902449" y="1212852"/>
          <a:ext cx="1077914" cy="44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695F766-9A07-407A-BA29-7D4A15D62975}" type="TxLink">
            <a:rPr lang="en-US" sz="2800" b="0" i="0" u="none" strike="noStrike">
              <a:solidFill>
                <a:srgbClr val="002060"/>
              </a:solidFill>
              <a:latin typeface="Lato Black" panose="020F0A02020204030203" pitchFamily="34" charset="0"/>
              <a:ea typeface="Calibri"/>
              <a:cs typeface="Calibri"/>
            </a:rPr>
            <a:pPr marL="0" indent="0"/>
            <a:t>1233</a:t>
          </a:fld>
          <a:endParaRPr lang="en-IN" sz="2800" b="0" i="0" u="none" strike="noStrike">
            <a:solidFill>
              <a:srgbClr val="002060"/>
            </a:solidFill>
            <a:latin typeface="Lato Black" panose="020F0A02020204030203" pitchFamily="34" charset="0"/>
            <a:ea typeface="Calibri"/>
            <a:cs typeface="Calibri"/>
          </a:endParaRPr>
        </a:p>
      </xdr:txBody>
    </xdr:sp>
    <xdr:clientData/>
  </xdr:twoCellAnchor>
  <xdr:twoCellAnchor>
    <xdr:from>
      <xdr:col>13</xdr:col>
      <xdr:colOff>133350</xdr:colOff>
      <xdr:row>4</xdr:row>
      <xdr:rowOff>144464</xdr:rowOff>
    </xdr:from>
    <xdr:to>
      <xdr:col>15</xdr:col>
      <xdr:colOff>576262</xdr:colOff>
      <xdr:row>6</xdr:row>
      <xdr:rowOff>100013</xdr:rowOff>
    </xdr:to>
    <xdr:sp macro="" textlink="">
      <xdr:nvSpPr>
        <xdr:cNvPr id="13" name="TextBox 12">
          <a:extLst>
            <a:ext uri="{FF2B5EF4-FFF2-40B4-BE49-F238E27FC236}">
              <a16:creationId xmlns:a16="http://schemas.microsoft.com/office/drawing/2014/main" id="{19F28E7F-E21D-41E2-82A0-01810386274A}"/>
            </a:ext>
          </a:extLst>
        </xdr:cNvPr>
        <xdr:cNvSpPr txBox="1"/>
      </xdr:nvSpPr>
      <xdr:spPr>
        <a:xfrm>
          <a:off x="8697913" y="938214"/>
          <a:ext cx="1760537"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Lato Black" panose="020F0A02020204030203" pitchFamily="34" charset="0"/>
            </a:rPr>
            <a:t>Attrition</a:t>
          </a:r>
          <a:r>
            <a:rPr lang="en-IN" sz="1600" baseline="0">
              <a:solidFill>
                <a:srgbClr val="602928"/>
              </a:solidFill>
              <a:latin typeface="Lato Black" panose="020F0A02020204030203" pitchFamily="34" charset="0"/>
            </a:rPr>
            <a:t> Rate</a:t>
          </a:r>
          <a:endParaRPr lang="en-IN" sz="1600">
            <a:solidFill>
              <a:srgbClr val="602928"/>
            </a:solidFill>
            <a:latin typeface="Lato Black" panose="020F0A02020204030203" pitchFamily="34" charset="0"/>
          </a:endParaRPr>
        </a:p>
      </xdr:txBody>
    </xdr:sp>
    <xdr:clientData/>
  </xdr:twoCellAnchor>
  <xdr:twoCellAnchor>
    <xdr:from>
      <xdr:col>13</xdr:col>
      <xdr:colOff>627062</xdr:colOff>
      <xdr:row>6</xdr:row>
      <xdr:rowOff>23814</xdr:rowOff>
    </xdr:from>
    <xdr:to>
      <xdr:col>16</xdr:col>
      <xdr:colOff>39688</xdr:colOff>
      <xdr:row>8</xdr:row>
      <xdr:rowOff>68263</xdr:rowOff>
    </xdr:to>
    <xdr:sp macro="" textlink="KPI!E8">
      <xdr:nvSpPr>
        <xdr:cNvPr id="14" name="TextBox 13">
          <a:extLst>
            <a:ext uri="{FF2B5EF4-FFF2-40B4-BE49-F238E27FC236}">
              <a16:creationId xmlns:a16="http://schemas.microsoft.com/office/drawing/2014/main" id="{E6B11F84-9D71-494E-90C2-9405F8274711}"/>
            </a:ext>
          </a:extLst>
        </xdr:cNvPr>
        <xdr:cNvSpPr txBox="1"/>
      </xdr:nvSpPr>
      <xdr:spPr>
        <a:xfrm>
          <a:off x="9191625" y="1214439"/>
          <a:ext cx="1389063" cy="44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8FC4240-FCD5-4731-9D87-3A03C9FEF68E}" type="TxLink">
            <a:rPr lang="en-US" sz="2800" b="0" i="0" u="none" strike="noStrike">
              <a:solidFill>
                <a:srgbClr val="002060"/>
              </a:solidFill>
              <a:latin typeface="Lato Black" panose="020F0A02020204030203" pitchFamily="34" charset="0"/>
              <a:ea typeface="Calibri"/>
              <a:cs typeface="Calibri"/>
            </a:rPr>
            <a:pPr marL="0" indent="0"/>
            <a:t>16.12%</a:t>
          </a:fld>
          <a:endParaRPr lang="en-IN" sz="2800" b="0" i="0" u="none" strike="noStrike">
            <a:solidFill>
              <a:srgbClr val="002060"/>
            </a:solidFill>
            <a:latin typeface="Lato Black" panose="020F0A02020204030203" pitchFamily="34" charset="0"/>
            <a:ea typeface="Calibri"/>
            <a:cs typeface="Calibri"/>
          </a:endParaRPr>
        </a:p>
      </xdr:txBody>
    </xdr:sp>
    <xdr:clientData/>
  </xdr:twoCellAnchor>
  <xdr:twoCellAnchor>
    <xdr:from>
      <xdr:col>16</xdr:col>
      <xdr:colOff>619126</xdr:colOff>
      <xdr:row>4</xdr:row>
      <xdr:rowOff>146051</xdr:rowOff>
    </xdr:from>
    <xdr:to>
      <xdr:col>19</xdr:col>
      <xdr:colOff>403225</xdr:colOff>
      <xdr:row>6</xdr:row>
      <xdr:rowOff>101600</xdr:rowOff>
    </xdr:to>
    <xdr:sp macro="" textlink="">
      <xdr:nvSpPr>
        <xdr:cNvPr id="15" name="TextBox 14">
          <a:extLst>
            <a:ext uri="{FF2B5EF4-FFF2-40B4-BE49-F238E27FC236}">
              <a16:creationId xmlns:a16="http://schemas.microsoft.com/office/drawing/2014/main" id="{38F34F87-68C6-4078-8856-14E8E5264481}"/>
            </a:ext>
          </a:extLst>
        </xdr:cNvPr>
        <xdr:cNvSpPr txBox="1"/>
      </xdr:nvSpPr>
      <xdr:spPr>
        <a:xfrm>
          <a:off x="11160126" y="939801"/>
          <a:ext cx="1760537" cy="35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rgbClr val="602928"/>
              </a:solidFill>
              <a:latin typeface="Lato Black" panose="020F0A02020204030203" pitchFamily="34" charset="0"/>
            </a:rPr>
            <a:t>Average</a:t>
          </a:r>
          <a:r>
            <a:rPr lang="en-IN" sz="1600" baseline="0">
              <a:solidFill>
                <a:srgbClr val="602928"/>
              </a:solidFill>
              <a:latin typeface="Lato Black" panose="020F0A02020204030203" pitchFamily="34" charset="0"/>
            </a:rPr>
            <a:t> Age</a:t>
          </a:r>
          <a:endParaRPr lang="en-IN" sz="1600">
            <a:solidFill>
              <a:srgbClr val="602928"/>
            </a:solidFill>
            <a:latin typeface="Lato Black" panose="020F0A02020204030203" pitchFamily="34" charset="0"/>
          </a:endParaRPr>
        </a:p>
      </xdr:txBody>
    </xdr:sp>
    <xdr:clientData/>
  </xdr:twoCellAnchor>
  <xdr:twoCellAnchor>
    <xdr:from>
      <xdr:col>18</xdr:col>
      <xdr:colOff>111125</xdr:colOff>
      <xdr:row>6</xdr:row>
      <xdr:rowOff>41276</xdr:rowOff>
    </xdr:from>
    <xdr:to>
      <xdr:col>19</xdr:col>
      <xdr:colOff>530226</xdr:colOff>
      <xdr:row>8</xdr:row>
      <xdr:rowOff>85725</xdr:rowOff>
    </xdr:to>
    <xdr:sp macro="" textlink="KPI!C8">
      <xdr:nvSpPr>
        <xdr:cNvPr id="16" name="TextBox 15">
          <a:extLst>
            <a:ext uri="{FF2B5EF4-FFF2-40B4-BE49-F238E27FC236}">
              <a16:creationId xmlns:a16="http://schemas.microsoft.com/office/drawing/2014/main" id="{968C88C3-95CA-4D89-B8E4-4560A7D83172}"/>
            </a:ext>
          </a:extLst>
        </xdr:cNvPr>
        <xdr:cNvSpPr txBox="1"/>
      </xdr:nvSpPr>
      <xdr:spPr>
        <a:xfrm>
          <a:off x="11969750" y="1231901"/>
          <a:ext cx="1077914" cy="441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3496A5F-2016-4F25-AECD-C8E4958D9410}" type="TxLink">
            <a:rPr lang="en-US" sz="2800" b="0" i="0" u="none" strike="noStrike">
              <a:solidFill>
                <a:srgbClr val="002060"/>
              </a:solidFill>
              <a:latin typeface="Lato Black" panose="020F0A02020204030203" pitchFamily="34" charset="0"/>
              <a:ea typeface="Calibri"/>
              <a:cs typeface="Calibri"/>
            </a:rPr>
            <a:pPr marL="0" indent="0"/>
            <a:t>37</a:t>
          </a:fld>
          <a:endParaRPr lang="en-IN" sz="2800" b="0" i="0" u="none" strike="noStrike">
            <a:solidFill>
              <a:srgbClr val="002060"/>
            </a:solidFill>
            <a:latin typeface="Lato Black" panose="020F0A02020204030203" pitchFamily="34" charset="0"/>
            <a:ea typeface="Calibri"/>
            <a:cs typeface="Calibri"/>
          </a:endParaRPr>
        </a:p>
      </xdr:txBody>
    </xdr:sp>
    <xdr:clientData/>
  </xdr:twoCellAnchor>
  <xdr:oneCellAnchor>
    <xdr:from>
      <xdr:col>4</xdr:col>
      <xdr:colOff>611187</xdr:colOff>
      <xdr:row>5</xdr:row>
      <xdr:rowOff>7936</xdr:rowOff>
    </xdr:from>
    <xdr:ext cx="357188" cy="301626"/>
    <xdr:pic>
      <xdr:nvPicPr>
        <xdr:cNvPr id="17" name="image4.png">
          <a:extLst>
            <a:ext uri="{FF2B5EF4-FFF2-40B4-BE49-F238E27FC236}">
              <a16:creationId xmlns:a16="http://schemas.microsoft.com/office/drawing/2014/main" id="{C65F7732-E4EA-4DC8-8E20-7128A04721C3}"/>
            </a:ext>
          </a:extLst>
        </xdr:cNvPr>
        <xdr:cNvPicPr preferRelativeResize="0"/>
      </xdr:nvPicPr>
      <xdr:blipFill>
        <a:blip xmlns:r="http://schemas.openxmlformats.org/officeDocument/2006/relationships" r:embed="rId4" cstate="print"/>
        <a:stretch>
          <a:fillRect/>
        </a:stretch>
      </xdr:blipFill>
      <xdr:spPr>
        <a:xfrm>
          <a:off x="3246437" y="1000124"/>
          <a:ext cx="357188" cy="301626"/>
        </a:xfrm>
        <a:prstGeom prst="rect">
          <a:avLst/>
        </a:prstGeom>
        <a:noFill/>
      </xdr:spPr>
    </xdr:pic>
    <xdr:clientData fLocksWithSheet="0"/>
  </xdr:oneCellAnchor>
  <xdr:oneCellAnchor>
    <xdr:from>
      <xdr:col>12</xdr:col>
      <xdr:colOff>193675</xdr:colOff>
      <xdr:row>4</xdr:row>
      <xdr:rowOff>180974</xdr:rowOff>
    </xdr:from>
    <xdr:ext cx="419100" cy="304800"/>
    <xdr:pic>
      <xdr:nvPicPr>
        <xdr:cNvPr id="18" name="image5.png">
          <a:extLst>
            <a:ext uri="{FF2B5EF4-FFF2-40B4-BE49-F238E27FC236}">
              <a16:creationId xmlns:a16="http://schemas.microsoft.com/office/drawing/2014/main" id="{D0B407A7-B6EA-47A8-91C8-B223D2DC4DFA}"/>
            </a:ext>
          </a:extLst>
        </xdr:cNvPr>
        <xdr:cNvPicPr preferRelativeResize="0"/>
      </xdr:nvPicPr>
      <xdr:blipFill>
        <a:blip xmlns:r="http://schemas.openxmlformats.org/officeDocument/2006/relationships" r:embed="rId5" cstate="print"/>
        <a:stretch>
          <a:fillRect/>
        </a:stretch>
      </xdr:blipFill>
      <xdr:spPr>
        <a:xfrm>
          <a:off x="8099425" y="974724"/>
          <a:ext cx="419100" cy="304800"/>
        </a:xfrm>
        <a:prstGeom prst="rect">
          <a:avLst/>
        </a:prstGeom>
        <a:noFill/>
      </xdr:spPr>
    </xdr:pic>
    <xdr:clientData fLocksWithSheet="0"/>
  </xdr:oneCellAnchor>
  <xdr:oneCellAnchor>
    <xdr:from>
      <xdr:col>16</xdr:col>
      <xdr:colOff>12699</xdr:colOff>
      <xdr:row>5</xdr:row>
      <xdr:rowOff>22224</xdr:rowOff>
    </xdr:from>
    <xdr:ext cx="390525" cy="314325"/>
    <xdr:pic>
      <xdr:nvPicPr>
        <xdr:cNvPr id="19" name="image2.png">
          <a:extLst>
            <a:ext uri="{FF2B5EF4-FFF2-40B4-BE49-F238E27FC236}">
              <a16:creationId xmlns:a16="http://schemas.microsoft.com/office/drawing/2014/main" id="{FB5AB39B-358E-477E-9788-93CE953F7826}"/>
            </a:ext>
          </a:extLst>
        </xdr:cNvPr>
        <xdr:cNvPicPr preferRelativeResize="0"/>
      </xdr:nvPicPr>
      <xdr:blipFill>
        <a:blip xmlns:r="http://schemas.openxmlformats.org/officeDocument/2006/relationships" r:embed="rId6" cstate="print"/>
        <a:stretch>
          <a:fillRect/>
        </a:stretch>
      </xdr:blipFill>
      <xdr:spPr>
        <a:xfrm>
          <a:off x="10553699" y="1014412"/>
          <a:ext cx="390525" cy="314325"/>
        </a:xfrm>
        <a:prstGeom prst="rect">
          <a:avLst/>
        </a:prstGeom>
        <a:noFill/>
      </xdr:spPr>
    </xdr:pic>
    <xdr:clientData fLocksWithSheet="0"/>
  </xdr:oneCellAnchor>
  <xdr:oneCellAnchor>
    <xdr:from>
      <xdr:col>19</xdr:col>
      <xdr:colOff>471486</xdr:colOff>
      <xdr:row>4</xdr:row>
      <xdr:rowOff>193675</xdr:rowOff>
    </xdr:from>
    <xdr:ext cx="393701" cy="338138"/>
    <xdr:pic>
      <xdr:nvPicPr>
        <xdr:cNvPr id="20" name="image6.png">
          <a:extLst>
            <a:ext uri="{FF2B5EF4-FFF2-40B4-BE49-F238E27FC236}">
              <a16:creationId xmlns:a16="http://schemas.microsoft.com/office/drawing/2014/main" id="{DB0421E2-8E0E-4931-A7E4-EB9C5D6E6326}"/>
            </a:ext>
          </a:extLst>
        </xdr:cNvPr>
        <xdr:cNvPicPr preferRelativeResize="0"/>
      </xdr:nvPicPr>
      <xdr:blipFill>
        <a:blip xmlns:r="http://schemas.openxmlformats.org/officeDocument/2006/relationships" r:embed="rId7" cstate="print"/>
        <a:stretch>
          <a:fillRect/>
        </a:stretch>
      </xdr:blipFill>
      <xdr:spPr>
        <a:xfrm>
          <a:off x="12988924" y="987425"/>
          <a:ext cx="393701" cy="338138"/>
        </a:xfrm>
        <a:prstGeom prst="rect">
          <a:avLst/>
        </a:prstGeom>
        <a:noFill/>
      </xdr:spPr>
    </xdr:pic>
    <xdr:clientData fLocksWithSheet="0"/>
  </xdr:oneCellAnchor>
  <xdr:oneCellAnchor>
    <xdr:from>
      <xdr:col>8</xdr:col>
      <xdr:colOff>333375</xdr:colOff>
      <xdr:row>4</xdr:row>
      <xdr:rowOff>166688</xdr:rowOff>
    </xdr:from>
    <xdr:ext cx="468313" cy="373061"/>
    <xdr:pic>
      <xdr:nvPicPr>
        <xdr:cNvPr id="21" name="image7.png">
          <a:extLst>
            <a:ext uri="{FF2B5EF4-FFF2-40B4-BE49-F238E27FC236}">
              <a16:creationId xmlns:a16="http://schemas.microsoft.com/office/drawing/2014/main" id="{E8940FDA-446F-45B2-A0B8-D4536FA55F3C}"/>
            </a:ext>
          </a:extLst>
        </xdr:cNvPr>
        <xdr:cNvPicPr preferRelativeResize="0"/>
      </xdr:nvPicPr>
      <xdr:blipFill>
        <a:blip xmlns:r="http://schemas.openxmlformats.org/officeDocument/2006/relationships" r:embed="rId8" cstate="print"/>
        <a:stretch>
          <a:fillRect/>
        </a:stretch>
      </xdr:blipFill>
      <xdr:spPr>
        <a:xfrm>
          <a:off x="5603875" y="960438"/>
          <a:ext cx="468313" cy="373061"/>
        </a:xfrm>
        <a:prstGeom prst="rect">
          <a:avLst/>
        </a:prstGeom>
        <a:noFill/>
      </xdr:spPr>
    </xdr:pic>
    <xdr:clientData fLocksWithSheet="0"/>
  </xdr:oneCellAnchor>
  <xdr:twoCellAnchor>
    <xdr:from>
      <xdr:col>15</xdr:col>
      <xdr:colOff>357186</xdr:colOff>
      <xdr:row>0</xdr:row>
      <xdr:rowOff>61913</xdr:rowOff>
    </xdr:from>
    <xdr:to>
      <xdr:col>17</xdr:col>
      <xdr:colOff>39687</xdr:colOff>
      <xdr:row>4</xdr:row>
      <xdr:rowOff>119063</xdr:rowOff>
    </xdr:to>
    <xdr:graphicFrame macro="">
      <xdr:nvGraphicFramePr>
        <xdr:cNvPr id="23" name="Chart 22">
          <a:extLst>
            <a:ext uri="{FF2B5EF4-FFF2-40B4-BE49-F238E27FC236}">
              <a16:creationId xmlns:a16="http://schemas.microsoft.com/office/drawing/2014/main" id="{114E0DC4-6552-42F9-9E7E-D821F10779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13</xdr:col>
      <xdr:colOff>531812</xdr:colOff>
      <xdr:row>0</xdr:row>
      <xdr:rowOff>150811</xdr:rowOff>
    </xdr:from>
    <xdr:to>
      <xdr:col>15</xdr:col>
      <xdr:colOff>555625</xdr:colOff>
      <xdr:row>4</xdr:row>
      <xdr:rowOff>182562</xdr:rowOff>
    </xdr:to>
    <xdr:sp macro="" textlink="">
      <xdr:nvSpPr>
        <xdr:cNvPr id="24" name="TextBox 23">
          <a:extLst>
            <a:ext uri="{FF2B5EF4-FFF2-40B4-BE49-F238E27FC236}">
              <a16:creationId xmlns:a16="http://schemas.microsoft.com/office/drawing/2014/main" id="{B6A87299-22BA-6902-33EA-B96077496508}"/>
            </a:ext>
          </a:extLst>
        </xdr:cNvPr>
        <xdr:cNvSpPr txBox="1"/>
      </xdr:nvSpPr>
      <xdr:spPr>
        <a:xfrm>
          <a:off x="9096375" y="150811"/>
          <a:ext cx="1341438" cy="825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IN" sz="1200">
              <a:solidFill>
                <a:srgbClr val="602928"/>
              </a:solidFill>
              <a:latin typeface="Lato Black" panose="020F0A02020204030203" pitchFamily="34" charset="0"/>
              <a:ea typeface="+mn-ea"/>
              <a:cs typeface="+mn-cs"/>
            </a:rPr>
            <a:t>JOB SATISFACTION RATING</a:t>
          </a:r>
        </a:p>
      </xdr:txBody>
    </xdr:sp>
    <xdr:clientData/>
  </xdr:twoCellAnchor>
  <xdr:twoCellAnchor>
    <xdr:from>
      <xdr:col>15</xdr:col>
      <xdr:colOff>658811</xdr:colOff>
      <xdr:row>1</xdr:row>
      <xdr:rowOff>158750</xdr:rowOff>
    </xdr:from>
    <xdr:to>
      <xdr:col>16</xdr:col>
      <xdr:colOff>404812</xdr:colOff>
      <xdr:row>2</xdr:row>
      <xdr:rowOff>182563</xdr:rowOff>
    </xdr:to>
    <xdr:sp macro="" textlink="Rating!$B$7">
      <xdr:nvSpPr>
        <xdr:cNvPr id="25" name="TextBox 24">
          <a:extLst>
            <a:ext uri="{FF2B5EF4-FFF2-40B4-BE49-F238E27FC236}">
              <a16:creationId xmlns:a16="http://schemas.microsoft.com/office/drawing/2014/main" id="{A45CB196-BFA1-836D-86B8-B4D00F363560}"/>
            </a:ext>
          </a:extLst>
        </xdr:cNvPr>
        <xdr:cNvSpPr txBox="1"/>
      </xdr:nvSpPr>
      <xdr:spPr>
        <a:xfrm>
          <a:off x="10540999" y="357188"/>
          <a:ext cx="404813"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89668F1-6C68-41AC-BB2B-6E941E237C14}" type="TxLink">
            <a:rPr lang="en-US" sz="1200" b="0" i="0" u="none" strike="noStrike">
              <a:solidFill>
                <a:srgbClr val="000000"/>
              </a:solidFill>
              <a:latin typeface="Lato Black" panose="020F0A02020204030203" pitchFamily="34" charset="0"/>
              <a:ea typeface="Calibri"/>
              <a:cs typeface="Calibri"/>
            </a:rPr>
            <a:pPr/>
            <a:t>2.6</a:t>
          </a:fld>
          <a:endParaRPr lang="en-IN" sz="1100">
            <a:latin typeface="Lato Black" panose="020F0A02020204030203" pitchFamily="34" charset="0"/>
          </a:endParaRPr>
        </a:p>
      </xdr:txBody>
    </xdr:sp>
    <xdr:clientData/>
  </xdr:twoCellAnchor>
  <xdr:twoCellAnchor>
    <xdr:from>
      <xdr:col>16</xdr:col>
      <xdr:colOff>635001</xdr:colOff>
      <xdr:row>0</xdr:row>
      <xdr:rowOff>111123</xdr:rowOff>
    </xdr:from>
    <xdr:to>
      <xdr:col>20</xdr:col>
      <xdr:colOff>293688</xdr:colOff>
      <xdr:row>4</xdr:row>
      <xdr:rowOff>95250</xdr:rowOff>
    </xdr:to>
    <xdr:graphicFrame macro="">
      <xdr:nvGraphicFramePr>
        <xdr:cNvPr id="27" name="Chart 26">
          <a:extLst>
            <a:ext uri="{FF2B5EF4-FFF2-40B4-BE49-F238E27FC236}">
              <a16:creationId xmlns:a16="http://schemas.microsoft.com/office/drawing/2014/main" id="{1C275FE0-319C-4946-B964-CB4772AE86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17</xdr:col>
      <xdr:colOff>111121</xdr:colOff>
      <xdr:row>1</xdr:row>
      <xdr:rowOff>47626</xdr:rowOff>
    </xdr:from>
    <xdr:to>
      <xdr:col>20</xdr:col>
      <xdr:colOff>150813</xdr:colOff>
      <xdr:row>3</xdr:row>
      <xdr:rowOff>158751</xdr:rowOff>
    </xdr:to>
    <xdr:sp macro="" textlink="">
      <xdr:nvSpPr>
        <xdr:cNvPr id="26" name="Freeform: Shape 25">
          <a:extLst>
            <a:ext uri="{FF2B5EF4-FFF2-40B4-BE49-F238E27FC236}">
              <a16:creationId xmlns:a16="http://schemas.microsoft.com/office/drawing/2014/main" id="{85FDDCDE-605C-47AC-BEA8-C498FCBDC01C}"/>
            </a:ext>
          </a:extLst>
        </xdr:cNvPr>
        <xdr:cNvSpPr/>
      </xdr:nvSpPr>
      <xdr:spPr>
        <a:xfrm>
          <a:off x="11310934" y="246064"/>
          <a:ext cx="2016129" cy="508000"/>
        </a:xfrm>
        <a:custGeom>
          <a:avLst/>
          <a:gdLst>
            <a:gd name="connsiteX0" fmla="*/ 370115 w 2198914"/>
            <a:gd name="connsiteY0" fmla="*/ 48986 h 601436"/>
            <a:gd name="connsiteX1" fmla="*/ 311011 w 2198914"/>
            <a:gd name="connsiteY1" fmla="*/ 227780 h 601436"/>
            <a:gd name="connsiteX2" fmla="*/ 119744 w 2198914"/>
            <a:gd name="connsiteY2" fmla="*/ 227778 h 601436"/>
            <a:gd name="connsiteX3" fmla="*/ 274483 w 2198914"/>
            <a:gd name="connsiteY3" fmla="*/ 338278 h 601436"/>
            <a:gd name="connsiteX4" fmla="*/ 215377 w 2198914"/>
            <a:gd name="connsiteY4" fmla="*/ 517071 h 601436"/>
            <a:gd name="connsiteX5" fmla="*/ 370115 w 2198914"/>
            <a:gd name="connsiteY5" fmla="*/ 406569 h 601436"/>
            <a:gd name="connsiteX6" fmla="*/ 524852 w 2198914"/>
            <a:gd name="connsiteY6" fmla="*/ 517071 h 601436"/>
            <a:gd name="connsiteX7" fmla="*/ 465746 w 2198914"/>
            <a:gd name="connsiteY7" fmla="*/ 338278 h 601436"/>
            <a:gd name="connsiteX8" fmla="*/ 616858 w 2198914"/>
            <a:gd name="connsiteY8" fmla="*/ 230369 h 601436"/>
            <a:gd name="connsiteX9" fmla="*/ 767969 w 2198914"/>
            <a:gd name="connsiteY9" fmla="*/ 338278 h 601436"/>
            <a:gd name="connsiteX10" fmla="*/ 708863 w 2198914"/>
            <a:gd name="connsiteY10" fmla="*/ 517071 h 601436"/>
            <a:gd name="connsiteX11" fmla="*/ 863601 w 2198914"/>
            <a:gd name="connsiteY11" fmla="*/ 406569 h 601436"/>
            <a:gd name="connsiteX12" fmla="*/ 1018338 w 2198914"/>
            <a:gd name="connsiteY12" fmla="*/ 517071 h 601436"/>
            <a:gd name="connsiteX13" fmla="*/ 959232 w 2198914"/>
            <a:gd name="connsiteY13" fmla="*/ 338278 h 601436"/>
            <a:gd name="connsiteX14" fmla="*/ 1110344 w 2198914"/>
            <a:gd name="connsiteY14" fmla="*/ 230369 h 601436"/>
            <a:gd name="connsiteX15" fmla="*/ 1261455 w 2198914"/>
            <a:gd name="connsiteY15" fmla="*/ 338278 h 601436"/>
            <a:gd name="connsiteX16" fmla="*/ 1202349 w 2198914"/>
            <a:gd name="connsiteY16" fmla="*/ 517071 h 601436"/>
            <a:gd name="connsiteX17" fmla="*/ 1357087 w 2198914"/>
            <a:gd name="connsiteY17" fmla="*/ 406569 h 601436"/>
            <a:gd name="connsiteX18" fmla="*/ 1511824 w 2198914"/>
            <a:gd name="connsiteY18" fmla="*/ 517071 h 601436"/>
            <a:gd name="connsiteX19" fmla="*/ 1452718 w 2198914"/>
            <a:gd name="connsiteY19" fmla="*/ 338278 h 601436"/>
            <a:gd name="connsiteX20" fmla="*/ 1603829 w 2198914"/>
            <a:gd name="connsiteY20" fmla="*/ 230369 h 601436"/>
            <a:gd name="connsiteX21" fmla="*/ 1754940 w 2198914"/>
            <a:gd name="connsiteY21" fmla="*/ 338278 h 601436"/>
            <a:gd name="connsiteX22" fmla="*/ 1695834 w 2198914"/>
            <a:gd name="connsiteY22" fmla="*/ 517071 h 601436"/>
            <a:gd name="connsiteX23" fmla="*/ 1850572 w 2198914"/>
            <a:gd name="connsiteY23" fmla="*/ 406569 h 601436"/>
            <a:gd name="connsiteX24" fmla="*/ 2005309 w 2198914"/>
            <a:gd name="connsiteY24" fmla="*/ 517071 h 601436"/>
            <a:gd name="connsiteX25" fmla="*/ 1946203 w 2198914"/>
            <a:gd name="connsiteY25" fmla="*/ 338278 h 601436"/>
            <a:gd name="connsiteX26" fmla="*/ 2100942 w 2198914"/>
            <a:gd name="connsiteY26" fmla="*/ 227778 h 601436"/>
            <a:gd name="connsiteX27" fmla="*/ 1909675 w 2198914"/>
            <a:gd name="connsiteY27" fmla="*/ 227780 h 601436"/>
            <a:gd name="connsiteX28" fmla="*/ 1850572 w 2198914"/>
            <a:gd name="connsiteY28" fmla="*/ 48986 h 601436"/>
            <a:gd name="connsiteX29" fmla="*/ 1791468 w 2198914"/>
            <a:gd name="connsiteY29" fmla="*/ 227780 h 601436"/>
            <a:gd name="connsiteX30" fmla="*/ 1607457 w 2198914"/>
            <a:gd name="connsiteY30" fmla="*/ 227778 h 601436"/>
            <a:gd name="connsiteX31" fmla="*/ 1607457 w 2198914"/>
            <a:gd name="connsiteY31" fmla="*/ 227778 h 601436"/>
            <a:gd name="connsiteX32" fmla="*/ 1603829 w 2198914"/>
            <a:gd name="connsiteY32" fmla="*/ 227778 h 601436"/>
            <a:gd name="connsiteX33" fmla="*/ 1600201 w 2198914"/>
            <a:gd name="connsiteY33" fmla="*/ 227778 h 601436"/>
            <a:gd name="connsiteX34" fmla="*/ 1600201 w 2198914"/>
            <a:gd name="connsiteY34" fmla="*/ 227778 h 601436"/>
            <a:gd name="connsiteX35" fmla="*/ 1416190 w 2198914"/>
            <a:gd name="connsiteY35" fmla="*/ 227780 h 601436"/>
            <a:gd name="connsiteX36" fmla="*/ 1357087 w 2198914"/>
            <a:gd name="connsiteY36" fmla="*/ 48986 h 601436"/>
            <a:gd name="connsiteX37" fmla="*/ 1297983 w 2198914"/>
            <a:gd name="connsiteY37" fmla="*/ 227780 h 601436"/>
            <a:gd name="connsiteX38" fmla="*/ 1113971 w 2198914"/>
            <a:gd name="connsiteY38" fmla="*/ 227778 h 601436"/>
            <a:gd name="connsiteX39" fmla="*/ 1110344 w 2198914"/>
            <a:gd name="connsiteY39" fmla="*/ 227778 h 601436"/>
            <a:gd name="connsiteX40" fmla="*/ 1106716 w 2198914"/>
            <a:gd name="connsiteY40" fmla="*/ 227778 h 601436"/>
            <a:gd name="connsiteX41" fmla="*/ 922704 w 2198914"/>
            <a:gd name="connsiteY41" fmla="*/ 227780 h 601436"/>
            <a:gd name="connsiteX42" fmla="*/ 863601 w 2198914"/>
            <a:gd name="connsiteY42" fmla="*/ 48986 h 601436"/>
            <a:gd name="connsiteX43" fmla="*/ 804497 w 2198914"/>
            <a:gd name="connsiteY43" fmla="*/ 227780 h 601436"/>
            <a:gd name="connsiteX44" fmla="*/ 620485 w 2198914"/>
            <a:gd name="connsiteY44" fmla="*/ 227778 h 601436"/>
            <a:gd name="connsiteX45" fmla="*/ 616858 w 2198914"/>
            <a:gd name="connsiteY45" fmla="*/ 227778 h 601436"/>
            <a:gd name="connsiteX46" fmla="*/ 613230 w 2198914"/>
            <a:gd name="connsiteY46" fmla="*/ 227778 h 601436"/>
            <a:gd name="connsiteX47" fmla="*/ 429218 w 2198914"/>
            <a:gd name="connsiteY47" fmla="*/ 227780 h 601436"/>
            <a:gd name="connsiteX48" fmla="*/ 0 w 2198914"/>
            <a:gd name="connsiteY48" fmla="*/ 0 h 601436"/>
            <a:gd name="connsiteX49" fmla="*/ 2198914 w 2198914"/>
            <a:gd name="connsiteY49" fmla="*/ 0 h 601436"/>
            <a:gd name="connsiteX50" fmla="*/ 2198914 w 2198914"/>
            <a:gd name="connsiteY50" fmla="*/ 601436 h 601436"/>
            <a:gd name="connsiteX51" fmla="*/ 0 w 2198914"/>
            <a:gd name="connsiteY51" fmla="*/ 601436 h 60143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Lst>
          <a:rect l="l" t="t" r="r" b="b"/>
          <a:pathLst>
            <a:path w="2198914" h="601436">
              <a:moveTo>
                <a:pt x="370115" y="48986"/>
              </a:moveTo>
              <a:lnTo>
                <a:pt x="311011" y="227780"/>
              </a:lnTo>
              <a:lnTo>
                <a:pt x="119744" y="227778"/>
              </a:lnTo>
              <a:lnTo>
                <a:pt x="274483" y="338278"/>
              </a:lnTo>
              <a:lnTo>
                <a:pt x="215377" y="517071"/>
              </a:lnTo>
              <a:lnTo>
                <a:pt x="370115" y="406569"/>
              </a:lnTo>
              <a:lnTo>
                <a:pt x="524852" y="517071"/>
              </a:lnTo>
              <a:lnTo>
                <a:pt x="465746" y="338278"/>
              </a:lnTo>
              <a:lnTo>
                <a:pt x="616858" y="230369"/>
              </a:lnTo>
              <a:lnTo>
                <a:pt x="767969" y="338278"/>
              </a:lnTo>
              <a:lnTo>
                <a:pt x="708863" y="517071"/>
              </a:lnTo>
              <a:lnTo>
                <a:pt x="863601" y="406569"/>
              </a:lnTo>
              <a:lnTo>
                <a:pt x="1018338" y="517071"/>
              </a:lnTo>
              <a:lnTo>
                <a:pt x="959232" y="338278"/>
              </a:lnTo>
              <a:lnTo>
                <a:pt x="1110344" y="230369"/>
              </a:lnTo>
              <a:lnTo>
                <a:pt x="1261455" y="338278"/>
              </a:lnTo>
              <a:lnTo>
                <a:pt x="1202349" y="517071"/>
              </a:lnTo>
              <a:lnTo>
                <a:pt x="1357087" y="406569"/>
              </a:lnTo>
              <a:lnTo>
                <a:pt x="1511824" y="517071"/>
              </a:lnTo>
              <a:lnTo>
                <a:pt x="1452718" y="338278"/>
              </a:lnTo>
              <a:lnTo>
                <a:pt x="1603829" y="230369"/>
              </a:lnTo>
              <a:lnTo>
                <a:pt x="1754940" y="338278"/>
              </a:lnTo>
              <a:lnTo>
                <a:pt x="1695834" y="517071"/>
              </a:lnTo>
              <a:lnTo>
                <a:pt x="1850572" y="406569"/>
              </a:lnTo>
              <a:lnTo>
                <a:pt x="2005309" y="517071"/>
              </a:lnTo>
              <a:lnTo>
                <a:pt x="1946203" y="338278"/>
              </a:lnTo>
              <a:lnTo>
                <a:pt x="2100942" y="227778"/>
              </a:lnTo>
              <a:lnTo>
                <a:pt x="1909675" y="227780"/>
              </a:lnTo>
              <a:lnTo>
                <a:pt x="1850572" y="48986"/>
              </a:lnTo>
              <a:lnTo>
                <a:pt x="1791468" y="227780"/>
              </a:lnTo>
              <a:lnTo>
                <a:pt x="1607457" y="227778"/>
              </a:lnTo>
              <a:lnTo>
                <a:pt x="1607457" y="227778"/>
              </a:lnTo>
              <a:lnTo>
                <a:pt x="1603829" y="227778"/>
              </a:lnTo>
              <a:lnTo>
                <a:pt x="1600201" y="227778"/>
              </a:lnTo>
              <a:lnTo>
                <a:pt x="1600201" y="227778"/>
              </a:lnTo>
              <a:lnTo>
                <a:pt x="1416190" y="227780"/>
              </a:lnTo>
              <a:lnTo>
                <a:pt x="1357087" y="48986"/>
              </a:lnTo>
              <a:lnTo>
                <a:pt x="1297983" y="227780"/>
              </a:lnTo>
              <a:lnTo>
                <a:pt x="1113971" y="227778"/>
              </a:lnTo>
              <a:lnTo>
                <a:pt x="1110344" y="227778"/>
              </a:lnTo>
              <a:lnTo>
                <a:pt x="1106716" y="227778"/>
              </a:lnTo>
              <a:lnTo>
                <a:pt x="922704" y="227780"/>
              </a:lnTo>
              <a:lnTo>
                <a:pt x="863601" y="48986"/>
              </a:lnTo>
              <a:lnTo>
                <a:pt x="804497" y="227780"/>
              </a:lnTo>
              <a:lnTo>
                <a:pt x="620485" y="227778"/>
              </a:lnTo>
              <a:lnTo>
                <a:pt x="616858" y="227778"/>
              </a:lnTo>
              <a:lnTo>
                <a:pt x="613230" y="227778"/>
              </a:lnTo>
              <a:lnTo>
                <a:pt x="429218" y="227780"/>
              </a:lnTo>
              <a:close/>
              <a:moveTo>
                <a:pt x="0" y="0"/>
              </a:moveTo>
              <a:lnTo>
                <a:pt x="2198914" y="0"/>
              </a:lnTo>
              <a:lnTo>
                <a:pt x="2198914" y="601436"/>
              </a:lnTo>
              <a:lnTo>
                <a:pt x="0" y="601436"/>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555624</xdr:colOff>
      <xdr:row>13</xdr:row>
      <xdr:rowOff>65880</xdr:rowOff>
    </xdr:from>
    <xdr:to>
      <xdr:col>4</xdr:col>
      <xdr:colOff>19187</xdr:colOff>
      <xdr:row>20</xdr:row>
      <xdr:rowOff>116818</xdr:rowOff>
    </xdr:to>
    <xdr:graphicFrame macro="">
      <xdr:nvGraphicFramePr>
        <xdr:cNvPr id="29" name="Chart 28">
          <a:extLst>
            <a:ext uri="{FF2B5EF4-FFF2-40B4-BE49-F238E27FC236}">
              <a16:creationId xmlns:a16="http://schemas.microsoft.com/office/drawing/2014/main" id="{D09FCA20-A111-426A-85B2-C7DFEC5FF7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5</xdr:col>
      <xdr:colOff>190499</xdr:colOff>
      <xdr:row>13</xdr:row>
      <xdr:rowOff>65880</xdr:rowOff>
    </xdr:from>
    <xdr:to>
      <xdr:col>7</xdr:col>
      <xdr:colOff>312874</xdr:colOff>
      <xdr:row>20</xdr:row>
      <xdr:rowOff>116818</xdr:rowOff>
    </xdr:to>
    <xdr:graphicFrame macro="">
      <xdr:nvGraphicFramePr>
        <xdr:cNvPr id="30" name="Chart 29">
          <a:extLst>
            <a:ext uri="{FF2B5EF4-FFF2-40B4-BE49-F238E27FC236}">
              <a16:creationId xmlns:a16="http://schemas.microsoft.com/office/drawing/2014/main" id="{E8D84106-3187-48AA-8C96-3C9A4FC3F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4</xdr:col>
      <xdr:colOff>428625</xdr:colOff>
      <xdr:row>14</xdr:row>
      <xdr:rowOff>182157</xdr:rowOff>
    </xdr:from>
    <xdr:to>
      <xdr:col>5</xdr:col>
      <xdr:colOff>345812</xdr:colOff>
      <xdr:row>17</xdr:row>
      <xdr:rowOff>162844</xdr:rowOff>
    </xdr:to>
    <xdr:pic>
      <xdr:nvPicPr>
        <xdr:cNvPr id="32" name="Graphic 31" descr="Male profile with solid fill">
          <a:extLst>
            <a:ext uri="{FF2B5EF4-FFF2-40B4-BE49-F238E27FC236}">
              <a16:creationId xmlns:a16="http://schemas.microsoft.com/office/drawing/2014/main" id="{F5E7FB4F-D554-EE84-9ABE-597E7123363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3063875" y="2960282"/>
          <a:ext cx="576000" cy="576000"/>
        </a:xfrm>
        <a:prstGeom prst="rect">
          <a:avLst/>
        </a:prstGeom>
      </xdr:spPr>
    </xdr:pic>
    <xdr:clientData/>
  </xdr:twoCellAnchor>
  <xdr:twoCellAnchor editAs="oneCell">
    <xdr:from>
      <xdr:col>3</xdr:col>
      <xdr:colOff>538937</xdr:colOff>
      <xdr:row>15</xdr:row>
      <xdr:rowOff>17593</xdr:rowOff>
    </xdr:from>
    <xdr:to>
      <xdr:col>4</xdr:col>
      <xdr:colOff>420125</xdr:colOff>
      <xdr:row>17</xdr:row>
      <xdr:rowOff>160718</xdr:rowOff>
    </xdr:to>
    <xdr:pic>
      <xdr:nvPicPr>
        <xdr:cNvPr id="34" name="Graphic 33" descr="Female Profile with solid fill">
          <a:extLst>
            <a:ext uri="{FF2B5EF4-FFF2-40B4-BE49-F238E27FC236}">
              <a16:creationId xmlns:a16="http://schemas.microsoft.com/office/drawing/2014/main" id="{A6B3512A-81DA-01AA-4596-B9423C484069}"/>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515375" y="2994156"/>
          <a:ext cx="540000" cy="540000"/>
        </a:xfrm>
        <a:prstGeom prst="rect">
          <a:avLst/>
        </a:prstGeom>
      </xdr:spPr>
    </xdr:pic>
    <xdr:clientData/>
  </xdr:twoCellAnchor>
  <xdr:twoCellAnchor editAs="oneCell">
    <xdr:from>
      <xdr:col>3</xdr:col>
      <xdr:colOff>428625</xdr:colOff>
      <xdr:row>11</xdr:row>
      <xdr:rowOff>39688</xdr:rowOff>
    </xdr:from>
    <xdr:to>
      <xdr:col>5</xdr:col>
      <xdr:colOff>523874</xdr:colOff>
      <xdr:row>14</xdr:row>
      <xdr:rowOff>111125</xdr:rowOff>
    </xdr:to>
    <mc:AlternateContent xmlns:mc="http://schemas.openxmlformats.org/markup-compatibility/2006" xmlns:a14="http://schemas.microsoft.com/office/drawing/2010/main">
      <mc:Choice Requires="a14">
        <xdr:graphicFrame macro="">
          <xdr:nvGraphicFramePr>
            <xdr:cNvPr id="44" name="Gender 1">
              <a:extLst>
                <a:ext uri="{FF2B5EF4-FFF2-40B4-BE49-F238E27FC236}">
                  <a16:creationId xmlns:a16="http://schemas.microsoft.com/office/drawing/2014/main" id="{32C1B646-E415-4448-B000-51C0F363486F}"/>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2405063" y="2228851"/>
              <a:ext cx="1412874" cy="67627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39688</xdr:colOff>
      <xdr:row>9</xdr:row>
      <xdr:rowOff>95250</xdr:rowOff>
    </xdr:from>
    <xdr:to>
      <xdr:col>6</xdr:col>
      <xdr:colOff>15875</xdr:colOff>
      <xdr:row>10</xdr:row>
      <xdr:rowOff>134938</xdr:rowOff>
    </xdr:to>
    <xdr:sp macro="" textlink="">
      <xdr:nvSpPr>
        <xdr:cNvPr id="45" name="TextBox 44">
          <a:extLst>
            <a:ext uri="{FF2B5EF4-FFF2-40B4-BE49-F238E27FC236}">
              <a16:creationId xmlns:a16="http://schemas.microsoft.com/office/drawing/2014/main" id="{A41CDAEA-4EF0-9FBD-934C-8B7EC5FE3ACC}"/>
            </a:ext>
          </a:extLst>
        </xdr:cNvPr>
        <xdr:cNvSpPr txBox="1"/>
      </xdr:nvSpPr>
      <xdr:spPr>
        <a:xfrm>
          <a:off x="1357313" y="1881188"/>
          <a:ext cx="2611437"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rgbClr val="602928"/>
              </a:solidFill>
              <a:latin typeface="Lato Black" panose="020F0A02020204030203" pitchFamily="34" charset="0"/>
            </a:rPr>
            <a:t>Total</a:t>
          </a:r>
          <a:r>
            <a:rPr lang="en-IN" sz="1200" baseline="0">
              <a:solidFill>
                <a:srgbClr val="602928"/>
              </a:solidFill>
              <a:latin typeface="Lato Black" panose="020F0A02020204030203" pitchFamily="34" charset="0"/>
            </a:rPr>
            <a:t> Employees by Gender</a:t>
          </a:r>
          <a:endParaRPr lang="en-IN" sz="1200">
            <a:solidFill>
              <a:srgbClr val="602928"/>
            </a:solidFill>
            <a:latin typeface="Lato Black" panose="020F0A02020204030203" pitchFamily="34" charset="0"/>
          </a:endParaRPr>
        </a:p>
      </xdr:txBody>
    </xdr:sp>
    <xdr:clientData/>
  </xdr:twoCellAnchor>
  <xdr:twoCellAnchor>
    <xdr:from>
      <xdr:col>7</xdr:col>
      <xdr:colOff>396875</xdr:colOff>
      <xdr:row>10</xdr:row>
      <xdr:rowOff>190500</xdr:rowOff>
    </xdr:from>
    <xdr:to>
      <xdr:col>14</xdr:col>
      <xdr:colOff>460375</xdr:colOff>
      <xdr:row>21</xdr:row>
      <xdr:rowOff>79375</xdr:rowOff>
    </xdr:to>
    <xdr:graphicFrame macro="">
      <xdr:nvGraphicFramePr>
        <xdr:cNvPr id="46" name="Chart 45">
          <a:extLst>
            <a:ext uri="{FF2B5EF4-FFF2-40B4-BE49-F238E27FC236}">
              <a16:creationId xmlns:a16="http://schemas.microsoft.com/office/drawing/2014/main" id="{08317646-A418-49B7-A09C-EA904F1FC4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7</xdr:col>
      <xdr:colOff>444500</xdr:colOff>
      <xdr:row>9</xdr:row>
      <xdr:rowOff>87312</xdr:rowOff>
    </xdr:from>
    <xdr:to>
      <xdr:col>11</xdr:col>
      <xdr:colOff>650875</xdr:colOff>
      <xdr:row>10</xdr:row>
      <xdr:rowOff>150813</xdr:rowOff>
    </xdr:to>
    <xdr:sp macro="" textlink="">
      <xdr:nvSpPr>
        <xdr:cNvPr id="51" name="TextBox 50">
          <a:extLst>
            <a:ext uri="{FF2B5EF4-FFF2-40B4-BE49-F238E27FC236}">
              <a16:creationId xmlns:a16="http://schemas.microsoft.com/office/drawing/2014/main" id="{44A44EE6-BF3B-D326-9F12-014094BE7831}"/>
            </a:ext>
          </a:extLst>
        </xdr:cNvPr>
        <xdr:cNvSpPr txBox="1"/>
      </xdr:nvSpPr>
      <xdr:spPr>
        <a:xfrm>
          <a:off x="5056188" y="1873250"/>
          <a:ext cx="2841625"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rgbClr val="602928"/>
              </a:solidFill>
              <a:latin typeface="Lato Black" panose="020F0A02020204030203" pitchFamily="34" charset="0"/>
              <a:ea typeface="+mn-ea"/>
              <a:cs typeface="+mn-cs"/>
            </a:rPr>
            <a:t>Education wise Attrition</a:t>
          </a:r>
        </a:p>
      </xdr:txBody>
    </xdr:sp>
    <xdr:clientData/>
  </xdr:twoCellAnchor>
  <xdr:twoCellAnchor>
    <xdr:from>
      <xdr:col>14</xdr:col>
      <xdr:colOff>230186</xdr:colOff>
      <xdr:row>11</xdr:row>
      <xdr:rowOff>55562</xdr:rowOff>
    </xdr:from>
    <xdr:to>
      <xdr:col>20</xdr:col>
      <xdr:colOff>269874</xdr:colOff>
      <xdr:row>21</xdr:row>
      <xdr:rowOff>23812</xdr:rowOff>
    </xdr:to>
    <mc:AlternateContent xmlns:mc="http://schemas.openxmlformats.org/markup-compatibility/2006">
      <mc:Choice xmlns:cx1="http://schemas.microsoft.com/office/drawing/2015/9/8/chartex" Requires="cx1">
        <xdr:graphicFrame macro="">
          <xdr:nvGraphicFramePr>
            <xdr:cNvPr id="52" name="Chart 51">
              <a:extLst>
                <a:ext uri="{FF2B5EF4-FFF2-40B4-BE49-F238E27FC236}">
                  <a16:creationId xmlns:a16="http://schemas.microsoft.com/office/drawing/2014/main" id="{5DCB5CB1-E311-40E5-8E21-E7D8969075E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9475786" y="2220912"/>
              <a:ext cx="4002088" cy="1936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14</xdr:col>
      <xdr:colOff>327606</xdr:colOff>
      <xdr:row>9</xdr:row>
      <xdr:rowOff>95250</xdr:rowOff>
    </xdr:from>
    <xdr:ext cx="2394956" cy="276999"/>
    <xdr:sp macro="" textlink="">
      <xdr:nvSpPr>
        <xdr:cNvPr id="35" name="TextBox 34">
          <a:extLst>
            <a:ext uri="{FF2B5EF4-FFF2-40B4-BE49-F238E27FC236}">
              <a16:creationId xmlns:a16="http://schemas.microsoft.com/office/drawing/2014/main" id="{18D61A70-2795-1938-8DCA-2155228A44D3}"/>
            </a:ext>
          </a:extLst>
        </xdr:cNvPr>
        <xdr:cNvSpPr txBox="1"/>
      </xdr:nvSpPr>
      <xdr:spPr>
        <a:xfrm flipH="1">
          <a:off x="9550981" y="1881188"/>
          <a:ext cx="2394956" cy="2769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a:solidFill>
                <a:srgbClr val="602928"/>
              </a:solidFill>
              <a:latin typeface="Lato Black" panose="020F0A02020204030203" pitchFamily="34" charset="0"/>
            </a:rPr>
            <a:t>Attrition by Job Role</a:t>
          </a:r>
        </a:p>
      </xdr:txBody>
    </xdr:sp>
    <xdr:clientData/>
  </xdr:oneCellAnchor>
  <xdr:twoCellAnchor>
    <xdr:from>
      <xdr:col>1</xdr:col>
      <xdr:colOff>523875</xdr:colOff>
      <xdr:row>23</xdr:row>
      <xdr:rowOff>7937</xdr:rowOff>
    </xdr:from>
    <xdr:to>
      <xdr:col>7</xdr:col>
      <xdr:colOff>333375</xdr:colOff>
      <xdr:row>33</xdr:row>
      <xdr:rowOff>32188</xdr:rowOff>
    </xdr:to>
    <xdr:graphicFrame macro="">
      <xdr:nvGraphicFramePr>
        <xdr:cNvPr id="37" name="Chart 36">
          <a:extLst>
            <a:ext uri="{FF2B5EF4-FFF2-40B4-BE49-F238E27FC236}">
              <a16:creationId xmlns:a16="http://schemas.microsoft.com/office/drawing/2014/main" id="{4EDD7023-DA8C-4534-94F0-5E7FA8032B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xdr:col>
      <xdr:colOff>47625</xdr:colOff>
      <xdr:row>21</xdr:row>
      <xdr:rowOff>119062</xdr:rowOff>
    </xdr:from>
    <xdr:to>
      <xdr:col>6</xdr:col>
      <xdr:colOff>23813</xdr:colOff>
      <xdr:row>22</xdr:row>
      <xdr:rowOff>158750</xdr:rowOff>
    </xdr:to>
    <xdr:sp macro="" textlink="">
      <xdr:nvSpPr>
        <xdr:cNvPr id="39" name="TextBox 38">
          <a:extLst>
            <a:ext uri="{FF2B5EF4-FFF2-40B4-BE49-F238E27FC236}">
              <a16:creationId xmlns:a16="http://schemas.microsoft.com/office/drawing/2014/main" id="{0821090F-FE32-F249-D145-4278A551E059}"/>
            </a:ext>
          </a:extLst>
        </xdr:cNvPr>
        <xdr:cNvSpPr txBox="1"/>
      </xdr:nvSpPr>
      <xdr:spPr>
        <a:xfrm>
          <a:off x="1365250" y="4286250"/>
          <a:ext cx="2611438"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rgbClr val="602928"/>
              </a:solidFill>
              <a:latin typeface="Lato Black" panose="020F0A02020204030203" pitchFamily="34" charset="0"/>
              <a:ea typeface="+mn-ea"/>
              <a:cs typeface="+mn-cs"/>
            </a:rPr>
            <a:t>Department wise Attrition</a:t>
          </a:r>
        </a:p>
      </xdr:txBody>
    </xdr:sp>
    <xdr:clientData/>
  </xdr:twoCellAnchor>
  <xdr:twoCellAnchor>
    <xdr:from>
      <xdr:col>7</xdr:col>
      <xdr:colOff>341312</xdr:colOff>
      <xdr:row>23</xdr:row>
      <xdr:rowOff>47625</xdr:rowOff>
    </xdr:from>
    <xdr:to>
      <xdr:col>12</xdr:col>
      <xdr:colOff>269875</xdr:colOff>
      <xdr:row>32</xdr:row>
      <xdr:rowOff>182563</xdr:rowOff>
    </xdr:to>
    <xdr:graphicFrame macro="">
      <xdr:nvGraphicFramePr>
        <xdr:cNvPr id="40" name="Chart 39">
          <a:extLst>
            <a:ext uri="{FF2B5EF4-FFF2-40B4-BE49-F238E27FC236}">
              <a16:creationId xmlns:a16="http://schemas.microsoft.com/office/drawing/2014/main" id="{39E24DDC-0930-440A-AE61-1028A3DF5F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7</xdr:col>
      <xdr:colOff>436562</xdr:colOff>
      <xdr:row>21</xdr:row>
      <xdr:rowOff>119062</xdr:rowOff>
    </xdr:from>
    <xdr:to>
      <xdr:col>11</xdr:col>
      <xdr:colOff>507999</xdr:colOff>
      <xdr:row>22</xdr:row>
      <xdr:rowOff>150813</xdr:rowOff>
    </xdr:to>
    <xdr:sp macro="" textlink="">
      <xdr:nvSpPr>
        <xdr:cNvPr id="42" name="TextBox 41">
          <a:extLst>
            <a:ext uri="{FF2B5EF4-FFF2-40B4-BE49-F238E27FC236}">
              <a16:creationId xmlns:a16="http://schemas.microsoft.com/office/drawing/2014/main" id="{4A5F0CBD-7C14-EBF9-D23A-69C594518BCD}"/>
            </a:ext>
          </a:extLst>
        </xdr:cNvPr>
        <xdr:cNvSpPr txBox="1"/>
      </xdr:nvSpPr>
      <xdr:spPr>
        <a:xfrm>
          <a:off x="5048250" y="4286250"/>
          <a:ext cx="2706687" cy="2301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rgbClr val="602928"/>
              </a:solidFill>
              <a:latin typeface="Lato Black" panose="020F0A02020204030203" pitchFamily="34" charset="0"/>
              <a:ea typeface="+mn-ea"/>
              <a:cs typeface="+mn-cs"/>
            </a:rPr>
            <a:t>Attrition by Age Group</a:t>
          </a:r>
        </a:p>
      </xdr:txBody>
    </xdr:sp>
    <xdr:clientData/>
  </xdr:twoCellAnchor>
  <xdr:twoCellAnchor>
    <xdr:from>
      <xdr:col>12</xdr:col>
      <xdr:colOff>404813</xdr:colOff>
      <xdr:row>23</xdr:row>
      <xdr:rowOff>31750</xdr:rowOff>
    </xdr:from>
    <xdr:to>
      <xdr:col>16</xdr:col>
      <xdr:colOff>357188</xdr:colOff>
      <xdr:row>33</xdr:row>
      <xdr:rowOff>28574</xdr:rowOff>
    </xdr:to>
    <mc:AlternateContent xmlns:mc="http://schemas.openxmlformats.org/markup-compatibility/2006">
      <mc:Choice xmlns:cx2="http://schemas.microsoft.com/office/drawing/2015/10/21/chartex" Requires="cx2">
        <xdr:graphicFrame macro="">
          <xdr:nvGraphicFramePr>
            <xdr:cNvPr id="43" name="Chart 42">
              <a:extLst>
                <a:ext uri="{FF2B5EF4-FFF2-40B4-BE49-F238E27FC236}">
                  <a16:creationId xmlns:a16="http://schemas.microsoft.com/office/drawing/2014/main" id="{1EBD6A79-6B5D-46C8-A96E-4439C4E4C38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8329613" y="4559300"/>
              <a:ext cx="2593975" cy="196532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508000</xdr:colOff>
      <xdr:row>21</xdr:row>
      <xdr:rowOff>119061</xdr:rowOff>
    </xdr:from>
    <xdr:to>
      <xdr:col>15</xdr:col>
      <xdr:colOff>642937</xdr:colOff>
      <xdr:row>22</xdr:row>
      <xdr:rowOff>134937</xdr:rowOff>
    </xdr:to>
    <xdr:sp macro="" textlink="">
      <xdr:nvSpPr>
        <xdr:cNvPr id="47" name="TextBox 46">
          <a:extLst>
            <a:ext uri="{FF2B5EF4-FFF2-40B4-BE49-F238E27FC236}">
              <a16:creationId xmlns:a16="http://schemas.microsoft.com/office/drawing/2014/main" id="{6CF15415-F8C9-2F35-0156-13D32B382E6F}"/>
            </a:ext>
          </a:extLst>
        </xdr:cNvPr>
        <xdr:cNvSpPr txBox="1"/>
      </xdr:nvSpPr>
      <xdr:spPr>
        <a:xfrm>
          <a:off x="8413750" y="4286249"/>
          <a:ext cx="2111375" cy="2143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a:solidFill>
                <a:srgbClr val="602928"/>
              </a:solidFill>
              <a:latin typeface="Lato Black" panose="020F0A02020204030203" pitchFamily="34" charset="0"/>
              <a:ea typeface="+mn-ea"/>
              <a:cs typeface="+mn-cs"/>
            </a:rPr>
            <a:t>Attrition by Marital Status</a:t>
          </a:r>
        </a:p>
      </xdr:txBody>
    </xdr:sp>
    <xdr:clientData/>
  </xdr:twoCellAnchor>
  <xdr:twoCellAnchor editAs="oneCell">
    <xdr:from>
      <xdr:col>19</xdr:col>
      <xdr:colOff>7937</xdr:colOff>
      <xdr:row>24</xdr:row>
      <xdr:rowOff>15875</xdr:rowOff>
    </xdr:from>
    <xdr:to>
      <xdr:col>20</xdr:col>
      <xdr:colOff>277812</xdr:colOff>
      <xdr:row>32</xdr:row>
      <xdr:rowOff>0</xdr:rowOff>
    </xdr:to>
    <mc:AlternateContent xmlns:mc="http://schemas.openxmlformats.org/markup-compatibility/2006" xmlns:a14="http://schemas.microsoft.com/office/drawing/2010/main">
      <mc:Choice Requires="a14">
        <xdr:graphicFrame macro="">
          <xdr:nvGraphicFramePr>
            <xdr:cNvPr id="48" name="Department 1">
              <a:extLst>
                <a:ext uri="{FF2B5EF4-FFF2-40B4-BE49-F238E27FC236}">
                  <a16:creationId xmlns:a16="http://schemas.microsoft.com/office/drawing/2014/main" id="{D5268DCD-71C7-41D7-B82A-AE08546BF16F}"/>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2525375" y="4778375"/>
              <a:ext cx="928687" cy="15716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492126</xdr:colOff>
      <xdr:row>24</xdr:row>
      <xdr:rowOff>23812</xdr:rowOff>
    </xdr:from>
    <xdr:to>
      <xdr:col>19</xdr:col>
      <xdr:colOff>39688</xdr:colOff>
      <xdr:row>33</xdr:row>
      <xdr:rowOff>-1</xdr:rowOff>
    </xdr:to>
    <mc:AlternateContent xmlns:mc="http://schemas.openxmlformats.org/markup-compatibility/2006" xmlns:a14="http://schemas.microsoft.com/office/drawing/2010/main">
      <mc:Choice Requires="a14">
        <xdr:graphicFrame macro="">
          <xdr:nvGraphicFramePr>
            <xdr:cNvPr id="49" name="Education Field 3">
              <a:extLst>
                <a:ext uri="{FF2B5EF4-FFF2-40B4-BE49-F238E27FC236}">
                  <a16:creationId xmlns:a16="http://schemas.microsoft.com/office/drawing/2014/main" id="{59FC1DE2-8E5C-4C9F-9CFD-656FB67A8219}"/>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1033126" y="4786312"/>
              <a:ext cx="1524000" cy="1762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508000</xdr:colOff>
      <xdr:row>22</xdr:row>
      <xdr:rowOff>174625</xdr:rowOff>
    </xdr:from>
    <xdr:to>
      <xdr:col>18</xdr:col>
      <xdr:colOff>365125</xdr:colOff>
      <xdr:row>24</xdr:row>
      <xdr:rowOff>7937</xdr:rowOff>
    </xdr:to>
    <xdr:sp macro="" textlink="">
      <xdr:nvSpPr>
        <xdr:cNvPr id="50" name="TextBox 49">
          <a:extLst>
            <a:ext uri="{FF2B5EF4-FFF2-40B4-BE49-F238E27FC236}">
              <a16:creationId xmlns:a16="http://schemas.microsoft.com/office/drawing/2014/main" id="{C9D6060B-BAFA-765D-F74D-7DBCFE196C74}"/>
            </a:ext>
          </a:extLst>
        </xdr:cNvPr>
        <xdr:cNvSpPr txBox="1"/>
      </xdr:nvSpPr>
      <xdr:spPr>
        <a:xfrm>
          <a:off x="11049000" y="4540250"/>
          <a:ext cx="1174750" cy="2301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rgbClr val="602928"/>
              </a:solidFill>
              <a:latin typeface="+mn-lt"/>
            </a:rPr>
            <a:t>Education Field</a:t>
          </a:r>
        </a:p>
      </xdr:txBody>
    </xdr:sp>
    <xdr:clientData/>
  </xdr:twoCellAnchor>
  <xdr:twoCellAnchor>
    <xdr:from>
      <xdr:col>18</xdr:col>
      <xdr:colOff>611188</xdr:colOff>
      <xdr:row>22</xdr:row>
      <xdr:rowOff>174625</xdr:rowOff>
    </xdr:from>
    <xdr:to>
      <xdr:col>20</xdr:col>
      <xdr:colOff>293688</xdr:colOff>
      <xdr:row>24</xdr:row>
      <xdr:rowOff>39687</xdr:rowOff>
    </xdr:to>
    <xdr:sp macro="" textlink="">
      <xdr:nvSpPr>
        <xdr:cNvPr id="55" name="TextBox 54">
          <a:extLst>
            <a:ext uri="{FF2B5EF4-FFF2-40B4-BE49-F238E27FC236}">
              <a16:creationId xmlns:a16="http://schemas.microsoft.com/office/drawing/2014/main" id="{81F8BA0D-D408-8D73-DCA5-8B1034F10721}"/>
            </a:ext>
          </a:extLst>
        </xdr:cNvPr>
        <xdr:cNvSpPr txBox="1"/>
      </xdr:nvSpPr>
      <xdr:spPr>
        <a:xfrm>
          <a:off x="12469813" y="4540250"/>
          <a:ext cx="1000125" cy="261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IN" sz="1200" b="1">
              <a:solidFill>
                <a:srgbClr val="602928"/>
              </a:solidFill>
              <a:latin typeface="+mn-lt"/>
              <a:ea typeface="+mn-ea"/>
              <a:cs typeface="+mn-cs"/>
            </a:rPr>
            <a:t>Department</a:t>
          </a:r>
        </a:p>
      </xdr:txBody>
    </xdr:sp>
    <xdr:clientData/>
  </xdr:twoCellAnchor>
</xdr:wsDr>
</file>

<file path=xl/drawings/drawing9.xml><?xml version="1.0" encoding="utf-8"?>
<c:userShapes xmlns:c="http://schemas.openxmlformats.org/drawingml/2006/chart">
  <cdr:relSizeAnchor xmlns:cdr="http://schemas.openxmlformats.org/drawingml/2006/chartDrawing">
    <cdr:from>
      <cdr:x>0.28884</cdr:x>
      <cdr:y>0.36049</cdr:y>
    </cdr:from>
    <cdr:to>
      <cdr:x>0.79375</cdr:x>
      <cdr:y>0.63776</cdr:y>
    </cdr:to>
    <cdr:sp macro="" textlink="Gender!$B$10">
      <cdr:nvSpPr>
        <cdr:cNvPr id="2" name="TextBox 24">
          <a:extLst xmlns:a="http://schemas.openxmlformats.org/drawingml/2006/main">
            <a:ext uri="{FF2B5EF4-FFF2-40B4-BE49-F238E27FC236}">
              <a16:creationId xmlns:a16="http://schemas.microsoft.com/office/drawing/2014/main" id="{A45CB196-BFA1-836D-86B8-B4D00F363560}"/>
            </a:ext>
          </a:extLst>
        </cdr:cNvPr>
        <cdr:cNvSpPr txBox="1"/>
      </cdr:nvSpPr>
      <cdr:spPr>
        <a:xfrm xmlns:a="http://schemas.openxmlformats.org/drawingml/2006/main">
          <a:off x="415925" y="519112"/>
          <a:ext cx="727076" cy="399257"/>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fld id="{F0961FF0-0F98-426E-A1D4-7EB5649CB0F9}" type="TxLink">
            <a:rPr lang="en-US" sz="2000" b="0" i="0" u="none" strike="noStrike">
              <a:solidFill>
                <a:srgbClr val="002060"/>
              </a:solidFill>
              <a:latin typeface="Lato Black" panose="020F0A02020204030203" pitchFamily="34" charset="0"/>
              <a:ea typeface="Calibri"/>
              <a:cs typeface="Calibri"/>
            </a:rPr>
            <a:pPr/>
            <a:t>588</a:t>
          </a:fld>
          <a:endParaRPr lang="en-IN" sz="2000">
            <a:solidFill>
              <a:srgbClr val="002060"/>
            </a:solidFill>
            <a:latin typeface="Lato Black" panose="020F0A02020204030203" pitchFamily="34" charset="0"/>
          </a:endParaRPr>
        </a:p>
      </cdr:txBody>
    </cdr:sp>
  </cdr:relSizeAnchor>
</c:userShapes>
</file>

<file path=xl/drawings/drawing10.xml><?xml version="1.0" encoding="utf-8"?>
<c:userShapes xmlns:c="http://schemas.openxmlformats.org/drawingml/2006/chart">
  <cdr:relSizeAnchor xmlns:cdr="http://schemas.openxmlformats.org/drawingml/2006/chartDrawing">
    <cdr:from>
      <cdr:x>0.27781</cdr:x>
      <cdr:y>0.34947</cdr:y>
    </cdr:from>
    <cdr:to>
      <cdr:x>0.78273</cdr:x>
      <cdr:y>0.63776</cdr:y>
    </cdr:to>
    <cdr:sp macro="" textlink="Gender!$B$11">
      <cdr:nvSpPr>
        <cdr:cNvPr id="2" name="TextBox 24">
          <a:extLst xmlns:a="http://schemas.openxmlformats.org/drawingml/2006/main">
            <a:ext uri="{FF2B5EF4-FFF2-40B4-BE49-F238E27FC236}">
              <a16:creationId xmlns:a16="http://schemas.microsoft.com/office/drawing/2014/main" id="{5312CE3C-4EFD-83D4-CB9A-38E7244D0C82}"/>
            </a:ext>
          </a:extLst>
        </cdr:cNvPr>
        <cdr:cNvSpPr txBox="1"/>
      </cdr:nvSpPr>
      <cdr:spPr>
        <a:xfrm xmlns:a="http://schemas.openxmlformats.org/drawingml/2006/main">
          <a:off x="400050" y="503238"/>
          <a:ext cx="727076" cy="415132"/>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pPr marL="0" indent="0"/>
          <a:fld id="{81294104-3C1D-4C11-BCA1-AD8DA5249C3B}" type="TxLink">
            <a:rPr lang="en-US" sz="2000" b="0" i="0" u="none" strike="noStrike">
              <a:solidFill>
                <a:srgbClr val="002060"/>
              </a:solidFill>
              <a:latin typeface="Lato Black" panose="020F0A02020204030203" pitchFamily="34" charset="0"/>
              <a:ea typeface="Calibri"/>
              <a:cs typeface="Calibri"/>
            </a:rPr>
            <a:pPr marL="0" indent="0"/>
            <a:t>882</a:t>
          </a:fld>
          <a:endParaRPr lang="en-IN" sz="2000" b="0" i="0" u="none" strike="noStrike">
            <a:solidFill>
              <a:srgbClr val="002060"/>
            </a:solidFill>
            <a:latin typeface="Lato Black" panose="020F0A02020204030203" pitchFamily="34" charset="0"/>
            <a:ea typeface="Calibri"/>
            <a:cs typeface="Calibri"/>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apn" refreshedDate="45464.555209375001" createdVersion="8" refreshedVersion="8" minRefreshableVersion="3" recordCount="1470" xr:uid="{DB812336-D94A-4AFE-9ACB-BD22DBE359CE}">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570482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F448EB4-B076-4CA9-A871-FA57C982AF3D}"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D027BE-3872-466A-8A7D-2D5E4F97257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0F83C4-E0D7-4C43-BAD9-CCEF1C095BD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7A6D6E-3F9D-46BF-B17E-247033140BA6}"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4">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C7E9820-B08A-4144-AC31-EB7F39D314A8}"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9"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94569CD-E329-4892-AF9B-624580DDB920}"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D2374F-2C2F-4655-9B33-F96CE0C649D0}"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5ED7589-6C10-49DE-A2F6-38960D4477AD}"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029D3D8-5D7D-45BF-AC06-DF1E79E7DF44}" sourceName="Gender">
  <pivotTables>
    <pivotTable tabId="10" name="PivotTable4"/>
    <pivotTable tabId="14" name="Attrition by Age Group"/>
    <pivotTable tabId="12" name="Attrition by Job"/>
    <pivotTable tabId="15" name="Attrition by Marital Status"/>
    <pivotTable tabId="13" name="Dept wise attrition"/>
    <pivotTable tabId="11" name="Education by Attrition"/>
    <pivotTable tabId="8" name="KPI"/>
    <pivotTable tabId="9" name="PivotTable2"/>
  </pivotTables>
  <data>
    <tabular pivotCacheId="25704822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FE708B4-6CB5-4FE3-B910-660D094584CD}" sourceName="Department">
  <pivotTables>
    <pivotTable tabId="14" name="Attrition by Age Group"/>
    <pivotTable tabId="12" name="Attrition by Job"/>
    <pivotTable tabId="15" name="Attrition by Marital Status"/>
    <pivotTable tabId="13" name="Dept wise attrition"/>
    <pivotTable tabId="11" name="Education by Attrition"/>
    <pivotTable tabId="10" name="PivotTable4"/>
    <pivotTable tabId="8" name="KPI"/>
    <pivotTable tabId="9" name="PivotTable2"/>
  </pivotTables>
  <data>
    <tabular pivotCacheId="25704822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C676AFD-0041-434C-A453-D947BE39F1D3}" sourceName="Education Field">
  <pivotTables>
    <pivotTable tabId="14" name="Attrition by Age Group"/>
    <pivotTable tabId="12" name="Attrition by Job"/>
    <pivotTable tabId="15" name="Attrition by Marital Status"/>
    <pivotTable tabId="13" name="Dept wise attrition"/>
    <pivotTable tabId="11" name="Education by Attrition"/>
    <pivotTable tabId="10" name="PivotTable4"/>
    <pivotTable tabId="8" name="KPI"/>
    <pivotTable tabId="9" name="PivotTable2"/>
  </pivotTables>
  <data>
    <tabular pivotCacheId="257048228">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Field" xr10:uid="{CBC4525D-1563-47DF-A321-743146E03A82}" cache="Slicer_Education_Field2" caption="Education Field"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83D72816-F460-4832-8531-4ED720AF0751}" cache="Slicer_Gender" caption="Gender" rowHeight="262466"/>
  <slicer name="Education Field 1" xr10:uid="{DE623EF0-5610-4C0A-8CBD-0E54E3F40E82}"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3A6BAE8-8AF3-4906-9B0D-EF71389E89B1}" cache="Slicer_Department" caption="Department" rowHeight="262466"/>
  <slicer name="Education Field 2" xr10:uid="{7E22B9A6-8D50-473F-B5BD-CA7CACD0B56A}"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06EC27A-3C86-4FD7-99AF-C2E25CE9CCBE}" cache="Slicer_Gender" caption="Gender" columnCount="2" style="Slicer" rowHeight="262466"/>
  <slicer name="Department 1" xr10:uid="{1484C627-B177-420B-A579-AD21DF944FFD}" cache="Slicer_Department" style="Slicer" rowHeight="262466"/>
  <slicer name="Education Field 3" xr10:uid="{726C7730-21AA-45A0-998C-6E4D8C6160EE}" cache="Slicer_Education_Field2" style="Slicer"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4.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FA7EEA-9E9A-4F36-8C7D-6F58A6BAFDC3}">
  <dimension ref="A3:E9"/>
  <sheetViews>
    <sheetView workbookViewId="0">
      <selection activeCell="E8" sqref="E8"/>
    </sheetView>
  </sheetViews>
  <sheetFormatPr defaultRowHeight="15.5" x14ac:dyDescent="0.35"/>
  <cols>
    <col min="1" max="1" width="23.83203125" bestFit="1" customWidth="1"/>
    <col min="2" max="2" width="22.08203125" bestFit="1" customWidth="1"/>
    <col min="3" max="3" width="13.08203125" bestFit="1" customWidth="1"/>
    <col min="4" max="4" width="14.5" bestFit="1" customWidth="1"/>
    <col min="5" max="5" width="11.9140625" bestFit="1" customWidth="1"/>
  </cols>
  <sheetData>
    <row r="3" spans="1:5" x14ac:dyDescent="0.35">
      <c r="A3" s="2" t="s">
        <v>1554</v>
      </c>
      <c r="B3" s="5" t="s">
        <v>1555</v>
      </c>
      <c r="C3" s="4" t="s">
        <v>1556</v>
      </c>
    </row>
    <row r="4" spans="1:5" x14ac:dyDescent="0.35">
      <c r="A4" s="21">
        <v>1470</v>
      </c>
      <c r="B4" s="22">
        <v>237</v>
      </c>
      <c r="C4" s="23">
        <v>36.923809523809524</v>
      </c>
    </row>
    <row r="7" spans="1:5" x14ac:dyDescent="0.35">
      <c r="A7" t="s">
        <v>1557</v>
      </c>
      <c r="B7" t="s">
        <v>1558</v>
      </c>
      <c r="C7" t="s">
        <v>1559</v>
      </c>
      <c r="D7" t="s">
        <v>1560</v>
      </c>
      <c r="E7" t="s">
        <v>1561</v>
      </c>
    </row>
    <row r="8" spans="1:5" x14ac:dyDescent="0.35">
      <c r="A8">
        <f>GETPIVOTDATA("Count of Employee Number",$A$3)</f>
        <v>1470</v>
      </c>
      <c r="B8">
        <f>GETPIVOTDATA("Sum of CF_attrition count",$A$3)</f>
        <v>237</v>
      </c>
      <c r="C8" s="9">
        <f>GETPIVOTDATA("Average of Age",$A$3)</f>
        <v>36.923809523809524</v>
      </c>
      <c r="D8">
        <f>A8-B8</f>
        <v>1233</v>
      </c>
      <c r="E8" s="7">
        <f>B8/A8</f>
        <v>0.16122448979591836</v>
      </c>
    </row>
    <row r="9" spans="1:5" x14ac:dyDescent="0.35">
      <c r="E9" t="s">
        <v>1562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0BA50-CECE-4E37-86CA-C529341EBE66}">
  <dimension ref="A3:C8"/>
  <sheetViews>
    <sheetView workbookViewId="0">
      <selection activeCell="A4" sqref="A4"/>
    </sheetView>
  </sheetViews>
  <sheetFormatPr defaultRowHeight="15.5" x14ac:dyDescent="0.35"/>
  <cols>
    <col min="1" max="1" width="23" bestFit="1" customWidth="1"/>
  </cols>
  <sheetData>
    <row r="3" spans="1:3" x14ac:dyDescent="0.35">
      <c r="A3" s="3" t="s">
        <v>1563</v>
      </c>
    </row>
    <row r="4" spans="1:3" x14ac:dyDescent="0.35">
      <c r="A4" s="10">
        <v>2.6265306122448981</v>
      </c>
    </row>
    <row r="7" spans="1:3" x14ac:dyDescent="0.35">
      <c r="A7" t="s">
        <v>1564</v>
      </c>
      <c r="B7" s="8">
        <f>GETPIVOTDATA("Job Satisfaction",$A$3)</f>
        <v>2.6265306122448981</v>
      </c>
      <c r="C7">
        <f>B7/4</f>
        <v>0.65663265306122454</v>
      </c>
    </row>
    <row r="8" spans="1:3" x14ac:dyDescent="0.35">
      <c r="A8" t="s">
        <v>1565</v>
      </c>
      <c r="B8" s="8">
        <f>4-B7</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C274B-0F6E-4099-9BE4-F4FA5B063525}">
  <dimension ref="A3:C11"/>
  <sheetViews>
    <sheetView workbookViewId="0">
      <selection activeCell="A3" sqref="A3:B6"/>
    </sheetView>
  </sheetViews>
  <sheetFormatPr defaultRowHeight="15.5" x14ac:dyDescent="0.35"/>
  <cols>
    <col min="1" max="1" width="12" bestFit="1" customWidth="1"/>
    <col min="2" max="2" width="22.08203125" bestFit="1" customWidth="1"/>
  </cols>
  <sheetData>
    <row r="3" spans="1:3" x14ac:dyDescent="0.35">
      <c r="A3" s="11" t="s">
        <v>1566</v>
      </c>
      <c r="B3" s="3" t="s">
        <v>1568</v>
      </c>
    </row>
    <row r="4" spans="1:3" x14ac:dyDescent="0.35">
      <c r="A4" s="12" t="s">
        <v>51</v>
      </c>
      <c r="B4" s="3">
        <v>588</v>
      </c>
    </row>
    <row r="5" spans="1:3" x14ac:dyDescent="0.35">
      <c r="A5" s="13" t="s">
        <v>62</v>
      </c>
      <c r="B5" s="19">
        <v>882</v>
      </c>
    </row>
    <row r="6" spans="1:3" x14ac:dyDescent="0.35">
      <c r="A6" s="14" t="s">
        <v>1567</v>
      </c>
      <c r="B6" s="20">
        <v>1470</v>
      </c>
    </row>
    <row r="10" spans="1:3" x14ac:dyDescent="0.35">
      <c r="A10" t="s">
        <v>51</v>
      </c>
      <c r="B10">
        <f>IFERROR(GETPIVOTDATA("Employee Count",$A$3,"Gender","Female"),0)</f>
        <v>588</v>
      </c>
      <c r="C10" s="6">
        <f>IFERROR(B10/($B$10+$B$11),0)</f>
        <v>0.4</v>
      </c>
    </row>
    <row r="11" spans="1:3" x14ac:dyDescent="0.35">
      <c r="A11" t="s">
        <v>62</v>
      </c>
      <c r="B11">
        <f>IFERROR(GETPIVOTDATA("Employee Count",$A$3,"Gender","Male"),0)</f>
        <v>882</v>
      </c>
      <c r="C11" s="6">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6CBC4-3B6B-4733-9174-D176A3D6B747}">
  <dimension ref="A3:B9"/>
  <sheetViews>
    <sheetView workbookViewId="0">
      <selection activeCell="J6" sqref="J6"/>
    </sheetView>
  </sheetViews>
  <sheetFormatPr defaultRowHeight="15.5" x14ac:dyDescent="0.35"/>
  <cols>
    <col min="1" max="1" width="15.58203125" bestFit="1" customWidth="1"/>
    <col min="2" max="2" width="22.08203125" bestFit="1" customWidth="1"/>
  </cols>
  <sheetData>
    <row r="3" spans="1:2" x14ac:dyDescent="0.35">
      <c r="A3" s="11" t="s">
        <v>1566</v>
      </c>
      <c r="B3" s="3" t="s">
        <v>1555</v>
      </c>
    </row>
    <row r="4" spans="1:2" x14ac:dyDescent="0.35">
      <c r="A4" s="12" t="s">
        <v>134</v>
      </c>
      <c r="B4" s="3">
        <v>5</v>
      </c>
    </row>
    <row r="5" spans="1:2" x14ac:dyDescent="0.35">
      <c r="A5" s="13" t="s">
        <v>65</v>
      </c>
      <c r="B5" s="19">
        <v>31</v>
      </c>
    </row>
    <row r="6" spans="1:2" x14ac:dyDescent="0.35">
      <c r="A6" s="13" t="s">
        <v>55</v>
      </c>
      <c r="B6" s="19">
        <v>44</v>
      </c>
    </row>
    <row r="7" spans="1:2" x14ac:dyDescent="0.35">
      <c r="A7" s="13" t="s">
        <v>71</v>
      </c>
      <c r="B7" s="19">
        <v>58</v>
      </c>
    </row>
    <row r="8" spans="1:2" x14ac:dyDescent="0.35">
      <c r="A8" s="13" t="s">
        <v>77</v>
      </c>
      <c r="B8" s="19">
        <v>99</v>
      </c>
    </row>
    <row r="9" spans="1:2" x14ac:dyDescent="0.35">
      <c r="A9" s="14" t="s">
        <v>1567</v>
      </c>
      <c r="B9" s="2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5955C-16FD-45D8-A188-E233AACA6213}">
  <dimension ref="A3:E13"/>
  <sheetViews>
    <sheetView topLeftCell="A4" workbookViewId="0">
      <selection activeCell="D4" sqref="D4:E12"/>
    </sheetView>
  </sheetViews>
  <sheetFormatPr defaultRowHeight="15.5" x14ac:dyDescent="0.35"/>
  <cols>
    <col min="1" max="1" width="22.83203125" bestFit="1" customWidth="1"/>
    <col min="2" max="2" width="22.08203125" bestFit="1" customWidth="1"/>
    <col min="4" max="4" width="22.83203125" bestFit="1" customWidth="1"/>
  </cols>
  <sheetData>
    <row r="3" spans="1:5" x14ac:dyDescent="0.35">
      <c r="A3" s="11" t="s">
        <v>1566</v>
      </c>
      <c r="B3" s="3" t="s">
        <v>1555</v>
      </c>
      <c r="D3" t="s">
        <v>9</v>
      </c>
      <c r="E3" t="s">
        <v>0</v>
      </c>
    </row>
    <row r="4" spans="1:5" x14ac:dyDescent="0.35">
      <c r="A4" s="12" t="s">
        <v>83</v>
      </c>
      <c r="B4" s="3">
        <v>9</v>
      </c>
      <c r="D4" t="str">
        <f>A4</f>
        <v>Healthcare Representative</v>
      </c>
      <c r="E4">
        <f>GETPIVOTDATA("CF_attrition count",$A$3,"Job Role",A4)</f>
        <v>9</v>
      </c>
    </row>
    <row r="5" spans="1:5" x14ac:dyDescent="0.35">
      <c r="A5" s="13" t="s">
        <v>163</v>
      </c>
      <c r="B5" s="19">
        <v>12</v>
      </c>
      <c r="D5" t="str">
        <f t="shared" ref="D5:D12" si="0">A5</f>
        <v>Human Resources</v>
      </c>
      <c r="E5">
        <f t="shared" ref="E5:E12" si="1">GETPIVOTDATA("CF_attrition count",$A$3,"Job Role",A5)</f>
        <v>12</v>
      </c>
    </row>
    <row r="6" spans="1:5" x14ac:dyDescent="0.35">
      <c r="A6" s="13" t="s">
        <v>68</v>
      </c>
      <c r="B6" s="19">
        <v>62</v>
      </c>
      <c r="D6" t="str">
        <f t="shared" si="0"/>
        <v>Laboratory Technician</v>
      </c>
      <c r="E6">
        <f t="shared" si="1"/>
        <v>62</v>
      </c>
    </row>
    <row r="7" spans="1:5" x14ac:dyDescent="0.35">
      <c r="A7" s="13" t="s">
        <v>95</v>
      </c>
      <c r="B7" s="19">
        <v>5</v>
      </c>
      <c r="D7" t="str">
        <f t="shared" si="0"/>
        <v>Manager</v>
      </c>
      <c r="E7">
        <f t="shared" si="1"/>
        <v>5</v>
      </c>
    </row>
    <row r="8" spans="1:5" x14ac:dyDescent="0.35">
      <c r="A8" s="13" t="s">
        <v>81</v>
      </c>
      <c r="B8" s="19">
        <v>10</v>
      </c>
      <c r="D8" t="str">
        <f t="shared" si="0"/>
        <v>Manufacturing Director</v>
      </c>
      <c r="E8">
        <f t="shared" si="1"/>
        <v>10</v>
      </c>
    </row>
    <row r="9" spans="1:5" x14ac:dyDescent="0.35">
      <c r="A9" s="13" t="s">
        <v>101</v>
      </c>
      <c r="B9" s="19">
        <v>2</v>
      </c>
      <c r="D9" t="str">
        <f t="shared" si="0"/>
        <v>Research Director</v>
      </c>
      <c r="E9">
        <f t="shared" si="1"/>
        <v>2</v>
      </c>
    </row>
    <row r="10" spans="1:5" x14ac:dyDescent="0.35">
      <c r="A10" s="13" t="s">
        <v>63</v>
      </c>
      <c r="B10" s="19">
        <v>47</v>
      </c>
      <c r="D10" t="str">
        <f t="shared" si="0"/>
        <v>Research Scientist</v>
      </c>
      <c r="E10">
        <f t="shared" si="1"/>
        <v>47</v>
      </c>
    </row>
    <row r="11" spans="1:5" x14ac:dyDescent="0.35">
      <c r="A11" s="13" t="s">
        <v>52</v>
      </c>
      <c r="B11" s="19">
        <v>57</v>
      </c>
      <c r="D11" t="str">
        <f t="shared" si="0"/>
        <v>Sales Executive</v>
      </c>
      <c r="E11">
        <f t="shared" si="1"/>
        <v>57</v>
      </c>
    </row>
    <row r="12" spans="1:5" x14ac:dyDescent="0.35">
      <c r="A12" s="13" t="s">
        <v>99</v>
      </c>
      <c r="B12" s="19">
        <v>33</v>
      </c>
      <c r="D12" t="str">
        <f t="shared" si="0"/>
        <v>Sales Representative</v>
      </c>
      <c r="E12">
        <f t="shared" si="1"/>
        <v>33</v>
      </c>
    </row>
    <row r="13" spans="1:5" x14ac:dyDescent="0.35">
      <c r="A13" s="14" t="s">
        <v>1567</v>
      </c>
      <c r="B13" s="2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B89A1-8910-442B-8582-96E462993D12}">
  <dimension ref="A3:B7"/>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1" t="s">
        <v>1566</v>
      </c>
      <c r="B3" s="3" t="s">
        <v>1555</v>
      </c>
    </row>
    <row r="4" spans="1:2" x14ac:dyDescent="0.35">
      <c r="A4" s="12" t="s">
        <v>161</v>
      </c>
      <c r="B4" s="15">
        <v>5.0632911392405063E-2</v>
      </c>
    </row>
    <row r="5" spans="1:2" x14ac:dyDescent="0.35">
      <c r="A5" s="13" t="s">
        <v>60</v>
      </c>
      <c r="B5" s="16">
        <v>0.56118143459915615</v>
      </c>
    </row>
    <row r="6" spans="1:2" x14ac:dyDescent="0.35">
      <c r="A6" s="13" t="s">
        <v>48</v>
      </c>
      <c r="B6" s="16">
        <v>0.3881856540084388</v>
      </c>
    </row>
    <row r="7" spans="1:2" x14ac:dyDescent="0.35">
      <c r="A7" s="14" t="s">
        <v>1567</v>
      </c>
      <c r="B7" s="1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BA6025-0971-45C1-8F0A-A2100C967921}">
  <dimension ref="A3:B9"/>
  <sheetViews>
    <sheetView workbookViewId="0">
      <selection activeCell="B5" sqref="B5"/>
    </sheetView>
  </sheetViews>
  <sheetFormatPr defaultRowHeight="15.5" x14ac:dyDescent="0.35"/>
  <cols>
    <col min="1" max="1" width="12" bestFit="1" customWidth="1"/>
    <col min="2" max="2" width="22.08203125" bestFit="1" customWidth="1"/>
  </cols>
  <sheetData>
    <row r="3" spans="1:2" x14ac:dyDescent="0.35">
      <c r="A3" s="11" t="s">
        <v>1566</v>
      </c>
      <c r="B3" s="3" t="s">
        <v>1555</v>
      </c>
    </row>
    <row r="4" spans="1:2" x14ac:dyDescent="0.35">
      <c r="A4" s="12" t="s">
        <v>69</v>
      </c>
      <c r="B4" s="3">
        <v>112</v>
      </c>
    </row>
    <row r="5" spans="1:2" x14ac:dyDescent="0.35">
      <c r="A5" s="13" t="s">
        <v>46</v>
      </c>
      <c r="B5" s="19">
        <v>51</v>
      </c>
    </row>
    <row r="6" spans="1:2" x14ac:dyDescent="0.35">
      <c r="A6" s="13" t="s">
        <v>92</v>
      </c>
      <c r="B6" s="19">
        <v>38</v>
      </c>
    </row>
    <row r="7" spans="1:2" x14ac:dyDescent="0.35">
      <c r="A7" s="13" t="s">
        <v>58</v>
      </c>
      <c r="B7" s="19">
        <v>25</v>
      </c>
    </row>
    <row r="8" spans="1:2" x14ac:dyDescent="0.35">
      <c r="A8" s="13" t="s">
        <v>75</v>
      </c>
      <c r="B8" s="19">
        <v>11</v>
      </c>
    </row>
    <row r="9" spans="1:2" x14ac:dyDescent="0.35">
      <c r="A9" s="14" t="s">
        <v>1567</v>
      </c>
      <c r="B9" s="2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686DF-C735-4951-AC16-B5DC044CE435}">
  <dimension ref="A3:E7"/>
  <sheetViews>
    <sheetView workbookViewId="0">
      <selection activeCell="D4" sqref="D4:E6"/>
    </sheetView>
  </sheetViews>
  <sheetFormatPr defaultRowHeight="15.5" x14ac:dyDescent="0.35"/>
  <cols>
    <col min="1" max="1" width="12" bestFit="1" customWidth="1"/>
    <col min="2" max="2" width="22.08203125" bestFit="1" customWidth="1"/>
    <col min="4" max="4" width="12.33203125" bestFit="1" customWidth="1"/>
  </cols>
  <sheetData>
    <row r="3" spans="1:5" x14ac:dyDescent="0.35">
      <c r="A3" s="11" t="s">
        <v>1566</v>
      </c>
      <c r="B3" s="3" t="s">
        <v>1555</v>
      </c>
      <c r="D3" t="s">
        <v>10</v>
      </c>
      <c r="E3" t="s">
        <v>0</v>
      </c>
    </row>
    <row r="4" spans="1:5" x14ac:dyDescent="0.35">
      <c r="A4" s="12" t="s">
        <v>79</v>
      </c>
      <c r="B4" s="3">
        <v>33</v>
      </c>
      <c r="D4" t="str">
        <f>A4</f>
        <v>Divorced</v>
      </c>
      <c r="E4">
        <f>GETPIVOTDATA("CF_attrition count",$A$3,"Marital Status",A4)</f>
        <v>33</v>
      </c>
    </row>
    <row r="5" spans="1:5" x14ac:dyDescent="0.35">
      <c r="A5" s="13" t="s">
        <v>64</v>
      </c>
      <c r="B5" s="19">
        <v>84</v>
      </c>
      <c r="D5" t="str">
        <f t="shared" ref="D5:D6" si="0">A5</f>
        <v>Married</v>
      </c>
      <c r="E5">
        <f t="shared" ref="E5:E6" si="1">GETPIVOTDATA("CF_attrition count",$A$3,"Marital Status",A5)</f>
        <v>84</v>
      </c>
    </row>
    <row r="6" spans="1:5" x14ac:dyDescent="0.35">
      <c r="A6" s="13" t="s">
        <v>53</v>
      </c>
      <c r="B6" s="19">
        <v>120</v>
      </c>
      <c r="D6" t="str">
        <f t="shared" si="0"/>
        <v>Single</v>
      </c>
      <c r="E6">
        <f t="shared" si="1"/>
        <v>120</v>
      </c>
    </row>
    <row r="7" spans="1:5" x14ac:dyDescent="0.35">
      <c r="A7" s="14" t="s">
        <v>1567</v>
      </c>
      <c r="B7" s="20">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B4" sqref="B4"/>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F39F-B1CD-40A0-9D1D-53374C2DFF96}">
  <dimension ref="A1"/>
  <sheetViews>
    <sheetView showGridLines="0" tabSelected="1" zoomScale="80" zoomScaleNormal="80" workbookViewId="0">
      <selection activeCell="B20" sqref="B20"/>
    </sheetView>
  </sheetViews>
  <sheetFormatPr defaultRowHeight="15.5" x14ac:dyDescent="0.35"/>
  <cols>
    <col min="1" max="16384" width="8.6640625" style="18"/>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Dept wise attrition</vt:lpstr>
      <vt:lpstr>Attrition by Age Group</vt:lpstr>
      <vt:lpstr>Attrition by 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Swapnil Paraskar</cp:lastModifiedBy>
  <dcterms:created xsi:type="dcterms:W3CDTF">2022-12-29T16:02:46Z</dcterms:created>
  <dcterms:modified xsi:type="dcterms:W3CDTF">2024-06-29T07:35:37Z</dcterms:modified>
</cp:coreProperties>
</file>