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<sst xmlns="http://schemas.openxmlformats.org/spreadsheetml/2006/main" count="109" uniqueCount="69">
  <si>
    <t>ERRORS</t>
  </si>
  <si>
    <t>GIVEN</t>
  </si>
  <si>
    <t>File 1, Ins 5</t>
  </si>
  <si>
    <t>blt a6,s7,512</t>
  </si>
  <si>
    <t>0010000/10111/10000/100/00000/1100011</t>
  </si>
  <si>
    <t>Done</t>
  </si>
  <si>
    <t>GENERATED</t>
  </si>
  <si>
    <t>1111111/11101/01110/000/00001/1100111</t>
  </si>
  <si>
    <t>File 1, Ins 7</t>
  </si>
  <si>
    <t>blt a3,a1,400</t>
  </si>
  <si>
    <t>0001100/01011/01101/100/10000/1100011</t>
  </si>
  <si>
    <t>0000000/00001/10011/000/10100/0010011</t>
  </si>
  <si>
    <t>File 1, Ins 11</t>
  </si>
  <si>
    <t>srl s10,a2,a4</t>
  </si>
  <si>
    <t>0000000/01110/01100/101/11010/0110011</t>
  </si>
  <si>
    <t>0000000/01110/01100/101/10001/0110011</t>
  </si>
  <si>
    <t>File 2 Ins 6</t>
  </si>
  <si>
    <t>sw s2,38(s8)</t>
  </si>
  <si>
    <t>0000001/10010/11000/010/00110/0100011</t>
  </si>
  <si>
    <t>vDone</t>
  </si>
  <si>
    <t>0000001/11000/10010/010/00110/0100011</t>
  </si>
  <si>
    <t>File 2, Ins 7</t>
  </si>
  <si>
    <t>sw s3,43(s6)</t>
  </si>
  <si>
    <t>0000001/10011/10110/010/01011/0100011</t>
  </si>
  <si>
    <t>0000001/10110/10011/010/01011/0100011</t>
  </si>
  <si>
    <t>File 4, Ins 4</t>
  </si>
  <si>
    <t>sw s3,0(sp)</t>
  </si>
  <si>
    <t>0000000/10011/00010/010/00000/0100011</t>
  </si>
  <si>
    <t>0000000/00010/10011/010/00000/0100011</t>
  </si>
  <si>
    <t>File 6, Ins 7</t>
  </si>
  <si>
    <t>blt s0,s1,8</t>
  </si>
  <si>
    <t>0000000/01001/01000/100/01000/1100011</t>
  </si>
  <si>
    <t>0000000/00001/01001/000/01001/0010011</t>
  </si>
  <si>
    <t>File 6, Ins 9</t>
  </si>
  <si>
    <t>blt s1,s0,label2</t>
  </si>
  <si>
    <t>0000000/01000/01001/100/00100/1100011</t>
  </si>
  <si>
    <t>0000000/00010/00000/000/00101/0010011</t>
  </si>
  <si>
    <t>File 6, Ins 11</t>
  </si>
  <si>
    <t>bge s0,s1,8</t>
  </si>
  <si>
    <t>00000000100101000101010001100011</t>
  </si>
  <si>
    <t>00000000000101000000010000010011</t>
  </si>
  <si>
    <t>File 6, Ins 16</t>
  </si>
  <si>
    <t>jal ra,label2</t>
  </si>
  <si>
    <t>11111111010111111111/00001/1101111</t>
  </si>
  <si>
    <t>00000000100000000000/00001/1101111</t>
  </si>
  <si>
    <t>File 6, Ins 18</t>
  </si>
  <si>
    <t>label2: jal ra,label1</t>
  </si>
  <si>
    <t>11111110000111111111000011101111</t>
  </si>
  <si>
    <t>11111111010111111111000011101111</t>
  </si>
  <si>
    <t>File 9, Ins 7</t>
  </si>
  <si>
    <t>end: sw ra,0(sp)</t>
  </si>
  <si>
    <t>00000000000100010010000000100011</t>
  </si>
  <si>
    <t>00000000001000001010000000100011</t>
  </si>
  <si>
    <t>File 10, Ins 7</t>
  </si>
  <si>
    <t>sw s1,0(s0)</t>
  </si>
  <si>
    <t>0000000/01001/01000/010/00000/0100011</t>
  </si>
  <si>
    <t>0000000/01000/01001/010/00000/0100011</t>
  </si>
  <si>
    <t>File 10, Ins 8</t>
  </si>
  <si>
    <t>sw s2,4(s0)</t>
  </si>
  <si>
    <t>000000/01001/00100/001/00010/00100011</t>
  </si>
  <si>
    <t>0000000/01000/10010/010/00100/0100011</t>
  </si>
  <si>
    <t>File 10, Ins 9</t>
  </si>
  <si>
    <t>sw s3,-4(s0)</t>
  </si>
  <si>
    <t>1111111/10011/01000/010/11100/0100011</t>
  </si>
  <si>
    <t>111111/10100/01001/101/011011/0100011</t>
  </si>
  <si>
    <t>File 10, Ins 10</t>
  </si>
  <si>
    <t>sw s4,8(s0)</t>
  </si>
  <si>
    <t>000000/010100/01000/010/01000/0100011</t>
  </si>
  <si>
    <t>0000000/01000/10100/010/01000/0100011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</si>
</sst>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  <col customWidth="1" min="3" max="3" width="17.75"/>
    <col customWidth="1" min="4" max="4" width="37.25"/>
    <col customWidth="1" min="6" max="6" width="18.63"/>
  </cols>
  <sheetData>
    <row r="1">
      <c r="D1" s="1" t="s">
        <v>0</v>
      </c>
    </row>
    <row r="2">
      <c r="B2" s="1"/>
      <c r="C2" s="1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2">
        <f>IFERROR(__xludf.DUMMYFUNCTION("split(D3,""/"")"),10000.0)</f>
        <v>10000</v>
      </c>
      <c r="G3" s="2">
        <f>IFERROR(__xludf.DUMMYFUNCTION("""COMPUTED_VALUE"""),10111.0)</f>
        <v>10111</v>
      </c>
      <c r="H3" s="2">
        <f>IFERROR(__xludf.DUMMYFUNCTION("""COMPUTED_VALUE"""),10000.0)</f>
        <v>10000</v>
      </c>
      <c r="I3" s="2">
        <f>IFERROR(__xludf.DUMMYFUNCTION("""COMPUTED_VALUE"""),100.0)</f>
        <v>100</v>
      </c>
      <c r="J3" s="2">
        <f>IFERROR(__xludf.DUMMYFUNCTION("""COMPUTED_VALUE"""),0.0)</f>
        <v>0</v>
      </c>
      <c r="K3" s="2">
        <f>IFERROR(__xludf.DUMMYFUNCTION("""COMPUTED_VALUE"""),1100011.0)</f>
        <v>1100011</v>
      </c>
      <c r="L3" s="1" t="s">
        <v>5</v>
      </c>
    </row>
    <row r="4">
      <c r="A4" s="1" t="s">
        <v>6</v>
      </c>
      <c r="D4" s="1" t="s">
        <v>7</v>
      </c>
      <c r="F4" s="2">
        <f>IFERROR(__xludf.DUMMYFUNCTION("split(D4,""/"")"),1111111.0)</f>
        <v>1111111</v>
      </c>
      <c r="G4" s="2">
        <f>IFERROR(__xludf.DUMMYFUNCTION("""COMPUTED_VALUE"""),11101.0)</f>
        <v>11101</v>
      </c>
      <c r="H4" s="2">
        <f>IFERROR(__xludf.DUMMYFUNCTION("""COMPUTED_VALUE"""),1110.0)</f>
        <v>1110</v>
      </c>
      <c r="I4" s="2">
        <f>IFERROR(__xludf.DUMMYFUNCTION("""COMPUTED_VALUE"""),0.0)</f>
        <v>0</v>
      </c>
      <c r="J4" s="2">
        <f>IFERROR(__xludf.DUMMYFUNCTION("""COMPUTED_VALUE"""),1.0)</f>
        <v>1</v>
      </c>
      <c r="K4" s="2">
        <f>IFERROR(__xludf.DUMMYFUNCTION("""COMPUTED_VALUE"""),1100111.0)</f>
        <v>1100111</v>
      </c>
    </row>
    <row r="6">
      <c r="A6" s="1" t="s">
        <v>1</v>
      </c>
      <c r="B6" s="1" t="s">
        <v>8</v>
      </c>
      <c r="C6" s="1" t="s">
        <v>9</v>
      </c>
      <c r="D6" s="1" t="s">
        <v>10</v>
      </c>
      <c r="E6" s="1" t="s">
        <v>5</v>
      </c>
      <c r="F6" s="2">
        <f>IFERROR(__xludf.DUMMYFUNCTION("split(D6,""/"")"),1100.0)</f>
        <v>1100</v>
      </c>
      <c r="G6" s="2">
        <f>IFERROR(__xludf.DUMMYFUNCTION("""COMPUTED_VALUE"""),1011.0)</f>
        <v>1011</v>
      </c>
      <c r="H6" s="2">
        <f>IFERROR(__xludf.DUMMYFUNCTION("""COMPUTED_VALUE"""),1101.0)</f>
        <v>1101</v>
      </c>
      <c r="I6" s="2">
        <f>IFERROR(__xludf.DUMMYFUNCTION("""COMPUTED_VALUE"""),100.0)</f>
        <v>100</v>
      </c>
      <c r="J6" s="2">
        <f>IFERROR(__xludf.DUMMYFUNCTION("""COMPUTED_VALUE"""),10000.0)</f>
        <v>10000</v>
      </c>
      <c r="K6" s="2">
        <f>IFERROR(__xludf.DUMMYFUNCTION("""COMPUTED_VALUE"""),1100011.0)</f>
        <v>1100011</v>
      </c>
      <c r="L6" s="1" t="s">
        <v>5</v>
      </c>
    </row>
    <row r="7">
      <c r="A7" s="1" t="s">
        <v>6</v>
      </c>
      <c r="D7" s="1" t="s">
        <v>11</v>
      </c>
      <c r="F7" s="2">
        <f>IFERROR(__xludf.DUMMYFUNCTION("split(D7,""/"")"),0.0)</f>
        <v>0</v>
      </c>
      <c r="G7" s="2">
        <f>IFERROR(__xludf.DUMMYFUNCTION("""COMPUTED_VALUE"""),1.0)</f>
        <v>1</v>
      </c>
      <c r="H7" s="2">
        <f>IFERROR(__xludf.DUMMYFUNCTION("""COMPUTED_VALUE"""),10011.0)</f>
        <v>10011</v>
      </c>
      <c r="I7" s="2">
        <f>IFERROR(__xludf.DUMMYFUNCTION("""COMPUTED_VALUE"""),0.0)</f>
        <v>0</v>
      </c>
      <c r="J7" s="2">
        <f>IFERROR(__xludf.DUMMYFUNCTION("""COMPUTED_VALUE"""),10100.0)</f>
        <v>10100</v>
      </c>
      <c r="K7" s="2">
        <f>IFERROR(__xludf.DUMMYFUNCTION("""COMPUTED_VALUE"""),10011.0)</f>
        <v>10011</v>
      </c>
    </row>
    <row r="9">
      <c r="A9" s="1" t="s">
        <v>1</v>
      </c>
      <c r="B9" s="1" t="s">
        <v>12</v>
      </c>
      <c r="C9" s="1" t="s">
        <v>13</v>
      </c>
      <c r="D9" s="1" t="s">
        <v>14</v>
      </c>
      <c r="E9" s="1" t="s">
        <v>5</v>
      </c>
      <c r="F9" s="2">
        <f>IFERROR(__xludf.DUMMYFUNCTION("split(D9,""/"")"),0.0)</f>
        <v>0</v>
      </c>
      <c r="G9" s="2">
        <f>IFERROR(__xludf.DUMMYFUNCTION("""COMPUTED_VALUE"""),1110.0)</f>
        <v>1110</v>
      </c>
      <c r="H9" s="2">
        <f>IFERROR(__xludf.DUMMYFUNCTION("""COMPUTED_VALUE"""),1100.0)</f>
        <v>1100</v>
      </c>
      <c r="I9" s="2">
        <f>IFERROR(__xludf.DUMMYFUNCTION("""COMPUTED_VALUE"""),101.0)</f>
        <v>101</v>
      </c>
      <c r="J9" s="2">
        <f>IFERROR(__xludf.DUMMYFUNCTION("""COMPUTED_VALUE"""),11010.0)</f>
        <v>11010</v>
      </c>
      <c r="K9" s="2">
        <f>IFERROR(__xludf.DUMMYFUNCTION("""COMPUTED_VALUE"""),110011.0)</f>
        <v>110011</v>
      </c>
      <c r="L9" s="1" t="s">
        <v>5</v>
      </c>
    </row>
    <row r="10">
      <c r="A10" s="1" t="s">
        <v>6</v>
      </c>
      <c r="D10" s="1" t="s">
        <v>15</v>
      </c>
      <c r="F10" s="2">
        <f>IFERROR(__xludf.DUMMYFUNCTION("split(D10,""/"")"),0.0)</f>
        <v>0</v>
      </c>
      <c r="G10" s="2">
        <f>IFERROR(__xludf.DUMMYFUNCTION("""COMPUTED_VALUE"""),1110.0)</f>
        <v>1110</v>
      </c>
      <c r="H10" s="2">
        <f>IFERROR(__xludf.DUMMYFUNCTION("""COMPUTED_VALUE"""),1100.0)</f>
        <v>1100</v>
      </c>
      <c r="I10" s="2">
        <f>IFERROR(__xludf.DUMMYFUNCTION("""COMPUTED_VALUE"""),101.0)</f>
        <v>101</v>
      </c>
      <c r="J10" s="2">
        <f>IFERROR(__xludf.DUMMYFUNCTION("""COMPUTED_VALUE"""),10001.0)</f>
        <v>10001</v>
      </c>
      <c r="K10" s="2">
        <f>IFERROR(__xludf.DUMMYFUNCTION("""COMPUTED_VALUE"""),110011.0)</f>
        <v>110011</v>
      </c>
    </row>
    <row r="12">
      <c r="A12" s="1" t="s">
        <v>1</v>
      </c>
      <c r="B12" s="1" t="s">
        <v>16</v>
      </c>
      <c r="C12" s="1" t="s">
        <v>17</v>
      </c>
      <c r="D12" s="1" t="s">
        <v>18</v>
      </c>
      <c r="E12" s="1" t="s">
        <v>19</v>
      </c>
      <c r="F12" s="2">
        <f>IFERROR(__xludf.DUMMYFUNCTION("split(D12,""/"")"),1.0)</f>
        <v>1</v>
      </c>
      <c r="G12" s="2">
        <f>IFERROR(__xludf.DUMMYFUNCTION("""COMPUTED_VALUE"""),10010.0)</f>
        <v>10010</v>
      </c>
      <c r="H12" s="2">
        <f>IFERROR(__xludf.DUMMYFUNCTION("""COMPUTED_VALUE"""),11000.0)</f>
        <v>11000</v>
      </c>
      <c r="I12" s="2">
        <f>IFERROR(__xludf.DUMMYFUNCTION("""COMPUTED_VALUE"""),10.0)</f>
        <v>10</v>
      </c>
      <c r="J12" s="2">
        <f>IFERROR(__xludf.DUMMYFUNCTION("""COMPUTED_VALUE"""),110.0)</f>
        <v>110</v>
      </c>
      <c r="K12" s="2">
        <f>IFERROR(__xludf.DUMMYFUNCTION("""COMPUTED_VALUE"""),100011.0)</f>
        <v>100011</v>
      </c>
      <c r="L12" s="1" t="s">
        <v>5</v>
      </c>
    </row>
    <row r="13">
      <c r="A13" s="1" t="s">
        <v>6</v>
      </c>
      <c r="D13" s="1" t="s">
        <v>20</v>
      </c>
      <c r="F13" s="2">
        <f>IFERROR(__xludf.DUMMYFUNCTION("split(D13,""/"")"),1.0)</f>
        <v>1</v>
      </c>
      <c r="G13" s="2">
        <f>IFERROR(__xludf.DUMMYFUNCTION("""COMPUTED_VALUE"""),11000.0)</f>
        <v>11000</v>
      </c>
      <c r="H13" s="2">
        <f>IFERROR(__xludf.DUMMYFUNCTION("""COMPUTED_VALUE"""),10010.0)</f>
        <v>10010</v>
      </c>
      <c r="I13" s="2">
        <f>IFERROR(__xludf.DUMMYFUNCTION("""COMPUTED_VALUE"""),10.0)</f>
        <v>10</v>
      </c>
      <c r="J13" s="2">
        <f>IFERROR(__xludf.DUMMYFUNCTION("""COMPUTED_VALUE"""),110.0)</f>
        <v>110</v>
      </c>
      <c r="K13" s="2">
        <f>IFERROR(__xludf.DUMMYFUNCTION("""COMPUTED_VALUE"""),100011.0)</f>
        <v>100011</v>
      </c>
    </row>
    <row r="15">
      <c r="A15" s="1" t="s">
        <v>1</v>
      </c>
      <c r="B15" s="1" t="s">
        <v>21</v>
      </c>
      <c r="C15" s="1" t="s">
        <v>22</v>
      </c>
      <c r="D15" s="1" t="s">
        <v>23</v>
      </c>
      <c r="E15" s="1" t="s">
        <v>5</v>
      </c>
      <c r="F15" s="2">
        <f>IFERROR(__xludf.DUMMYFUNCTION("split(D15,""/"")"),1.0)</f>
        <v>1</v>
      </c>
      <c r="G15" s="2">
        <f>IFERROR(__xludf.DUMMYFUNCTION("""COMPUTED_VALUE"""),10011.0)</f>
        <v>10011</v>
      </c>
      <c r="H15" s="2">
        <f>IFERROR(__xludf.DUMMYFUNCTION("""COMPUTED_VALUE"""),10110.0)</f>
        <v>10110</v>
      </c>
      <c r="I15" s="2">
        <f>IFERROR(__xludf.DUMMYFUNCTION("""COMPUTED_VALUE"""),10.0)</f>
        <v>10</v>
      </c>
      <c r="J15" s="2">
        <f>IFERROR(__xludf.DUMMYFUNCTION("""COMPUTED_VALUE"""),1011.0)</f>
        <v>1011</v>
      </c>
      <c r="K15" s="2">
        <f>IFERROR(__xludf.DUMMYFUNCTION("""COMPUTED_VALUE"""),100011.0)</f>
        <v>100011</v>
      </c>
      <c r="L15" s="1" t="s">
        <v>5</v>
      </c>
    </row>
    <row r="16">
      <c r="A16" s="1" t="s">
        <v>6</v>
      </c>
      <c r="D16" s="1" t="s">
        <v>24</v>
      </c>
      <c r="F16" s="2">
        <f>IFERROR(__xludf.DUMMYFUNCTION("split(D16,""/"")"),1.0)</f>
        <v>1</v>
      </c>
      <c r="G16" s="2">
        <f>IFERROR(__xludf.DUMMYFUNCTION("""COMPUTED_VALUE"""),10110.0)</f>
        <v>10110</v>
      </c>
      <c r="H16" s="2">
        <f>IFERROR(__xludf.DUMMYFUNCTION("""COMPUTED_VALUE"""),10011.0)</f>
        <v>10011</v>
      </c>
      <c r="I16" s="2">
        <f>IFERROR(__xludf.DUMMYFUNCTION("""COMPUTED_VALUE"""),10.0)</f>
        <v>10</v>
      </c>
      <c r="J16" s="2">
        <f>IFERROR(__xludf.DUMMYFUNCTION("""COMPUTED_VALUE"""),1011.0)</f>
        <v>1011</v>
      </c>
      <c r="K16" s="2">
        <f>IFERROR(__xludf.DUMMYFUNCTION("""COMPUTED_VALUE"""),100011.0)</f>
        <v>100011</v>
      </c>
    </row>
    <row r="17">
      <c r="A17" s="1"/>
    </row>
    <row r="18">
      <c r="A18" s="1" t="s">
        <v>1</v>
      </c>
      <c r="B18" s="1" t="s">
        <v>25</v>
      </c>
      <c r="C18" s="1" t="s">
        <v>26</v>
      </c>
      <c r="D18" s="1" t="s">
        <v>27</v>
      </c>
      <c r="E18" s="1" t="s">
        <v>5</v>
      </c>
      <c r="F18" s="2">
        <f>IFERROR(__xludf.DUMMYFUNCTION("split(D18,""/"")"),0.0)</f>
        <v>0</v>
      </c>
      <c r="G18" s="2">
        <f>IFERROR(__xludf.DUMMYFUNCTION("""COMPUTED_VALUE"""),10011.0)</f>
        <v>10011</v>
      </c>
      <c r="H18" s="2">
        <f>IFERROR(__xludf.DUMMYFUNCTION("""COMPUTED_VALUE"""),10.0)</f>
        <v>10</v>
      </c>
      <c r="I18" s="2">
        <f>IFERROR(__xludf.DUMMYFUNCTION("""COMPUTED_VALUE"""),10.0)</f>
        <v>10</v>
      </c>
      <c r="J18" s="2">
        <f>IFERROR(__xludf.DUMMYFUNCTION("""COMPUTED_VALUE"""),0.0)</f>
        <v>0</v>
      </c>
      <c r="K18" s="2">
        <f>IFERROR(__xludf.DUMMYFUNCTION("""COMPUTED_VALUE"""),100011.0)</f>
        <v>100011</v>
      </c>
      <c r="L18" s="1" t="s">
        <v>5</v>
      </c>
    </row>
    <row r="19">
      <c r="A19" s="1" t="s">
        <v>6</v>
      </c>
      <c r="D19" s="1" t="s">
        <v>28</v>
      </c>
      <c r="F19" s="2">
        <f>IFERROR(__xludf.DUMMYFUNCTION("split(D19,""/"")"),0.0)</f>
        <v>0</v>
      </c>
      <c r="G19" s="2">
        <f>IFERROR(__xludf.DUMMYFUNCTION("""COMPUTED_VALUE"""),10.0)</f>
        <v>10</v>
      </c>
      <c r="H19" s="2">
        <f>IFERROR(__xludf.DUMMYFUNCTION("""COMPUTED_VALUE"""),10011.0)</f>
        <v>10011</v>
      </c>
      <c r="I19" s="2">
        <f>IFERROR(__xludf.DUMMYFUNCTION("""COMPUTED_VALUE"""),10.0)</f>
        <v>10</v>
      </c>
      <c r="J19" s="2">
        <f>IFERROR(__xludf.DUMMYFUNCTION("""COMPUTED_VALUE"""),0.0)</f>
        <v>0</v>
      </c>
      <c r="K19" s="2">
        <f>IFERROR(__xludf.DUMMYFUNCTION("""COMPUTED_VALUE"""),100011.0)</f>
        <v>100011</v>
      </c>
    </row>
    <row r="21">
      <c r="A21" s="1" t="s">
        <v>1</v>
      </c>
      <c r="B21" s="1" t="s">
        <v>29</v>
      </c>
      <c r="C21" s="1" t="s">
        <v>30</v>
      </c>
      <c r="D21" s="1" t="s">
        <v>31</v>
      </c>
      <c r="F21" s="2">
        <f>IFERROR(__xludf.DUMMYFUNCTION("split(D21,""/"")"),0.0)</f>
        <v>0</v>
      </c>
      <c r="G21" s="2">
        <f>IFERROR(__xludf.DUMMYFUNCTION("""COMPUTED_VALUE"""),1001.0)</f>
        <v>1001</v>
      </c>
      <c r="H21" s="2">
        <f>IFERROR(__xludf.DUMMYFUNCTION("""COMPUTED_VALUE"""),1000.0)</f>
        <v>1000</v>
      </c>
      <c r="I21" s="2">
        <f>IFERROR(__xludf.DUMMYFUNCTION("""COMPUTED_VALUE"""),100.0)</f>
        <v>100</v>
      </c>
      <c r="J21" s="2">
        <f>IFERROR(__xludf.DUMMYFUNCTION("""COMPUTED_VALUE"""),1000.0)</f>
        <v>1000</v>
      </c>
      <c r="K21" s="2">
        <f>IFERROR(__xludf.DUMMYFUNCTION("""COMPUTED_VALUE"""),1100011.0)</f>
        <v>1100011</v>
      </c>
    </row>
    <row r="22">
      <c r="A22" s="1" t="s">
        <v>6</v>
      </c>
      <c r="D22" s="1" t="s">
        <v>32</v>
      </c>
      <c r="F22" s="2">
        <f>IFERROR(__xludf.DUMMYFUNCTION("split(D22,""/"")"),0.0)</f>
        <v>0</v>
      </c>
      <c r="G22" s="2">
        <f>IFERROR(__xludf.DUMMYFUNCTION("""COMPUTED_VALUE"""),1.0)</f>
        <v>1</v>
      </c>
      <c r="H22" s="2">
        <f>IFERROR(__xludf.DUMMYFUNCTION("""COMPUTED_VALUE"""),1001.0)</f>
        <v>1001</v>
      </c>
      <c r="I22" s="2">
        <f>IFERROR(__xludf.DUMMYFUNCTION("""COMPUTED_VALUE"""),0.0)</f>
        <v>0</v>
      </c>
      <c r="J22" s="2">
        <f>IFERROR(__xludf.DUMMYFUNCTION("""COMPUTED_VALUE"""),1001.0)</f>
        <v>1001</v>
      </c>
      <c r="K22" s="2">
        <f>IFERROR(__xludf.DUMMYFUNCTION("""COMPUTED_VALUE"""),10011.0)</f>
        <v>10011</v>
      </c>
    </row>
    <row r="23">
      <c r="A23" s="1"/>
    </row>
    <row r="24">
      <c r="A24" s="1" t="s">
        <v>1</v>
      </c>
      <c r="B24" s="1" t="s">
        <v>33</v>
      </c>
      <c r="C24" s="1" t="s">
        <v>34</v>
      </c>
      <c r="D24" s="1" t="s">
        <v>35</v>
      </c>
      <c r="F24" s="2">
        <f>IFERROR(__xludf.DUMMYFUNCTION("split(D24,""/"")"),0.0)</f>
        <v>0</v>
      </c>
      <c r="G24" s="2">
        <f>IFERROR(__xludf.DUMMYFUNCTION("""COMPUTED_VALUE"""),1000.0)</f>
        <v>1000</v>
      </c>
      <c r="H24" s="2">
        <f>IFERROR(__xludf.DUMMYFUNCTION("""COMPUTED_VALUE"""),1001.0)</f>
        <v>1001</v>
      </c>
      <c r="I24" s="2">
        <f>IFERROR(__xludf.DUMMYFUNCTION("""COMPUTED_VALUE"""),100.0)</f>
        <v>100</v>
      </c>
      <c r="J24" s="2">
        <f>IFERROR(__xludf.DUMMYFUNCTION("""COMPUTED_VALUE"""),100.0)</f>
        <v>100</v>
      </c>
      <c r="K24" s="2">
        <f>IFERROR(__xludf.DUMMYFUNCTION("""COMPUTED_VALUE"""),1100011.0)</f>
        <v>1100011</v>
      </c>
    </row>
    <row r="25">
      <c r="A25" s="1" t="s">
        <v>6</v>
      </c>
      <c r="D25" s="1" t="s">
        <v>36</v>
      </c>
      <c r="F25" s="2">
        <f>IFERROR(__xludf.DUMMYFUNCTION("split(D25,""/"")"),0.0)</f>
        <v>0</v>
      </c>
      <c r="G25" s="2">
        <f>IFERROR(__xludf.DUMMYFUNCTION("""COMPUTED_VALUE"""),10.0)</f>
        <v>10</v>
      </c>
      <c r="H25" s="2">
        <f>IFERROR(__xludf.DUMMYFUNCTION("""COMPUTED_VALUE"""),0.0)</f>
        <v>0</v>
      </c>
      <c r="I25" s="2">
        <f>IFERROR(__xludf.DUMMYFUNCTION("""COMPUTED_VALUE"""),0.0)</f>
        <v>0</v>
      </c>
      <c r="J25" s="2">
        <f>IFERROR(__xludf.DUMMYFUNCTION("""COMPUTED_VALUE"""),101.0)</f>
        <v>101</v>
      </c>
      <c r="K25" s="2">
        <f>IFERROR(__xludf.DUMMYFUNCTION("""COMPUTED_VALUE"""),10011.0)</f>
        <v>10011</v>
      </c>
    </row>
    <row r="27">
      <c r="A27" s="1" t="s">
        <v>1</v>
      </c>
      <c r="B27" s="1" t="s">
        <v>37</v>
      </c>
      <c r="C27" s="1" t="s">
        <v>38</v>
      </c>
      <c r="D27" s="1" t="s">
        <v>39</v>
      </c>
    </row>
    <row r="28">
      <c r="A28" s="1" t="s">
        <v>6</v>
      </c>
      <c r="D28" s="1" t="s">
        <v>40</v>
      </c>
    </row>
    <row r="29">
      <c r="A29" s="1"/>
    </row>
    <row r="30">
      <c r="A30" s="1" t="s">
        <v>1</v>
      </c>
      <c r="B30" s="1" t="s">
        <v>41</v>
      </c>
      <c r="C30" s="1" t="s">
        <v>42</v>
      </c>
      <c r="D30" s="1" t="s">
        <v>43</v>
      </c>
      <c r="F30" s="2" t="str">
        <f>IFERROR(__xludf.DUMMYFUNCTION("split(D30,""/"")"),"11111111010111111111")</f>
        <v>11111111010111111111</v>
      </c>
      <c r="G30" s="2">
        <f>IFERROR(__xludf.DUMMYFUNCTION("""COMPUTED_VALUE"""),1.0)</f>
        <v>1</v>
      </c>
      <c r="H30" s="2">
        <f>IFERROR(__xludf.DUMMYFUNCTION("""COMPUTED_VALUE"""),1101111.0)</f>
        <v>1101111</v>
      </c>
    </row>
    <row r="31">
      <c r="A31" s="1" t="s">
        <v>6</v>
      </c>
      <c r="D31" s="1" t="s">
        <v>44</v>
      </c>
      <c r="F31" s="2">
        <f>IFERROR(__xludf.DUMMYFUNCTION("split(D31,""/"")"),1.0E11)</f>
        <v>100000000000</v>
      </c>
      <c r="G31" s="2">
        <f>IFERROR(__xludf.DUMMYFUNCTION("""COMPUTED_VALUE"""),1.0)</f>
        <v>1</v>
      </c>
      <c r="H31" s="2">
        <f>IFERROR(__xludf.DUMMYFUNCTION("""COMPUTED_VALUE"""),1101111.0)</f>
        <v>1101111</v>
      </c>
    </row>
    <row r="33">
      <c r="A33" s="1" t="s">
        <v>1</v>
      </c>
      <c r="B33" s="1" t="s">
        <v>45</v>
      </c>
      <c r="C33" s="1" t="s">
        <v>46</v>
      </c>
      <c r="D33" s="1" t="s">
        <v>47</v>
      </c>
    </row>
    <row r="34">
      <c r="A34" s="1" t="s">
        <v>6</v>
      </c>
      <c r="D34" s="1" t="s">
        <v>48</v>
      </c>
    </row>
    <row r="36">
      <c r="A36" s="1" t="s">
        <v>1</v>
      </c>
      <c r="B36" s="1" t="s">
        <v>49</v>
      </c>
      <c r="C36" s="1" t="s">
        <v>50</v>
      </c>
      <c r="D36" s="1" t="s">
        <v>51</v>
      </c>
    </row>
    <row r="37">
      <c r="A37" s="1" t="s">
        <v>6</v>
      </c>
      <c r="D37" s="1" t="s">
        <v>52</v>
      </c>
    </row>
    <row r="39">
      <c r="A39" s="1" t="s">
        <v>1</v>
      </c>
      <c r="B39" s="1" t="s">
        <v>53</v>
      </c>
      <c r="C39" s="1" t="s">
        <v>54</v>
      </c>
      <c r="D39" s="1" t="s">
        <v>55</v>
      </c>
      <c r="F39" s="2">
        <f>IFERROR(__xludf.DUMMYFUNCTION("split(D39,""/"")"),0.0)</f>
        <v>0</v>
      </c>
      <c r="G39" s="2">
        <f>IFERROR(__xludf.DUMMYFUNCTION("""COMPUTED_VALUE"""),1001.0)</f>
        <v>1001</v>
      </c>
      <c r="H39" s="2">
        <f>IFERROR(__xludf.DUMMYFUNCTION("""COMPUTED_VALUE"""),1000.0)</f>
        <v>1000</v>
      </c>
      <c r="I39" s="2">
        <f>IFERROR(__xludf.DUMMYFUNCTION("""COMPUTED_VALUE"""),10.0)</f>
        <v>10</v>
      </c>
      <c r="J39" s="2">
        <f>IFERROR(__xludf.DUMMYFUNCTION("""COMPUTED_VALUE"""),0.0)</f>
        <v>0</v>
      </c>
      <c r="K39" s="2">
        <f>IFERROR(__xludf.DUMMYFUNCTION("""COMPUTED_VALUE"""),100011.0)</f>
        <v>100011</v>
      </c>
    </row>
    <row r="40">
      <c r="A40" s="1" t="s">
        <v>6</v>
      </c>
      <c r="D40" s="1" t="s">
        <v>56</v>
      </c>
      <c r="F40" s="2">
        <f>IFERROR(__xludf.DUMMYFUNCTION("split(D40,""/"")"),0.0)</f>
        <v>0</v>
      </c>
      <c r="G40" s="2">
        <f>IFERROR(__xludf.DUMMYFUNCTION("""COMPUTED_VALUE"""),1000.0)</f>
        <v>1000</v>
      </c>
      <c r="H40" s="2">
        <f>IFERROR(__xludf.DUMMYFUNCTION("""COMPUTED_VALUE"""),1001.0)</f>
        <v>1001</v>
      </c>
      <c r="I40" s="2">
        <f>IFERROR(__xludf.DUMMYFUNCTION("""COMPUTED_VALUE"""),10.0)</f>
        <v>10</v>
      </c>
      <c r="J40" s="2">
        <f>IFERROR(__xludf.DUMMYFUNCTION("""COMPUTED_VALUE"""),0.0)</f>
        <v>0</v>
      </c>
      <c r="K40" s="2">
        <f>IFERROR(__xludf.DUMMYFUNCTION("""COMPUTED_VALUE"""),100011.0)</f>
        <v>100011</v>
      </c>
    </row>
    <row r="42">
      <c r="A42" s="1" t="s">
        <v>1</v>
      </c>
      <c r="B42" s="1" t="s">
        <v>57</v>
      </c>
      <c r="C42" s="1" t="s">
        <v>58</v>
      </c>
      <c r="D42" s="1" t="s">
        <v>59</v>
      </c>
      <c r="F42" s="2">
        <f>IFERROR(__xludf.DUMMYFUNCTION("split(D42,""/"")"),0.0)</f>
        <v>0</v>
      </c>
      <c r="G42" s="2">
        <f>IFERROR(__xludf.DUMMYFUNCTION("""COMPUTED_VALUE"""),1001.0)</f>
        <v>1001</v>
      </c>
      <c r="H42" s="2">
        <f>IFERROR(__xludf.DUMMYFUNCTION("""COMPUTED_VALUE"""),100.0)</f>
        <v>100</v>
      </c>
      <c r="I42" s="2">
        <f>IFERROR(__xludf.DUMMYFUNCTION("""COMPUTED_VALUE"""),1.0)</f>
        <v>1</v>
      </c>
      <c r="J42" s="2">
        <f>IFERROR(__xludf.DUMMYFUNCTION("""COMPUTED_VALUE"""),10.0)</f>
        <v>10</v>
      </c>
      <c r="K42" s="2">
        <f>IFERROR(__xludf.DUMMYFUNCTION("""COMPUTED_VALUE"""),100011.0)</f>
        <v>100011</v>
      </c>
    </row>
    <row r="43">
      <c r="A43" s="1" t="s">
        <v>6</v>
      </c>
      <c r="D43" s="1" t="s">
        <v>60</v>
      </c>
      <c r="F43" s="2">
        <f>IFERROR(__xludf.DUMMYFUNCTION("split(D43,""/"")"),0.0)</f>
        <v>0</v>
      </c>
      <c r="G43" s="2">
        <f>IFERROR(__xludf.DUMMYFUNCTION("""COMPUTED_VALUE"""),1000.0)</f>
        <v>1000</v>
      </c>
      <c r="H43" s="2">
        <f>IFERROR(__xludf.DUMMYFUNCTION("""COMPUTED_VALUE"""),10010.0)</f>
        <v>10010</v>
      </c>
      <c r="I43" s="2">
        <f>IFERROR(__xludf.DUMMYFUNCTION("""COMPUTED_VALUE"""),10.0)</f>
        <v>10</v>
      </c>
      <c r="J43" s="2">
        <f>IFERROR(__xludf.DUMMYFUNCTION("""COMPUTED_VALUE"""),100.0)</f>
        <v>100</v>
      </c>
      <c r="K43" s="2">
        <f>IFERROR(__xludf.DUMMYFUNCTION("""COMPUTED_VALUE"""),100011.0)</f>
        <v>100011</v>
      </c>
    </row>
    <row r="45">
      <c r="A45" s="1" t="s">
        <v>1</v>
      </c>
      <c r="B45" s="1" t="s">
        <v>61</v>
      </c>
      <c r="C45" s="1" t="s">
        <v>62</v>
      </c>
      <c r="D45" s="1" t="s">
        <v>63</v>
      </c>
      <c r="F45" s="2">
        <f>IFERROR(__xludf.DUMMYFUNCTION("split(D45,""/"")"),1111111.0)</f>
        <v>1111111</v>
      </c>
      <c r="G45" s="2">
        <f>IFERROR(__xludf.DUMMYFUNCTION("""COMPUTED_VALUE"""),10011.0)</f>
        <v>10011</v>
      </c>
      <c r="H45" s="2">
        <f>IFERROR(__xludf.DUMMYFUNCTION("""COMPUTED_VALUE"""),1000.0)</f>
        <v>1000</v>
      </c>
      <c r="I45" s="2">
        <f>IFERROR(__xludf.DUMMYFUNCTION("""COMPUTED_VALUE"""),10.0)</f>
        <v>10</v>
      </c>
      <c r="J45" s="2">
        <f>IFERROR(__xludf.DUMMYFUNCTION("""COMPUTED_VALUE"""),11100.0)</f>
        <v>11100</v>
      </c>
      <c r="K45" s="2">
        <f>IFERROR(__xludf.DUMMYFUNCTION("""COMPUTED_VALUE"""),100011.0)</f>
        <v>100011</v>
      </c>
    </row>
    <row r="46">
      <c r="A46" s="1" t="s">
        <v>6</v>
      </c>
      <c r="D46" s="1" t="s">
        <v>64</v>
      </c>
      <c r="F46" s="2">
        <f>IFERROR(__xludf.DUMMYFUNCTION("split(D46,""/"")"),111111.0)</f>
        <v>111111</v>
      </c>
      <c r="G46" s="2">
        <f>IFERROR(__xludf.DUMMYFUNCTION("""COMPUTED_VALUE"""),10100.0)</f>
        <v>10100</v>
      </c>
      <c r="H46" s="2">
        <f>IFERROR(__xludf.DUMMYFUNCTION("""COMPUTED_VALUE"""),1001.0)</f>
        <v>1001</v>
      </c>
      <c r="I46" s="2">
        <f>IFERROR(__xludf.DUMMYFUNCTION("""COMPUTED_VALUE"""),101.0)</f>
        <v>101</v>
      </c>
      <c r="J46" s="2">
        <f>IFERROR(__xludf.DUMMYFUNCTION("""COMPUTED_VALUE"""),11011.0)</f>
        <v>11011</v>
      </c>
      <c r="K46" s="2">
        <f>IFERROR(__xludf.DUMMYFUNCTION("""COMPUTED_VALUE"""),100011.0)</f>
        <v>100011</v>
      </c>
    </row>
    <row r="48">
      <c r="A48" s="1" t="s">
        <v>1</v>
      </c>
      <c r="B48" s="1" t="s">
        <v>65</v>
      </c>
      <c r="C48" s="1" t="s">
        <v>66</v>
      </c>
      <c r="D48" s="1" t="s">
        <v>67</v>
      </c>
      <c r="F48" s="2">
        <f>IFERROR(__xludf.DUMMYFUNCTION("split(D48,""/"")"),0.0)</f>
        <v>0</v>
      </c>
      <c r="G48" s="2">
        <f>IFERROR(__xludf.DUMMYFUNCTION("""COMPUTED_VALUE"""),10100.0)</f>
        <v>10100</v>
      </c>
      <c r="H48" s="2">
        <f>IFERROR(__xludf.DUMMYFUNCTION("""COMPUTED_VALUE"""),1000.0)</f>
        <v>1000</v>
      </c>
      <c r="I48" s="2">
        <f>IFERROR(__xludf.DUMMYFUNCTION("""COMPUTED_VALUE"""),10.0)</f>
        <v>10</v>
      </c>
      <c r="J48" s="2">
        <f>IFERROR(__xludf.DUMMYFUNCTION("""COMPUTED_VALUE"""),1000.0)</f>
        <v>1000</v>
      </c>
      <c r="K48" s="2">
        <f>IFERROR(__xludf.DUMMYFUNCTION("""COMPUTED_VALUE"""),100011.0)</f>
        <v>100011</v>
      </c>
    </row>
    <row r="49">
      <c r="A49" s="1" t="s">
        <v>6</v>
      </c>
      <c r="D49" s="1" t="s">
        <v>68</v>
      </c>
      <c r="F49" s="2">
        <f>IFERROR(__xludf.DUMMYFUNCTION("split(D49,""/"")"),0.0)</f>
        <v>0</v>
      </c>
      <c r="G49" s="2">
        <f>IFERROR(__xludf.DUMMYFUNCTION("""COMPUTED_VALUE"""),1000.0)</f>
        <v>1000</v>
      </c>
      <c r="H49" s="2">
        <f>IFERROR(__xludf.DUMMYFUNCTION("""COMPUTED_VALUE"""),10100.0)</f>
        <v>10100</v>
      </c>
      <c r="I49" s="2">
        <f>IFERROR(__xludf.DUMMYFUNCTION("""COMPUTED_VALUE"""),10.0)</f>
        <v>10</v>
      </c>
      <c r="J49" s="2">
        <f>IFERROR(__xludf.DUMMYFUNCTION("""COMPUTED_VALUE"""),1000.0)</f>
        <v>1000</v>
      </c>
      <c r="K49" s="2">
        <f>IFERROR(__xludf.DUMMYFUNCTION("""COMPUTED_VALUE"""),100011.0)</f>
        <v>100011</v>
      </c>
    </row>
  </sheetData>
  <drawing r:id="rId1"/>
</worksheet>
</file>