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Imp PDF\Reaction Engineering Laboratory\Experiment-4\"/>
    </mc:Choice>
  </mc:AlternateContent>
  <xr:revisionPtr revIDLastSave="0" documentId="13_ncr:1_{46E58346-FED8-42FF-A832-624FE50E857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G15" i="3"/>
  <c r="E15" i="3"/>
  <c r="F15" i="3" s="1"/>
  <c r="D15" i="3"/>
  <c r="G14" i="3"/>
  <c r="F14" i="3"/>
  <c r="E14" i="3"/>
  <c r="D14" i="3"/>
  <c r="G13" i="3"/>
  <c r="E13" i="3"/>
  <c r="F13" i="3" s="1"/>
  <c r="D13" i="3"/>
  <c r="G12" i="3"/>
  <c r="F12" i="3"/>
  <c r="E12" i="3"/>
  <c r="D12" i="3"/>
  <c r="G11" i="3"/>
  <c r="E11" i="3"/>
  <c r="F11" i="3" s="1"/>
  <c r="D11" i="3"/>
  <c r="G10" i="3"/>
  <c r="E10" i="3"/>
  <c r="F10" i="3" s="1"/>
  <c r="D10" i="3"/>
  <c r="G9" i="3"/>
  <c r="F9" i="3"/>
  <c r="E9" i="3"/>
  <c r="D9" i="3"/>
  <c r="G8" i="3"/>
  <c r="E8" i="3"/>
  <c r="F8" i="3" s="1"/>
  <c r="D8" i="3"/>
  <c r="G7" i="3"/>
  <c r="E7" i="3"/>
  <c r="F7" i="3" s="1"/>
  <c r="D7" i="3"/>
  <c r="G6" i="3"/>
  <c r="F6" i="3"/>
  <c r="E6" i="3"/>
  <c r="D6" i="3"/>
  <c r="G5" i="3"/>
  <c r="E5" i="3"/>
  <c r="F5" i="3" s="1"/>
  <c r="D5" i="3"/>
  <c r="G4" i="3"/>
  <c r="F4" i="3"/>
  <c r="E4" i="3"/>
  <c r="D4" i="3"/>
  <c r="E3" i="3"/>
  <c r="F3" i="3" s="1"/>
  <c r="D3" i="3"/>
  <c r="B16" i="2"/>
  <c r="G15" i="2"/>
  <c r="E15" i="2"/>
  <c r="F15" i="2" s="1"/>
  <c r="D15" i="2"/>
  <c r="G14" i="2"/>
  <c r="F14" i="2"/>
  <c r="E14" i="2"/>
  <c r="D14" i="2"/>
  <c r="G13" i="2"/>
  <c r="F13" i="2"/>
  <c r="E13" i="2"/>
  <c r="D13" i="2"/>
  <c r="G12" i="2"/>
  <c r="E12" i="2"/>
  <c r="F12" i="2" s="1"/>
  <c r="D12" i="2"/>
  <c r="G11" i="2"/>
  <c r="F11" i="2"/>
  <c r="E11" i="2"/>
  <c r="D11" i="2"/>
  <c r="G10" i="2"/>
  <c r="F10" i="2"/>
  <c r="E10" i="2"/>
  <c r="D10" i="2"/>
  <c r="G9" i="2"/>
  <c r="E9" i="2"/>
  <c r="F9" i="2" s="1"/>
  <c r="D9" i="2"/>
  <c r="G8" i="2"/>
  <c r="E8" i="2"/>
  <c r="F8" i="2" s="1"/>
  <c r="D8" i="2"/>
  <c r="G7" i="2"/>
  <c r="E7" i="2"/>
  <c r="F7" i="2" s="1"/>
  <c r="D7" i="2"/>
  <c r="G6" i="2"/>
  <c r="E6" i="2"/>
  <c r="F6" i="2" s="1"/>
  <c r="D6" i="2"/>
  <c r="G5" i="2"/>
  <c r="F5" i="2"/>
  <c r="E5" i="2"/>
  <c r="D5" i="2"/>
  <c r="G4" i="2"/>
  <c r="G17" i="2" s="1"/>
  <c r="E4" i="2"/>
  <c r="F4" i="2" s="1"/>
  <c r="D4" i="2"/>
  <c r="E3" i="2"/>
  <c r="F3" i="2" s="1"/>
  <c r="D3" i="2"/>
  <c r="C4" i="1"/>
  <c r="C5" i="1"/>
  <c r="C6" i="1"/>
  <c r="C7" i="1"/>
  <c r="C8" i="1"/>
  <c r="C9" i="1"/>
  <c r="C10" i="1"/>
  <c r="C11" i="1"/>
  <c r="C12" i="1"/>
  <c r="C13" i="1"/>
  <c r="C14" i="1"/>
  <c r="C15" i="1"/>
  <c r="C3" i="1"/>
  <c r="G17" i="1"/>
  <c r="G5" i="1"/>
  <c r="G6" i="1"/>
  <c r="G7" i="1"/>
  <c r="G8" i="1"/>
  <c r="G9" i="1"/>
  <c r="G10" i="1"/>
  <c r="G11" i="1"/>
  <c r="G12" i="1"/>
  <c r="G13" i="1"/>
  <c r="G14" i="1"/>
  <c r="G15" i="1"/>
  <c r="G4" i="1"/>
  <c r="F16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B16" i="1"/>
  <c r="G17" i="3" l="1"/>
  <c r="C14" i="3" s="1"/>
  <c r="D16" i="3"/>
  <c r="C8" i="3"/>
  <c r="C3" i="3"/>
  <c r="C11" i="3"/>
  <c r="C15" i="3"/>
  <c r="C7" i="3"/>
  <c r="C10" i="3"/>
  <c r="C12" i="3"/>
  <c r="F16" i="3"/>
  <c r="D16" i="2"/>
  <c r="C15" i="2"/>
  <c r="C7" i="2"/>
  <c r="C11" i="2"/>
  <c r="C10" i="2"/>
  <c r="C13" i="2"/>
  <c r="C5" i="2"/>
  <c r="C8" i="2"/>
  <c r="C3" i="2"/>
  <c r="C9" i="2"/>
  <c r="C14" i="2"/>
  <c r="C6" i="2"/>
  <c r="C12" i="2"/>
  <c r="C4" i="2"/>
  <c r="F16" i="2"/>
  <c r="C13" i="3" l="1"/>
  <c r="C9" i="3"/>
  <c r="C5" i="3"/>
  <c r="C6" i="3"/>
  <c r="C4" i="3"/>
</calcChain>
</file>

<file path=xl/sharedStrings.xml><?xml version="1.0" encoding="utf-8"?>
<sst xmlns="http://schemas.openxmlformats.org/spreadsheetml/2006/main" count="41" uniqueCount="17">
  <si>
    <t>Flow rate: 10 LPH</t>
  </si>
  <si>
    <t>Absorbance (Concentration Ci)</t>
  </si>
  <si>
    <t>Time ti (min)</t>
  </si>
  <si>
    <t>tiCi</t>
  </si>
  <si>
    <t>ti^2</t>
  </si>
  <si>
    <t>(ti^2)Ci</t>
  </si>
  <si>
    <t xml:space="preserve">sum (Ci) </t>
  </si>
  <si>
    <t xml:space="preserve">sum (tiCi) </t>
  </si>
  <si>
    <t>sum ((ti^2)Ci)</t>
  </si>
  <si>
    <t>Area under C-curve</t>
  </si>
  <si>
    <t>Area</t>
  </si>
  <si>
    <t>-</t>
  </si>
  <si>
    <t>Ei = Ci/Area under C-curve</t>
  </si>
  <si>
    <t>Flow rate: 20 LPH</t>
  </si>
  <si>
    <t>Flow rate: 30 LPH</t>
  </si>
  <si>
    <t>Reynold’s number</t>
  </si>
  <si>
    <t>D/uL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</si>
</sst>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C-Curve (flow rate = 10 LPH)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6.0000000000000001E-3</c:v>
                </c:pt>
                <c:pt idx="1">
                  <c:v>1.4E-2</c:v>
                </c:pt>
                <c:pt idx="2">
                  <c:v>1.6E-2</c:v>
                </c:pt>
                <c:pt idx="3">
                  <c:v>1.7999999999999999E-2</c:v>
                </c:pt>
                <c:pt idx="4">
                  <c:v>2.5999999999999999E-2</c:v>
                </c:pt>
                <c:pt idx="5">
                  <c:v>0.115</c:v>
                </c:pt>
                <c:pt idx="6">
                  <c:v>0.20300000000000001</c:v>
                </c:pt>
                <c:pt idx="7">
                  <c:v>0.22500000000000001</c:v>
                </c:pt>
                <c:pt idx="8">
                  <c:v>0.19500000000000001</c:v>
                </c:pt>
                <c:pt idx="9">
                  <c:v>0.159</c:v>
                </c:pt>
                <c:pt idx="10">
                  <c:v>0.13200000000000001</c:v>
                </c:pt>
                <c:pt idx="11">
                  <c:v>0.113</c:v>
                </c:pt>
                <c:pt idx="12">
                  <c:v>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D-447E-B30B-C9B0C8BB0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7728"/>
        <c:axId val="575107408"/>
      </c:scatterChart>
      <c:valAx>
        <c:axId val="5751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7408"/>
        <c:crosses val="autoZero"/>
        <c:crossBetween val="midCat"/>
      </c:valAx>
      <c:valAx>
        <c:axId val="575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Concentration (Ci)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E-Curve (flow</a:t>
            </a:r>
            <a:r>
              <a:rPr lang="en-IN" baseline="0"/>
              <a:t> rate = 10 LPH)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4.7600158667195549E-3</c:v>
                </c:pt>
                <c:pt idx="1">
                  <c:v>1.1106703689012296E-2</c:v>
                </c:pt>
                <c:pt idx="2">
                  <c:v>1.269337564458548E-2</c:v>
                </c:pt>
                <c:pt idx="3">
                  <c:v>1.4280047600158665E-2</c:v>
                </c:pt>
                <c:pt idx="4">
                  <c:v>2.0626735422451404E-2</c:v>
                </c:pt>
                <c:pt idx="5">
                  <c:v>9.1233637445458149E-2</c:v>
                </c:pt>
                <c:pt idx="6">
                  <c:v>0.1610472034906783</c:v>
                </c:pt>
                <c:pt idx="7">
                  <c:v>0.17850059500198331</c:v>
                </c:pt>
                <c:pt idx="8">
                  <c:v>0.15470051566838555</c:v>
                </c:pt>
                <c:pt idx="9">
                  <c:v>0.1261404204680682</c:v>
                </c:pt>
                <c:pt idx="10">
                  <c:v>0.10472034906783022</c:v>
                </c:pt>
                <c:pt idx="11">
                  <c:v>8.9646965489884961E-2</c:v>
                </c:pt>
                <c:pt idx="12">
                  <c:v>6.5846886156287185E-2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3-4575-AABA-2B8C52FA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22128"/>
        <c:axId val="575122448"/>
      </c:scatterChart>
      <c:valAx>
        <c:axId val="5751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(ti)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2448"/>
        <c:crosses val="autoZero"/>
        <c:crossBetween val="midCat"/>
      </c:valAx>
      <c:valAx>
        <c:axId val="5751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RTD function (Ei)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C-Curve (flow</a:t>
            </a:r>
            <a:r>
              <a:rPr lang="en-IN" baseline="0"/>
              <a:t> rate = 20 LPH)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Sheet2!$B$3:$B$15</c:f>
              <c:numCache>
                <c:formatCode>General</c:formatCode>
                <c:ptCount val="13"/>
                <c:pt idx="0">
                  <c:v>3.0000000000000001E-3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2.8000000000000001E-2</c:v>
                </c:pt>
                <c:pt idx="4">
                  <c:v>0.17499999999999999</c:v>
                </c:pt>
                <c:pt idx="5">
                  <c:v>0.158</c:v>
                </c:pt>
                <c:pt idx="6">
                  <c:v>0.113</c:v>
                </c:pt>
                <c:pt idx="7">
                  <c:v>0.107</c:v>
                </c:pt>
                <c:pt idx="8">
                  <c:v>8.5000000000000006E-2</c:v>
                </c:pt>
                <c:pt idx="9">
                  <c:v>7.0000000000000007E-2</c:v>
                </c:pt>
                <c:pt idx="10">
                  <c:v>5.8000000000000003E-2</c:v>
                </c:pt>
                <c:pt idx="11">
                  <c:v>8.0000000000000002E-3</c:v>
                </c:pt>
                <c:pt idx="12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0-4080-8B05-956EB571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05936"/>
        <c:axId val="441607216"/>
      </c:scatterChart>
      <c:valAx>
        <c:axId val="4416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7216"/>
        <c:crosses val="autoZero"/>
        <c:crossBetween val="midCat"/>
      </c:valAx>
      <c:valAx>
        <c:axId val="4416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Concentration (Ci)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E-Curve (flow rate = 20 LPH)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Sheet2!$C$3:$C$15</c:f>
              <c:numCache>
                <c:formatCode>General</c:formatCode>
                <c:ptCount val="13"/>
                <c:pt idx="0">
                  <c:v>3.6742192284139621E-3</c:v>
                </c:pt>
                <c:pt idx="1">
                  <c:v>4.8989589712186161E-3</c:v>
                </c:pt>
                <c:pt idx="2">
                  <c:v>7.3484384568279241E-3</c:v>
                </c:pt>
                <c:pt idx="3">
                  <c:v>3.4292712798530314E-2</c:v>
                </c:pt>
                <c:pt idx="4">
                  <c:v>0.21432945499081443</c:v>
                </c:pt>
                <c:pt idx="5">
                  <c:v>0.19350887936313532</c:v>
                </c:pt>
                <c:pt idx="6">
                  <c:v>0.13839559093692591</c:v>
                </c:pt>
                <c:pt idx="7">
                  <c:v>0.13104715248009799</c:v>
                </c:pt>
                <c:pt idx="8">
                  <c:v>0.1041028781383956</c:v>
                </c:pt>
                <c:pt idx="9">
                  <c:v>8.5731781996325793E-2</c:v>
                </c:pt>
                <c:pt idx="10">
                  <c:v>7.1034905082669936E-2</c:v>
                </c:pt>
                <c:pt idx="11">
                  <c:v>9.7979179424372322E-3</c:v>
                </c:pt>
                <c:pt idx="12">
                  <c:v>7.3484384568279241E-3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1-44C5-8AC8-EAE38194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22128"/>
        <c:axId val="575123088"/>
      </c:scatterChart>
      <c:valAx>
        <c:axId val="5751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3088"/>
        <c:crosses val="autoZero"/>
        <c:crossBetween val="midCat"/>
      </c:valAx>
      <c:valAx>
        <c:axId val="5751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RTD Function (Ei)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C-Curve (flow rate = 30 LPH)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Sheet2!$B$3:$B$15</c:f>
              <c:numCache>
                <c:formatCode>General</c:formatCode>
                <c:ptCount val="13"/>
                <c:pt idx="0">
                  <c:v>3.0000000000000001E-3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2.8000000000000001E-2</c:v>
                </c:pt>
                <c:pt idx="4">
                  <c:v>0.17499999999999999</c:v>
                </c:pt>
                <c:pt idx="5">
                  <c:v>0.158</c:v>
                </c:pt>
                <c:pt idx="6">
                  <c:v>0.113</c:v>
                </c:pt>
                <c:pt idx="7">
                  <c:v>0.107</c:v>
                </c:pt>
                <c:pt idx="8">
                  <c:v>8.5000000000000006E-2</c:v>
                </c:pt>
                <c:pt idx="9">
                  <c:v>7.0000000000000007E-2</c:v>
                </c:pt>
                <c:pt idx="10">
                  <c:v>5.8000000000000003E-2</c:v>
                </c:pt>
                <c:pt idx="11">
                  <c:v>8.0000000000000002E-3</c:v>
                </c:pt>
                <c:pt idx="12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2-4ADC-811A-64E7116A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05936"/>
        <c:axId val="441607216"/>
      </c:scatterChart>
      <c:valAx>
        <c:axId val="4416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7216"/>
        <c:crosses val="autoZero"/>
        <c:crossBetween val="midCat"/>
      </c:valAx>
      <c:valAx>
        <c:axId val="4416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Concentration (Ci)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E-Curve (flow rate</a:t>
            </a:r>
            <a:r>
              <a:rPr lang="en-IN" baseline="0"/>
              <a:t> = 30 LPH)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Sheet2!$C$3:$C$15</c:f>
              <c:numCache>
                <c:formatCode>General</c:formatCode>
                <c:ptCount val="13"/>
                <c:pt idx="0">
                  <c:v>3.6742192284139621E-3</c:v>
                </c:pt>
                <c:pt idx="1">
                  <c:v>4.8989589712186161E-3</c:v>
                </c:pt>
                <c:pt idx="2">
                  <c:v>7.3484384568279241E-3</c:v>
                </c:pt>
                <c:pt idx="3">
                  <c:v>3.4292712798530314E-2</c:v>
                </c:pt>
                <c:pt idx="4">
                  <c:v>0.21432945499081443</c:v>
                </c:pt>
                <c:pt idx="5">
                  <c:v>0.19350887936313532</c:v>
                </c:pt>
                <c:pt idx="6">
                  <c:v>0.13839559093692591</c:v>
                </c:pt>
                <c:pt idx="7">
                  <c:v>0.13104715248009799</c:v>
                </c:pt>
                <c:pt idx="8">
                  <c:v>0.1041028781383956</c:v>
                </c:pt>
                <c:pt idx="9">
                  <c:v>8.5731781996325793E-2</c:v>
                </c:pt>
                <c:pt idx="10">
                  <c:v>7.1034905082669936E-2</c:v>
                </c:pt>
                <c:pt idx="11">
                  <c:v>9.7979179424372322E-3</c:v>
                </c:pt>
                <c:pt idx="12">
                  <c:v>7.3484384568279241E-3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E-4D8C-A64F-DB3D75EB9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22128"/>
        <c:axId val="575123088"/>
      </c:scatterChart>
      <c:valAx>
        <c:axId val="5751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3088"/>
        <c:crosses val="autoZero"/>
        <c:crossBetween val="midCat"/>
      </c:valAx>
      <c:valAx>
        <c:axId val="5751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RTD Function (Ei)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D/uL vs 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Sheet4!$A$2:$A$4</c:f>
              <c:numCache>
                <c:formatCode>General</c:formatCode>
                <c:ptCount val="3"/>
                <c:pt idx="0">
                  <c:v>71</c:v>
                </c:pt>
                <c:pt idx="1">
                  <c:v>142</c:v>
                </c:pt>
                <c:pt idx="2">
                  <c:v>213</c:v>
                </c:pt>
              </c:numCache>
            </c:numRef>
          </c:xVal>
          <c:yVal>
            <c:numRef>
              <c:f>Sheet4!$B$2:$B$4</c:f>
              <c:numCache>
                <c:formatCode>General</c:formatCode>
                <c:ptCount val="3"/>
                <c:pt idx="0">
                  <c:v>3.9291558999999997E-2</c:v>
                </c:pt>
                <c:pt idx="1">
                  <c:v>4.7397024000000003E-2</c:v>
                </c:pt>
                <c:pt idx="2">
                  <c:v>4.7397024000000003E-2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5-4404-AAFE-EC43B1F0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29072"/>
        <c:axId val="558825552"/>
      </c:scatterChart>
      <c:valAx>
        <c:axId val="5588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Reynold's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5552"/>
        <c:crosses val="autoZero"/>
        <c:crossBetween val="midCat"/>
      </c:valAx>
      <c:valAx>
        <c:axId val="5588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8</xdr:row>
      <xdr:rowOff>83820</xdr:rowOff>
    </xdr:from>
    <xdr:to>
      <xdr:col>21</xdr:col>
      <xdr:colOff>419100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11E49-4685-4E77-923D-BD60F649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0</xdr:row>
      <xdr:rowOff>19050</xdr:rowOff>
    </xdr:from>
    <xdr:to>
      <xdr:col>14</xdr:col>
      <xdr:colOff>320040</xdr:colOff>
      <xdr:row>12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9EE17-55CC-4CC0-91DC-64AB6BC74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95250</xdr:rowOff>
    </xdr:from>
    <xdr:to>
      <xdr:col>15</xdr:col>
      <xdr:colOff>297180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20FC3-1276-4BFF-B605-3E6EB83B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10</xdr:row>
      <xdr:rowOff>171450</xdr:rowOff>
    </xdr:from>
    <xdr:to>
      <xdr:col>20</xdr:col>
      <xdr:colOff>419100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02DE9-CC7C-403C-A0E2-C269FE6F9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0</xdr:row>
      <xdr:rowOff>0</xdr:rowOff>
    </xdr:from>
    <xdr:to>
      <xdr:col>15</xdr:col>
      <xdr:colOff>213360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EC067-DDF3-4972-AE02-9633AB77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129540</xdr:colOff>
      <xdr:row>11</xdr:row>
      <xdr:rowOff>91440</xdr:rowOff>
    </xdr:from>
    <xdr:to>
      <xdr:col>20</xdr:col>
      <xdr:colOff>434340</xdr:colOff>
      <xdr:row>26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093F6-C166-4884-97AA-B9B68D717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6</xdr:row>
      <xdr:rowOff>118110</xdr:rowOff>
    </xdr:from>
    <xdr:to>
      <xdr:col>14</xdr:col>
      <xdr:colOff>99060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883F7-B2A7-4FE0-8C8E-E0A97A12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M22" sqref="M22"/>
    </sheetView>
  </sheetViews>
  <sheetFormatPr defaultRowHeight="14.4" x14ac:dyDescent="0.3"/>
  <cols>
    <col min="1" max="1" width="8.88671875" style="1"/>
    <col min="2" max="2" width="14.33203125" style="1" customWidth="1"/>
    <col min="3" max="3" width="10.88671875" style="1" customWidth="1"/>
    <col min="4" max="4" width="8.88671875" style="1"/>
    <col min="5" max="5" width="16" style="1" customWidth="1"/>
    <col min="6" max="16384" width="8.88671875" style="1"/>
  </cols>
  <sheetData>
    <row r="1" spans="1:7" ht="15" customHeight="1" x14ac:dyDescent="0.3">
      <c r="A1" s="12" t="s">
        <v>0</v>
      </c>
      <c r="B1" s="13"/>
      <c r="C1" s="13"/>
      <c r="D1" s="13"/>
      <c r="E1" s="13"/>
      <c r="F1" s="13"/>
      <c r="G1" s="13"/>
    </row>
    <row r="2" spans="1:7" s="2" customFormat="1" ht="57.6" x14ac:dyDescent="0.3">
      <c r="A2" s="3" t="s">
        <v>2</v>
      </c>
      <c r="B2" s="3" t="s">
        <v>1</v>
      </c>
      <c r="C2" s="3" t="s">
        <v>12</v>
      </c>
      <c r="D2" s="4" t="s">
        <v>3</v>
      </c>
      <c r="E2" s="4" t="s">
        <v>4</v>
      </c>
      <c r="F2" s="4" t="s">
        <v>5</v>
      </c>
      <c r="G2" s="4" t="s">
        <v>10</v>
      </c>
    </row>
    <row r="3" spans="1:7" x14ac:dyDescent="0.3">
      <c r="A3" s="5">
        <v>1</v>
      </c>
      <c r="B3" s="5">
        <v>6.0000000000000001E-3</v>
      </c>
      <c r="C3" s="6">
        <f>B3/$G$17</f>
        <v>4.7600158667195549E-3</v>
      </c>
      <c r="D3" s="6">
        <f>A3*B3</f>
        <v>6.0000000000000001E-3</v>
      </c>
      <c r="E3" s="6">
        <f>A3^2</f>
        <v>1</v>
      </c>
      <c r="F3" s="6">
        <f>E3*B3</f>
        <v>6.0000000000000001E-3</v>
      </c>
      <c r="G3" s="6" t="s">
        <v>11</v>
      </c>
    </row>
    <row r="4" spans="1:7" x14ac:dyDescent="0.3">
      <c r="A4" s="5">
        <v>2</v>
      </c>
      <c r="B4" s="5">
        <v>1.4E-2</v>
      </c>
      <c r="C4" s="6">
        <f t="shared" ref="C4:C15" si="0">B4/$G$17</f>
        <v>1.1106703689012296E-2</v>
      </c>
      <c r="D4" s="6">
        <f t="shared" ref="D4:D15" si="1">A4*B4</f>
        <v>2.8000000000000001E-2</v>
      </c>
      <c r="E4" s="6">
        <f t="shared" ref="E4:E15" si="2">A4^2</f>
        <v>4</v>
      </c>
      <c r="F4" s="6">
        <f t="shared" ref="F4:F15" si="3">E4*B4</f>
        <v>5.6000000000000001E-2</v>
      </c>
      <c r="G4" s="6">
        <f>0.5*(B3+B4)*(A4-A3)</f>
        <v>0.01</v>
      </c>
    </row>
    <row r="5" spans="1:7" x14ac:dyDescent="0.3">
      <c r="A5" s="5">
        <v>3</v>
      </c>
      <c r="B5" s="5">
        <v>1.6E-2</v>
      </c>
      <c r="C5" s="6">
        <f t="shared" si="0"/>
        <v>1.269337564458548E-2</v>
      </c>
      <c r="D5" s="6">
        <f t="shared" si="1"/>
        <v>4.8000000000000001E-2</v>
      </c>
      <c r="E5" s="6">
        <f t="shared" si="2"/>
        <v>9</v>
      </c>
      <c r="F5" s="6">
        <f t="shared" si="3"/>
        <v>0.14400000000000002</v>
      </c>
      <c r="G5" s="6">
        <f t="shared" ref="G5:G15" si="4">0.5*(B4+B5)*(A5-A4)</f>
        <v>1.4999999999999999E-2</v>
      </c>
    </row>
    <row r="6" spans="1:7" x14ac:dyDescent="0.3">
      <c r="A6" s="5">
        <v>4</v>
      </c>
      <c r="B6" s="5">
        <v>1.7999999999999999E-2</v>
      </c>
      <c r="C6" s="6">
        <f t="shared" si="0"/>
        <v>1.4280047600158665E-2</v>
      </c>
      <c r="D6" s="6">
        <f t="shared" si="1"/>
        <v>7.1999999999999995E-2</v>
      </c>
      <c r="E6" s="6">
        <f t="shared" si="2"/>
        <v>16</v>
      </c>
      <c r="F6" s="6">
        <f t="shared" si="3"/>
        <v>0.28799999999999998</v>
      </c>
      <c r="G6" s="6">
        <f t="shared" si="4"/>
        <v>1.7000000000000001E-2</v>
      </c>
    </row>
    <row r="7" spans="1:7" x14ac:dyDescent="0.3">
      <c r="A7" s="5">
        <v>5</v>
      </c>
      <c r="B7" s="5">
        <v>2.5999999999999999E-2</v>
      </c>
      <c r="C7" s="6">
        <f t="shared" si="0"/>
        <v>2.0626735422451404E-2</v>
      </c>
      <c r="D7" s="6">
        <f t="shared" si="1"/>
        <v>0.13</v>
      </c>
      <c r="E7" s="6">
        <f t="shared" si="2"/>
        <v>25</v>
      </c>
      <c r="F7" s="6">
        <f t="shared" si="3"/>
        <v>0.65</v>
      </c>
      <c r="G7" s="6">
        <f t="shared" si="4"/>
        <v>2.1999999999999999E-2</v>
      </c>
    </row>
    <row r="8" spans="1:7" x14ac:dyDescent="0.3">
      <c r="A8" s="5">
        <v>6</v>
      </c>
      <c r="B8" s="5">
        <v>0.115</v>
      </c>
      <c r="C8" s="6">
        <f t="shared" si="0"/>
        <v>9.1233637445458149E-2</v>
      </c>
      <c r="D8" s="6">
        <f t="shared" si="1"/>
        <v>0.69000000000000006</v>
      </c>
      <c r="E8" s="6">
        <f t="shared" si="2"/>
        <v>36</v>
      </c>
      <c r="F8" s="6">
        <f t="shared" si="3"/>
        <v>4.1400000000000006</v>
      </c>
      <c r="G8" s="6">
        <f t="shared" si="4"/>
        <v>7.0500000000000007E-2</v>
      </c>
    </row>
    <row r="9" spans="1:7" x14ac:dyDescent="0.3">
      <c r="A9" s="5">
        <v>7</v>
      </c>
      <c r="B9" s="5">
        <v>0.20300000000000001</v>
      </c>
      <c r="C9" s="6">
        <f t="shared" si="0"/>
        <v>0.1610472034906783</v>
      </c>
      <c r="D9" s="6">
        <f t="shared" si="1"/>
        <v>1.421</v>
      </c>
      <c r="E9" s="6">
        <f t="shared" si="2"/>
        <v>49</v>
      </c>
      <c r="F9" s="6">
        <f t="shared" si="3"/>
        <v>9.947000000000001</v>
      </c>
      <c r="G9" s="6">
        <f t="shared" si="4"/>
        <v>0.159</v>
      </c>
    </row>
    <row r="10" spans="1:7" x14ac:dyDescent="0.3">
      <c r="A10" s="5">
        <v>8</v>
      </c>
      <c r="B10" s="5">
        <v>0.22500000000000001</v>
      </c>
      <c r="C10" s="6">
        <f t="shared" si="0"/>
        <v>0.17850059500198331</v>
      </c>
      <c r="D10" s="6">
        <f t="shared" si="1"/>
        <v>1.8</v>
      </c>
      <c r="E10" s="6">
        <f t="shared" si="2"/>
        <v>64</v>
      </c>
      <c r="F10" s="6">
        <f t="shared" si="3"/>
        <v>14.4</v>
      </c>
      <c r="G10" s="6">
        <f t="shared" si="4"/>
        <v>0.21400000000000002</v>
      </c>
    </row>
    <row r="11" spans="1:7" x14ac:dyDescent="0.3">
      <c r="A11" s="5">
        <v>9</v>
      </c>
      <c r="B11" s="5">
        <v>0.19500000000000001</v>
      </c>
      <c r="C11" s="6">
        <f t="shared" si="0"/>
        <v>0.15470051566838555</v>
      </c>
      <c r="D11" s="6">
        <f t="shared" si="1"/>
        <v>1.7550000000000001</v>
      </c>
      <c r="E11" s="6">
        <f t="shared" si="2"/>
        <v>81</v>
      </c>
      <c r="F11" s="6">
        <f t="shared" si="3"/>
        <v>15.795</v>
      </c>
      <c r="G11" s="6">
        <f t="shared" si="4"/>
        <v>0.21000000000000002</v>
      </c>
    </row>
    <row r="12" spans="1:7" x14ac:dyDescent="0.3">
      <c r="A12" s="5">
        <v>10</v>
      </c>
      <c r="B12" s="5">
        <v>0.159</v>
      </c>
      <c r="C12" s="6">
        <f t="shared" si="0"/>
        <v>0.1261404204680682</v>
      </c>
      <c r="D12" s="6">
        <f t="shared" si="1"/>
        <v>1.59</v>
      </c>
      <c r="E12" s="6">
        <f t="shared" si="2"/>
        <v>100</v>
      </c>
      <c r="F12" s="6">
        <f t="shared" si="3"/>
        <v>15.9</v>
      </c>
      <c r="G12" s="6">
        <f t="shared" si="4"/>
        <v>0.17699999999999999</v>
      </c>
    </row>
    <row r="13" spans="1:7" x14ac:dyDescent="0.3">
      <c r="A13" s="5">
        <v>11</v>
      </c>
      <c r="B13" s="5">
        <v>0.13200000000000001</v>
      </c>
      <c r="C13" s="6">
        <f t="shared" si="0"/>
        <v>0.10472034906783022</v>
      </c>
      <c r="D13" s="6">
        <f t="shared" si="1"/>
        <v>1.452</v>
      </c>
      <c r="E13" s="6">
        <f t="shared" si="2"/>
        <v>121</v>
      </c>
      <c r="F13" s="6">
        <f t="shared" si="3"/>
        <v>15.972000000000001</v>
      </c>
      <c r="G13" s="6">
        <f t="shared" si="4"/>
        <v>0.14550000000000002</v>
      </c>
    </row>
    <row r="14" spans="1:7" x14ac:dyDescent="0.3">
      <c r="A14" s="5">
        <v>12</v>
      </c>
      <c r="B14" s="5">
        <v>0.113</v>
      </c>
      <c r="C14" s="6">
        <f t="shared" si="0"/>
        <v>8.9646965489884961E-2</v>
      </c>
      <c r="D14" s="6">
        <f t="shared" si="1"/>
        <v>1.3560000000000001</v>
      </c>
      <c r="E14" s="6">
        <f t="shared" si="2"/>
        <v>144</v>
      </c>
      <c r="F14" s="6">
        <f t="shared" si="3"/>
        <v>16.272000000000002</v>
      </c>
      <c r="G14" s="6">
        <f t="shared" si="4"/>
        <v>0.1225</v>
      </c>
    </row>
    <row r="15" spans="1:7" x14ac:dyDescent="0.3">
      <c r="A15" s="5">
        <v>13</v>
      </c>
      <c r="B15" s="5">
        <v>8.3000000000000004E-2</v>
      </c>
      <c r="C15" s="6">
        <f t="shared" si="0"/>
        <v>6.5846886156287185E-2</v>
      </c>
      <c r="D15" s="6">
        <f t="shared" si="1"/>
        <v>1.079</v>
      </c>
      <c r="E15" s="6">
        <f t="shared" si="2"/>
        <v>169</v>
      </c>
      <c r="F15" s="6">
        <f t="shared" si="3"/>
        <v>14.027000000000001</v>
      </c>
      <c r="G15" s="6">
        <f t="shared" si="4"/>
        <v>9.8000000000000004E-2</v>
      </c>
    </row>
    <row r="16" spans="1:7" x14ac:dyDescent="0.3">
      <c r="A16" s="6" t="s">
        <v>6</v>
      </c>
      <c r="B16" s="6">
        <f>SUM(B3:B15)</f>
        <v>1.3049999999999999</v>
      </c>
      <c r="C16" s="6" t="s">
        <v>7</v>
      </c>
      <c r="D16" s="6">
        <f>SUM(D3:D15)</f>
        <v>11.427000000000001</v>
      </c>
      <c r="E16" s="6" t="s">
        <v>8</v>
      </c>
      <c r="F16" s="6">
        <f>SUM(F3:F15)</f>
        <v>107.59700000000001</v>
      </c>
      <c r="G16" s="6"/>
    </row>
    <row r="17" spans="1:7" x14ac:dyDescent="0.3">
      <c r="A17" s="9" t="s">
        <v>9</v>
      </c>
      <c r="B17" s="10"/>
      <c r="C17" s="10"/>
      <c r="D17" s="10"/>
      <c r="E17" s="10"/>
      <c r="F17" s="11"/>
      <c r="G17" s="6">
        <f>SUM(G4:G15)</f>
        <v>1.2605000000000002</v>
      </c>
    </row>
  </sheetData>
  <mergeCells count="2">
    <mergeCell ref="A17:F17"/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2263-56A6-4285-A18A-0BE2832B047A}">
  <dimension ref="A1:G17"/>
  <sheetViews>
    <sheetView workbookViewId="0">
      <selection activeCell="R7" sqref="R7"/>
    </sheetView>
  </sheetViews>
  <sheetFormatPr defaultRowHeight="14.4" x14ac:dyDescent="0.3"/>
  <cols>
    <col min="2" max="2" width="13.88671875" customWidth="1"/>
    <col min="3" max="3" width="12.6640625" customWidth="1"/>
    <col min="5" max="5" width="13.33203125" customWidth="1"/>
  </cols>
  <sheetData>
    <row r="1" spans="1:7" x14ac:dyDescent="0.3">
      <c r="A1" s="14" t="s">
        <v>13</v>
      </c>
      <c r="B1" s="14"/>
      <c r="C1" s="14"/>
      <c r="D1" s="14"/>
      <c r="E1" s="14"/>
      <c r="F1" s="14"/>
      <c r="G1" s="14"/>
    </row>
    <row r="2" spans="1:7" ht="57.6" x14ac:dyDescent="0.3">
      <c r="A2" s="3" t="s">
        <v>2</v>
      </c>
      <c r="B2" s="3" t="s">
        <v>1</v>
      </c>
      <c r="C2" s="3" t="s">
        <v>12</v>
      </c>
      <c r="D2" s="4" t="s">
        <v>3</v>
      </c>
      <c r="E2" s="4" t="s">
        <v>4</v>
      </c>
      <c r="F2" s="4" t="s">
        <v>5</v>
      </c>
      <c r="G2" s="4" t="s">
        <v>10</v>
      </c>
    </row>
    <row r="3" spans="1:7" x14ac:dyDescent="0.3">
      <c r="A3" s="5">
        <v>1</v>
      </c>
      <c r="B3" s="5">
        <v>3.0000000000000001E-3</v>
      </c>
      <c r="C3" s="6">
        <f>B3/$G$17</f>
        <v>3.6742192284139621E-3</v>
      </c>
      <c r="D3" s="6">
        <f>A3*B3</f>
        <v>3.0000000000000001E-3</v>
      </c>
      <c r="E3" s="6">
        <f>A3^2</f>
        <v>1</v>
      </c>
      <c r="F3" s="6">
        <f>E3*B3</f>
        <v>3.0000000000000001E-3</v>
      </c>
      <c r="G3" s="6" t="s">
        <v>11</v>
      </c>
    </row>
    <row r="4" spans="1:7" x14ac:dyDescent="0.3">
      <c r="A4" s="5">
        <v>2</v>
      </c>
      <c r="B4" s="5">
        <v>4.0000000000000001E-3</v>
      </c>
      <c r="C4" s="6">
        <f t="shared" ref="C4:C15" si="0">B4/$G$17</f>
        <v>4.8989589712186161E-3</v>
      </c>
      <c r="D4" s="6">
        <f t="shared" ref="D4:D15" si="1">A4*B4</f>
        <v>8.0000000000000002E-3</v>
      </c>
      <c r="E4" s="6">
        <f t="shared" ref="E4:E15" si="2">A4^2</f>
        <v>4</v>
      </c>
      <c r="F4" s="6">
        <f t="shared" ref="F4:F15" si="3">E4*B4</f>
        <v>1.6E-2</v>
      </c>
      <c r="G4" s="6">
        <f>0.5*(B3+B4)*(A4-A3)</f>
        <v>3.5000000000000001E-3</v>
      </c>
    </row>
    <row r="5" spans="1:7" x14ac:dyDescent="0.3">
      <c r="A5" s="5">
        <v>3</v>
      </c>
      <c r="B5" s="5">
        <v>6.0000000000000001E-3</v>
      </c>
      <c r="C5" s="6">
        <f t="shared" si="0"/>
        <v>7.3484384568279241E-3</v>
      </c>
      <c r="D5" s="6">
        <f t="shared" si="1"/>
        <v>1.8000000000000002E-2</v>
      </c>
      <c r="E5" s="6">
        <f t="shared" si="2"/>
        <v>9</v>
      </c>
      <c r="F5" s="6">
        <f t="shared" si="3"/>
        <v>5.3999999999999999E-2</v>
      </c>
      <c r="G5" s="6">
        <f t="shared" ref="G5:G15" si="4">0.5*(B4+B5)*(A5-A4)</f>
        <v>5.0000000000000001E-3</v>
      </c>
    </row>
    <row r="6" spans="1:7" x14ac:dyDescent="0.3">
      <c r="A6" s="5">
        <v>4</v>
      </c>
      <c r="B6" s="5">
        <v>2.8000000000000001E-2</v>
      </c>
      <c r="C6" s="6">
        <f t="shared" si="0"/>
        <v>3.4292712798530314E-2</v>
      </c>
      <c r="D6" s="6">
        <f t="shared" si="1"/>
        <v>0.112</v>
      </c>
      <c r="E6" s="6">
        <f t="shared" si="2"/>
        <v>16</v>
      </c>
      <c r="F6" s="6">
        <f t="shared" si="3"/>
        <v>0.44800000000000001</v>
      </c>
      <c r="G6" s="6">
        <f t="shared" si="4"/>
        <v>1.7000000000000001E-2</v>
      </c>
    </row>
    <row r="7" spans="1:7" x14ac:dyDescent="0.3">
      <c r="A7" s="5">
        <v>5</v>
      </c>
      <c r="B7" s="5">
        <v>0.17499999999999999</v>
      </c>
      <c r="C7" s="6">
        <f t="shared" si="0"/>
        <v>0.21432945499081443</v>
      </c>
      <c r="D7" s="6">
        <f t="shared" si="1"/>
        <v>0.875</v>
      </c>
      <c r="E7" s="6">
        <f t="shared" si="2"/>
        <v>25</v>
      </c>
      <c r="F7" s="6">
        <f t="shared" si="3"/>
        <v>4.375</v>
      </c>
      <c r="G7" s="6">
        <f t="shared" si="4"/>
        <v>0.10149999999999999</v>
      </c>
    </row>
    <row r="8" spans="1:7" x14ac:dyDescent="0.3">
      <c r="A8" s="5">
        <v>6</v>
      </c>
      <c r="B8" s="5">
        <v>0.158</v>
      </c>
      <c r="C8" s="6">
        <f t="shared" si="0"/>
        <v>0.19350887936313532</v>
      </c>
      <c r="D8" s="6">
        <f t="shared" si="1"/>
        <v>0.94799999999999995</v>
      </c>
      <c r="E8" s="6">
        <f t="shared" si="2"/>
        <v>36</v>
      </c>
      <c r="F8" s="6">
        <f t="shared" si="3"/>
        <v>5.6879999999999997</v>
      </c>
      <c r="G8" s="6">
        <f t="shared" si="4"/>
        <v>0.16649999999999998</v>
      </c>
    </row>
    <row r="9" spans="1:7" x14ac:dyDescent="0.3">
      <c r="A9" s="5">
        <v>7</v>
      </c>
      <c r="B9" s="5">
        <v>0.113</v>
      </c>
      <c r="C9" s="6">
        <f t="shared" si="0"/>
        <v>0.13839559093692591</v>
      </c>
      <c r="D9" s="6">
        <f t="shared" si="1"/>
        <v>0.79100000000000004</v>
      </c>
      <c r="E9" s="6">
        <f t="shared" si="2"/>
        <v>49</v>
      </c>
      <c r="F9" s="6">
        <f t="shared" si="3"/>
        <v>5.5369999999999999</v>
      </c>
      <c r="G9" s="6">
        <f t="shared" si="4"/>
        <v>0.13550000000000001</v>
      </c>
    </row>
    <row r="10" spans="1:7" x14ac:dyDescent="0.3">
      <c r="A10" s="5">
        <v>8</v>
      </c>
      <c r="B10" s="5">
        <v>0.107</v>
      </c>
      <c r="C10" s="6">
        <f t="shared" si="0"/>
        <v>0.13104715248009799</v>
      </c>
      <c r="D10" s="6">
        <f t="shared" si="1"/>
        <v>0.85599999999999998</v>
      </c>
      <c r="E10" s="6">
        <f t="shared" si="2"/>
        <v>64</v>
      </c>
      <c r="F10" s="6">
        <f t="shared" si="3"/>
        <v>6.8479999999999999</v>
      </c>
      <c r="G10" s="6">
        <f t="shared" si="4"/>
        <v>0.11</v>
      </c>
    </row>
    <row r="11" spans="1:7" x14ac:dyDescent="0.3">
      <c r="A11" s="5">
        <v>9</v>
      </c>
      <c r="B11" s="5">
        <v>8.5000000000000006E-2</v>
      </c>
      <c r="C11" s="6">
        <f t="shared" si="0"/>
        <v>0.1041028781383956</v>
      </c>
      <c r="D11" s="6">
        <f t="shared" si="1"/>
        <v>0.76500000000000001</v>
      </c>
      <c r="E11" s="6">
        <f t="shared" si="2"/>
        <v>81</v>
      </c>
      <c r="F11" s="6">
        <f t="shared" si="3"/>
        <v>6.8850000000000007</v>
      </c>
      <c r="G11" s="6">
        <f t="shared" si="4"/>
        <v>9.6000000000000002E-2</v>
      </c>
    </row>
    <row r="12" spans="1:7" x14ac:dyDescent="0.3">
      <c r="A12" s="5">
        <v>10</v>
      </c>
      <c r="B12" s="5">
        <v>7.0000000000000007E-2</v>
      </c>
      <c r="C12" s="6">
        <f t="shared" si="0"/>
        <v>8.5731781996325793E-2</v>
      </c>
      <c r="D12" s="6">
        <f t="shared" si="1"/>
        <v>0.70000000000000007</v>
      </c>
      <c r="E12" s="6">
        <f t="shared" si="2"/>
        <v>100</v>
      </c>
      <c r="F12" s="6">
        <f t="shared" si="3"/>
        <v>7.0000000000000009</v>
      </c>
      <c r="G12" s="6">
        <f t="shared" si="4"/>
        <v>7.7500000000000013E-2</v>
      </c>
    </row>
    <row r="13" spans="1:7" x14ac:dyDescent="0.3">
      <c r="A13" s="5">
        <v>11</v>
      </c>
      <c r="B13" s="5">
        <v>5.8000000000000003E-2</v>
      </c>
      <c r="C13" s="6">
        <f t="shared" si="0"/>
        <v>7.1034905082669936E-2</v>
      </c>
      <c r="D13" s="6">
        <f t="shared" si="1"/>
        <v>0.63800000000000001</v>
      </c>
      <c r="E13" s="6">
        <f t="shared" si="2"/>
        <v>121</v>
      </c>
      <c r="F13" s="6">
        <f t="shared" si="3"/>
        <v>7.0180000000000007</v>
      </c>
      <c r="G13" s="6">
        <f t="shared" si="4"/>
        <v>6.4000000000000001E-2</v>
      </c>
    </row>
    <row r="14" spans="1:7" x14ac:dyDescent="0.3">
      <c r="A14" s="5">
        <v>12</v>
      </c>
      <c r="B14" s="5">
        <v>8.0000000000000002E-3</v>
      </c>
      <c r="C14" s="6">
        <f t="shared" si="0"/>
        <v>9.7979179424372322E-3</v>
      </c>
      <c r="D14" s="6">
        <f t="shared" si="1"/>
        <v>9.6000000000000002E-2</v>
      </c>
      <c r="E14" s="6">
        <f t="shared" si="2"/>
        <v>144</v>
      </c>
      <c r="F14" s="6">
        <f t="shared" si="3"/>
        <v>1.1520000000000001</v>
      </c>
      <c r="G14" s="6">
        <f t="shared" si="4"/>
        <v>3.3000000000000002E-2</v>
      </c>
    </row>
    <row r="15" spans="1:7" x14ac:dyDescent="0.3">
      <c r="A15" s="5">
        <v>13</v>
      </c>
      <c r="B15" s="5">
        <v>6.0000000000000001E-3</v>
      </c>
      <c r="C15" s="6">
        <f t="shared" si="0"/>
        <v>7.3484384568279241E-3</v>
      </c>
      <c r="D15" s="6">
        <f t="shared" si="1"/>
        <v>7.8E-2</v>
      </c>
      <c r="E15" s="6">
        <f t="shared" si="2"/>
        <v>169</v>
      </c>
      <c r="F15" s="6">
        <f t="shared" si="3"/>
        <v>1.014</v>
      </c>
      <c r="G15" s="6">
        <f t="shared" si="4"/>
        <v>7.0000000000000001E-3</v>
      </c>
    </row>
    <row r="16" spans="1:7" x14ac:dyDescent="0.3">
      <c r="A16" s="6" t="s">
        <v>6</v>
      </c>
      <c r="B16" s="6">
        <f>SUM(B3:B15)</f>
        <v>0.82099999999999995</v>
      </c>
      <c r="C16" s="6" t="s">
        <v>7</v>
      </c>
      <c r="D16" s="6">
        <f>SUM(D3:D15)</f>
        <v>5.8879999999999999</v>
      </c>
      <c r="E16" s="6" t="s">
        <v>8</v>
      </c>
      <c r="F16" s="6">
        <f>SUM(F3:F15)</f>
        <v>46.038000000000004</v>
      </c>
      <c r="G16" s="6"/>
    </row>
    <row r="17" spans="1:7" x14ac:dyDescent="0.3">
      <c r="A17" s="15" t="s">
        <v>9</v>
      </c>
      <c r="B17" s="15"/>
      <c r="C17" s="15"/>
      <c r="D17" s="15"/>
      <c r="E17" s="15"/>
      <c r="F17" s="15"/>
      <c r="G17" s="6">
        <f>SUM(G4:G15)</f>
        <v>0.8165</v>
      </c>
    </row>
  </sheetData>
  <mergeCells count="2">
    <mergeCell ref="A1:G1"/>
    <mergeCell ref="A17:F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497D-C0C4-4365-B159-067F2DE88AB3}">
  <dimension ref="A1:G17"/>
  <sheetViews>
    <sheetView workbookViewId="0">
      <selection activeCell="L19" sqref="L19"/>
    </sheetView>
  </sheetViews>
  <sheetFormatPr defaultRowHeight="14.4" x14ac:dyDescent="0.3"/>
  <cols>
    <col min="2" max="2" width="15.109375" customWidth="1"/>
    <col min="3" max="3" width="14.33203125" customWidth="1"/>
    <col min="5" max="5" width="13.109375" customWidth="1"/>
  </cols>
  <sheetData>
    <row r="1" spans="1:7" x14ac:dyDescent="0.3">
      <c r="A1" s="14" t="s">
        <v>14</v>
      </c>
      <c r="B1" s="14"/>
      <c r="C1" s="14"/>
      <c r="D1" s="14"/>
      <c r="E1" s="14"/>
      <c r="F1" s="14"/>
      <c r="G1" s="14"/>
    </row>
    <row r="2" spans="1:7" ht="43.2" x14ac:dyDescent="0.3">
      <c r="A2" s="3" t="s">
        <v>2</v>
      </c>
      <c r="B2" s="3" t="s">
        <v>1</v>
      </c>
      <c r="C2" s="3" t="s">
        <v>12</v>
      </c>
      <c r="D2" s="4" t="s">
        <v>3</v>
      </c>
      <c r="E2" s="4" t="s">
        <v>4</v>
      </c>
      <c r="F2" s="4" t="s">
        <v>5</v>
      </c>
      <c r="G2" s="4" t="s">
        <v>10</v>
      </c>
    </row>
    <row r="3" spans="1:7" x14ac:dyDescent="0.3">
      <c r="A3" s="5">
        <v>1</v>
      </c>
      <c r="B3" s="5">
        <v>3.0000000000000001E-3</v>
      </c>
      <c r="C3" s="6">
        <f>B3/$G$17</f>
        <v>3.6742192284139621E-3</v>
      </c>
      <c r="D3" s="6">
        <f>A3*B3</f>
        <v>3.0000000000000001E-3</v>
      </c>
      <c r="E3" s="6">
        <f>A3^2</f>
        <v>1</v>
      </c>
      <c r="F3" s="6">
        <f>E3*B3</f>
        <v>3.0000000000000001E-3</v>
      </c>
      <c r="G3" s="6" t="s">
        <v>11</v>
      </c>
    </row>
    <row r="4" spans="1:7" x14ac:dyDescent="0.3">
      <c r="A4" s="5">
        <v>2</v>
      </c>
      <c r="B4" s="5">
        <v>4.0000000000000001E-3</v>
      </c>
      <c r="C4" s="6">
        <f t="shared" ref="C4:C15" si="0">B4/$G$17</f>
        <v>4.8989589712186161E-3</v>
      </c>
      <c r="D4" s="6">
        <f t="shared" ref="D4:D15" si="1">A4*B4</f>
        <v>8.0000000000000002E-3</v>
      </c>
      <c r="E4" s="6">
        <f t="shared" ref="E4:E15" si="2">A4^2</f>
        <v>4</v>
      </c>
      <c r="F4" s="6">
        <f t="shared" ref="F4:F15" si="3">E4*B4</f>
        <v>1.6E-2</v>
      </c>
      <c r="G4" s="6">
        <f>0.5*(B3+B4)*(A4-A3)</f>
        <v>3.5000000000000001E-3</v>
      </c>
    </row>
    <row r="5" spans="1:7" x14ac:dyDescent="0.3">
      <c r="A5" s="5">
        <v>3</v>
      </c>
      <c r="B5" s="5">
        <v>6.0000000000000001E-3</v>
      </c>
      <c r="C5" s="6">
        <f t="shared" si="0"/>
        <v>7.3484384568279241E-3</v>
      </c>
      <c r="D5" s="6">
        <f t="shared" si="1"/>
        <v>1.8000000000000002E-2</v>
      </c>
      <c r="E5" s="6">
        <f t="shared" si="2"/>
        <v>9</v>
      </c>
      <c r="F5" s="6">
        <f t="shared" si="3"/>
        <v>5.3999999999999999E-2</v>
      </c>
      <c r="G5" s="6">
        <f t="shared" ref="G5:G15" si="4">0.5*(B4+B5)*(A5-A4)</f>
        <v>5.0000000000000001E-3</v>
      </c>
    </row>
    <row r="6" spans="1:7" x14ac:dyDescent="0.3">
      <c r="A6" s="5">
        <v>4</v>
      </c>
      <c r="B6" s="5">
        <v>2.8000000000000001E-2</v>
      </c>
      <c r="C6" s="6">
        <f t="shared" si="0"/>
        <v>3.4292712798530314E-2</v>
      </c>
      <c r="D6" s="6">
        <f t="shared" si="1"/>
        <v>0.112</v>
      </c>
      <c r="E6" s="6">
        <f t="shared" si="2"/>
        <v>16</v>
      </c>
      <c r="F6" s="6">
        <f t="shared" si="3"/>
        <v>0.44800000000000001</v>
      </c>
      <c r="G6" s="6">
        <f t="shared" si="4"/>
        <v>1.7000000000000001E-2</v>
      </c>
    </row>
    <row r="7" spans="1:7" x14ac:dyDescent="0.3">
      <c r="A7" s="5">
        <v>5</v>
      </c>
      <c r="B7" s="5">
        <v>0.17499999999999999</v>
      </c>
      <c r="C7" s="6">
        <f t="shared" si="0"/>
        <v>0.21432945499081443</v>
      </c>
      <c r="D7" s="6">
        <f t="shared" si="1"/>
        <v>0.875</v>
      </c>
      <c r="E7" s="6">
        <f t="shared" si="2"/>
        <v>25</v>
      </c>
      <c r="F7" s="6">
        <f t="shared" si="3"/>
        <v>4.375</v>
      </c>
      <c r="G7" s="6">
        <f t="shared" si="4"/>
        <v>0.10149999999999999</v>
      </c>
    </row>
    <row r="8" spans="1:7" x14ac:dyDescent="0.3">
      <c r="A8" s="5">
        <v>6</v>
      </c>
      <c r="B8" s="5">
        <v>0.158</v>
      </c>
      <c r="C8" s="6">
        <f t="shared" si="0"/>
        <v>0.19350887936313532</v>
      </c>
      <c r="D8" s="6">
        <f t="shared" si="1"/>
        <v>0.94799999999999995</v>
      </c>
      <c r="E8" s="6">
        <f t="shared" si="2"/>
        <v>36</v>
      </c>
      <c r="F8" s="6">
        <f t="shared" si="3"/>
        <v>5.6879999999999997</v>
      </c>
      <c r="G8" s="6">
        <f t="shared" si="4"/>
        <v>0.16649999999999998</v>
      </c>
    </row>
    <row r="9" spans="1:7" x14ac:dyDescent="0.3">
      <c r="A9" s="5">
        <v>7</v>
      </c>
      <c r="B9" s="5">
        <v>0.113</v>
      </c>
      <c r="C9" s="6">
        <f t="shared" si="0"/>
        <v>0.13839559093692591</v>
      </c>
      <c r="D9" s="6">
        <f t="shared" si="1"/>
        <v>0.79100000000000004</v>
      </c>
      <c r="E9" s="6">
        <f t="shared" si="2"/>
        <v>49</v>
      </c>
      <c r="F9" s="6">
        <f t="shared" si="3"/>
        <v>5.5369999999999999</v>
      </c>
      <c r="G9" s="6">
        <f t="shared" si="4"/>
        <v>0.13550000000000001</v>
      </c>
    </row>
    <row r="10" spans="1:7" x14ac:dyDescent="0.3">
      <c r="A10" s="5">
        <v>8</v>
      </c>
      <c r="B10" s="5">
        <v>0.107</v>
      </c>
      <c r="C10" s="6">
        <f t="shared" si="0"/>
        <v>0.13104715248009799</v>
      </c>
      <c r="D10" s="6">
        <f t="shared" si="1"/>
        <v>0.85599999999999998</v>
      </c>
      <c r="E10" s="6">
        <f t="shared" si="2"/>
        <v>64</v>
      </c>
      <c r="F10" s="6">
        <f t="shared" si="3"/>
        <v>6.8479999999999999</v>
      </c>
      <c r="G10" s="6">
        <f t="shared" si="4"/>
        <v>0.11</v>
      </c>
    </row>
    <row r="11" spans="1:7" x14ac:dyDescent="0.3">
      <c r="A11" s="5">
        <v>9</v>
      </c>
      <c r="B11" s="5">
        <v>8.5000000000000006E-2</v>
      </c>
      <c r="C11" s="6">
        <f t="shared" si="0"/>
        <v>0.1041028781383956</v>
      </c>
      <c r="D11" s="6">
        <f t="shared" si="1"/>
        <v>0.76500000000000001</v>
      </c>
      <c r="E11" s="6">
        <f t="shared" si="2"/>
        <v>81</v>
      </c>
      <c r="F11" s="6">
        <f t="shared" si="3"/>
        <v>6.8850000000000007</v>
      </c>
      <c r="G11" s="6">
        <f t="shared" si="4"/>
        <v>9.6000000000000002E-2</v>
      </c>
    </row>
    <row r="12" spans="1:7" x14ac:dyDescent="0.3">
      <c r="A12" s="5">
        <v>10</v>
      </c>
      <c r="B12" s="5">
        <v>7.0000000000000007E-2</v>
      </c>
      <c r="C12" s="6">
        <f t="shared" si="0"/>
        <v>8.5731781996325793E-2</v>
      </c>
      <c r="D12" s="6">
        <f t="shared" si="1"/>
        <v>0.70000000000000007</v>
      </c>
      <c r="E12" s="6">
        <f t="shared" si="2"/>
        <v>100</v>
      </c>
      <c r="F12" s="6">
        <f t="shared" si="3"/>
        <v>7.0000000000000009</v>
      </c>
      <c r="G12" s="6">
        <f t="shared" si="4"/>
        <v>7.7500000000000013E-2</v>
      </c>
    </row>
    <row r="13" spans="1:7" x14ac:dyDescent="0.3">
      <c r="A13" s="5">
        <v>11</v>
      </c>
      <c r="B13" s="5">
        <v>5.8000000000000003E-2</v>
      </c>
      <c r="C13" s="6">
        <f t="shared" si="0"/>
        <v>7.1034905082669936E-2</v>
      </c>
      <c r="D13" s="6">
        <f t="shared" si="1"/>
        <v>0.63800000000000001</v>
      </c>
      <c r="E13" s="6">
        <f t="shared" si="2"/>
        <v>121</v>
      </c>
      <c r="F13" s="6">
        <f t="shared" si="3"/>
        <v>7.0180000000000007</v>
      </c>
      <c r="G13" s="6">
        <f t="shared" si="4"/>
        <v>6.4000000000000001E-2</v>
      </c>
    </row>
    <row r="14" spans="1:7" x14ac:dyDescent="0.3">
      <c r="A14" s="5">
        <v>12</v>
      </c>
      <c r="B14" s="5">
        <v>8.0000000000000002E-3</v>
      </c>
      <c r="C14" s="6">
        <f t="shared" si="0"/>
        <v>9.7979179424372322E-3</v>
      </c>
      <c r="D14" s="6">
        <f t="shared" si="1"/>
        <v>9.6000000000000002E-2</v>
      </c>
      <c r="E14" s="6">
        <f t="shared" si="2"/>
        <v>144</v>
      </c>
      <c r="F14" s="6">
        <f t="shared" si="3"/>
        <v>1.1520000000000001</v>
      </c>
      <c r="G14" s="6">
        <f t="shared" si="4"/>
        <v>3.3000000000000002E-2</v>
      </c>
    </row>
    <row r="15" spans="1:7" x14ac:dyDescent="0.3">
      <c r="A15" s="5">
        <v>13</v>
      </c>
      <c r="B15" s="5">
        <v>6.0000000000000001E-3</v>
      </c>
      <c r="C15" s="6">
        <f t="shared" si="0"/>
        <v>7.3484384568279241E-3</v>
      </c>
      <c r="D15" s="6">
        <f t="shared" si="1"/>
        <v>7.8E-2</v>
      </c>
      <c r="E15" s="6">
        <f t="shared" si="2"/>
        <v>169</v>
      </c>
      <c r="F15" s="6">
        <f t="shared" si="3"/>
        <v>1.014</v>
      </c>
      <c r="G15" s="6">
        <f t="shared" si="4"/>
        <v>7.0000000000000001E-3</v>
      </c>
    </row>
    <row r="16" spans="1:7" x14ac:dyDescent="0.3">
      <c r="A16" s="6" t="s">
        <v>6</v>
      </c>
      <c r="B16" s="6">
        <f>SUM(B3:B15)</f>
        <v>0.82099999999999995</v>
      </c>
      <c r="C16" s="6" t="s">
        <v>7</v>
      </c>
      <c r="D16" s="6">
        <f>SUM(D3:D15)</f>
        <v>5.8879999999999999</v>
      </c>
      <c r="E16" s="6" t="s">
        <v>8</v>
      </c>
      <c r="F16" s="6">
        <f>SUM(F3:F15)</f>
        <v>46.038000000000004</v>
      </c>
      <c r="G16" s="6"/>
    </row>
    <row r="17" spans="1:7" x14ac:dyDescent="0.3">
      <c r="A17" s="15" t="s">
        <v>9</v>
      </c>
      <c r="B17" s="15"/>
      <c r="C17" s="15"/>
      <c r="D17" s="15"/>
      <c r="E17" s="15"/>
      <c r="F17" s="15"/>
      <c r="G17" s="6">
        <f>SUM(G4:G15)</f>
        <v>0.8165</v>
      </c>
    </row>
  </sheetData>
  <mergeCells count="2">
    <mergeCell ref="A1:G1"/>
    <mergeCell ref="A17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627-1FB3-4732-8CFD-0577643ACD7C}">
  <dimension ref="A1:B4"/>
  <sheetViews>
    <sheetView tabSelected="1" workbookViewId="0">
      <selection activeCell="E11" sqref="E11"/>
    </sheetView>
  </sheetViews>
  <sheetFormatPr defaultRowHeight="14.4" x14ac:dyDescent="0.3"/>
  <cols>
    <col min="1" max="1" width="19.6640625" customWidth="1"/>
    <col min="2" max="2" width="20" customWidth="1"/>
  </cols>
  <sheetData>
    <row r="1" spans="1:2" ht="16.2" thickBot="1" x14ac:dyDescent="0.35">
      <c r="A1" s="7" t="s">
        <v>15</v>
      </c>
      <c r="B1" s="7" t="s">
        <v>16</v>
      </c>
    </row>
    <row r="2" spans="1:2" ht="16.2" thickBot="1" x14ac:dyDescent="0.35">
      <c r="A2" s="8">
        <v>71</v>
      </c>
      <c r="B2" s="16">
        <v>3.9291558999999997E-2</v>
      </c>
    </row>
    <row r="3" spans="1:2" ht="16.2" thickBot="1" x14ac:dyDescent="0.35">
      <c r="A3" s="8">
        <v>142</v>
      </c>
      <c r="B3" s="17">
        <v>4.7397024000000003E-2</v>
      </c>
    </row>
    <row r="4" spans="1:2" ht="16.2" thickBot="1" x14ac:dyDescent="0.35">
      <c r="A4" s="8">
        <v>213</v>
      </c>
      <c r="B4" s="17">
        <v>4.7397024000000003E-2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Agrawal</dc:creator>
  <cp:lastModifiedBy>win10</cp:lastModifiedBy>
  <dcterms:created xsi:type="dcterms:W3CDTF">2015-06-05T18:17:20Z</dcterms:created>
  <dcterms:modified xsi:type="dcterms:W3CDTF">2021-10-01T13:53:22Z</dcterms:modified>
</cp:coreProperties>
</file>