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nug\Dropbox\My PC (DESKTOP-A2GMC40)\Documents\SUMMER-2022\CS483\Assignments\"/>
    </mc:Choice>
  </mc:AlternateContent>
  <xr:revisionPtr revIDLastSave="0" documentId="13_ncr:1_{6F0FBE13-BBB7-4528-906F-A3A63FA0E66C}" xr6:coauthVersionLast="47" xr6:coauthVersionMax="47" xr10:uidLastSave="{00000000-0000-0000-0000-000000000000}"/>
  <bookViews>
    <workbookView xWindow="-108" yWindow="-108" windowWidth="23256" windowHeight="12576" xr2:uid="{5353FBCA-6E8D-4464-A7D9-05F0285B0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4" i="1" l="1"/>
  <c r="F197" i="1"/>
  <c r="F198" i="1"/>
  <c r="F199" i="1"/>
  <c r="F200" i="1"/>
  <c r="F201" i="1"/>
  <c r="F202" i="1"/>
  <c r="F203" i="1"/>
  <c r="F205" i="1"/>
  <c r="F196" i="1"/>
  <c r="F132" i="1"/>
  <c r="E197" i="1"/>
  <c r="E198" i="1"/>
  <c r="E199" i="1"/>
  <c r="E200" i="1"/>
  <c r="E201" i="1"/>
  <c r="E202" i="1"/>
  <c r="E203" i="1"/>
  <c r="E204" i="1"/>
  <c r="E205" i="1"/>
  <c r="E196" i="1"/>
  <c r="E132" i="1"/>
  <c r="G142" i="1"/>
  <c r="H140" i="1" s="1"/>
  <c r="E69" i="1"/>
  <c r="E68" i="1"/>
  <c r="F68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H135" i="1" l="1"/>
  <c r="H134" i="1"/>
  <c r="H136" i="1"/>
  <c r="H137" i="1"/>
  <c r="H138" i="1"/>
  <c r="H139" i="1"/>
  <c r="H132" i="1"/>
  <c r="H141" i="1"/>
  <c r="H133" i="1"/>
  <c r="I136" i="1" l="1"/>
  <c r="I132" i="1"/>
  <c r="I137" i="1"/>
  <c r="I133" i="1"/>
  <c r="I141" i="1"/>
  <c r="I138" i="1"/>
  <c r="I140" i="1"/>
  <c r="I134" i="1"/>
  <c r="H142" i="1"/>
  <c r="I139" i="1"/>
  <c r="I135" i="1"/>
  <c r="G78" i="1" l="1"/>
  <c r="H68" i="1" s="1"/>
  <c r="F69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28" i="1"/>
  <c r="E29" i="1"/>
  <c r="E30" i="1"/>
  <c r="E31" i="1"/>
  <c r="E32" i="1"/>
  <c r="E33" i="1"/>
  <c r="E34" i="1"/>
  <c r="E35" i="1"/>
  <c r="E36" i="1"/>
  <c r="E27" i="1"/>
  <c r="D10" i="1"/>
  <c r="H69" i="1" l="1"/>
  <c r="H75" i="1"/>
  <c r="H77" i="1"/>
  <c r="H74" i="1"/>
  <c r="H76" i="1"/>
  <c r="H70" i="1"/>
  <c r="I70" i="1" s="1"/>
  <c r="I68" i="1"/>
  <c r="I76" i="1"/>
  <c r="H71" i="1"/>
  <c r="I69" i="1"/>
  <c r="H72" i="1"/>
  <c r="H73" i="1"/>
  <c r="H78" i="1" l="1"/>
  <c r="I72" i="1"/>
  <c r="I75" i="1"/>
  <c r="I74" i="1"/>
  <c r="I77" i="1"/>
  <c r="I73" i="1"/>
  <c r="I71" i="1"/>
</calcChain>
</file>

<file path=xl/sharedStrings.xml><?xml version="1.0" encoding="utf-8"?>
<sst xmlns="http://schemas.openxmlformats.org/spreadsheetml/2006/main" count="203" uniqueCount="124">
  <si>
    <t xml:space="preserve">Question: Calculate max value of </t>
  </si>
  <si>
    <t>The number of  bits for x as chromosome (or called chromosome size)</t>
  </si>
  <si>
    <t>f(x), x∈[lower_bound, upper_bound]</t>
  </si>
  <si>
    <t>(ceiling:roundoff)</t>
  </si>
  <si>
    <t xml:space="preserve">                       =</t>
  </si>
  <si>
    <t>bits for chromosome</t>
  </si>
  <si>
    <r>
      <t>Step 1 Encoding x Value in Binary Number if Considering 1</t>
    </r>
    <r>
      <rPr>
        <b/>
        <sz val="14"/>
        <color rgb="FFFF0000"/>
        <rFont val="Calibri"/>
        <family val="2"/>
        <scheme val="minor"/>
      </rPr>
      <t xml:space="preserve"> bit</t>
    </r>
    <r>
      <rPr>
        <b/>
        <sz val="14"/>
        <color theme="1"/>
        <rFont val="Calibri"/>
        <family val="2"/>
        <scheme val="minor"/>
      </rPr>
      <t xml:space="preserve"> Precision in Fractional Part （or Decimal Part）</t>
    </r>
  </si>
  <si>
    <r>
      <t xml:space="preserve">Num. of Bit = </t>
    </r>
    <r>
      <rPr>
        <b/>
        <sz val="11"/>
        <color rgb="FFFF0000"/>
        <rFont val="Calibri"/>
        <family val="2"/>
      </rPr>
      <t>Г</t>
    </r>
    <r>
      <rPr>
        <b/>
        <sz val="11"/>
        <color rgb="FF1A1A1A"/>
        <rFont val="Calibri"/>
        <family val="2"/>
        <scheme val="minor"/>
      </rPr>
      <t>log2(upper_bound - lower_bound) * 10</t>
    </r>
    <r>
      <rPr>
        <b/>
        <sz val="11"/>
        <color rgb="FF00B0F0"/>
        <rFont val="Calibri"/>
        <family val="2"/>
        <scheme val="minor"/>
      </rPr>
      <t>^1</t>
    </r>
    <r>
      <rPr>
        <b/>
        <sz val="11"/>
        <color rgb="FFFF0000"/>
        <rFont val="Calibri"/>
        <family val="2"/>
        <scheme val="minor"/>
      </rPr>
      <t>ꓶ</t>
    </r>
  </si>
  <si>
    <t>(^1: because of 1 bit precision)</t>
  </si>
  <si>
    <t>CEILING(LOG((2-(-2))*10^1,2),1)</t>
  </si>
  <si>
    <t xml:space="preserve">Step 2 Choosing Population Size </t>
  </si>
  <si>
    <r>
      <t xml:space="preserve">I normally start off by choosing population size </t>
    </r>
    <r>
      <rPr>
        <b/>
        <sz val="11"/>
        <color rgb="FFFF0000"/>
        <rFont val="Calibri"/>
        <family val="2"/>
        <scheme val="minor"/>
      </rPr>
      <t>1.5-2 times</t>
    </r>
    <r>
      <rPr>
        <sz val="11"/>
        <color theme="1"/>
        <rFont val="Calibri"/>
        <family val="2"/>
        <scheme val="minor"/>
      </rPr>
      <t xml:space="preserve"> number of </t>
    </r>
    <r>
      <rPr>
        <b/>
        <sz val="11"/>
        <color rgb="FFFF0000"/>
        <rFont val="Calibri"/>
        <family val="2"/>
        <scheme val="minor"/>
      </rPr>
      <t>genes</t>
    </r>
    <r>
      <rPr>
        <sz val="11"/>
        <color theme="1"/>
        <rFont val="Calibri"/>
        <family val="2"/>
        <scheme val="minor"/>
      </rPr>
      <t>(individual bit in the chromosome), to a maximum population size of 100.</t>
    </r>
  </si>
  <si>
    <t xml:space="preserve">As a general rule, population size depends on number of genes. </t>
  </si>
  <si>
    <r>
      <t xml:space="preserve">M(population size) = 1.5 * 6(genes in chromosome) = 9 =~ </t>
    </r>
    <r>
      <rPr>
        <b/>
        <sz val="11"/>
        <color rgb="FFFF0000"/>
        <rFont val="Calibri"/>
        <family val="2"/>
        <scheme val="minor"/>
      </rPr>
      <t>10</t>
    </r>
  </si>
  <si>
    <r>
      <t xml:space="preserve">Then, </t>
    </r>
    <r>
      <rPr>
        <b/>
        <sz val="11"/>
        <color rgb="FFFF0000"/>
        <rFont val="Calibri"/>
        <family val="2"/>
        <scheme val="minor"/>
      </rPr>
      <t>randomly</t>
    </r>
    <r>
      <rPr>
        <sz val="11"/>
        <color theme="1"/>
        <rFont val="Calibri"/>
        <family val="2"/>
        <scheme val="minor"/>
      </rPr>
      <t xml:space="preserve"> take 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chromosomes from 0 to 2^6-1 as follows</t>
    </r>
  </si>
  <si>
    <t>(Random number is selected from 0 to 2^6-1  (0 to 63))</t>
  </si>
  <si>
    <t>ID</t>
  </si>
  <si>
    <t>Random #</t>
  </si>
  <si>
    <t>Conv to bin</t>
  </si>
  <si>
    <t>decoded value</t>
  </si>
  <si>
    <t>11 0100</t>
  </si>
  <si>
    <t>10 1110</t>
  </si>
  <si>
    <t>11 0000</t>
  </si>
  <si>
    <t>10 0100</t>
  </si>
  <si>
    <t>11 1000</t>
  </si>
  <si>
    <t>11 0001</t>
  </si>
  <si>
    <t>11 1110</t>
  </si>
  <si>
    <t>11 1010</t>
  </si>
  <si>
    <t>Of course, decoding equation from binary to decimal as follows</t>
  </si>
  <si>
    <t>x = lower_bound + decimal(chromosome)*(upper_bound - lower_bound)/(2^chromosome_size-1)</t>
  </si>
  <si>
    <t xml:space="preserve">Step 3 Choosing Fitness Function </t>
  </si>
  <si>
    <r>
      <t xml:space="preserve">1. To get </t>
    </r>
    <r>
      <rPr>
        <b/>
        <sz val="14"/>
        <color rgb="FFFF0000"/>
        <rFont val="Calibri"/>
        <family val="2"/>
        <scheme val="minor"/>
      </rPr>
      <t>max</t>
    </r>
    <r>
      <rPr>
        <b/>
        <sz val="14"/>
        <color theme="1"/>
        <rFont val="Calibri"/>
        <family val="2"/>
        <scheme val="minor"/>
      </rPr>
      <t xml:space="preserve"> value, fitness function is as follows</t>
    </r>
  </si>
  <si>
    <t>Fitness(x) = function(x)</t>
  </si>
  <si>
    <t>, and then max(Fitness(x)) = max(function(x))</t>
  </si>
  <si>
    <t xml:space="preserve"> x ∈ [-2, 2]</t>
  </si>
  <si>
    <t xml:space="preserve">Step 4 Selection by Roulette Wheel (or other method) </t>
  </si>
  <si>
    <r>
      <t xml:space="preserve">*Note: </t>
    </r>
    <r>
      <rPr>
        <b/>
        <i/>
        <sz val="11"/>
        <rFont val="Calibri"/>
        <family val="2"/>
        <scheme val="minor"/>
      </rPr>
      <t xml:space="preserve">how to select Cmin </t>
    </r>
  </si>
  <si>
    <t xml:space="preserve">              To get max value:</t>
  </si>
  <si>
    <t>F(x) =      f(x) + Cmin    if f(x) + Cmin &gt; 0</t>
  </si>
  <si>
    <t xml:space="preserve">                0                     if f(x) + Cmin &lt;=0</t>
  </si>
  <si>
    <t xml:space="preserve">where Cmin can be taken by </t>
  </si>
  <si>
    <t xml:space="preserve">1. pre-assigned small value </t>
  </si>
  <si>
    <t>2. min value from generation 0 until current generation</t>
  </si>
  <si>
    <t>3. min value in current generation or several latest generations</t>
  </si>
  <si>
    <t>Right here, 0 is selected for Cmin</t>
  </si>
  <si>
    <t>Decimal #</t>
  </si>
  <si>
    <t>decoded value (x)</t>
  </si>
  <si>
    <t>Fitness Value f(x)</t>
  </si>
  <si>
    <r>
      <t>F(x),Cmin</t>
    </r>
    <r>
      <rPr>
        <b/>
        <sz val="11"/>
        <color rgb="FFFF0000"/>
        <rFont val="Calibri"/>
        <family val="2"/>
        <scheme val="minor"/>
      </rPr>
      <t>*</t>
    </r>
  </si>
  <si>
    <t>Probability</t>
  </si>
  <si>
    <t>Cum. Prob.</t>
  </si>
  <si>
    <t>Prob. Slots</t>
  </si>
  <si>
    <t>Rand # in [0,1]</t>
  </si>
  <si>
    <t>Selected Chro</t>
  </si>
  <si>
    <t>Max: F(x)= f(x)+Cmin (if&gt;0)</t>
  </si>
  <si>
    <t xml:space="preserve">          F(x)= 0 (if f(x)+Cmin &lt;=0)</t>
  </si>
  <si>
    <t>SUM</t>
  </si>
  <si>
    <t>0-0.0569</t>
  </si>
  <si>
    <t>0.0569-0.1244</t>
  </si>
  <si>
    <t>0.1244-0.1488</t>
  </si>
  <si>
    <t>0.1488-0.1802</t>
  </si>
  <si>
    <t>0.1802-0.2115</t>
  </si>
  <si>
    <t>0.2115-0.2230</t>
  </si>
  <si>
    <t>0.2230-0.3407</t>
  </si>
  <si>
    <t>0.3407-0.3767</t>
  </si>
  <si>
    <t>0.3767-0.8223</t>
  </si>
  <si>
    <t>0.8223-1</t>
  </si>
  <si>
    <t>Step 5 Crossover with Crossover Rate</t>
  </si>
  <si>
    <r>
      <t xml:space="preserve">a. Setup Pc(Crossover Rate) = </t>
    </r>
    <r>
      <rPr>
        <b/>
        <sz val="11"/>
        <color rgb="FFFF0000"/>
        <rFont val="Calibri"/>
        <family val="2"/>
        <scheme val="minor"/>
      </rPr>
      <t>0.8</t>
    </r>
    <r>
      <rPr>
        <b/>
        <sz val="11"/>
        <color theme="1"/>
        <rFont val="Calibri"/>
        <family val="2"/>
        <scheme val="minor"/>
      </rPr>
      <t xml:space="preserve">;   usually in 0.5~0.95 </t>
    </r>
  </si>
  <si>
    <t xml:space="preserve">if random number in [0,1] is less then Pc, crossover will be taken </t>
  </si>
  <si>
    <t xml:space="preserve">b. Parent selection: </t>
  </si>
  <si>
    <t>Method 1 : 1-2, 3-4, … … (n-1)-n.                                 E.g. (1-2), (3-4), … … (15-16)</t>
  </si>
  <si>
    <t>Method 2 : 1-n/2, 2-(n/2+1), … … (n/2-1)-n              E.g. (1-9), (2-10), … … (8-16)</t>
  </si>
  <si>
    <t>Method 1 is taken on this process as follows</t>
  </si>
  <si>
    <t>Updated ID</t>
  </si>
  <si>
    <t>Pc = 0.8</t>
  </si>
  <si>
    <t>Crossover</t>
  </si>
  <si>
    <t>Generation P(1)</t>
  </si>
  <si>
    <t>Updated Decimal</t>
  </si>
  <si>
    <t>0.22 &lt; 0.8</t>
  </si>
  <si>
    <t>Yes</t>
  </si>
  <si>
    <t>No</t>
  </si>
  <si>
    <t>0.23 &lt; 0.8</t>
  </si>
  <si>
    <t>0.91 &gt; 0.8</t>
  </si>
  <si>
    <t>0.299 &lt; 0.8</t>
  </si>
  <si>
    <t>0.822 &gt; 0.8</t>
  </si>
  <si>
    <t>Rand Cross Pnt 
in[1,6]</t>
  </si>
  <si>
    <t>00 1010</t>
  </si>
  <si>
    <t>Step 6 Mutation with Mutation Rate</t>
  </si>
  <si>
    <r>
      <t>b. Calculate how many bits will be mutated in "</t>
    </r>
    <r>
      <rPr>
        <b/>
        <sz val="11"/>
        <color rgb="FFFF0000"/>
        <rFont val="Calibri"/>
        <family val="2"/>
        <scheme val="minor"/>
      </rPr>
      <t>Generation P(1)</t>
    </r>
    <r>
      <rPr>
        <b/>
        <sz val="11"/>
        <color theme="1"/>
        <rFont val="Calibri"/>
        <family val="2"/>
        <scheme val="minor"/>
      </rPr>
      <t xml:space="preserve">" </t>
    </r>
  </si>
  <si>
    <r>
      <t xml:space="preserve">a. Setup Pm(Mutation Rate) = </t>
    </r>
    <r>
      <rPr>
        <b/>
        <sz val="11"/>
        <color rgb="FFFF0000"/>
        <rFont val="Calibri"/>
        <family val="2"/>
        <scheme val="minor"/>
      </rPr>
      <t>0.05</t>
    </r>
    <r>
      <rPr>
        <b/>
        <sz val="11"/>
        <color theme="1"/>
        <rFont val="Calibri"/>
        <family val="2"/>
        <scheme val="minor"/>
      </rPr>
      <t xml:space="preserve">;   usually in 0.1~0.001 </t>
    </r>
  </si>
  <si>
    <t>6(chromosome size) * 10 (population size) * 0.05 (mutation rate) = 3</t>
  </si>
  <si>
    <t>c. Randomly select 3 bits in all chromosomes and change value from 1 to 0 or 0 to 1</t>
  </si>
  <si>
    <t>Decimal</t>
  </si>
  <si>
    <t>Generation P(1) after mutation</t>
  </si>
  <si>
    <t>Mutated P(1)</t>
  </si>
  <si>
    <t>Rand. Sel. Chromosome in [1,10]</t>
  </si>
  <si>
    <t>Rand. Sel. Mutation Pnt in [1,6]</t>
  </si>
  <si>
    <t>Repeat Step 4(Selection by Roulette Wheel)</t>
  </si>
  <si>
    <t>Slcted Chro</t>
  </si>
  <si>
    <t>0-0.1739</t>
  </si>
  <si>
    <t>0.1739-0.2855</t>
  </si>
  <si>
    <t>0.2855-0.2944</t>
  </si>
  <si>
    <t>0.2944-0.4060</t>
  </si>
  <si>
    <t>0.7365-0.7562</t>
  </si>
  <si>
    <t>0.4060-0.4566</t>
  </si>
  <si>
    <t>0.4566-0.7365</t>
  </si>
  <si>
    <t>0.7562-0.8678</t>
  </si>
  <si>
    <t>0.8678-0.9794</t>
  </si>
  <si>
    <t>0.9794-1</t>
  </si>
  <si>
    <t>Repeat Step 5 Crossover with Crossover Rate</t>
  </si>
  <si>
    <t>Generation P(2)</t>
  </si>
  <si>
    <t>Updated Dec</t>
  </si>
  <si>
    <t>0.987 &gt; 0.8</t>
  </si>
  <si>
    <t>0.142 &lt; 0.8</t>
  </si>
  <si>
    <t>0.473 &lt; 0.8</t>
  </si>
  <si>
    <t>0.7312 &lt; 0.8</t>
  </si>
  <si>
    <t>0.2953 &lt; 0.8</t>
  </si>
  <si>
    <t>Rand Crss Pnt 
in[1,6]</t>
  </si>
  <si>
    <t>Repeat Step 6 Mutation with Mutation Rate</t>
  </si>
  <si>
    <r>
      <t>b. Calculate how many bits will be mutated in "</t>
    </r>
    <r>
      <rPr>
        <b/>
        <sz val="11"/>
        <color rgb="FFFF0000"/>
        <rFont val="Calibri"/>
        <family val="2"/>
        <scheme val="minor"/>
      </rPr>
      <t>Generation P(2)</t>
    </r>
    <r>
      <rPr>
        <b/>
        <sz val="11"/>
        <color theme="1"/>
        <rFont val="Calibri"/>
        <family val="2"/>
        <scheme val="minor"/>
      </rPr>
      <t xml:space="preserve">" </t>
    </r>
  </si>
  <si>
    <t>Generation P(2) after mutation</t>
  </si>
  <si>
    <t>Mutated P(2)</t>
  </si>
  <si>
    <t>Performance Analysis After Above 2 Time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</si>
</sst>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A1A1A"/>
      <name val="Consolas"/>
      <family val="3"/>
    </font>
    <font>
      <b/>
      <sz val="11"/>
      <color rgb="FF1A1A1A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0" fillId="0" borderId="1" xfId="0" applyBorder="1"/>
    <xf numFmtId="0" fontId="2" fillId="0" borderId="1" xfId="0" applyFon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2" fillId="0" borderId="3" xfId="0" applyFont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6" xfId="0" quotePrefix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12" borderId="9" xfId="0" applyFont="1" applyFill="1" applyBorder="1" applyAlignment="1">
      <alignment horizontal="center"/>
    </xf>
    <xf numFmtId="0" fontId="17" fillId="13" borderId="12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17" fillId="10" borderId="12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2" borderId="12" xfId="0" applyFont="1" applyFill="1" applyBorder="1" applyAlignment="1">
      <alignment horizontal="center"/>
    </xf>
    <xf numFmtId="0" fontId="17" fillId="10" borderId="9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2" borderId="6" xfId="0" quotePrefix="1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/>
    </xf>
    <xf numFmtId="0" fontId="17" fillId="12" borderId="17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0</xdr:rowOff>
    </xdr:from>
    <xdr:to>
      <xdr:col>6</xdr:col>
      <xdr:colOff>320040</xdr:colOff>
      <xdr:row>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7DFB0-BB8E-452A-BE41-C0940D812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340" y="0"/>
          <a:ext cx="2705100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</xdr:colOff>
      <xdr:row>40</xdr:row>
      <xdr:rowOff>30480</xdr:rowOff>
    </xdr:from>
    <xdr:to>
      <xdr:col>4</xdr:col>
      <xdr:colOff>841022</xdr:colOff>
      <xdr:row>40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EF2B19-5FCA-41E4-88D5-9527F94E1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589520"/>
          <a:ext cx="3226082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404811</xdr:colOff>
      <xdr:row>52</xdr:row>
      <xdr:rowOff>29768</xdr:rowOff>
    </xdr:from>
    <xdr:to>
      <xdr:col>2</xdr:col>
      <xdr:colOff>479586</xdr:colOff>
      <xdr:row>53</xdr:row>
      <xdr:rowOff>172641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3AB5BD-503E-4D94-92F3-63003972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71" y="18325388"/>
          <a:ext cx="74775" cy="325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946-B95E-4DDB-BFB9-54B4B9306274}">
  <dimension ref="A1:L206"/>
  <sheetViews>
    <sheetView tabSelected="1" topLeftCell="A192" zoomScaleNormal="100" workbookViewId="0">
      <selection activeCell="H202" sqref="H202"/>
    </sheetView>
  </sheetViews>
  <sheetFormatPr defaultRowHeight="14.4" x14ac:dyDescent="0.3"/>
  <cols>
    <col min="1" max="1" width="11.6640625" customWidth="1"/>
    <col min="2" max="2" width="13.77734375" customWidth="1"/>
    <col min="3" max="3" width="13.109375" customWidth="1"/>
    <col min="4" max="4" width="13.5546875" customWidth="1"/>
    <col min="5" max="5" width="15.77734375" customWidth="1"/>
    <col min="6" max="6" width="16.109375" customWidth="1"/>
    <col min="7" max="7" width="12.21875" customWidth="1"/>
    <col min="8" max="8" width="11.88671875" customWidth="1"/>
    <col min="9" max="9" width="14" customWidth="1"/>
    <col min="10" max="10" width="16.44140625" customWidth="1"/>
    <col min="11" max="11" width="13.88671875" customWidth="1"/>
    <col min="12" max="12" width="17.33203125" customWidth="1"/>
  </cols>
  <sheetData>
    <row r="1" spans="1:10" x14ac:dyDescent="0.3">
      <c r="A1" t="s">
        <v>0</v>
      </c>
      <c r="H1" t="s">
        <v>34</v>
      </c>
    </row>
    <row r="4" spans="1:10" ht="18" x14ac:dyDescent="0.35">
      <c r="A4" s="1" t="s">
        <v>6</v>
      </c>
    </row>
    <row r="5" spans="1:10" ht="18" x14ac:dyDescent="0.35">
      <c r="A5" s="1"/>
      <c r="B5" s="2" t="s">
        <v>1</v>
      </c>
    </row>
    <row r="6" spans="1:10" ht="18" x14ac:dyDescent="0.35">
      <c r="A6" s="1"/>
      <c r="B6" s="2"/>
    </row>
    <row r="7" spans="1:10" x14ac:dyDescent="0.3">
      <c r="B7" s="3"/>
      <c r="C7" s="4" t="s">
        <v>2</v>
      </c>
      <c r="D7" s="5"/>
      <c r="E7" s="5"/>
      <c r="F7" s="5"/>
      <c r="G7" s="5"/>
      <c r="H7" s="5"/>
      <c r="I7" s="5"/>
    </row>
    <row r="8" spans="1:10" x14ac:dyDescent="0.3">
      <c r="C8" s="4" t="s">
        <v>7</v>
      </c>
      <c r="D8" s="5"/>
      <c r="E8" s="5"/>
      <c r="F8" s="5"/>
      <c r="H8" s="5"/>
      <c r="I8" s="5"/>
      <c r="J8" s="6" t="s">
        <v>8</v>
      </c>
    </row>
    <row r="9" spans="1:10" x14ac:dyDescent="0.3">
      <c r="D9" t="s">
        <v>9</v>
      </c>
      <c r="J9" s="7" t="s">
        <v>3</v>
      </c>
    </row>
    <row r="10" spans="1:10" x14ac:dyDescent="0.3">
      <c r="C10" t="s">
        <v>4</v>
      </c>
      <c r="D10">
        <f>CEILING(LOG((2-(-2))*10^1,2),1)</f>
        <v>6</v>
      </c>
      <c r="E10" t="s">
        <v>5</v>
      </c>
    </row>
    <row r="12" spans="1:10" ht="15.6" x14ac:dyDescent="0.3">
      <c r="B12" s="2" t="s">
        <v>28</v>
      </c>
    </row>
    <row r="13" spans="1:10" x14ac:dyDescent="0.3">
      <c r="C13" s="4" t="s">
        <v>29</v>
      </c>
    </row>
    <row r="14" spans="1:10" x14ac:dyDescent="0.3">
      <c r="C14" s="4"/>
    </row>
    <row r="15" spans="1:10" x14ac:dyDescent="0.3">
      <c r="C15" s="4"/>
    </row>
    <row r="16" spans="1:10" ht="18" x14ac:dyDescent="0.35">
      <c r="A16" s="1" t="s">
        <v>10</v>
      </c>
      <c r="I16" s="5"/>
      <c r="J16" s="5"/>
    </row>
    <row r="18" spans="2:8" x14ac:dyDescent="0.3">
      <c r="E18" s="4"/>
      <c r="F18" s="5"/>
      <c r="G18" s="5"/>
      <c r="H18" s="5"/>
    </row>
    <row r="19" spans="2:8" x14ac:dyDescent="0.3">
      <c r="B19" t="s">
        <v>12</v>
      </c>
    </row>
    <row r="20" spans="2:8" x14ac:dyDescent="0.3">
      <c r="B20" t="s">
        <v>11</v>
      </c>
    </row>
    <row r="22" spans="2:8" x14ac:dyDescent="0.3">
      <c r="B22" t="s">
        <v>13</v>
      </c>
    </row>
    <row r="23" spans="2:8" x14ac:dyDescent="0.3">
      <c r="B23" t="s">
        <v>14</v>
      </c>
    </row>
    <row r="24" spans="2:8" x14ac:dyDescent="0.3">
      <c r="D24" t="s">
        <v>15</v>
      </c>
    </row>
    <row r="25" spans="2:8" x14ac:dyDescent="0.3">
      <c r="C25" s="8"/>
    </row>
    <row r="26" spans="2:8" x14ac:dyDescent="0.3">
      <c r="B26" s="9" t="s">
        <v>16</v>
      </c>
      <c r="C26" s="9" t="s">
        <v>17</v>
      </c>
      <c r="D26" s="9" t="s">
        <v>18</v>
      </c>
      <c r="E26" s="9" t="s">
        <v>19</v>
      </c>
    </row>
    <row r="27" spans="2:8" x14ac:dyDescent="0.3">
      <c r="B27" s="10">
        <v>1</v>
      </c>
      <c r="C27" s="10">
        <v>52</v>
      </c>
      <c r="D27" s="10" t="s">
        <v>20</v>
      </c>
      <c r="E27" s="10">
        <f>-2+C27*(2-(-2))/(2^6-1)</f>
        <v>1.3015873015873014</v>
      </c>
    </row>
    <row r="28" spans="2:8" x14ac:dyDescent="0.3">
      <c r="B28" s="10">
        <v>2</v>
      </c>
      <c r="C28" s="10">
        <v>10</v>
      </c>
      <c r="D28" s="10">
        <v>1010</v>
      </c>
      <c r="E28" s="10">
        <f t="shared" ref="E28:E36" si="0">-2+C28*(2-(-2))/(2^6-1)</f>
        <v>-1.3650793650793651</v>
      </c>
    </row>
    <row r="29" spans="2:8" x14ac:dyDescent="0.3">
      <c r="B29" s="10">
        <v>3</v>
      </c>
      <c r="C29" s="10">
        <v>46</v>
      </c>
      <c r="D29" s="10" t="s">
        <v>21</v>
      </c>
      <c r="E29" s="10">
        <f t="shared" si="0"/>
        <v>0.92063492063492047</v>
      </c>
    </row>
    <row r="30" spans="2:8" x14ac:dyDescent="0.3">
      <c r="B30" s="10">
        <v>4</v>
      </c>
      <c r="C30" s="10">
        <v>15</v>
      </c>
      <c r="D30" s="10">
        <v>1111</v>
      </c>
      <c r="E30" s="10">
        <f t="shared" si="0"/>
        <v>-1.0476190476190477</v>
      </c>
    </row>
    <row r="31" spans="2:8" x14ac:dyDescent="0.3">
      <c r="B31" s="10">
        <v>5</v>
      </c>
      <c r="C31" s="10">
        <v>48</v>
      </c>
      <c r="D31" s="10" t="s">
        <v>22</v>
      </c>
      <c r="E31" s="10">
        <f t="shared" si="0"/>
        <v>1.0476190476190474</v>
      </c>
    </row>
    <row r="32" spans="2:8" x14ac:dyDescent="0.3">
      <c r="B32" s="10">
        <v>6</v>
      </c>
      <c r="C32" s="10">
        <v>36</v>
      </c>
      <c r="D32" s="10" t="s">
        <v>23</v>
      </c>
      <c r="E32" s="10">
        <f t="shared" si="0"/>
        <v>0.28571428571428559</v>
      </c>
    </row>
    <row r="33" spans="1:6" x14ac:dyDescent="0.3">
      <c r="B33" s="10">
        <v>7</v>
      </c>
      <c r="C33" s="10">
        <v>56</v>
      </c>
      <c r="D33" s="10" t="s">
        <v>24</v>
      </c>
      <c r="E33" s="10">
        <f t="shared" si="0"/>
        <v>1.5555555555555554</v>
      </c>
    </row>
    <row r="34" spans="1:6" x14ac:dyDescent="0.3">
      <c r="B34" s="10">
        <v>8</v>
      </c>
      <c r="C34" s="10">
        <v>49</v>
      </c>
      <c r="D34" s="10" t="s">
        <v>25</v>
      </c>
      <c r="E34" s="10">
        <f t="shared" si="0"/>
        <v>1.1111111111111112</v>
      </c>
    </row>
    <row r="35" spans="1:6" x14ac:dyDescent="0.3">
      <c r="B35" s="10">
        <v>9</v>
      </c>
      <c r="C35" s="10">
        <v>62</v>
      </c>
      <c r="D35" s="10" t="s">
        <v>26</v>
      </c>
      <c r="E35" s="10">
        <f t="shared" si="0"/>
        <v>1.9365079365079363</v>
      </c>
    </row>
    <row r="36" spans="1:6" x14ac:dyDescent="0.3">
      <c r="B36" s="10">
        <v>10</v>
      </c>
      <c r="C36" s="10">
        <v>58</v>
      </c>
      <c r="D36" s="10" t="s">
        <v>27</v>
      </c>
      <c r="E36" s="10">
        <f t="shared" si="0"/>
        <v>1.6825396825396823</v>
      </c>
    </row>
    <row r="40" spans="1:6" ht="18" x14ac:dyDescent="0.35">
      <c r="A40" s="1" t="s">
        <v>30</v>
      </c>
    </row>
    <row r="41" spans="1:6" ht="18" x14ac:dyDescent="0.35">
      <c r="B41" s="1"/>
      <c r="F41" t="s">
        <v>34</v>
      </c>
    </row>
    <row r="43" spans="1:6" ht="18" x14ac:dyDescent="0.35">
      <c r="B43" s="1" t="s">
        <v>31</v>
      </c>
    </row>
    <row r="44" spans="1:6" ht="18" x14ac:dyDescent="0.35">
      <c r="C44" s="1" t="s">
        <v>32</v>
      </c>
    </row>
    <row r="45" spans="1:6" ht="18" x14ac:dyDescent="0.35">
      <c r="C45" s="1" t="s">
        <v>33</v>
      </c>
    </row>
    <row r="49" spans="1:7" ht="18" x14ac:dyDescent="0.35">
      <c r="A49" s="1" t="s">
        <v>35</v>
      </c>
    </row>
    <row r="51" spans="1:7" x14ac:dyDescent="0.3">
      <c r="B51" s="11" t="s">
        <v>36</v>
      </c>
    </row>
    <row r="52" spans="1:7" x14ac:dyDescent="0.3">
      <c r="B52" s="12" t="s">
        <v>37</v>
      </c>
      <c r="C52" s="13"/>
      <c r="D52" s="13"/>
      <c r="E52" s="13"/>
      <c r="F52" s="13"/>
      <c r="G52" s="13"/>
    </row>
    <row r="53" spans="1:7" x14ac:dyDescent="0.3">
      <c r="B53" s="13"/>
      <c r="C53" s="13" t="s">
        <v>38</v>
      </c>
      <c r="D53" s="13"/>
      <c r="E53" s="13"/>
      <c r="F53" s="13"/>
      <c r="G53" s="13"/>
    </row>
    <row r="54" spans="1:7" x14ac:dyDescent="0.3">
      <c r="B54" s="13"/>
      <c r="C54" s="13" t="s">
        <v>39</v>
      </c>
      <c r="D54" s="13"/>
      <c r="E54" s="13"/>
      <c r="F54" s="13"/>
      <c r="G54" s="13"/>
    </row>
    <row r="55" spans="1:7" x14ac:dyDescent="0.3">
      <c r="B55" s="13"/>
      <c r="C55" s="13"/>
      <c r="D55" s="13"/>
      <c r="E55" s="13"/>
      <c r="F55" s="13"/>
      <c r="G55" s="13"/>
    </row>
    <row r="56" spans="1:7" x14ac:dyDescent="0.3">
      <c r="B56" s="13"/>
      <c r="C56" s="13" t="s">
        <v>40</v>
      </c>
      <c r="D56" s="13"/>
      <c r="E56" s="13"/>
      <c r="F56" s="13"/>
      <c r="G56" s="13"/>
    </row>
    <row r="57" spans="1:7" x14ac:dyDescent="0.3">
      <c r="B57" s="13"/>
      <c r="C57" s="13"/>
      <c r="D57" s="13" t="s">
        <v>41</v>
      </c>
      <c r="E57" s="13"/>
      <c r="F57" s="13"/>
      <c r="G57" s="13"/>
    </row>
    <row r="58" spans="1:7" x14ac:dyDescent="0.3">
      <c r="B58" s="13"/>
      <c r="C58" s="13"/>
      <c r="D58" s="13" t="s">
        <v>42</v>
      </c>
      <c r="E58" s="13"/>
      <c r="F58" s="13"/>
      <c r="G58" s="13"/>
    </row>
    <row r="59" spans="1:7" x14ac:dyDescent="0.3">
      <c r="B59" s="13"/>
      <c r="C59" s="13"/>
      <c r="D59" s="13" t="s">
        <v>43</v>
      </c>
      <c r="E59" s="13"/>
      <c r="F59" s="13"/>
      <c r="G59" s="13"/>
    </row>
    <row r="61" spans="1:7" x14ac:dyDescent="0.3">
      <c r="D61" s="11" t="s">
        <v>44</v>
      </c>
    </row>
    <row r="63" spans="1:7" ht="18" x14ac:dyDescent="0.35">
      <c r="A63" s="1" t="s">
        <v>35</v>
      </c>
    </row>
    <row r="64" spans="1:7" x14ac:dyDescent="0.3">
      <c r="G64" s="7" t="s">
        <v>54</v>
      </c>
    </row>
    <row r="65" spans="2:12" x14ac:dyDescent="0.3">
      <c r="G65" s="7" t="s">
        <v>55</v>
      </c>
    </row>
    <row r="67" spans="2:12" x14ac:dyDescent="0.3">
      <c r="B67" s="9" t="s">
        <v>16</v>
      </c>
      <c r="C67" s="9" t="s">
        <v>45</v>
      </c>
      <c r="D67" s="9" t="s">
        <v>18</v>
      </c>
      <c r="E67" s="9" t="s">
        <v>46</v>
      </c>
      <c r="F67" s="9" t="s">
        <v>47</v>
      </c>
      <c r="G67" s="9" t="s">
        <v>48</v>
      </c>
      <c r="H67" s="9" t="s">
        <v>49</v>
      </c>
      <c r="I67" s="9" t="s">
        <v>50</v>
      </c>
      <c r="J67" s="9" t="s">
        <v>51</v>
      </c>
      <c r="K67" s="9" t="s">
        <v>52</v>
      </c>
      <c r="L67" s="9" t="s">
        <v>53</v>
      </c>
    </row>
    <row r="68" spans="2:12" x14ac:dyDescent="0.3">
      <c r="B68" s="10">
        <v>1</v>
      </c>
      <c r="C68" s="10">
        <v>52</v>
      </c>
      <c r="D68" s="10" t="s">
        <v>20</v>
      </c>
      <c r="E68" s="10">
        <f>-2+C68*(2-(-2))/(2^6-1)</f>
        <v>1.3015873015873014</v>
      </c>
      <c r="F68" s="14">
        <f>EXP(-E68^2)+0.01*COS(200*E68)</f>
        <v>5.4328369046422811</v>
      </c>
      <c r="G68" s="14">
        <v>5.4328369050000003</v>
      </c>
      <c r="H68" s="14">
        <f>G68/G78</f>
        <v>5.6943326599568883E-2</v>
      </c>
      <c r="I68" s="14">
        <f>SUM($H$68:H68)</f>
        <v>5.6943326599568883E-2</v>
      </c>
      <c r="J68" s="14" t="s">
        <v>57</v>
      </c>
      <c r="K68" s="16">
        <v>0.60146874500000003</v>
      </c>
      <c r="L68" s="16" t="s">
        <v>26</v>
      </c>
    </row>
    <row r="69" spans="2:12" x14ac:dyDescent="0.3">
      <c r="B69" s="10">
        <v>2</v>
      </c>
      <c r="C69" s="24">
        <v>10</v>
      </c>
      <c r="D69" s="24">
        <v>1010</v>
      </c>
      <c r="E69" s="10">
        <f>-2+C69*(2-(-2))/(2^6-1)</f>
        <v>-1.3650793650793651</v>
      </c>
      <c r="F69" s="14">
        <f t="shared" ref="F69:F77" si="1">EXP(-E69^2)+0.01*COS(200*E69)</f>
        <v>6.4363378739774753</v>
      </c>
      <c r="G69" s="10">
        <v>6.4363378740000003</v>
      </c>
      <c r="H69" s="14">
        <f>G69/G78</f>
        <v>6.7461345899607283E-2</v>
      </c>
      <c r="I69" s="14">
        <f>SUM($H$68:H69)</f>
        <v>0.12440467249917617</v>
      </c>
      <c r="J69" s="25" t="s">
        <v>58</v>
      </c>
      <c r="K69" s="18">
        <v>0.27708154299999999</v>
      </c>
      <c r="L69" s="18" t="s">
        <v>24</v>
      </c>
    </row>
    <row r="70" spans="2:12" x14ac:dyDescent="0.3">
      <c r="B70" s="10">
        <v>3</v>
      </c>
      <c r="C70" s="10">
        <v>46</v>
      </c>
      <c r="D70" s="10" t="s">
        <v>21</v>
      </c>
      <c r="E70" s="10">
        <f t="shared" ref="E70:E77" si="2">-2+C70*(2-(-2))/(2^6-1)</f>
        <v>0.92063492063492047</v>
      </c>
      <c r="F70" s="14">
        <f t="shared" si="1"/>
        <v>2.3305944756479424</v>
      </c>
      <c r="G70" s="14">
        <v>2.3305944759999999</v>
      </c>
      <c r="H70" s="14">
        <f>G70/G78</f>
        <v>2.4427716999175977E-2</v>
      </c>
      <c r="I70" s="14">
        <f>SUM($H$68:H70)</f>
        <v>0.14883238949835215</v>
      </c>
      <c r="J70" s="14" t="s">
        <v>59</v>
      </c>
      <c r="K70" s="18">
        <v>0.28978522899999998</v>
      </c>
      <c r="L70" s="18" t="s">
        <v>24</v>
      </c>
    </row>
    <row r="71" spans="2:12" x14ac:dyDescent="0.3">
      <c r="B71" s="10">
        <v>4</v>
      </c>
      <c r="C71" s="10">
        <v>15</v>
      </c>
      <c r="D71" s="10">
        <v>1111</v>
      </c>
      <c r="E71" s="10">
        <f t="shared" si="2"/>
        <v>-1.0476190476190477</v>
      </c>
      <c r="F71" s="14">
        <f t="shared" si="1"/>
        <v>2.9909705435820477</v>
      </c>
      <c r="G71" s="10">
        <v>2.9909705440000001</v>
      </c>
      <c r="H71" s="14">
        <f>G71/G78</f>
        <v>3.134933286510691E-2</v>
      </c>
      <c r="I71" s="14">
        <f>SUM($H$68:H71)</f>
        <v>0.18018172236345906</v>
      </c>
      <c r="J71" s="14" t="s">
        <v>60</v>
      </c>
      <c r="K71" s="20">
        <v>0.83741062700000002</v>
      </c>
      <c r="L71" s="20" t="s">
        <v>27</v>
      </c>
    </row>
    <row r="72" spans="2:12" x14ac:dyDescent="0.3">
      <c r="B72" s="10">
        <v>5</v>
      </c>
      <c r="C72" s="22">
        <v>48</v>
      </c>
      <c r="D72" s="22" t="s">
        <v>22</v>
      </c>
      <c r="E72" s="10">
        <f t="shared" si="2"/>
        <v>1.0476190476190474</v>
      </c>
      <c r="F72" s="14">
        <f t="shared" si="1"/>
        <v>2.9909705435820473</v>
      </c>
      <c r="G72" s="10">
        <v>2.9909705440000001</v>
      </c>
      <c r="H72" s="14">
        <f>G72/G78</f>
        <v>3.134933286510691E-2</v>
      </c>
      <c r="I72" s="14">
        <f>SUM($H$68:H72)</f>
        <v>0.21153105522856597</v>
      </c>
      <c r="J72" s="23" t="s">
        <v>61</v>
      </c>
      <c r="K72" s="16">
        <v>0.50185644200000001</v>
      </c>
      <c r="L72" s="16" t="s">
        <v>26</v>
      </c>
    </row>
    <row r="73" spans="2:12" x14ac:dyDescent="0.3">
      <c r="B73" s="10">
        <v>6</v>
      </c>
      <c r="C73" s="10">
        <v>36</v>
      </c>
      <c r="D73" s="10" t="s">
        <v>23</v>
      </c>
      <c r="E73" s="10">
        <f t="shared" si="2"/>
        <v>0.28571428571428559</v>
      </c>
      <c r="F73" s="14">
        <f t="shared" si="1"/>
        <v>1.0933431700623273</v>
      </c>
      <c r="G73" s="10">
        <v>1.09334317</v>
      </c>
      <c r="H73" s="14">
        <f>G73/G78</f>
        <v>1.1459684563219547E-2</v>
      </c>
      <c r="I73" s="14">
        <f>SUM($H$68:H73)</f>
        <v>0.22299073979178552</v>
      </c>
      <c r="J73" s="14" t="s">
        <v>62</v>
      </c>
      <c r="K73" s="16">
        <v>0.83141916800000004</v>
      </c>
      <c r="L73" s="16" t="s">
        <v>26</v>
      </c>
    </row>
    <row r="74" spans="2:12" x14ac:dyDescent="0.3">
      <c r="B74" s="10">
        <v>7</v>
      </c>
      <c r="C74" s="18">
        <v>56</v>
      </c>
      <c r="D74" s="18" t="s">
        <v>24</v>
      </c>
      <c r="E74" s="10">
        <f t="shared" si="2"/>
        <v>1.5555555555555554</v>
      </c>
      <c r="F74" s="14">
        <f t="shared" si="1"/>
        <v>11.233126524203374</v>
      </c>
      <c r="G74" s="10">
        <v>11.233126520000001</v>
      </c>
      <c r="H74" s="14">
        <f>G74/G78</f>
        <v>0.11773804429393941</v>
      </c>
      <c r="I74" s="14">
        <f>SUM($H$68:H74)</f>
        <v>0.34072878408572493</v>
      </c>
      <c r="J74" s="19" t="s">
        <v>63</v>
      </c>
      <c r="K74" s="22">
        <v>0.20324578300000001</v>
      </c>
      <c r="L74" s="22" t="s">
        <v>22</v>
      </c>
    </row>
    <row r="75" spans="2:12" x14ac:dyDescent="0.3">
      <c r="B75" s="10">
        <v>8</v>
      </c>
      <c r="C75" s="10">
        <v>49</v>
      </c>
      <c r="D75" s="10" t="s">
        <v>25</v>
      </c>
      <c r="E75" s="10">
        <f t="shared" si="2"/>
        <v>1.1111111111111112</v>
      </c>
      <c r="F75" s="14">
        <f t="shared" si="1"/>
        <v>3.4301506854462005</v>
      </c>
      <c r="G75" s="10">
        <v>3.4301506850000001</v>
      </c>
      <c r="H75" s="14">
        <f>G75/G78</f>
        <v>3.5952522440334499E-2</v>
      </c>
      <c r="I75" s="14">
        <f>SUM($H$68:H75)</f>
        <v>0.37668130652605941</v>
      </c>
      <c r="J75" s="14" t="s">
        <v>64</v>
      </c>
      <c r="K75" s="18">
        <v>0.25216794399999998</v>
      </c>
      <c r="L75" s="18" t="s">
        <v>24</v>
      </c>
    </row>
    <row r="76" spans="2:12" x14ac:dyDescent="0.3">
      <c r="B76" s="10">
        <v>9</v>
      </c>
      <c r="C76" s="16">
        <v>62</v>
      </c>
      <c r="D76" s="16" t="s">
        <v>26</v>
      </c>
      <c r="E76" s="10">
        <f t="shared" si="2"/>
        <v>1.9365079365079363</v>
      </c>
      <c r="F76" s="14">
        <f t="shared" si="1"/>
        <v>42.517432862609432</v>
      </c>
      <c r="G76" s="10">
        <v>42.51743286</v>
      </c>
      <c r="H76" s="14">
        <f>G76/G78</f>
        <v>0.44563901104670139</v>
      </c>
      <c r="I76" s="14">
        <f>SUM($H$68:H76)</f>
        <v>0.82232031757276081</v>
      </c>
      <c r="J76" s="17" t="s">
        <v>65</v>
      </c>
      <c r="K76" s="16">
        <v>0.47425526499999998</v>
      </c>
      <c r="L76" s="16" t="s">
        <v>26</v>
      </c>
    </row>
    <row r="77" spans="2:12" x14ac:dyDescent="0.3">
      <c r="B77" s="10">
        <v>10</v>
      </c>
      <c r="C77" s="20">
        <v>58</v>
      </c>
      <c r="D77" s="20" t="s">
        <v>27</v>
      </c>
      <c r="E77" s="10">
        <f t="shared" si="2"/>
        <v>1.6825396825396823</v>
      </c>
      <c r="F77" s="14">
        <f t="shared" si="1"/>
        <v>16.952025704543424</v>
      </c>
      <c r="G77" s="10">
        <v>16.9520257</v>
      </c>
      <c r="H77" s="14">
        <f>G77/G78</f>
        <v>0.17767968242723925</v>
      </c>
      <c r="I77" s="14">
        <f>SUM($H$68:H77)</f>
        <v>1</v>
      </c>
      <c r="J77" s="21" t="s">
        <v>66</v>
      </c>
      <c r="K77" s="24">
        <v>0.108269801</v>
      </c>
      <c r="L77" s="24">
        <v>1010</v>
      </c>
    </row>
    <row r="78" spans="2:12" x14ac:dyDescent="0.3">
      <c r="F78" s="15" t="s">
        <v>56</v>
      </c>
      <c r="G78" s="14">
        <f>SUM(G68:G77)</f>
        <v>95.407789277999996</v>
      </c>
      <c r="H78" s="14">
        <f>SUM(H68:H77)</f>
        <v>1</v>
      </c>
    </row>
    <row r="83" spans="1:10" ht="18" x14ac:dyDescent="0.35">
      <c r="A83" s="1" t="s">
        <v>67</v>
      </c>
    </row>
    <row r="84" spans="1:10" x14ac:dyDescent="0.3">
      <c r="B84" s="5" t="s">
        <v>68</v>
      </c>
    </row>
    <row r="85" spans="1:10" x14ac:dyDescent="0.3">
      <c r="B85" s="5"/>
      <c r="C85" t="s">
        <v>69</v>
      </c>
    </row>
    <row r="86" spans="1:10" x14ac:dyDescent="0.3">
      <c r="B86" s="5"/>
    </row>
    <row r="87" spans="1:10" x14ac:dyDescent="0.3">
      <c r="B87" s="26" t="s">
        <v>70</v>
      </c>
    </row>
    <row r="88" spans="1:10" x14ac:dyDescent="0.3">
      <c r="C88" t="s">
        <v>71</v>
      </c>
    </row>
    <row r="89" spans="1:10" x14ac:dyDescent="0.3">
      <c r="C89" t="s">
        <v>72</v>
      </c>
    </row>
    <row r="91" spans="1:10" x14ac:dyDescent="0.3">
      <c r="C91" s="5" t="s">
        <v>73</v>
      </c>
      <c r="D91" s="5"/>
      <c r="E91" s="5"/>
      <c r="F91" s="5"/>
    </row>
    <row r="93" spans="1:10" ht="15" thickBot="1" x14ac:dyDescent="0.35"/>
    <row r="94" spans="1:10" ht="43.8" thickBot="1" x14ac:dyDescent="0.35">
      <c r="B94" s="27" t="s">
        <v>74</v>
      </c>
      <c r="C94" s="28" t="s">
        <v>45</v>
      </c>
      <c r="D94" s="29" t="s">
        <v>53</v>
      </c>
      <c r="E94" s="29" t="s">
        <v>52</v>
      </c>
      <c r="F94" s="29" t="s">
        <v>75</v>
      </c>
      <c r="G94" s="29" t="s">
        <v>76</v>
      </c>
      <c r="H94" s="30" t="s">
        <v>86</v>
      </c>
      <c r="I94" s="30" t="s">
        <v>77</v>
      </c>
      <c r="J94" s="29" t="s">
        <v>78</v>
      </c>
    </row>
    <row r="95" spans="1:10" ht="15.6" thickTop="1" thickBot="1" x14ac:dyDescent="0.35">
      <c r="B95" s="31">
        <v>1</v>
      </c>
      <c r="C95" s="41">
        <v>62</v>
      </c>
      <c r="D95" s="16" t="s">
        <v>26</v>
      </c>
      <c r="E95" s="31">
        <v>0.22362618000000001</v>
      </c>
      <c r="F95" s="32" t="s">
        <v>79</v>
      </c>
      <c r="G95" s="32" t="s">
        <v>80</v>
      </c>
      <c r="H95" s="32">
        <v>5</v>
      </c>
      <c r="I95" s="30">
        <v>111100</v>
      </c>
      <c r="J95" s="33">
        <v>60</v>
      </c>
    </row>
    <row r="96" spans="1:10" ht="15.6" thickTop="1" thickBot="1" x14ac:dyDescent="0.35">
      <c r="B96" s="34">
        <v>2</v>
      </c>
      <c r="C96" s="43">
        <v>56</v>
      </c>
      <c r="D96" s="18" t="s">
        <v>24</v>
      </c>
      <c r="E96" s="34"/>
      <c r="F96" s="35"/>
      <c r="G96" s="35"/>
      <c r="H96" s="35"/>
      <c r="I96" s="30">
        <v>111010</v>
      </c>
      <c r="J96" s="36">
        <v>58</v>
      </c>
    </row>
    <row r="97" spans="1:10" ht="15.6" thickTop="1" thickBot="1" x14ac:dyDescent="0.35">
      <c r="B97" s="32">
        <v>3</v>
      </c>
      <c r="C97" s="44">
        <v>56</v>
      </c>
      <c r="D97" s="18" t="s">
        <v>24</v>
      </c>
      <c r="E97" s="32">
        <v>0.82252890599999995</v>
      </c>
      <c r="F97" s="37" t="s">
        <v>85</v>
      </c>
      <c r="G97" s="37" t="s">
        <v>81</v>
      </c>
      <c r="H97" s="37"/>
      <c r="I97" s="30">
        <v>111000</v>
      </c>
      <c r="J97" s="33">
        <v>56</v>
      </c>
    </row>
    <row r="98" spans="1:10" ht="15.6" thickTop="1" thickBot="1" x14ac:dyDescent="0.35">
      <c r="B98" s="35">
        <v>4</v>
      </c>
      <c r="C98" s="45">
        <v>58</v>
      </c>
      <c r="D98" s="20" t="s">
        <v>27</v>
      </c>
      <c r="E98" s="35"/>
      <c r="F98" s="35"/>
      <c r="G98" s="35"/>
      <c r="H98" s="35"/>
      <c r="I98" s="30">
        <v>111010</v>
      </c>
      <c r="J98" s="36">
        <v>58</v>
      </c>
    </row>
    <row r="99" spans="1:10" ht="15.6" thickTop="1" thickBot="1" x14ac:dyDescent="0.35">
      <c r="B99" s="31">
        <v>5</v>
      </c>
      <c r="C99" s="41">
        <v>62</v>
      </c>
      <c r="D99" s="16" t="s">
        <v>26</v>
      </c>
      <c r="E99" s="31">
        <v>0.231187696</v>
      </c>
      <c r="F99" s="32" t="s">
        <v>82</v>
      </c>
      <c r="G99" s="32" t="s">
        <v>80</v>
      </c>
      <c r="H99" s="32">
        <v>2</v>
      </c>
      <c r="I99" s="30">
        <v>111110</v>
      </c>
      <c r="J99" s="33">
        <v>62</v>
      </c>
    </row>
    <row r="100" spans="1:10" ht="15.6" thickTop="1" thickBot="1" x14ac:dyDescent="0.35">
      <c r="B100" s="34">
        <v>6</v>
      </c>
      <c r="C100" s="42">
        <v>62</v>
      </c>
      <c r="D100" s="16" t="s">
        <v>26</v>
      </c>
      <c r="E100" s="34"/>
      <c r="F100" s="35"/>
      <c r="G100" s="35"/>
      <c r="H100" s="35"/>
      <c r="I100" s="30">
        <v>111110</v>
      </c>
      <c r="J100" s="36">
        <v>62</v>
      </c>
    </row>
    <row r="101" spans="1:10" ht="15.6" thickTop="1" thickBot="1" x14ac:dyDescent="0.35">
      <c r="B101" s="31">
        <v>7</v>
      </c>
      <c r="C101" s="46">
        <v>48</v>
      </c>
      <c r="D101" s="22" t="s">
        <v>22</v>
      </c>
      <c r="E101" s="31">
        <v>0.914778011</v>
      </c>
      <c r="F101" s="37" t="s">
        <v>83</v>
      </c>
      <c r="G101" s="37" t="s">
        <v>81</v>
      </c>
      <c r="H101" s="37"/>
      <c r="I101" s="30">
        <v>110000</v>
      </c>
      <c r="J101" s="33">
        <v>48</v>
      </c>
    </row>
    <row r="102" spans="1:10" ht="15.6" thickTop="1" thickBot="1" x14ac:dyDescent="0.35">
      <c r="B102" s="38">
        <v>8</v>
      </c>
      <c r="C102" s="43">
        <v>56</v>
      </c>
      <c r="D102" s="18" t="s">
        <v>24</v>
      </c>
      <c r="E102" s="38"/>
      <c r="F102" s="35"/>
      <c r="G102" s="35"/>
      <c r="H102" s="35"/>
      <c r="I102" s="39">
        <v>111000</v>
      </c>
      <c r="J102" s="36">
        <v>56</v>
      </c>
    </row>
    <row r="103" spans="1:10" ht="15.6" thickTop="1" thickBot="1" x14ac:dyDescent="0.35">
      <c r="B103" s="40">
        <v>9</v>
      </c>
      <c r="C103" s="41">
        <v>62</v>
      </c>
      <c r="D103" s="16" t="s">
        <v>26</v>
      </c>
      <c r="E103" s="40">
        <v>0.29829594300000001</v>
      </c>
      <c r="F103" s="32" t="s">
        <v>84</v>
      </c>
      <c r="G103" s="32" t="s">
        <v>80</v>
      </c>
      <c r="H103" s="32">
        <v>3</v>
      </c>
      <c r="I103" s="30">
        <v>111010</v>
      </c>
      <c r="J103" s="33">
        <v>58</v>
      </c>
    </row>
    <row r="104" spans="1:10" ht="15.6" thickTop="1" thickBot="1" x14ac:dyDescent="0.35">
      <c r="B104" s="34">
        <v>10</v>
      </c>
      <c r="C104" s="47">
        <v>10</v>
      </c>
      <c r="D104" s="24" t="s">
        <v>87</v>
      </c>
      <c r="E104" s="34"/>
      <c r="F104" s="35"/>
      <c r="G104" s="35"/>
      <c r="H104" s="35"/>
      <c r="I104" s="39">
        <v>1110</v>
      </c>
      <c r="J104" s="36">
        <v>14</v>
      </c>
    </row>
    <row r="105" spans="1:10" ht="15" thickTop="1" x14ac:dyDescent="0.3"/>
    <row r="107" spans="1:10" ht="18" x14ac:dyDescent="0.35">
      <c r="A107" s="1" t="s">
        <v>88</v>
      </c>
      <c r="B107" s="11"/>
    </row>
    <row r="108" spans="1:10" x14ac:dyDescent="0.3">
      <c r="B108" s="5" t="s">
        <v>90</v>
      </c>
    </row>
    <row r="109" spans="1:10" x14ac:dyDescent="0.3">
      <c r="B109" s="5" t="s">
        <v>89</v>
      </c>
    </row>
    <row r="110" spans="1:10" x14ac:dyDescent="0.3">
      <c r="C110" t="s">
        <v>91</v>
      </c>
    </row>
    <row r="111" spans="1:10" x14ac:dyDescent="0.3">
      <c r="B111" s="5" t="s">
        <v>92</v>
      </c>
    </row>
    <row r="114" spans="1:10" ht="15" thickBot="1" x14ac:dyDescent="0.35"/>
    <row r="115" spans="1:10" ht="43.8" thickBot="1" x14ac:dyDescent="0.35">
      <c r="B115" s="27" t="s">
        <v>74</v>
      </c>
      <c r="C115" s="30" t="s">
        <v>77</v>
      </c>
      <c r="D115" s="29" t="s">
        <v>93</v>
      </c>
      <c r="E115" s="30" t="s">
        <v>94</v>
      </c>
      <c r="F115" s="30" t="s">
        <v>95</v>
      </c>
      <c r="I115" s="30" t="s">
        <v>96</v>
      </c>
      <c r="J115" s="30" t="s">
        <v>97</v>
      </c>
    </row>
    <row r="116" spans="1:10" ht="15.6" thickTop="1" thickBot="1" x14ac:dyDescent="0.35">
      <c r="B116" s="31">
        <v>1</v>
      </c>
      <c r="C116" s="30">
        <v>111100</v>
      </c>
      <c r="D116" s="33">
        <v>60</v>
      </c>
      <c r="E116" s="30">
        <v>111100</v>
      </c>
      <c r="F116" s="33">
        <v>60</v>
      </c>
      <c r="I116" s="53">
        <v>3</v>
      </c>
      <c r="J116" s="53">
        <v>2</v>
      </c>
    </row>
    <row r="117" spans="1:10" ht="15.6" thickTop="1" thickBot="1" x14ac:dyDescent="0.35">
      <c r="B117" s="34">
        <v>2</v>
      </c>
      <c r="C117" s="30">
        <v>111010</v>
      </c>
      <c r="D117" s="36">
        <v>58</v>
      </c>
      <c r="E117" s="30">
        <v>111010</v>
      </c>
      <c r="F117" s="36">
        <v>58</v>
      </c>
      <c r="I117" s="54">
        <v>8</v>
      </c>
      <c r="J117" s="54">
        <v>5</v>
      </c>
    </row>
    <row r="118" spans="1:10" ht="15.6" thickTop="1" thickBot="1" x14ac:dyDescent="0.35">
      <c r="B118" s="32">
        <v>3</v>
      </c>
      <c r="C118" s="30">
        <v>111000</v>
      </c>
      <c r="D118" s="33">
        <v>56</v>
      </c>
      <c r="E118" s="58">
        <v>101000</v>
      </c>
      <c r="F118" s="53">
        <v>40</v>
      </c>
      <c r="I118" s="56">
        <v>5</v>
      </c>
      <c r="J118" s="56">
        <v>3</v>
      </c>
    </row>
    <row r="119" spans="1:10" ht="15.6" thickTop="1" thickBot="1" x14ac:dyDescent="0.35">
      <c r="B119" s="35">
        <v>4</v>
      </c>
      <c r="C119" s="30">
        <v>111010</v>
      </c>
      <c r="D119" s="36">
        <v>58</v>
      </c>
      <c r="E119" s="30">
        <v>111010</v>
      </c>
      <c r="F119" s="36">
        <v>58</v>
      </c>
    </row>
    <row r="120" spans="1:10" ht="15.6" thickTop="1" thickBot="1" x14ac:dyDescent="0.35">
      <c r="B120" s="31">
        <v>5</v>
      </c>
      <c r="C120" s="30">
        <v>111110</v>
      </c>
      <c r="D120" s="33">
        <v>62</v>
      </c>
      <c r="E120" s="57">
        <v>110110</v>
      </c>
      <c r="F120" s="56">
        <v>54</v>
      </c>
    </row>
    <row r="121" spans="1:10" ht="15.6" thickTop="1" thickBot="1" x14ac:dyDescent="0.35">
      <c r="B121" s="34">
        <v>6</v>
      </c>
      <c r="C121" s="30">
        <v>111110</v>
      </c>
      <c r="D121" s="36">
        <v>62</v>
      </c>
      <c r="E121" s="30">
        <v>111110</v>
      </c>
      <c r="F121" s="36">
        <v>62</v>
      </c>
    </row>
    <row r="122" spans="1:10" ht="15.6" thickTop="1" thickBot="1" x14ac:dyDescent="0.35">
      <c r="B122" s="31">
        <v>7</v>
      </c>
      <c r="C122" s="30">
        <v>110000</v>
      </c>
      <c r="D122" s="33">
        <v>48</v>
      </c>
      <c r="E122" s="30">
        <v>110000</v>
      </c>
      <c r="F122" s="33">
        <v>48</v>
      </c>
    </row>
    <row r="123" spans="1:10" ht="15.6" thickTop="1" thickBot="1" x14ac:dyDescent="0.35">
      <c r="B123" s="38">
        <v>8</v>
      </c>
      <c r="C123" s="39">
        <v>111000</v>
      </c>
      <c r="D123" s="36">
        <v>56</v>
      </c>
      <c r="E123" s="55">
        <v>111010</v>
      </c>
      <c r="F123" s="54">
        <v>58</v>
      </c>
    </row>
    <row r="124" spans="1:10" ht="15.6" thickTop="1" thickBot="1" x14ac:dyDescent="0.35">
      <c r="B124" s="40">
        <v>9</v>
      </c>
      <c r="C124" s="30">
        <v>111010</v>
      </c>
      <c r="D124" s="33">
        <v>58</v>
      </c>
      <c r="E124" s="30">
        <v>111010</v>
      </c>
      <c r="F124" s="33">
        <v>58</v>
      </c>
    </row>
    <row r="125" spans="1:10" ht="15.6" thickTop="1" thickBot="1" x14ac:dyDescent="0.35">
      <c r="B125" s="34">
        <v>10</v>
      </c>
      <c r="C125" s="39">
        <v>1110</v>
      </c>
      <c r="D125" s="36">
        <v>14</v>
      </c>
      <c r="E125" s="39">
        <v>1110</v>
      </c>
      <c r="F125" s="36">
        <v>14</v>
      </c>
    </row>
    <row r="126" spans="1:10" ht="15" thickTop="1" x14ac:dyDescent="0.3"/>
    <row r="128" spans="1:10" ht="18" x14ac:dyDescent="0.35">
      <c r="A128" s="1" t="s">
        <v>98</v>
      </c>
    </row>
    <row r="130" spans="2:12" ht="15" thickBot="1" x14ac:dyDescent="0.35"/>
    <row r="131" spans="2:12" ht="43.8" thickBot="1" x14ac:dyDescent="0.35">
      <c r="B131" s="59" t="s">
        <v>16</v>
      </c>
      <c r="C131" s="30" t="s">
        <v>94</v>
      </c>
      <c r="D131" s="29" t="s">
        <v>93</v>
      </c>
      <c r="E131" s="29" t="s">
        <v>19</v>
      </c>
      <c r="F131" s="29" t="s">
        <v>47</v>
      </c>
      <c r="G131" s="29" t="s">
        <v>48</v>
      </c>
      <c r="H131" s="29" t="s">
        <v>49</v>
      </c>
      <c r="I131" s="29" t="s">
        <v>50</v>
      </c>
      <c r="J131" s="29" t="s">
        <v>51</v>
      </c>
      <c r="K131" s="29" t="s">
        <v>52</v>
      </c>
      <c r="L131" s="29" t="s">
        <v>99</v>
      </c>
    </row>
    <row r="132" spans="2:12" ht="15.6" thickTop="1" thickBot="1" x14ac:dyDescent="0.35">
      <c r="B132" s="31">
        <v>1</v>
      </c>
      <c r="C132" s="62">
        <v>111100</v>
      </c>
      <c r="D132" s="52">
        <v>60</v>
      </c>
      <c r="E132" s="33">
        <f>-2+D132*(2-(-2))/(2^6-1)</f>
        <v>1.8095238095238093</v>
      </c>
      <c r="F132" s="33">
        <f>EXP(-E132^2)+0.01*COS(200*E132)</f>
        <v>26.418611642762457</v>
      </c>
      <c r="G132" s="33">
        <v>26.418611640000002</v>
      </c>
      <c r="H132" s="33">
        <f>G132/G142</f>
        <v>0.17392709095597783</v>
      </c>
      <c r="I132" s="36">
        <f>SUM($H132:H$132)</f>
        <v>0.17392709095597783</v>
      </c>
      <c r="J132" s="52" t="s">
        <v>100</v>
      </c>
      <c r="K132" s="63">
        <v>0.74567580899999997</v>
      </c>
      <c r="L132" s="75">
        <v>110000</v>
      </c>
    </row>
    <row r="133" spans="2:12" ht="15.6" thickTop="1" thickBot="1" x14ac:dyDescent="0.35">
      <c r="B133" s="34">
        <v>2</v>
      </c>
      <c r="C133" s="72">
        <v>111010</v>
      </c>
      <c r="D133" s="66">
        <v>58</v>
      </c>
      <c r="E133" s="33">
        <f t="shared" ref="E133:E141" si="3">-2+D133*(2-(-2))/(2^6-1)</f>
        <v>1.6825396825396823</v>
      </c>
      <c r="F133" s="33">
        <f t="shared" ref="F133:F141" si="4">EXP(-E133^2)+0.01*COS(200*E133)</f>
        <v>16.952025704543424</v>
      </c>
      <c r="G133" s="36">
        <v>16.9520257</v>
      </c>
      <c r="H133" s="33">
        <f>G133/G142</f>
        <v>0.11160376464854888</v>
      </c>
      <c r="I133" s="36">
        <f>SUM($H$132:H133)</f>
        <v>0.28553085560452673</v>
      </c>
      <c r="J133" s="66" t="s">
        <v>101</v>
      </c>
      <c r="K133" s="61">
        <v>7.2000871999999994E-2</v>
      </c>
      <c r="L133" s="74">
        <v>111110</v>
      </c>
    </row>
    <row r="134" spans="2:12" ht="15.6" thickTop="1" thickBot="1" x14ac:dyDescent="0.35">
      <c r="B134" s="32">
        <v>3</v>
      </c>
      <c r="C134" s="62">
        <v>101000</v>
      </c>
      <c r="D134" s="52">
        <v>40</v>
      </c>
      <c r="E134" s="33">
        <f t="shared" si="3"/>
        <v>0.53968253968253954</v>
      </c>
      <c r="F134" s="33">
        <f t="shared" si="4"/>
        <v>1.34244435022007</v>
      </c>
      <c r="G134" s="33">
        <v>1.3424443500000001</v>
      </c>
      <c r="H134" s="33">
        <f>G134/G142</f>
        <v>8.8379905707182925E-3</v>
      </c>
      <c r="I134" s="36">
        <f>SUM($H$132:H134)</f>
        <v>0.294368846175245</v>
      </c>
      <c r="J134" s="52" t="s">
        <v>102</v>
      </c>
      <c r="K134" s="64">
        <v>0.791328488</v>
      </c>
      <c r="L134" s="76">
        <v>111010</v>
      </c>
    </row>
    <row r="135" spans="2:12" ht="15.6" thickTop="1" thickBot="1" x14ac:dyDescent="0.35">
      <c r="B135" s="35">
        <v>4</v>
      </c>
      <c r="C135" s="73">
        <v>111010</v>
      </c>
      <c r="D135" s="68">
        <v>58</v>
      </c>
      <c r="E135" s="33">
        <f t="shared" si="3"/>
        <v>1.6825396825396823</v>
      </c>
      <c r="F135" s="33">
        <f t="shared" si="4"/>
        <v>16.952025704543424</v>
      </c>
      <c r="G135" s="36">
        <v>16.9520257</v>
      </c>
      <c r="H135" s="33">
        <f>G135/G142</f>
        <v>0.11160376464854888</v>
      </c>
      <c r="I135" s="36">
        <f>SUM($H$132:H135)</f>
        <v>0.40597261082379388</v>
      </c>
      <c r="J135" s="68" t="s">
        <v>103</v>
      </c>
      <c r="K135" s="66">
        <v>0.194010555</v>
      </c>
      <c r="L135" s="72">
        <v>111010</v>
      </c>
    </row>
    <row r="136" spans="2:12" ht="15.6" thickTop="1" thickBot="1" x14ac:dyDescent="0.35">
      <c r="B136" s="31">
        <v>5</v>
      </c>
      <c r="C136" s="62">
        <v>110110</v>
      </c>
      <c r="D136" s="52">
        <v>54</v>
      </c>
      <c r="E136" s="33">
        <f t="shared" si="3"/>
        <v>1.4285714285714284</v>
      </c>
      <c r="F136" s="33">
        <f t="shared" si="4"/>
        <v>7.6870350572725181</v>
      </c>
      <c r="G136" s="33">
        <v>7.6870350570000001</v>
      </c>
      <c r="H136" s="33">
        <f>G136/G142</f>
        <v>5.0607642209188751E-2</v>
      </c>
      <c r="I136" s="36">
        <f>SUM($H$132:H136)</f>
        <v>0.45658025303298261</v>
      </c>
      <c r="J136" s="52" t="s">
        <v>105</v>
      </c>
      <c r="K136" s="64">
        <v>0.78651258400000001</v>
      </c>
      <c r="L136" s="76">
        <v>111010</v>
      </c>
    </row>
    <row r="137" spans="2:12" ht="15.6" thickTop="1" thickBot="1" x14ac:dyDescent="0.35">
      <c r="B137" s="34">
        <v>6</v>
      </c>
      <c r="C137" s="74">
        <v>111110</v>
      </c>
      <c r="D137" s="61">
        <v>62</v>
      </c>
      <c r="E137" s="33">
        <f t="shared" si="3"/>
        <v>1.9365079365079363</v>
      </c>
      <c r="F137" s="33">
        <f t="shared" si="4"/>
        <v>42.517432862609432</v>
      </c>
      <c r="G137" s="36">
        <v>42.51743286</v>
      </c>
      <c r="H137" s="33">
        <f>G137/G142</f>
        <v>0.27991377870362233</v>
      </c>
      <c r="I137" s="36">
        <f>SUM($H$132:H137)</f>
        <v>0.73649403173660488</v>
      </c>
      <c r="J137" s="61" t="s">
        <v>106</v>
      </c>
      <c r="K137" s="66">
        <v>0.232738415</v>
      </c>
      <c r="L137" s="72">
        <v>111010</v>
      </c>
    </row>
    <row r="138" spans="2:12" ht="15.6" thickTop="1" thickBot="1" x14ac:dyDescent="0.35">
      <c r="B138" s="31">
        <v>7</v>
      </c>
      <c r="C138" s="75">
        <v>110000</v>
      </c>
      <c r="D138" s="63">
        <v>48</v>
      </c>
      <c r="E138" s="33">
        <f t="shared" si="3"/>
        <v>1.0476190476190474</v>
      </c>
      <c r="F138" s="33">
        <f t="shared" si="4"/>
        <v>2.9909705435820473</v>
      </c>
      <c r="G138" s="33">
        <v>2.9909705440000001</v>
      </c>
      <c r="H138" s="33">
        <f>G138/G142</f>
        <v>1.9691072829326715E-2</v>
      </c>
      <c r="I138" s="36">
        <f>SUM($H$132:H138)</f>
        <v>0.75618510456593158</v>
      </c>
      <c r="J138" s="63" t="s">
        <v>104</v>
      </c>
      <c r="K138" s="67">
        <v>0.36168373599999998</v>
      </c>
      <c r="L138" s="73">
        <v>111010</v>
      </c>
    </row>
    <row r="139" spans="2:12" ht="15.6" thickTop="1" thickBot="1" x14ac:dyDescent="0.35">
      <c r="B139" s="38">
        <v>8</v>
      </c>
      <c r="C139" s="76">
        <v>111010</v>
      </c>
      <c r="D139" s="65">
        <v>58</v>
      </c>
      <c r="E139" s="33">
        <f t="shared" si="3"/>
        <v>1.6825396825396823</v>
      </c>
      <c r="F139" s="33">
        <f t="shared" si="4"/>
        <v>16.952025704543424</v>
      </c>
      <c r="G139" s="36">
        <v>16.9520257</v>
      </c>
      <c r="H139" s="33">
        <f>G139/G142</f>
        <v>0.11160376464854888</v>
      </c>
      <c r="I139" s="36">
        <f>SUM($H$132:H139)</f>
        <v>0.8677888692144804</v>
      </c>
      <c r="J139" s="65" t="s">
        <v>107</v>
      </c>
      <c r="K139" s="69">
        <v>0.98147237899999995</v>
      </c>
      <c r="L139" s="77">
        <v>1110</v>
      </c>
    </row>
    <row r="140" spans="2:12" ht="15.6" thickTop="1" thickBot="1" x14ac:dyDescent="0.35">
      <c r="B140" s="40">
        <v>9</v>
      </c>
      <c r="C140" s="62">
        <v>111010</v>
      </c>
      <c r="D140" s="52">
        <v>58</v>
      </c>
      <c r="E140" s="33">
        <f t="shared" si="3"/>
        <v>1.6825396825396823</v>
      </c>
      <c r="F140" s="33">
        <f t="shared" si="4"/>
        <v>16.952025704543424</v>
      </c>
      <c r="G140" s="33">
        <v>16.9520257</v>
      </c>
      <c r="H140" s="33">
        <f>G140/G142</f>
        <v>0.11160376464854888</v>
      </c>
      <c r="I140" s="33">
        <f>SUM($H$132:H140)</f>
        <v>0.97939263386302922</v>
      </c>
      <c r="J140" s="52" t="s">
        <v>108</v>
      </c>
      <c r="K140" s="71">
        <v>0.59891389100000003</v>
      </c>
      <c r="L140" s="74">
        <v>111110</v>
      </c>
    </row>
    <row r="141" spans="2:12" ht="15.6" thickTop="1" thickBot="1" x14ac:dyDescent="0.35">
      <c r="B141" s="34">
        <v>10</v>
      </c>
      <c r="C141" s="77">
        <v>1110</v>
      </c>
      <c r="D141" s="78">
        <v>14</v>
      </c>
      <c r="E141" s="80">
        <f t="shared" si="3"/>
        <v>-1.1111111111111112</v>
      </c>
      <c r="F141" s="80">
        <f t="shared" si="4"/>
        <v>3.4301506854462005</v>
      </c>
      <c r="G141" s="80">
        <v>3.1301506849999998</v>
      </c>
      <c r="H141" s="80">
        <f>G141/G142</f>
        <v>2.0607366136970524E-2</v>
      </c>
      <c r="I141" s="80">
        <f>SUM($H$132:H141)</f>
        <v>0.99999999999999978</v>
      </c>
      <c r="J141" s="79" t="s">
        <v>109</v>
      </c>
      <c r="K141" s="70">
        <v>0.22012150799999999</v>
      </c>
      <c r="L141" s="72">
        <v>111010</v>
      </c>
    </row>
    <row r="142" spans="2:12" ht="15" thickTop="1" x14ac:dyDescent="0.3">
      <c r="F142" s="15" t="s">
        <v>56</v>
      </c>
      <c r="G142" s="14">
        <f>SUM(G132:G141)</f>
        <v>151.89474793600002</v>
      </c>
      <c r="H142" s="14">
        <f>SUM(H132:H141)</f>
        <v>0.99999999999999978</v>
      </c>
    </row>
    <row r="146" spans="1:10" ht="18" x14ac:dyDescent="0.35">
      <c r="A146" s="1" t="s">
        <v>110</v>
      </c>
    </row>
    <row r="147" spans="1:10" x14ac:dyDescent="0.3">
      <c r="B147" s="5" t="s">
        <v>68</v>
      </c>
    </row>
    <row r="148" spans="1:10" x14ac:dyDescent="0.3">
      <c r="B148" s="5"/>
      <c r="C148" t="s">
        <v>69</v>
      </c>
    </row>
    <row r="149" spans="1:10" x14ac:dyDescent="0.3">
      <c r="B149" s="5"/>
    </row>
    <row r="150" spans="1:10" x14ac:dyDescent="0.3">
      <c r="B150" s="26" t="s">
        <v>70</v>
      </c>
    </row>
    <row r="151" spans="1:10" x14ac:dyDescent="0.3">
      <c r="C151" t="s">
        <v>71</v>
      </c>
    </row>
    <row r="152" spans="1:10" x14ac:dyDescent="0.3">
      <c r="C152" t="s">
        <v>72</v>
      </c>
    </row>
    <row r="154" spans="1:10" x14ac:dyDescent="0.3">
      <c r="C154" s="5" t="s">
        <v>73</v>
      </c>
      <c r="D154" s="5"/>
      <c r="E154" s="5"/>
      <c r="F154" s="5"/>
    </row>
    <row r="156" spans="1:10" ht="15" thickBot="1" x14ac:dyDescent="0.35"/>
    <row r="157" spans="1:10" ht="43.8" thickBot="1" x14ac:dyDescent="0.35">
      <c r="B157" s="27" t="s">
        <v>74</v>
      </c>
      <c r="C157" s="28" t="s">
        <v>45</v>
      </c>
      <c r="D157" s="29" t="s">
        <v>99</v>
      </c>
      <c r="E157" s="29" t="s">
        <v>52</v>
      </c>
      <c r="F157" s="29" t="s">
        <v>75</v>
      </c>
      <c r="G157" s="29" t="s">
        <v>76</v>
      </c>
      <c r="H157" s="30" t="s">
        <v>118</v>
      </c>
      <c r="I157" s="30" t="s">
        <v>111</v>
      </c>
      <c r="J157" s="29" t="s">
        <v>112</v>
      </c>
    </row>
    <row r="158" spans="1:10" ht="15.6" thickTop="1" thickBot="1" x14ac:dyDescent="0.35">
      <c r="B158" s="31">
        <v>1</v>
      </c>
      <c r="C158" s="52">
        <v>48</v>
      </c>
      <c r="D158" s="75">
        <v>110000</v>
      </c>
      <c r="E158" s="33">
        <v>0.98734412800000004</v>
      </c>
      <c r="F158" s="37" t="s">
        <v>113</v>
      </c>
      <c r="G158" s="60" t="s">
        <v>81</v>
      </c>
      <c r="H158" s="60"/>
      <c r="I158" s="75">
        <v>110000</v>
      </c>
      <c r="J158" s="52">
        <v>48</v>
      </c>
    </row>
    <row r="159" spans="1:10" ht="15.6" thickTop="1" thickBot="1" x14ac:dyDescent="0.35">
      <c r="B159" s="34">
        <v>2</v>
      </c>
      <c r="C159" s="51">
        <v>62</v>
      </c>
      <c r="D159" s="74">
        <v>111110</v>
      </c>
      <c r="E159" s="36"/>
      <c r="F159" s="36"/>
      <c r="G159" s="36"/>
      <c r="H159" s="36"/>
      <c r="I159" s="74">
        <v>111110</v>
      </c>
      <c r="J159" s="51">
        <v>62</v>
      </c>
    </row>
    <row r="160" spans="1:10" ht="15.6" thickTop="1" thickBot="1" x14ac:dyDescent="0.35">
      <c r="B160" s="32">
        <v>3</v>
      </c>
      <c r="C160" s="52">
        <v>58</v>
      </c>
      <c r="D160" s="76">
        <v>111010</v>
      </c>
      <c r="E160" s="33">
        <v>0.14155247200000001</v>
      </c>
      <c r="F160" s="33" t="s">
        <v>114</v>
      </c>
      <c r="G160" s="33" t="s">
        <v>80</v>
      </c>
      <c r="H160" s="33">
        <v>3</v>
      </c>
      <c r="I160" s="52">
        <v>111010</v>
      </c>
      <c r="J160" s="52">
        <v>58</v>
      </c>
    </row>
    <row r="161" spans="1:10" ht="15.6" thickTop="1" thickBot="1" x14ac:dyDescent="0.35">
      <c r="B161" s="35">
        <v>4</v>
      </c>
      <c r="C161" s="51">
        <v>58</v>
      </c>
      <c r="D161" s="72">
        <v>111010</v>
      </c>
      <c r="E161" s="36"/>
      <c r="F161" s="36"/>
      <c r="G161" s="36"/>
      <c r="H161" s="36"/>
      <c r="I161" s="51">
        <v>111010</v>
      </c>
      <c r="J161" s="51">
        <v>58</v>
      </c>
    </row>
    <row r="162" spans="1:10" ht="15.6" thickTop="1" thickBot="1" x14ac:dyDescent="0.35">
      <c r="B162" s="31">
        <v>5</v>
      </c>
      <c r="C162" s="52">
        <v>58</v>
      </c>
      <c r="D162" s="76">
        <v>111010</v>
      </c>
      <c r="E162" s="33">
        <v>0.47346318199999998</v>
      </c>
      <c r="F162" s="33" t="s">
        <v>115</v>
      </c>
      <c r="G162" s="33" t="s">
        <v>80</v>
      </c>
      <c r="H162" s="33">
        <v>2</v>
      </c>
      <c r="I162" s="52">
        <v>111010</v>
      </c>
      <c r="J162" s="52">
        <v>58</v>
      </c>
    </row>
    <row r="163" spans="1:10" ht="15.6" thickTop="1" thickBot="1" x14ac:dyDescent="0.35">
      <c r="B163" s="34">
        <v>6</v>
      </c>
      <c r="C163" s="51">
        <v>58</v>
      </c>
      <c r="D163" s="72">
        <v>111010</v>
      </c>
      <c r="E163" s="36"/>
      <c r="F163" s="36"/>
      <c r="G163" s="36"/>
      <c r="H163" s="36"/>
      <c r="I163" s="52">
        <v>111010</v>
      </c>
      <c r="J163" s="51">
        <v>58</v>
      </c>
    </row>
    <row r="164" spans="1:10" ht="15.6" thickTop="1" thickBot="1" x14ac:dyDescent="0.35">
      <c r="B164" s="31">
        <v>7</v>
      </c>
      <c r="C164" s="52">
        <v>58</v>
      </c>
      <c r="D164" s="73">
        <v>111010</v>
      </c>
      <c r="E164" s="33">
        <v>0.73119013499999996</v>
      </c>
      <c r="F164" s="33" t="s">
        <v>116</v>
      </c>
      <c r="G164" s="33" t="s">
        <v>80</v>
      </c>
      <c r="H164" s="83">
        <v>1</v>
      </c>
      <c r="I164" s="85">
        <v>1110</v>
      </c>
      <c r="J164" s="84">
        <v>14</v>
      </c>
    </row>
    <row r="165" spans="1:10" ht="15.6" thickTop="1" thickBot="1" x14ac:dyDescent="0.35">
      <c r="B165" s="38">
        <v>8</v>
      </c>
      <c r="C165" s="51">
        <v>14</v>
      </c>
      <c r="D165" s="77">
        <v>1110</v>
      </c>
      <c r="E165" s="36"/>
      <c r="F165" s="36"/>
      <c r="G165" s="36"/>
      <c r="H165" s="81"/>
      <c r="I165" s="87">
        <v>111010</v>
      </c>
      <c r="J165" s="82">
        <v>58</v>
      </c>
    </row>
    <row r="166" spans="1:10" ht="15.6" thickTop="1" thickBot="1" x14ac:dyDescent="0.35">
      <c r="B166" s="40">
        <v>9</v>
      </c>
      <c r="C166" s="52">
        <v>62</v>
      </c>
      <c r="D166" s="74">
        <v>111110</v>
      </c>
      <c r="E166" s="33">
        <v>0.29527544700000002</v>
      </c>
      <c r="F166" s="33" t="s">
        <v>117</v>
      </c>
      <c r="G166" s="33" t="s">
        <v>80</v>
      </c>
      <c r="H166" s="83">
        <v>5</v>
      </c>
      <c r="I166" s="85">
        <v>111110</v>
      </c>
      <c r="J166" s="84">
        <v>62</v>
      </c>
    </row>
    <row r="167" spans="1:10" ht="15.6" thickTop="1" thickBot="1" x14ac:dyDescent="0.35">
      <c r="B167" s="34">
        <v>10</v>
      </c>
      <c r="C167" s="88">
        <v>58</v>
      </c>
      <c r="D167" s="72">
        <v>111010</v>
      </c>
      <c r="E167" s="36"/>
      <c r="F167" s="36"/>
      <c r="G167" s="36"/>
      <c r="H167" s="81"/>
      <c r="I167" s="86">
        <v>111010</v>
      </c>
      <c r="J167" s="82">
        <v>58</v>
      </c>
    </row>
    <row r="168" spans="1:10" ht="15" thickTop="1" x14ac:dyDescent="0.3"/>
    <row r="171" spans="1:10" ht="18" x14ac:dyDescent="0.35">
      <c r="A171" s="1" t="s">
        <v>119</v>
      </c>
      <c r="B171" s="11"/>
    </row>
    <row r="172" spans="1:10" x14ac:dyDescent="0.3">
      <c r="B172" s="5" t="s">
        <v>90</v>
      </c>
    </row>
    <row r="173" spans="1:10" x14ac:dyDescent="0.3">
      <c r="B173" s="5" t="s">
        <v>120</v>
      </c>
    </row>
    <row r="174" spans="1:10" x14ac:dyDescent="0.3">
      <c r="C174" t="s">
        <v>91</v>
      </c>
    </row>
    <row r="175" spans="1:10" x14ac:dyDescent="0.3">
      <c r="B175" s="5" t="s">
        <v>92</v>
      </c>
    </row>
    <row r="178" spans="2:11" ht="15" thickBot="1" x14ac:dyDescent="0.35"/>
    <row r="179" spans="2:11" ht="43.8" thickBot="1" x14ac:dyDescent="0.35">
      <c r="B179" s="27" t="s">
        <v>74</v>
      </c>
      <c r="C179" s="30" t="s">
        <v>111</v>
      </c>
      <c r="D179" s="29" t="s">
        <v>93</v>
      </c>
      <c r="E179" s="30" t="s">
        <v>121</v>
      </c>
      <c r="F179" s="30" t="s">
        <v>122</v>
      </c>
      <c r="J179" s="30" t="s">
        <v>96</v>
      </c>
      <c r="K179" s="30" t="s">
        <v>97</v>
      </c>
    </row>
    <row r="180" spans="2:11" ht="15.6" thickTop="1" thickBot="1" x14ac:dyDescent="0.35">
      <c r="B180" s="31">
        <v>1</v>
      </c>
      <c r="C180" s="62">
        <v>110000</v>
      </c>
      <c r="D180" s="52">
        <v>48</v>
      </c>
      <c r="E180" s="62">
        <v>110000</v>
      </c>
      <c r="F180" s="52">
        <v>48</v>
      </c>
      <c r="J180" s="48">
        <v>10</v>
      </c>
      <c r="K180" s="48">
        <v>1</v>
      </c>
    </row>
    <row r="181" spans="2:11" ht="15.6" thickTop="1" thickBot="1" x14ac:dyDescent="0.35">
      <c r="B181" s="34">
        <v>2</v>
      </c>
      <c r="C181" s="62">
        <v>111110</v>
      </c>
      <c r="D181" s="51">
        <v>62</v>
      </c>
      <c r="E181" s="49">
        <v>110110</v>
      </c>
      <c r="F181" s="91">
        <v>54</v>
      </c>
      <c r="J181" s="50">
        <v>3</v>
      </c>
      <c r="K181" s="50">
        <v>5</v>
      </c>
    </row>
    <row r="182" spans="2:11" ht="15.6" thickTop="1" thickBot="1" x14ac:dyDescent="0.35">
      <c r="B182" s="32">
        <v>3</v>
      </c>
      <c r="C182" s="52">
        <v>111010</v>
      </c>
      <c r="D182" s="52">
        <v>58</v>
      </c>
      <c r="E182" s="50">
        <v>111000</v>
      </c>
      <c r="F182" s="89">
        <v>56</v>
      </c>
      <c r="J182" s="49">
        <v>2</v>
      </c>
      <c r="K182" s="49">
        <v>3</v>
      </c>
    </row>
    <row r="183" spans="2:11" ht="15.6" thickTop="1" thickBot="1" x14ac:dyDescent="0.35">
      <c r="B183" s="35">
        <v>4</v>
      </c>
      <c r="C183" s="51">
        <v>111010</v>
      </c>
      <c r="D183" s="51">
        <v>58</v>
      </c>
      <c r="E183" s="51">
        <v>111010</v>
      </c>
      <c r="F183" s="51">
        <v>58</v>
      </c>
    </row>
    <row r="184" spans="2:11" ht="15" thickTop="1" x14ac:dyDescent="0.3">
      <c r="B184" s="31">
        <v>5</v>
      </c>
      <c r="C184" s="52">
        <v>111010</v>
      </c>
      <c r="D184" s="52">
        <v>58</v>
      </c>
      <c r="E184" s="52">
        <v>111010</v>
      </c>
      <c r="F184" s="52">
        <v>58</v>
      </c>
    </row>
    <row r="185" spans="2:11" ht="15" thickBot="1" x14ac:dyDescent="0.35">
      <c r="B185" s="34">
        <v>6</v>
      </c>
      <c r="C185" s="52">
        <v>111010</v>
      </c>
      <c r="D185" s="51">
        <v>58</v>
      </c>
      <c r="E185" s="52">
        <v>111010</v>
      </c>
      <c r="F185" s="51">
        <v>58</v>
      </c>
    </row>
    <row r="186" spans="2:11" ht="15" thickTop="1" x14ac:dyDescent="0.3">
      <c r="B186" s="31">
        <v>7</v>
      </c>
      <c r="C186" s="85">
        <v>1110</v>
      </c>
      <c r="D186" s="84">
        <v>14</v>
      </c>
      <c r="E186" s="85">
        <v>1110</v>
      </c>
      <c r="F186" s="52">
        <v>14</v>
      </c>
    </row>
    <row r="187" spans="2:11" ht="15" thickBot="1" x14ac:dyDescent="0.35">
      <c r="B187" s="38">
        <v>8</v>
      </c>
      <c r="C187" s="87">
        <v>111010</v>
      </c>
      <c r="D187" s="82">
        <v>58</v>
      </c>
      <c r="E187" s="87">
        <v>111010</v>
      </c>
      <c r="F187" s="51">
        <v>58</v>
      </c>
    </row>
    <row r="188" spans="2:11" ht="15" thickTop="1" x14ac:dyDescent="0.3">
      <c r="B188" s="40">
        <v>9</v>
      </c>
      <c r="C188" s="85">
        <v>111110</v>
      </c>
      <c r="D188" s="84">
        <v>62</v>
      </c>
      <c r="E188" s="85">
        <v>111110</v>
      </c>
      <c r="F188" s="52">
        <v>62</v>
      </c>
    </row>
    <row r="189" spans="2:11" ht="15" thickBot="1" x14ac:dyDescent="0.35">
      <c r="B189" s="34">
        <v>10</v>
      </c>
      <c r="C189" s="86">
        <v>111010</v>
      </c>
      <c r="D189" s="82">
        <v>58</v>
      </c>
      <c r="E189" s="48">
        <v>11010</v>
      </c>
      <c r="F189" s="90">
        <v>26</v>
      </c>
    </row>
    <row r="190" spans="2:11" ht="15" thickTop="1" x14ac:dyDescent="0.3"/>
    <row r="193" spans="1:6" ht="18" x14ac:dyDescent="0.35">
      <c r="A193" s="1" t="s">
        <v>123</v>
      </c>
    </row>
    <row r="194" spans="1:6" ht="18.600000000000001" thickBot="1" x14ac:dyDescent="0.4">
      <c r="A194" s="1"/>
    </row>
    <row r="195" spans="1:6" ht="29.4" thickBot="1" x14ac:dyDescent="0.35">
      <c r="B195" s="27" t="s">
        <v>74</v>
      </c>
      <c r="C195" s="30" t="s">
        <v>111</v>
      </c>
      <c r="D195" s="30" t="s">
        <v>122</v>
      </c>
      <c r="E195" s="29" t="s">
        <v>19</v>
      </c>
      <c r="F195" s="29" t="s">
        <v>47</v>
      </c>
    </row>
    <row r="196" spans="1:6" ht="15.6" thickTop="1" thickBot="1" x14ac:dyDescent="0.35">
      <c r="B196" s="31">
        <v>1</v>
      </c>
      <c r="C196" s="62">
        <v>110000</v>
      </c>
      <c r="D196" s="52">
        <v>48</v>
      </c>
      <c r="E196" s="33">
        <f>-2+D196*(2-(-2))/(2^6-1)</f>
        <v>1.0476190476190474</v>
      </c>
      <c r="F196" s="33">
        <f>EXP(-E196^2)+0.01*COS(200*E196)</f>
        <v>2.9909705435820473</v>
      </c>
    </row>
    <row r="197" spans="1:6" ht="15.6" thickTop="1" thickBot="1" x14ac:dyDescent="0.35">
      <c r="B197" s="34">
        <v>2</v>
      </c>
      <c r="C197" s="49">
        <v>110110</v>
      </c>
      <c r="D197" s="91">
        <v>54</v>
      </c>
      <c r="E197" s="33">
        <f t="shared" ref="E197:E205" si="5">-2+D197*(2-(-2))/(2^6-1)</f>
        <v>1.4285714285714284</v>
      </c>
      <c r="F197" s="33">
        <f t="shared" ref="F197:F205" si="6">EXP(-E197^2)+0.01*COS(200*E197)</f>
        <v>7.6870350572725181</v>
      </c>
    </row>
    <row r="198" spans="1:6" ht="15.6" thickTop="1" thickBot="1" x14ac:dyDescent="0.35">
      <c r="B198" s="32">
        <v>3</v>
      </c>
      <c r="C198" s="50">
        <v>111000</v>
      </c>
      <c r="D198" s="89">
        <v>56</v>
      </c>
      <c r="E198" s="33">
        <f t="shared" si="5"/>
        <v>1.5555555555555554</v>
      </c>
      <c r="F198" s="33">
        <f t="shared" si="6"/>
        <v>11.233126524203374</v>
      </c>
    </row>
    <row r="199" spans="1:6" ht="15.6" thickTop="1" thickBot="1" x14ac:dyDescent="0.35">
      <c r="B199" s="35">
        <v>4</v>
      </c>
      <c r="C199" s="51">
        <v>111010</v>
      </c>
      <c r="D199" s="51">
        <v>58</v>
      </c>
      <c r="E199" s="33">
        <f t="shared" si="5"/>
        <v>1.6825396825396823</v>
      </c>
      <c r="F199" s="33">
        <f t="shared" si="6"/>
        <v>16.952025704543424</v>
      </c>
    </row>
    <row r="200" spans="1:6" ht="15" thickTop="1" x14ac:dyDescent="0.3">
      <c r="B200" s="31">
        <v>5</v>
      </c>
      <c r="C200" s="52">
        <v>111010</v>
      </c>
      <c r="D200" s="52">
        <v>58</v>
      </c>
      <c r="E200" s="33">
        <f t="shared" si="5"/>
        <v>1.6825396825396823</v>
      </c>
      <c r="F200" s="33">
        <f t="shared" si="6"/>
        <v>16.952025704543424</v>
      </c>
    </row>
    <row r="201" spans="1:6" ht="15" thickBot="1" x14ac:dyDescent="0.35">
      <c r="B201" s="34">
        <v>6</v>
      </c>
      <c r="C201" s="52">
        <v>111010</v>
      </c>
      <c r="D201" s="51">
        <v>58</v>
      </c>
      <c r="E201" s="33">
        <f t="shared" si="5"/>
        <v>1.6825396825396823</v>
      </c>
      <c r="F201" s="33">
        <f t="shared" si="6"/>
        <v>16.952025704543424</v>
      </c>
    </row>
    <row r="202" spans="1:6" ht="15" thickTop="1" x14ac:dyDescent="0.3">
      <c r="B202" s="31">
        <v>7</v>
      </c>
      <c r="C202" s="85">
        <v>1110</v>
      </c>
      <c r="D202" s="52">
        <v>14</v>
      </c>
      <c r="E202" s="33">
        <f t="shared" si="5"/>
        <v>-1.1111111111111112</v>
      </c>
      <c r="F202" s="33">
        <f t="shared" si="6"/>
        <v>3.4301506854462005</v>
      </c>
    </row>
    <row r="203" spans="1:6" ht="15" thickBot="1" x14ac:dyDescent="0.35">
      <c r="B203" s="38">
        <v>8</v>
      </c>
      <c r="C203" s="87">
        <v>111010</v>
      </c>
      <c r="D203" s="51">
        <v>58</v>
      </c>
      <c r="E203" s="33">
        <f t="shared" si="5"/>
        <v>1.6825396825396823</v>
      </c>
      <c r="F203" s="33">
        <f t="shared" si="6"/>
        <v>16.952025704543424</v>
      </c>
    </row>
    <row r="204" spans="1:6" ht="15" thickTop="1" x14ac:dyDescent="0.3">
      <c r="B204" s="40">
        <v>9</v>
      </c>
      <c r="C204" s="85">
        <v>111110</v>
      </c>
      <c r="D204" s="52">
        <v>62</v>
      </c>
      <c r="E204" s="60">
        <f t="shared" si="5"/>
        <v>1.9365079365079363</v>
      </c>
      <c r="F204" s="60">
        <f>EXP(-E204^2)+0.01*COS(200*E204)</f>
        <v>42.517432862609432</v>
      </c>
    </row>
    <row r="205" spans="1:6" ht="15" thickBot="1" x14ac:dyDescent="0.35">
      <c r="B205" s="34">
        <v>10</v>
      </c>
      <c r="C205" s="48">
        <v>11010</v>
      </c>
      <c r="D205" s="90">
        <v>26</v>
      </c>
      <c r="E205" s="33">
        <f t="shared" si="5"/>
        <v>-0.3492063492063493</v>
      </c>
      <c r="F205" s="33">
        <f t="shared" si="6"/>
        <v>1.1371688732622556</v>
      </c>
    </row>
    <row r="206" spans="1:6" ht="15" thickTop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aenug</dc:creator>
  <cp:lastModifiedBy>aenug</cp:lastModifiedBy>
  <dcterms:created xsi:type="dcterms:W3CDTF">2022-07-27T16:27:48Z</dcterms:created>
  <dcterms:modified xsi:type="dcterms:W3CDTF">2022-08-04T05:41:39Z</dcterms:modified>
</cp:coreProperties>
</file>