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ersonal Projects\"/>
    </mc:Choice>
  </mc:AlternateContent>
  <xr:revisionPtr revIDLastSave="0" documentId="13_ncr:1_{4C343074-1473-450D-B816-EDD4D540B59D}" xr6:coauthVersionLast="47" xr6:coauthVersionMax="47" xr10:uidLastSave="{00000000-0000-0000-0000-000000000000}"/>
  <bookViews>
    <workbookView xWindow="-120" yWindow="-120" windowWidth="20730" windowHeight="11160" activeTab="4" xr2:uid="{B4F438E3-D6BB-403C-A95B-BB84E37FC151}"/>
  </bookViews>
  <sheets>
    <sheet name="Topic" sheetId="1" r:id="rId1"/>
    <sheet name="Details of Project" sheetId="2" r:id="rId2"/>
    <sheet name="Data Validation" sheetId="3" r:id="rId3"/>
    <sheet name="GDP Forecast" sheetId="5" r:id="rId4"/>
    <sheet name="Unemp Forecast" sheetId="4" r:id="rId5"/>
  </sheets>
  <definedNames>
    <definedName name="_xlnm._FilterDatabase" localSheetId="0" hidden="1">'Data Validation'!$A$1:$C$19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C25" i="4"/>
  <c r="C20" i="4"/>
  <c r="C21" i="4"/>
  <c r="C24" i="4"/>
  <c r="C22" i="4"/>
  <c r="C20" i="5"/>
  <c r="C24" i="5"/>
  <c r="C21" i="5"/>
  <c r="C25" i="5"/>
  <c r="C22" i="5"/>
  <c r="C23" i="5"/>
  <c r="D23" i="5"/>
  <c r="E25" i="5"/>
  <c r="D24" i="5"/>
  <c r="E24" i="5"/>
  <c r="D22" i="5"/>
  <c r="D20" i="5"/>
  <c r="D21" i="5"/>
  <c r="E23" i="5"/>
  <c r="D25" i="5"/>
  <c r="E21" i="5"/>
  <c r="E22" i="5"/>
  <c r="E20" i="5"/>
  <c r="D22" i="4"/>
  <c r="D21" i="4"/>
  <c r="E25" i="4"/>
  <c r="E22" i="4"/>
  <c r="E21" i="4"/>
  <c r="D25" i="4"/>
  <c r="E20" i="4"/>
  <c r="E24" i="4"/>
  <c r="D20" i="4"/>
  <c r="E23" i="4"/>
  <c r="D24" i="4"/>
  <c r="D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tc={353A9433-2290-4AEE-80A5-A9A0869FE4F1}</author>
  </authors>
  <commentList>
    <comment ref="G2" authorId="0" shapeId="0" xr:uid="{353A9433-2290-4AEE-80A5-A9A0869FE4F1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Formula</t>
      </text>
    </comment>
  </commentList>
</comments>
</file>

<file path=xl/sharedStrings.xml><?xml version="1.0" encoding="utf-8"?>
<sst xmlns="http://schemas.openxmlformats.org/spreadsheetml/2006/main" count="36" uniqueCount="30">
  <si>
    <t>Date</t>
  </si>
  <si>
    <t>GDP</t>
  </si>
  <si>
    <t>Unemployement Rate</t>
  </si>
  <si>
    <t>Topic - GDP and Unemployement Rate Forecasting</t>
  </si>
  <si>
    <t>Objectives</t>
  </si>
  <si>
    <t xml:space="preserve">GDP is usually calculated by a country's national statistical agency. It's evaluated in either the local currency or U.S. dollars at currency market exchange rates. </t>
  </si>
  <si>
    <t>Calculate the GDP and Unemployement rate of upcoming years?</t>
  </si>
  <si>
    <t xml:space="preserve">The formula for calculating a country's GDP is: </t>
  </si>
  <si>
    <t xml:space="preserve">The formula includes: </t>
  </si>
  <si>
    <t xml:space="preserve">The industries included in GDP are: </t>
  </si>
  <si>
    <t>Not all productive activity is included in GDP estimates. For example, unpaid work and black-market activities are not included because they are difficult to measure and cannot easily be verified.</t>
  </si>
  <si>
    <t xml:space="preserve">Gross Domestic Product (GDP) is a monetary measure of the total value of all final goods and services produced within a country during a given period. GDP is one of the most important indicators of a country's economic status. </t>
  </si>
  <si>
    <t xml:space="preserve">GDP = C + I + G + (X-M)
C = consumption
I = investment
G = government spending
(X-M) = net exports
</t>
  </si>
  <si>
    <t>Private consumption
Gross private investment
Government investment
Government spending
Exports minus imports</t>
  </si>
  <si>
    <t xml:space="preserve">Manufacturing, Mining, Banking and finance, Construction, Real estate, Agriculture, Electricity, Gas, Petroleum, Trade. 
</t>
  </si>
  <si>
    <t>Challenges</t>
  </si>
  <si>
    <t xml:space="preserve">In economics, unemployment is when someone who is able and willing to work cannot find a job. Unemployment is considered a key measure of the health of an economy. </t>
  </si>
  <si>
    <t>To be considered unemployed, an individual must meet the following criteria:</t>
  </si>
  <si>
    <t>Be part of the workforce of a country
Be capable and willing to work for payment
Be actively searching for employment</t>
  </si>
  <si>
    <t>The unemployment rate is the percentage of people in the labor force who are unemployed</t>
  </si>
  <si>
    <t>Forecast(Unemployement Rate)</t>
  </si>
  <si>
    <t>Lower Confidence Bound(Unemployement Rate)</t>
  </si>
  <si>
    <t>Upper Confidence Bound(Unemployement Rate)</t>
  </si>
  <si>
    <t>Data Forecasting Using Formula</t>
  </si>
  <si>
    <t>Forecast(GDP)</t>
  </si>
  <si>
    <t>Lower Confidence Bound(GDP)</t>
  </si>
  <si>
    <t>Upper Confidence Bound(GDP)</t>
  </si>
  <si>
    <t>What is GDP ?</t>
  </si>
  <si>
    <t>What is Unemployement Rate?</t>
  </si>
  <si>
    <t xml:space="preserve">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</si>
</sst>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vertical="top"/>
    </xf>
    <xf numFmtId="0" fontId="0" fillId="2" borderId="0" xfId="0" applyFill="1"/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4" fontId="0" fillId="2" borderId="0" xfId="0" applyNumberFormat="1" applyFill="1"/>
    <xf numFmtId="2" fontId="0" fillId="2" borderId="0" xfId="0" applyNumberFormat="1" applyFill="1"/>
    <xf numFmtId="0" fontId="3" fillId="2" borderId="0" xfId="0" applyFont="1" applyFill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9" formatCode="dd/mm/yyyy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9" formatCode="dd/mm/yyyy"/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53522114083571E-2"/>
          <c:y val="3.6764154480689912E-2"/>
          <c:w val="0.89927715557294463"/>
          <c:h val="0.63832293690561404"/>
        </c:manualLayout>
      </c:layout>
      <c:lineChart>
        <c:grouping val="standard"/>
        <c:varyColors val="0"/>
        <c:ser>
          <c:idx val="0"/>
          <c:order val="0"/>
          <c:tx>
            <c:strRef>
              <c:f>'GDP Forecast'!$B$1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'GDP Forecast'!$B$2:$B$25</c:f>
              <c:numCache>
                <c:formatCode>General</c:formatCode>
                <c:ptCount val="24"/>
                <c:pt idx="0">
                  <c:v>21013.084999999999</c:v>
                </c:pt>
                <c:pt idx="1">
                  <c:v>21272.448</c:v>
                </c:pt>
                <c:pt idx="2">
                  <c:v>21531.839</c:v>
                </c:pt>
                <c:pt idx="3">
                  <c:v>21706.531999999999</c:v>
                </c:pt>
                <c:pt idx="4">
                  <c:v>21538.031999999999</c:v>
                </c:pt>
                <c:pt idx="5">
                  <c:v>19636.731</c:v>
                </c:pt>
                <c:pt idx="6">
                  <c:v>21362.428</c:v>
                </c:pt>
                <c:pt idx="7">
                  <c:v>21704.705999999998</c:v>
                </c:pt>
                <c:pt idx="8">
                  <c:v>22313.85</c:v>
                </c:pt>
                <c:pt idx="9">
                  <c:v>23046.934000000001</c:v>
                </c:pt>
                <c:pt idx="10">
                  <c:v>23550.42</c:v>
                </c:pt>
                <c:pt idx="11">
                  <c:v>24349.120999999999</c:v>
                </c:pt>
                <c:pt idx="12">
                  <c:v>24740.48</c:v>
                </c:pt>
                <c:pt idx="13">
                  <c:v>25248.475999999999</c:v>
                </c:pt>
                <c:pt idx="14">
                  <c:v>25723.940999999999</c:v>
                </c:pt>
                <c:pt idx="15">
                  <c:v>26137.991999999998</c:v>
                </c:pt>
                <c:pt idx="16">
                  <c:v>26529.774000000001</c:v>
                </c:pt>
                <c:pt idx="17">
                  <c:v>26798.605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9-45A0-AC82-C1086161066A}"/>
            </c:ext>
          </c:extLst>
        </c:ser>
        <c:ser>
          <c:idx val="1"/>
          <c:order val="1"/>
          <c:tx>
            <c:strRef>
              <c:f>'GDP Forecast'!$C$1</c:f>
              <c:strCache>
                <c:ptCount val="1"/>
                <c:pt idx="0">
                  <c:v>Forecast(GDP)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Forecast'!$A$2:$A$25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'GDP Forecast'!$C$2:$C$25</c:f>
              <c:numCache>
                <c:formatCode>General</c:formatCode>
                <c:ptCount val="24"/>
                <c:pt idx="17">
                  <c:v>26798.605</c:v>
                </c:pt>
                <c:pt idx="18">
                  <c:v>27192.589817563614</c:v>
                </c:pt>
                <c:pt idx="19">
                  <c:v>27575.306337520229</c:v>
                </c:pt>
                <c:pt idx="20">
                  <c:v>27958.022857476848</c:v>
                </c:pt>
                <c:pt idx="21">
                  <c:v>28340.739377433467</c:v>
                </c:pt>
                <c:pt idx="22">
                  <c:v>28723.455897390082</c:v>
                </c:pt>
                <c:pt idx="23">
                  <c:v>29106.172417346701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9-45A0-AC82-C1086161066A}"/>
            </c:ext>
          </c:extLst>
        </c:ser>
        <c:ser>
          <c:idx val="2"/>
          <c:order val="2"/>
          <c:tx>
            <c:strRef>
              <c:f>'GDP Forecast'!$D$1</c:f>
              <c:strCache>
                <c:ptCount val="1"/>
                <c:pt idx="0">
                  <c:v>Lower Confidence Bound(GDP)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'GDP Forecast'!$A$2:$A$25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'GDP Forecast'!$D$2:$D$25</c:f>
              <c:numCache>
                <c:formatCode>General</c:formatCode>
                <c:ptCount val="24"/>
                <c:pt idx="17" formatCode="0.00">
                  <c:v>26798.605</c:v>
                </c:pt>
                <c:pt idx="18" formatCode="0.00">
                  <c:v>26280.316447155194</c:v>
                </c:pt>
                <c:pt idx="19" formatCode="0.00">
                  <c:v>26347.357576222788</c:v>
                </c:pt>
                <c:pt idx="20" formatCode="0.00">
                  <c:v>26479.857050816499</c:v>
                </c:pt>
                <c:pt idx="21" formatCode="0.00">
                  <c:v>26648.524160132332</c:v>
                </c:pt>
                <c:pt idx="22" formatCode="0.00">
                  <c:v>26840.980294914883</c:v>
                </c:pt>
                <c:pt idx="23" formatCode="0.00">
                  <c:v>27050.608754209079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9-45A0-AC82-C1086161066A}"/>
            </c:ext>
          </c:extLst>
        </c:ser>
        <c:ser>
          <c:idx val="3"/>
          <c:order val="3"/>
          <c:tx>
            <c:strRef>
              <c:f>'GDP Forecast'!$E$1</c:f>
              <c:strCache>
                <c:ptCount val="1"/>
                <c:pt idx="0">
                  <c:v>Upper Confidence Bound(GDP)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'GDP Forecast'!$A$2:$A$25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'GDP Forecast'!$E$2:$E$25</c:f>
              <c:numCache>
                <c:formatCode>General</c:formatCode>
                <c:ptCount val="24"/>
                <c:pt idx="17" formatCode="0.00">
                  <c:v>26798.605</c:v>
                </c:pt>
                <c:pt idx="18" formatCode="0.00">
                  <c:v>28104.863187972034</c:v>
                </c:pt>
                <c:pt idx="19" formatCode="0.00">
                  <c:v>28803.25509881767</c:v>
                </c:pt>
                <c:pt idx="20" formatCode="0.00">
                  <c:v>29436.188664137197</c:v>
                </c:pt>
                <c:pt idx="21" formatCode="0.00">
                  <c:v>30032.954594734601</c:v>
                </c:pt>
                <c:pt idx="22" formatCode="0.00">
                  <c:v>30605.931499865281</c:v>
                </c:pt>
                <c:pt idx="23" formatCode="0.00">
                  <c:v>31161.736080484323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9-45A0-AC82-C1086161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16704"/>
        <c:axId val="387622824"/>
      </c:lineChart>
      <c:catAx>
        <c:axId val="38761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22824"/>
        <c:crosses val="autoZero"/>
        <c:auto val="1"/>
        <c:lblAlgn val="ctr"/>
        <c:lblOffset val="100"/>
        <c:noMultiLvlLbl val="0"/>
      </c:catAx>
      <c:valAx>
        <c:axId val="3876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44161327660124E-2"/>
          <c:y val="2.3777141493676927E-2"/>
          <c:w val="0.91338028398624083"/>
          <c:h val="0.57176398404744866"/>
        </c:manualLayout>
      </c:layout>
      <c:lineChart>
        <c:grouping val="standard"/>
        <c:varyColors val="0"/>
        <c:ser>
          <c:idx val="0"/>
          <c:order val="0"/>
          <c:tx>
            <c:strRef>
              <c:f>'Unemp Forecast'!$B$1</c:f>
              <c:strCache>
                <c:ptCount val="1"/>
                <c:pt idx="0">
                  <c:v>Unemployement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'Unemp Forecast'!$B$2:$B$25</c:f>
              <c:numCache>
                <c:formatCode>General</c:formatCode>
                <c:ptCount val="24"/>
                <c:pt idx="0">
                  <c:v>1.9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1.6</c:v>
                </c:pt>
                <c:pt idx="5">
                  <c:v>13.2</c:v>
                </c:pt>
                <c:pt idx="6">
                  <c:v>8.1</c:v>
                </c:pt>
                <c:pt idx="7">
                  <c:v>4.8</c:v>
                </c:pt>
                <c:pt idx="8">
                  <c:v>4.3</c:v>
                </c:pt>
                <c:pt idx="9">
                  <c:v>3.9</c:v>
                </c:pt>
                <c:pt idx="10">
                  <c:v>3</c:v>
                </c:pt>
                <c:pt idx="11">
                  <c:v>2.2999999999999998</c:v>
                </c:pt>
                <c:pt idx="12">
                  <c:v>2</c:v>
                </c:pt>
                <c:pt idx="13">
                  <c:v>1.7</c:v>
                </c:pt>
                <c:pt idx="14">
                  <c:v>1.6</c:v>
                </c:pt>
                <c:pt idx="15">
                  <c:v>1.6</c:v>
                </c:pt>
                <c:pt idx="16">
                  <c:v>1.5</c:v>
                </c:pt>
                <c:pt idx="1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3-4BF7-BD75-DB261CAB7175}"/>
            </c:ext>
          </c:extLst>
        </c:ser>
        <c:ser>
          <c:idx val="1"/>
          <c:order val="1"/>
          <c:tx>
            <c:strRef>
              <c:f>'Unemp Forecast'!$C$1</c:f>
              <c:strCache>
                <c:ptCount val="1"/>
                <c:pt idx="0">
                  <c:v>Forecast(Unemployement Rate)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'Unemp Forecast'!$A$2:$A$25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'Unemp Forecast'!$C$2:$C$25</c:f>
              <c:numCache>
                <c:formatCode>General</c:formatCode>
                <c:ptCount val="24"/>
                <c:pt idx="17">
                  <c:v>1.6</c:v>
                </c:pt>
                <c:pt idx="18">
                  <c:v>1.4161041205983795</c:v>
                </c:pt>
                <c:pt idx="19">
                  <c:v>1.2916965578651629</c:v>
                </c:pt>
                <c:pt idx="20">
                  <c:v>1.1672889951319407</c:v>
                </c:pt>
                <c:pt idx="21">
                  <c:v>1.0428814323987239</c:v>
                </c:pt>
                <c:pt idx="22">
                  <c:v>0.91847386966550182</c:v>
                </c:pt>
                <c:pt idx="23">
                  <c:v>0.79406630693228486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3-4BF7-BD75-DB261CAB7175}"/>
            </c:ext>
          </c:extLst>
        </c:ser>
        <c:ser>
          <c:idx val="2"/>
          <c:order val="2"/>
          <c:tx>
            <c:strRef>
              <c:f>'Unemp Forecast'!$D$1</c:f>
              <c:strCache>
                <c:ptCount val="1"/>
                <c:pt idx="0">
                  <c:v>Lower Confidence Bound(Unemployement 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'Unemp Forecast'!$A$2:$A$25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'Unemp Forecast'!$D$2:$D$25</c:f>
              <c:numCache>
                <c:formatCode>General</c:formatCode>
                <c:ptCount val="24"/>
                <c:pt idx="17" formatCode="0.00">
                  <c:v>1.6</c:v>
                </c:pt>
                <c:pt idx="18" formatCode="0.00">
                  <c:v>-2.8712613163549752</c:v>
                </c:pt>
                <c:pt idx="19" formatCode="0.00">
                  <c:v>-4.0700837546275634</c:v>
                </c:pt>
                <c:pt idx="20" formatCode="0.00">
                  <c:v>-5.0891877487694641</c:v>
                </c:pt>
                <c:pt idx="21" formatCode="0.00">
                  <c:v>-5.9974295362745025</c:v>
                </c:pt>
                <c:pt idx="22" formatCode="0.00">
                  <c:v>-6.8285356661724199</c:v>
                </c:pt>
                <c:pt idx="23" formatCode="0.00">
                  <c:v>-7.6020085288593364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3-4BF7-BD75-DB261CAB7175}"/>
            </c:ext>
          </c:extLst>
        </c:ser>
        <c:ser>
          <c:idx val="3"/>
          <c:order val="3"/>
          <c:tx>
            <c:strRef>
              <c:f>'Unemp Forecast'!$E$1</c:f>
              <c:strCache>
                <c:ptCount val="1"/>
                <c:pt idx="0">
                  <c:v>Upper Confidence Bound(Unemployement 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'Unemp Forecast'!$A$2:$A$25</c:f>
              <c:numCache>
                <c:formatCode>m/d/yyyy</c:formatCode>
                <c:ptCount val="24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</c:numCache>
            </c:numRef>
          </c:cat>
          <c:val>
            <c:numRef>
              <c:f>'Unemp Forecast'!$E$2:$E$25</c:f>
              <c:numCache>
                <c:formatCode>General</c:formatCode>
                <c:ptCount val="24"/>
                <c:pt idx="17" formatCode="0.00">
                  <c:v>1.6</c:v>
                </c:pt>
                <c:pt idx="18" formatCode="0.00">
                  <c:v>5.7034695575517347</c:v>
                </c:pt>
                <c:pt idx="19" formatCode="0.00">
                  <c:v>6.6534768703578893</c:v>
                </c:pt>
                <c:pt idx="20" formatCode="0.00">
                  <c:v>7.4237657390333451</c:v>
                </c:pt>
                <c:pt idx="21" formatCode="0.00">
                  <c:v>8.0831924010719511</c:v>
                </c:pt>
                <c:pt idx="22" formatCode="0.00">
                  <c:v>8.6654834055034229</c:v>
                </c:pt>
                <c:pt idx="23" formatCode="0.00">
                  <c:v>9.1901411427239061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3-4BF7-BD75-DB261CAB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55552"/>
        <c:axId val="773551232"/>
      </c:lineChart>
      <c:catAx>
        <c:axId val="773555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51232"/>
        <c:crosses val="autoZero"/>
        <c:auto val="1"/>
        <c:lblAlgn val="ctr"/>
        <c:lblOffset val="100"/>
        <c:noMultiLvlLbl val="0"/>
      </c:catAx>
      <c:valAx>
        <c:axId val="773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</xdr:row>
      <xdr:rowOff>52387</xdr:rowOff>
    </xdr:from>
    <xdr:to>
      <xdr:col>14</xdr:col>
      <xdr:colOff>171449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C34BB-8ADB-5839-1A00-E46D8BF34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109537</xdr:rowOff>
    </xdr:from>
    <xdr:to>
      <xdr:col>14</xdr:col>
      <xdr:colOff>542925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CDF1B-E596-E71D-8EE1-A22A8FBEE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wathi K J" id="{013A1DB8-CB6C-4EDD-B546-C7D367C2A4CD}" userId="985531d76734db5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B7A254-5212-4EE7-8F24-CA5ACEB654B0}" name="Table2" displayName="Table2" ref="A1:E25" totalsRowShown="0" headerRowDxfId="7" dataDxfId="8">
  <autoFilter ref="A1:E25" xr:uid="{B0B7A254-5212-4EE7-8F24-CA5ACEB654B0}"/>
  <tableColumns count="5">
    <tableColumn id="1" xr3:uid="{261B8E09-996D-4FB7-B261-60857A8477B7}" name="Date" dataDxfId="13"/>
    <tableColumn id="2" xr3:uid="{D56F28BC-3C3F-45C3-8D1F-57C7C559D21A}" name="GDP" dataDxfId="12"/>
    <tableColumn id="3" xr3:uid="{C2F80A7E-4B63-4DC3-92A3-2212AAEA57D4}" name="Forecast(GDP)" dataDxfId="11">
      <calculatedColumnFormula>_xlfn.FORECAST.ETS(A2,$B$2:$B$19,$A$2:$A$19,1,1)</calculatedColumnFormula>
    </tableColumn>
    <tableColumn id="4" xr3:uid="{81568055-7E0E-4502-8529-091631B3900E}" name="Lower Confidence Bound(GDP)" dataDxfId="10">
      <calculatedColumnFormula>C2-_xlfn.FORECAST.ETS.CONFINT(A2,$B$2:$B$19,$A$2:$A$19,0.84,1,1)</calculatedColumnFormula>
    </tableColumn>
    <tableColumn id="5" xr3:uid="{5C0269E5-950F-4E75-A062-79FBAD6A099B}" name="Upper Confidence Bound(GDP)" dataDxfId="9">
      <calculatedColumnFormula>C2+_xlfn.FORECAST.ETS.CONFINT(A2,$B$2:$B$19,$A$2:$A$19,0.84,1,1)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05094-EF05-4B94-B79A-A7800EFA5484}" name="Table1" displayName="Table1" ref="A1:E25" totalsRowShown="0" headerRowDxfId="0" dataDxfId="1">
  <autoFilter ref="A1:E25" xr:uid="{1BA05094-EF05-4B94-B79A-A7800EFA5484}"/>
  <tableColumns count="5">
    <tableColumn id="1" xr3:uid="{9FBE1CC3-90DD-43D6-9B7D-2B1602A9997B}" name=" Date" dataDxfId="6"/>
    <tableColumn id="2" xr3:uid="{972881B0-4CDD-49F8-A504-D826B0E83593}" name="Unemployement Rate" dataDxfId="5"/>
    <tableColumn id="3" xr3:uid="{9F560DF5-C421-46B4-B906-1BEC2A23E20E}" name="Forecast(Unemployement Rate)" dataDxfId="4">
      <calculatedColumnFormula>_xlfn.FORECAST.ETS(A2,$B$2:$B$19,$A$2:$A$19,1,1)</calculatedColumnFormula>
    </tableColumn>
    <tableColumn id="4" xr3:uid="{A2001283-24B1-401C-AA23-5C844A030617}" name="Lower Confidence Bound(Unemployement Rate)" dataDxfId="3">
      <calculatedColumnFormula>C2-_xlfn.FORECAST.ETS.CONFINT(A2,$B$2:$B$19,$A$2:$A$19,0.85,1,1)</calculatedColumnFormula>
    </tableColumn>
    <tableColumn id="5" xr3:uid="{33F5680A-4195-4FBD-8A3C-E05341D5652F}" name="Upper Confidence Bound(Unemployement Rate)" dataDxfId="2">
      <calculatedColumnFormula>C2+_xlfn.FORECAST.ETS.CONFINT(A2,$B$2:$B$19,$A$2:$A$19,0.85,1,1)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0-05T13:02:35.27" personId="{013A1DB8-CB6C-4EDD-B546-C7D367C2A4CD}" id="{353A9433-2290-4AEE-80A5-A9A0869FE4F1}">
    <text>Using Formula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9D31-1B49-48A2-8762-7CF8BFE77DC0}">
  <dimension ref="A1:L19"/>
  <sheetViews>
    <sheetView showGridLines="0" workbookViewId="0"/>
  </sheetViews>
  <sheetFormatPr defaultRowHeight="15" x14ac:dyDescent="0.25"/>
  <cols>
    <col min="1" max="1" width="10.42578125" style="2" bestFit="1" customWidth="1"/>
    <col min="2" max="16384" width="9.140625" style="2"/>
  </cols>
  <sheetData>
    <row r="1" spans="1:12" ht="15.75" x14ac:dyDescent="0.25">
      <c r="A1" s="1" t="s">
        <v>3</v>
      </c>
    </row>
    <row r="2" spans="1:12" ht="15" customHeight="1" x14ac:dyDescent="0.25">
      <c r="A2" s="3"/>
      <c r="G2" s="3"/>
      <c r="H2" s="3"/>
      <c r="I2" s="3"/>
      <c r="J2" s="3"/>
      <c r="K2" s="3"/>
      <c r="L2" s="3"/>
    </row>
    <row r="3" spans="1:12" x14ac:dyDescent="0.25">
      <c r="A3" s="4" t="s">
        <v>4</v>
      </c>
      <c r="G3" s="3"/>
      <c r="H3" s="3"/>
      <c r="I3" s="3"/>
      <c r="J3" s="3"/>
      <c r="K3" s="3"/>
      <c r="L3" s="3"/>
    </row>
    <row r="4" spans="1:12" x14ac:dyDescent="0.25">
      <c r="A4" s="3" t="s">
        <v>6</v>
      </c>
      <c r="G4" s="3"/>
      <c r="H4" s="3"/>
      <c r="I4" s="3"/>
      <c r="J4" s="3"/>
      <c r="K4" s="3"/>
      <c r="L4" s="3"/>
    </row>
    <row r="5" spans="1:12" x14ac:dyDescent="0.25">
      <c r="G5" s="3"/>
      <c r="H5" s="3"/>
      <c r="I5" s="3"/>
      <c r="J5" s="3"/>
      <c r="K5" s="3"/>
      <c r="L5" s="3"/>
    </row>
    <row r="6" spans="1:12" x14ac:dyDescent="0.25">
      <c r="F6" s="3"/>
      <c r="G6" s="3"/>
      <c r="H6" s="3"/>
      <c r="I6" s="3"/>
      <c r="J6" s="3"/>
      <c r="K6" s="3"/>
      <c r="L6" s="3"/>
    </row>
    <row r="7" spans="1:12" x14ac:dyDescent="0.25">
      <c r="F7" s="3"/>
      <c r="G7" s="3"/>
      <c r="H7" s="3"/>
      <c r="I7" s="3"/>
      <c r="J7" s="3"/>
      <c r="K7" s="3"/>
      <c r="L7" s="3"/>
    </row>
    <row r="8" spans="1:12" x14ac:dyDescent="0.25">
      <c r="F8" s="3"/>
      <c r="G8" s="3"/>
      <c r="H8" s="3"/>
      <c r="I8" s="3"/>
      <c r="J8" s="3"/>
      <c r="K8" s="3"/>
      <c r="L8" s="3"/>
    </row>
    <row r="9" spans="1:12" x14ac:dyDescent="0.25">
      <c r="F9" s="3"/>
      <c r="G9" s="3"/>
      <c r="H9" s="3"/>
      <c r="I9" s="3"/>
      <c r="J9" s="3"/>
      <c r="K9" s="3"/>
      <c r="L9" s="3"/>
    </row>
    <row r="10" spans="1:12" x14ac:dyDescent="0.25">
      <c r="F10" s="3"/>
      <c r="G10" s="3"/>
      <c r="H10" s="3"/>
      <c r="I10" s="3"/>
      <c r="J10" s="3"/>
      <c r="K10" s="3"/>
      <c r="L10" s="3"/>
    </row>
    <row r="17" s="2" customFormat="1" x14ac:dyDescent="0.25"/>
    <row r="18" s="2" customFormat="1" x14ac:dyDescent="0.25"/>
    <row r="19" s="2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BB94-503A-4461-86FC-445ABE3B5C4D}">
  <dimension ref="A1:B11"/>
  <sheetViews>
    <sheetView showGridLines="0" workbookViewId="0"/>
  </sheetViews>
  <sheetFormatPr defaultRowHeight="15" x14ac:dyDescent="0.25"/>
  <cols>
    <col min="1" max="1" width="42.85546875" style="2" customWidth="1"/>
    <col min="2" max="2" width="31.42578125" style="2" customWidth="1"/>
    <col min="3" max="16384" width="9.140625" style="2"/>
  </cols>
  <sheetData>
    <row r="1" spans="1:2" x14ac:dyDescent="0.25">
      <c r="A1" s="5" t="s">
        <v>27</v>
      </c>
      <c r="B1" s="5" t="s">
        <v>28</v>
      </c>
    </row>
    <row r="2" spans="1:2" ht="90" x14ac:dyDescent="0.25">
      <c r="A2" s="6" t="s">
        <v>11</v>
      </c>
      <c r="B2" s="6" t="s">
        <v>16</v>
      </c>
    </row>
    <row r="3" spans="1:2" x14ac:dyDescent="0.25">
      <c r="A3" s="5" t="s">
        <v>7</v>
      </c>
      <c r="B3" s="5" t="s">
        <v>17</v>
      </c>
    </row>
    <row r="4" spans="1:2" ht="90" x14ac:dyDescent="0.25">
      <c r="A4" s="7" t="s">
        <v>12</v>
      </c>
      <c r="B4" s="7" t="s">
        <v>18</v>
      </c>
    </row>
    <row r="5" spans="1:2" s="5" customFormat="1" x14ac:dyDescent="0.25">
      <c r="A5" s="5" t="s">
        <v>8</v>
      </c>
      <c r="B5" s="5" t="s">
        <v>19</v>
      </c>
    </row>
    <row r="6" spans="1:2" ht="75" x14ac:dyDescent="0.25">
      <c r="A6" s="7" t="s">
        <v>13</v>
      </c>
      <c r="B6" s="7"/>
    </row>
    <row r="7" spans="1:2" x14ac:dyDescent="0.25">
      <c r="A7" s="5" t="s">
        <v>9</v>
      </c>
      <c r="B7" s="5"/>
    </row>
    <row r="8" spans="1:2" ht="60" x14ac:dyDescent="0.25">
      <c r="A8" s="7" t="s">
        <v>14</v>
      </c>
      <c r="B8" s="7"/>
    </row>
    <row r="9" spans="1:2" x14ac:dyDescent="0.25">
      <c r="A9" s="2" t="s">
        <v>5</v>
      </c>
    </row>
    <row r="10" spans="1:2" x14ac:dyDescent="0.25">
      <c r="A10" s="5" t="s">
        <v>15</v>
      </c>
      <c r="B10" s="5"/>
    </row>
    <row r="11" spans="1:2" x14ac:dyDescent="0.25">
      <c r="A11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AB3C-A940-4EFE-8E3F-DBD834172DCC}">
  <dimension ref="A1:G19"/>
  <sheetViews>
    <sheetView workbookViewId="0"/>
  </sheetViews>
  <sheetFormatPr defaultRowHeight="15" x14ac:dyDescent="0.25"/>
  <cols>
    <col min="1" max="1" width="10.42578125" style="2" bestFit="1" customWidth="1"/>
    <col min="2" max="2" width="9.140625" style="2"/>
    <col min="3" max="3" width="10.5703125" style="2" bestFit="1" customWidth="1"/>
    <col min="4" max="4" width="9.140625" style="2"/>
    <col min="5" max="5" width="10.42578125" style="2" bestFit="1" customWidth="1"/>
    <col min="6" max="6" width="9.140625" style="2"/>
    <col min="7" max="7" width="20.85546875" style="2" bestFit="1" customWidth="1"/>
    <col min="8" max="16384" width="9.140625" style="2"/>
  </cols>
  <sheetData>
    <row r="1" spans="1:7" ht="45" x14ac:dyDescent="0.25">
      <c r="A1" s="8" t="s">
        <v>0</v>
      </c>
      <c r="B1" s="8" t="s">
        <v>1</v>
      </c>
      <c r="C1" s="9" t="s">
        <v>2</v>
      </c>
      <c r="E1" s="10" t="s">
        <v>23</v>
      </c>
      <c r="F1" s="10"/>
      <c r="G1" s="10"/>
    </row>
    <row r="2" spans="1:7" x14ac:dyDescent="0.25">
      <c r="A2" s="11">
        <v>43466</v>
      </c>
      <c r="B2" s="12">
        <v>21013.084999999999</v>
      </c>
      <c r="C2" s="12">
        <v>1.9</v>
      </c>
      <c r="E2" s="13" t="s">
        <v>0</v>
      </c>
      <c r="F2" s="13" t="s">
        <v>1</v>
      </c>
      <c r="G2" s="13" t="s">
        <v>2</v>
      </c>
    </row>
    <row r="3" spans="1:7" x14ac:dyDescent="0.25">
      <c r="A3" s="11">
        <v>43556</v>
      </c>
      <c r="B3" s="12">
        <v>21272.448</v>
      </c>
      <c r="C3" s="12">
        <v>1.7</v>
      </c>
      <c r="E3" s="14">
        <v>45108</v>
      </c>
      <c r="F3" s="15">
        <v>26872.285958138556</v>
      </c>
      <c r="G3" s="16">
        <v>2.0315813306352126</v>
      </c>
    </row>
    <row r="4" spans="1:7" x14ac:dyDescent="0.25">
      <c r="A4" s="11">
        <v>43647</v>
      </c>
      <c r="B4" s="12">
        <v>21531.839</v>
      </c>
      <c r="C4" s="12">
        <v>1.7</v>
      </c>
      <c r="E4" s="14">
        <v>45200</v>
      </c>
      <c r="F4" s="15">
        <v>27393.841973497241</v>
      </c>
      <c r="G4" s="16">
        <v>1.5895573960993374</v>
      </c>
    </row>
    <row r="5" spans="1:7" x14ac:dyDescent="0.25">
      <c r="A5" s="11">
        <v>43739</v>
      </c>
      <c r="B5" s="12">
        <v>21706.531999999999</v>
      </c>
      <c r="C5" s="12">
        <v>1.7</v>
      </c>
      <c r="E5" s="14">
        <v>45292</v>
      </c>
      <c r="F5" s="15">
        <v>27950.980017031688</v>
      </c>
      <c r="G5" s="16">
        <v>1.0188253586939453</v>
      </c>
    </row>
    <row r="6" spans="1:7" x14ac:dyDescent="0.25">
      <c r="A6" s="11">
        <v>43831</v>
      </c>
      <c r="B6" s="12">
        <v>21538.031999999999</v>
      </c>
      <c r="C6" s="12">
        <v>1.6</v>
      </c>
      <c r="E6" s="14">
        <v>45383</v>
      </c>
      <c r="F6" s="15">
        <v>28540.929863640049</v>
      </c>
      <c r="G6" s="16">
        <v>0.32544487915649256</v>
      </c>
    </row>
    <row r="7" spans="1:7" x14ac:dyDescent="0.25">
      <c r="A7" s="11">
        <v>43922</v>
      </c>
      <c r="B7" s="12">
        <v>19636.731</v>
      </c>
      <c r="C7" s="12">
        <v>13.2</v>
      </c>
      <c r="E7" s="14">
        <v>45474</v>
      </c>
      <c r="F7" s="15">
        <v>29158.654671669006</v>
      </c>
      <c r="G7" s="16">
        <v>-0.50783725629960941</v>
      </c>
    </row>
    <row r="8" spans="1:7" x14ac:dyDescent="0.25">
      <c r="A8" s="11">
        <v>44013</v>
      </c>
      <c r="B8" s="12">
        <v>21362.428</v>
      </c>
      <c r="C8" s="12">
        <v>8.1</v>
      </c>
      <c r="E8" s="14">
        <v>45566</v>
      </c>
      <c r="F8" s="15">
        <v>29762.625099594472</v>
      </c>
      <c r="G8" s="16">
        <v>-1.5163215607764187</v>
      </c>
    </row>
    <row r="9" spans="1:7" x14ac:dyDescent="0.25">
      <c r="A9" s="11">
        <v>44105</v>
      </c>
      <c r="B9" s="12">
        <v>21704.705999999998</v>
      </c>
      <c r="C9" s="12">
        <v>4.8</v>
      </c>
    </row>
    <row r="10" spans="1:7" x14ac:dyDescent="0.25">
      <c r="A10" s="11">
        <v>44197</v>
      </c>
      <c r="B10" s="12">
        <v>22313.85</v>
      </c>
      <c r="C10" s="12">
        <v>4.3</v>
      </c>
    </row>
    <row r="11" spans="1:7" x14ac:dyDescent="0.25">
      <c r="A11" s="11">
        <v>44287</v>
      </c>
      <c r="B11" s="12">
        <v>23046.934000000001</v>
      </c>
      <c r="C11" s="12">
        <v>3.9</v>
      </c>
    </row>
    <row r="12" spans="1:7" x14ac:dyDescent="0.25">
      <c r="A12" s="11">
        <v>44378</v>
      </c>
      <c r="B12" s="12">
        <v>23550.42</v>
      </c>
      <c r="C12" s="12">
        <v>3</v>
      </c>
    </row>
    <row r="13" spans="1:7" x14ac:dyDescent="0.25">
      <c r="A13" s="11">
        <v>44470</v>
      </c>
      <c r="B13" s="12">
        <v>24349.120999999999</v>
      </c>
      <c r="C13" s="12">
        <v>2.2999999999999998</v>
      </c>
    </row>
    <row r="14" spans="1:7" x14ac:dyDescent="0.25">
      <c r="A14" s="11">
        <v>44562</v>
      </c>
      <c r="B14" s="12">
        <v>24740.48</v>
      </c>
      <c r="C14" s="12">
        <v>2</v>
      </c>
    </row>
    <row r="15" spans="1:7" x14ac:dyDescent="0.25">
      <c r="A15" s="11">
        <v>44652</v>
      </c>
      <c r="B15" s="12">
        <v>25248.475999999999</v>
      </c>
      <c r="C15" s="12">
        <v>1.7</v>
      </c>
    </row>
    <row r="16" spans="1:7" x14ac:dyDescent="0.25">
      <c r="A16" s="11">
        <v>44743</v>
      </c>
      <c r="B16" s="12">
        <v>25723.940999999999</v>
      </c>
      <c r="C16" s="12">
        <v>1.6</v>
      </c>
    </row>
    <row r="17" spans="1:3" x14ac:dyDescent="0.25">
      <c r="A17" s="11">
        <v>44835</v>
      </c>
      <c r="B17" s="12">
        <v>26137.991999999998</v>
      </c>
      <c r="C17" s="12">
        <v>1.6</v>
      </c>
    </row>
    <row r="18" spans="1:3" x14ac:dyDescent="0.25">
      <c r="A18" s="11">
        <v>44927</v>
      </c>
      <c r="B18" s="12">
        <v>26529.774000000001</v>
      </c>
      <c r="C18" s="12">
        <v>1.5</v>
      </c>
    </row>
    <row r="19" spans="1:3" x14ac:dyDescent="0.25">
      <c r="A19" s="11">
        <v>45017</v>
      </c>
      <c r="B19" s="12">
        <v>26798.605</v>
      </c>
      <c r="C19" s="12">
        <v>1.6</v>
      </c>
    </row>
  </sheetData>
  <mergeCells count="1">
    <mergeCell ref="E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E9C6-B93D-4A4B-8948-11D6A0DD654D}">
  <dimension ref="A1:E25"/>
  <sheetViews>
    <sheetView workbookViewId="0"/>
  </sheetViews>
  <sheetFormatPr defaultRowHeight="15" x14ac:dyDescent="0.25"/>
  <cols>
    <col min="1" max="1" width="10.42578125" style="2" bestFit="1" customWidth="1"/>
    <col min="2" max="2" width="9.28515625" style="2" bestFit="1" customWidth="1"/>
    <col min="3" max="3" width="14" style="2" customWidth="1"/>
    <col min="4" max="4" width="31.28515625" style="2" bestFit="1" customWidth="1"/>
    <col min="5" max="5" width="31.42578125" style="2" bestFit="1" customWidth="1"/>
    <col min="6" max="16384" width="9.140625" style="2"/>
  </cols>
  <sheetData>
    <row r="1" spans="1:5" x14ac:dyDescent="0.25">
      <c r="A1" s="19" t="s">
        <v>0</v>
      </c>
      <c r="B1" s="19" t="s">
        <v>1</v>
      </c>
      <c r="C1" s="19" t="s">
        <v>24</v>
      </c>
      <c r="D1" s="19" t="s">
        <v>25</v>
      </c>
      <c r="E1" s="19" t="s">
        <v>26</v>
      </c>
    </row>
    <row r="2" spans="1:5" x14ac:dyDescent="0.25">
      <c r="A2" s="17">
        <v>43466</v>
      </c>
      <c r="B2" s="2">
        <v>21013.084999999999</v>
      </c>
    </row>
    <row r="3" spans="1:5" x14ac:dyDescent="0.25">
      <c r="A3" s="17">
        <v>43556</v>
      </c>
      <c r="B3" s="2">
        <v>21272.448</v>
      </c>
    </row>
    <row r="4" spans="1:5" x14ac:dyDescent="0.25">
      <c r="A4" s="17">
        <v>43647</v>
      </c>
      <c r="B4" s="2">
        <v>21531.839</v>
      </c>
    </row>
    <row r="5" spans="1:5" x14ac:dyDescent="0.25">
      <c r="A5" s="17">
        <v>43739</v>
      </c>
      <c r="B5" s="2">
        <v>21706.531999999999</v>
      </c>
    </row>
    <row r="6" spans="1:5" x14ac:dyDescent="0.25">
      <c r="A6" s="17">
        <v>43831</v>
      </c>
      <c r="B6" s="2">
        <v>21538.031999999999</v>
      </c>
    </row>
    <row r="7" spans="1:5" x14ac:dyDescent="0.25">
      <c r="A7" s="17">
        <v>43922</v>
      </c>
      <c r="B7" s="2">
        <v>19636.731</v>
      </c>
    </row>
    <row r="8" spans="1:5" x14ac:dyDescent="0.25">
      <c r="A8" s="17">
        <v>44013</v>
      </c>
      <c r="B8" s="2">
        <v>21362.428</v>
      </c>
    </row>
    <row r="9" spans="1:5" x14ac:dyDescent="0.25">
      <c r="A9" s="17">
        <v>44105</v>
      </c>
      <c r="B9" s="2">
        <v>21704.705999999998</v>
      </c>
    </row>
    <row r="10" spans="1:5" x14ac:dyDescent="0.25">
      <c r="A10" s="17">
        <v>44197</v>
      </c>
      <c r="B10" s="2">
        <v>22313.85</v>
      </c>
    </row>
    <row r="11" spans="1:5" x14ac:dyDescent="0.25">
      <c r="A11" s="17">
        <v>44287</v>
      </c>
      <c r="B11" s="2">
        <v>23046.934000000001</v>
      </c>
    </row>
    <row r="12" spans="1:5" x14ac:dyDescent="0.25">
      <c r="A12" s="17">
        <v>44378</v>
      </c>
      <c r="B12" s="2">
        <v>23550.42</v>
      </c>
    </row>
    <row r="13" spans="1:5" x14ac:dyDescent="0.25">
      <c r="A13" s="17">
        <v>44470</v>
      </c>
      <c r="B13" s="2">
        <v>24349.120999999999</v>
      </c>
    </row>
    <row r="14" spans="1:5" x14ac:dyDescent="0.25">
      <c r="A14" s="17">
        <v>44562</v>
      </c>
      <c r="B14" s="2">
        <v>24740.48</v>
      </c>
    </row>
    <row r="15" spans="1:5" x14ac:dyDescent="0.25">
      <c r="A15" s="17">
        <v>44652</v>
      </c>
      <c r="B15" s="2">
        <v>25248.475999999999</v>
      </c>
    </row>
    <row r="16" spans="1:5" x14ac:dyDescent="0.25">
      <c r="A16" s="17">
        <v>44743</v>
      </c>
      <c r="B16" s="2">
        <v>25723.940999999999</v>
      </c>
    </row>
    <row r="17" spans="1:5" x14ac:dyDescent="0.25">
      <c r="A17" s="17">
        <v>44835</v>
      </c>
      <c r="B17" s="2">
        <v>26137.991999999998</v>
      </c>
    </row>
    <row r="18" spans="1:5" x14ac:dyDescent="0.25">
      <c r="A18" s="17">
        <v>44927</v>
      </c>
      <c r="B18" s="2">
        <v>26529.774000000001</v>
      </c>
    </row>
    <row r="19" spans="1:5" x14ac:dyDescent="0.25">
      <c r="A19" s="17">
        <v>45017</v>
      </c>
      <c r="B19" s="2">
        <v>26798.605</v>
      </c>
      <c r="C19" s="2">
        <v>26798.605</v>
      </c>
      <c r="D19" s="18">
        <v>26798.605</v>
      </c>
      <c r="E19" s="18">
        <v>26798.605</v>
      </c>
    </row>
    <row r="20" spans="1:5" x14ac:dyDescent="0.25">
      <c r="A20" s="17">
        <v>45108</v>
      </c>
      <c r="C20" s="2">
        <f>_xlfn.FORECAST.ETS(A20,$B$2:$B$19,$A$2:$A$19,1,1)</f>
        <v>27192.589817563614</v>
      </c>
      <c r="D20" s="18">
        <f>C20-_xlfn.FORECAST.ETS.CONFINT(A20,$B$2:$B$19,$A$2:$A$19,0.84,1,1)</f>
        <v>26280.316447155194</v>
      </c>
      <c r="E20" s="18">
        <f>C20+_xlfn.FORECAST.ETS.CONFINT(A20,$B$2:$B$19,$A$2:$A$19,0.84,1,1)</f>
        <v>28104.863187972034</v>
      </c>
    </row>
    <row r="21" spans="1:5" x14ac:dyDescent="0.25">
      <c r="A21" s="17">
        <v>45200</v>
      </c>
      <c r="C21" s="2">
        <f>_xlfn.FORECAST.ETS(A21,$B$2:$B$19,$A$2:$A$19,1,1)</f>
        <v>27575.306337520229</v>
      </c>
      <c r="D21" s="18">
        <f>C21-_xlfn.FORECAST.ETS.CONFINT(A21,$B$2:$B$19,$A$2:$A$19,0.84,1,1)</f>
        <v>26347.357576222788</v>
      </c>
      <c r="E21" s="18">
        <f>C21+_xlfn.FORECAST.ETS.CONFINT(A21,$B$2:$B$19,$A$2:$A$19,0.84,1,1)</f>
        <v>28803.25509881767</v>
      </c>
    </row>
    <row r="22" spans="1:5" x14ac:dyDescent="0.25">
      <c r="A22" s="17">
        <v>45292</v>
      </c>
      <c r="C22" s="2">
        <f>_xlfn.FORECAST.ETS(A22,$B$2:$B$19,$A$2:$A$19,1,1)</f>
        <v>27958.022857476848</v>
      </c>
      <c r="D22" s="18">
        <f>C22-_xlfn.FORECAST.ETS.CONFINT(A22,$B$2:$B$19,$A$2:$A$19,0.84,1,1)</f>
        <v>26479.857050816499</v>
      </c>
      <c r="E22" s="18">
        <f>C22+_xlfn.FORECAST.ETS.CONFINT(A22,$B$2:$B$19,$A$2:$A$19,0.84,1,1)</f>
        <v>29436.188664137197</v>
      </c>
    </row>
    <row r="23" spans="1:5" x14ac:dyDescent="0.25">
      <c r="A23" s="17">
        <v>45383</v>
      </c>
      <c r="C23" s="2">
        <f>_xlfn.FORECAST.ETS(A23,$B$2:$B$19,$A$2:$A$19,1,1)</f>
        <v>28340.739377433467</v>
      </c>
      <c r="D23" s="18">
        <f>C23-_xlfn.FORECAST.ETS.CONFINT(A23,$B$2:$B$19,$A$2:$A$19,0.84,1,1)</f>
        <v>26648.524160132332</v>
      </c>
      <c r="E23" s="18">
        <f>C23+_xlfn.FORECAST.ETS.CONFINT(A23,$B$2:$B$19,$A$2:$A$19,0.84,1,1)</f>
        <v>30032.954594734601</v>
      </c>
    </row>
    <row r="24" spans="1:5" x14ac:dyDescent="0.25">
      <c r="A24" s="17">
        <v>45474</v>
      </c>
      <c r="C24" s="2">
        <f>_xlfn.FORECAST.ETS(A24,$B$2:$B$19,$A$2:$A$19,1,1)</f>
        <v>28723.455897390082</v>
      </c>
      <c r="D24" s="18">
        <f>C24-_xlfn.FORECAST.ETS.CONFINT(A24,$B$2:$B$19,$A$2:$A$19,0.84,1,1)</f>
        <v>26840.980294914883</v>
      </c>
      <c r="E24" s="18">
        <f>C24+_xlfn.FORECAST.ETS.CONFINT(A24,$B$2:$B$19,$A$2:$A$19,0.84,1,1)</f>
        <v>30605.931499865281</v>
      </c>
    </row>
    <row r="25" spans="1:5" x14ac:dyDescent="0.25">
      <c r="A25" s="17">
        <v>45566</v>
      </c>
      <c r="C25" s="2">
        <f>_xlfn.FORECAST.ETS(A25,$B$2:$B$19,$A$2:$A$19,1,1)</f>
        <v>29106.172417346701</v>
      </c>
      <c r="D25" s="18">
        <f>C25-_xlfn.FORECAST.ETS.CONFINT(A25,$B$2:$B$19,$A$2:$A$19,0.84,1,1)</f>
        <v>27050.608754209079</v>
      </c>
      <c r="E25" s="18">
        <f>C25+_xlfn.FORECAST.ETS.CONFINT(A25,$B$2:$B$19,$A$2:$A$19,0.84,1,1)</f>
        <v>31161.736080484323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1D4E-3CD8-44DF-8487-B491E8F085BA}">
  <dimension ref="A1:E25"/>
  <sheetViews>
    <sheetView showGridLines="0" tabSelected="1" workbookViewId="0"/>
  </sheetViews>
  <sheetFormatPr defaultRowHeight="15" x14ac:dyDescent="0.25"/>
  <cols>
    <col min="1" max="1" width="10.42578125" style="2" bestFit="1" customWidth="1"/>
    <col min="2" max="2" width="9.28515625" style="2" bestFit="1" customWidth="1"/>
    <col min="3" max="3" width="14" style="2" customWidth="1"/>
    <col min="4" max="4" width="31.28515625" style="2" bestFit="1" customWidth="1"/>
    <col min="5" max="5" width="31.42578125" style="2" bestFit="1" customWidth="1"/>
    <col min="6" max="16384" width="9.140625" style="2"/>
  </cols>
  <sheetData>
    <row r="1" spans="1:5" x14ac:dyDescent="0.25">
      <c r="A1" s="19" t="s">
        <v>29</v>
      </c>
      <c r="B1" s="19" t="s">
        <v>2</v>
      </c>
      <c r="C1" s="19" t="s">
        <v>20</v>
      </c>
      <c r="D1" s="19" t="s">
        <v>21</v>
      </c>
      <c r="E1" s="19" t="s">
        <v>22</v>
      </c>
    </row>
    <row r="2" spans="1:5" x14ac:dyDescent="0.25">
      <c r="A2" s="17">
        <v>43466</v>
      </c>
      <c r="B2" s="2">
        <v>1.9</v>
      </c>
    </row>
    <row r="3" spans="1:5" x14ac:dyDescent="0.25">
      <c r="A3" s="17">
        <v>43556</v>
      </c>
      <c r="B3" s="2">
        <v>1.7</v>
      </c>
    </row>
    <row r="4" spans="1:5" x14ac:dyDescent="0.25">
      <c r="A4" s="17">
        <v>43647</v>
      </c>
      <c r="B4" s="2">
        <v>1.7</v>
      </c>
    </row>
    <row r="5" spans="1:5" x14ac:dyDescent="0.25">
      <c r="A5" s="17">
        <v>43739</v>
      </c>
      <c r="B5" s="2">
        <v>1.7</v>
      </c>
    </row>
    <row r="6" spans="1:5" x14ac:dyDescent="0.25">
      <c r="A6" s="17">
        <v>43831</v>
      </c>
      <c r="B6" s="2">
        <v>1.6</v>
      </c>
    </row>
    <row r="7" spans="1:5" x14ac:dyDescent="0.25">
      <c r="A7" s="17">
        <v>43922</v>
      </c>
      <c r="B7" s="2">
        <v>13.2</v>
      </c>
    </row>
    <row r="8" spans="1:5" x14ac:dyDescent="0.25">
      <c r="A8" s="17">
        <v>44013</v>
      </c>
      <c r="B8" s="2">
        <v>8.1</v>
      </c>
    </row>
    <row r="9" spans="1:5" x14ac:dyDescent="0.25">
      <c r="A9" s="17">
        <v>44105</v>
      </c>
      <c r="B9" s="2">
        <v>4.8</v>
      </c>
    </row>
    <row r="10" spans="1:5" x14ac:dyDescent="0.25">
      <c r="A10" s="17">
        <v>44197</v>
      </c>
      <c r="B10" s="2">
        <v>4.3</v>
      </c>
    </row>
    <row r="11" spans="1:5" x14ac:dyDescent="0.25">
      <c r="A11" s="17">
        <v>44287</v>
      </c>
      <c r="B11" s="2">
        <v>3.9</v>
      </c>
    </row>
    <row r="12" spans="1:5" x14ac:dyDescent="0.25">
      <c r="A12" s="17">
        <v>44378</v>
      </c>
      <c r="B12" s="2">
        <v>3</v>
      </c>
    </row>
    <row r="13" spans="1:5" x14ac:dyDescent="0.25">
      <c r="A13" s="17">
        <v>44470</v>
      </c>
      <c r="B13" s="2">
        <v>2.2999999999999998</v>
      </c>
    </row>
    <row r="14" spans="1:5" x14ac:dyDescent="0.25">
      <c r="A14" s="17">
        <v>44562</v>
      </c>
      <c r="B14" s="2">
        <v>2</v>
      </c>
    </row>
    <row r="15" spans="1:5" x14ac:dyDescent="0.25">
      <c r="A15" s="17">
        <v>44652</v>
      </c>
      <c r="B15" s="2">
        <v>1.7</v>
      </c>
    </row>
    <row r="16" spans="1:5" x14ac:dyDescent="0.25">
      <c r="A16" s="17">
        <v>44743</v>
      </c>
      <c r="B16" s="2">
        <v>1.6</v>
      </c>
    </row>
    <row r="17" spans="1:5" x14ac:dyDescent="0.25">
      <c r="A17" s="17">
        <v>44835</v>
      </c>
      <c r="B17" s="2">
        <v>1.6</v>
      </c>
    </row>
    <row r="18" spans="1:5" x14ac:dyDescent="0.25">
      <c r="A18" s="17">
        <v>44927</v>
      </c>
      <c r="B18" s="2">
        <v>1.5</v>
      </c>
    </row>
    <row r="19" spans="1:5" x14ac:dyDescent="0.25">
      <c r="A19" s="17">
        <v>45017</v>
      </c>
      <c r="B19" s="2">
        <v>1.6</v>
      </c>
      <c r="C19" s="2">
        <v>1.6</v>
      </c>
      <c r="D19" s="18">
        <v>1.6</v>
      </c>
      <c r="E19" s="18">
        <v>1.6</v>
      </c>
    </row>
    <row r="20" spans="1:5" x14ac:dyDescent="0.25">
      <c r="A20" s="17">
        <v>45108</v>
      </c>
      <c r="C20" s="2">
        <f t="shared" ref="C20:C25" si="0">_xlfn.FORECAST.ETS(A20,$B$2:$B$19,$A$2:$A$19,1,1)</f>
        <v>1.4161041205983795</v>
      </c>
      <c r="D20" s="18">
        <f t="shared" ref="D20:D25" si="1">C20-_xlfn.FORECAST.ETS.CONFINT(A20,$B$2:$B$19,$A$2:$A$19,0.85,1,1)</f>
        <v>-2.8712613163549752</v>
      </c>
      <c r="E20" s="18">
        <f t="shared" ref="E20:E25" si="2">C20+_xlfn.FORECAST.ETS.CONFINT(A20,$B$2:$B$19,$A$2:$A$19,0.85,1,1)</f>
        <v>5.7034695575517347</v>
      </c>
    </row>
    <row r="21" spans="1:5" x14ac:dyDescent="0.25">
      <c r="A21" s="17">
        <v>45200</v>
      </c>
      <c r="C21" s="2">
        <f t="shared" si="0"/>
        <v>1.2916965578651629</v>
      </c>
      <c r="D21" s="18">
        <f t="shared" si="1"/>
        <v>-4.0700837546275634</v>
      </c>
      <c r="E21" s="18">
        <f t="shared" si="2"/>
        <v>6.6534768703578893</v>
      </c>
    </row>
    <row r="22" spans="1:5" x14ac:dyDescent="0.25">
      <c r="A22" s="17">
        <v>45292</v>
      </c>
      <c r="C22" s="2">
        <f t="shared" si="0"/>
        <v>1.1672889951319407</v>
      </c>
      <c r="D22" s="18">
        <f t="shared" si="1"/>
        <v>-5.0891877487694641</v>
      </c>
      <c r="E22" s="18">
        <f t="shared" si="2"/>
        <v>7.4237657390333451</v>
      </c>
    </row>
    <row r="23" spans="1:5" x14ac:dyDescent="0.25">
      <c r="A23" s="17">
        <v>45383</v>
      </c>
      <c r="C23" s="2">
        <f t="shared" si="0"/>
        <v>1.0428814323987239</v>
      </c>
      <c r="D23" s="18">
        <f t="shared" si="1"/>
        <v>-5.9974295362745025</v>
      </c>
      <c r="E23" s="18">
        <f t="shared" si="2"/>
        <v>8.0831924010719511</v>
      </c>
    </row>
    <row r="24" spans="1:5" x14ac:dyDescent="0.25">
      <c r="A24" s="17">
        <v>45474</v>
      </c>
      <c r="C24" s="2">
        <f t="shared" si="0"/>
        <v>0.91847386966550182</v>
      </c>
      <c r="D24" s="18">
        <f t="shared" si="1"/>
        <v>-6.8285356661724199</v>
      </c>
      <c r="E24" s="18">
        <f t="shared" si="2"/>
        <v>8.6654834055034229</v>
      </c>
    </row>
    <row r="25" spans="1:5" x14ac:dyDescent="0.25">
      <c r="A25" s="17">
        <v>45566</v>
      </c>
      <c r="C25" s="2">
        <f t="shared" si="0"/>
        <v>0.79406630693228486</v>
      </c>
      <c r="D25" s="18">
        <f t="shared" si="1"/>
        <v>-7.6020085288593364</v>
      </c>
      <c r="E25" s="18">
        <f t="shared" si="2"/>
        <v>9.1901411427239061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</vt:lpstr>
      <vt:lpstr>Details of Project</vt:lpstr>
      <vt:lpstr>Data Validation</vt:lpstr>
      <vt:lpstr>GDP Forecast</vt:lpstr>
      <vt:lpstr>Unemp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J, Swathi (Cognizant)</dc:creator>
  <cp:lastModifiedBy>K J, Swathi (Cognizant)</cp:lastModifiedBy>
  <dcterms:created xsi:type="dcterms:W3CDTF">2023-10-05T11:47:45Z</dcterms:created>
  <dcterms:modified xsi:type="dcterms:W3CDTF">2023-10-09T11:36:38Z</dcterms:modified>
</cp:coreProperties>
</file>