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D988F0B8-757B-4F5F-B7CA-85EBAD465DD1}" xr6:coauthVersionLast="46" xr6:coauthVersionMax="46" xr10:uidLastSave="{00000000-0000-0000-0000-000000000000}"/>
  <bookViews>
    <workbookView minimized="1" xWindow="1890" yWindow="270" windowWidth="9570" windowHeight="10650" firstSheet="4" activeTab="5" xr2:uid="{00000000-000D-0000-FFFF-FFFF00000000}"/>
  </bookViews>
  <sheets>
    <sheet name="PATHS" sheetId="1" r:id="rId1"/>
    <sheet name="RECEIVED_FILESTATUS" sheetId="2" r:id="rId2"/>
    <sheet name="RECON LOGIC" sheetId="4" r:id="rId3"/>
    <sheet name="DEBIT ORDER FILES" sheetId="6" r:id="rId4"/>
    <sheet name="STATUS" sheetId="5" r:id="rId5"/>
    <sheet name="DATES" sheetId="7" r:id="rId6"/>
    <sheet name="Sheet1" sheetId="8" r:id="rId7"/>
  </sheets>
  <definedNames>
    <definedName name="_xlnm._FilterDatabase" localSheetId="3" hidden="1">'DEBIT ORDER FILES'!$A$1:$G$111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4" l="1"/>
  <c r="B12" i="1" l="1"/>
  <c r="B11" i="1"/>
  <c r="B8" i="1"/>
  <c r="B7" i="1"/>
  <c r="B6" i="1"/>
  <c r="B5" i="1"/>
  <c r="B4" i="1"/>
  <c r="K6" i="8" l="1"/>
  <c r="K7" i="8"/>
  <c r="K8" i="8"/>
  <c r="K9" i="8"/>
  <c r="K10" i="8"/>
  <c r="K14" i="8"/>
  <c r="K15" i="8"/>
  <c r="B16" i="8" l="1"/>
  <c r="B17" i="8"/>
  <c r="B18" i="8"/>
  <c r="B19" i="8"/>
  <c r="B20" i="8"/>
  <c r="B23" i="8"/>
  <c r="B24" i="8"/>
</calcChain>
</file>

<file path=xl/sharedStrings.xml><?xml version="1.0" encoding="utf-8"?>
<sst xmlns="http://schemas.openxmlformats.org/spreadsheetml/2006/main" count="843" uniqueCount="380">
  <si>
    <t>Paths</t>
  </si>
  <si>
    <t>MailFolderPath</t>
  </si>
  <si>
    <t>Config.FilePath</t>
  </si>
  <si>
    <t>NAV_FilePath</t>
  </si>
  <si>
    <t>Standard path in C drive</t>
  </si>
  <si>
    <t>Files to create journal folder path</t>
  </si>
  <si>
    <t>Mail ID's</t>
  </si>
  <si>
    <t>Logs file path</t>
  </si>
  <si>
    <t>C:\Users\Evan\Documents\UiPath\NonIntegratedCashbooks</t>
  </si>
  <si>
    <t>Non Integrated Cashbooks folder path in shared drive</t>
  </si>
  <si>
    <t>D:\Bank_Statements\Process_Logs.xlsx</t>
  </si>
  <si>
    <t>Non Integrated Cashbooks Status excel file path</t>
  </si>
  <si>
    <t>D:\Bank_Statements\Non Integrated Cashbooks</t>
  </si>
  <si>
    <t>ACCOUNT NO.</t>
  </si>
  <si>
    <t>FILE STATUS</t>
  </si>
  <si>
    <t>ABSA5311</t>
  </si>
  <si>
    <t>ABSA1083</t>
  </si>
  <si>
    <t>ABSA0825</t>
  </si>
  <si>
    <t>ABSA7618</t>
  </si>
  <si>
    <t>ABSA1502</t>
  </si>
  <si>
    <t>STD3542</t>
  </si>
  <si>
    <t>FILE NAME</t>
  </si>
  <si>
    <t>0825</t>
  </si>
  <si>
    <t>ABSA5311_DebitOrder</t>
  </si>
  <si>
    <t>Debit Order file</t>
  </si>
  <si>
    <t>Sl no</t>
  </si>
  <si>
    <t>Rules</t>
  </si>
  <si>
    <t>Logic</t>
  </si>
  <si>
    <t>Day</t>
  </si>
  <si>
    <t>Date Day</t>
  </si>
  <si>
    <t>On any day , wait for new</t>
  </si>
  <si>
    <t>IF(C3=2,"Wait For New")</t>
  </si>
  <si>
    <t>On 'Thu' AND date = 1</t>
  </si>
  <si>
    <t>IF(AND(C3 = 1,B3 = "Thursday"), "EDIT")</t>
  </si>
  <si>
    <t>On 'Thu' AND date = 3</t>
  </si>
  <si>
    <t>IF(AND(C3 = 3,B3 = "Thursday"), "EDIT")</t>
  </si>
  <si>
    <t>On 'Thu'</t>
  </si>
  <si>
    <t>IF(B3 = "Thursday", "Wait for New", "EDIT")</t>
  </si>
  <si>
    <t>Process Status</t>
  </si>
  <si>
    <t>Folder to Save Exported Files</t>
  </si>
  <si>
    <t>Journal Template path</t>
  </si>
  <si>
    <t xml:space="preserve">Account Number </t>
  </si>
  <si>
    <t>Status</t>
  </si>
  <si>
    <t>Reason</t>
  </si>
  <si>
    <t>Debit Order Matching File Path</t>
  </si>
  <si>
    <t>Status of file conversion</t>
  </si>
  <si>
    <t>Date</t>
  </si>
  <si>
    <t>Bulk Amount</t>
  </si>
  <si>
    <t xml:space="preserve">Status of Matching </t>
  </si>
  <si>
    <t>Result of Matching</t>
  </si>
  <si>
    <t>Debit Order File</t>
  </si>
  <si>
    <t>done</t>
  </si>
  <si>
    <t>Done</t>
  </si>
  <si>
    <t xml:space="preserve">ABSA2446 </t>
  </si>
  <si>
    <t>08/30/2020</t>
  </si>
  <si>
    <t>08/31/2020</t>
  </si>
  <si>
    <t>09/01/2020</t>
  </si>
  <si>
    <t>09/02/2020</t>
  </si>
  <si>
    <t>add ABSA5311 account in status &amp; Received file status sheets</t>
  </si>
  <si>
    <t>10/06/2020</t>
  </si>
  <si>
    <t>10/05/2020</t>
  </si>
  <si>
    <t>10/07/2020</t>
  </si>
  <si>
    <t>10/08/2020</t>
  </si>
  <si>
    <t>10/09/2020</t>
  </si>
  <si>
    <t>10/10/2020</t>
  </si>
  <si>
    <t>10/11/2020</t>
  </si>
  <si>
    <t>10/12/2020</t>
  </si>
  <si>
    <t>chereseb@blts.co.za;Loadings@blts.co.za</t>
  </si>
  <si>
    <t>10/13/2020</t>
  </si>
  <si>
    <t>5311</t>
  </si>
  <si>
    <t>10/14/2020</t>
  </si>
  <si>
    <t>10/15/2020</t>
  </si>
  <si>
    <t>10/16/2020</t>
  </si>
  <si>
    <t>10/17/2020</t>
  </si>
  <si>
    <t>10/18/2020</t>
  </si>
  <si>
    <t>10/19/2020</t>
  </si>
  <si>
    <t>D:\Bank_Statements\Non Integrated Cashbooks\MailFolder\ABSA5311_R44755948_17.xlsx</t>
  </si>
  <si>
    <t>New</t>
  </si>
  <si>
    <t>D:\Bank_Statements\Non Integrated Cashbooks\MailFolder\ABSA5311_R51010702_65.xlsx</t>
  </si>
  <si>
    <t>Completed</t>
  </si>
  <si>
    <t>Unexpected format received</t>
  </si>
  <si>
    <t>D:\Bank_Statements\Non Integrated Cashbooks\MailFolder\ABSA5311_R40356659_02.xlsx</t>
  </si>
  <si>
    <t>Matching Done</t>
  </si>
  <si>
    <t>10/20/2020</t>
  </si>
  <si>
    <t>D:\Bank_Statements\Non Integrated Cashbooks\MailFolder\ABSA5311_R12345673_90.xlsx</t>
  </si>
  <si>
    <t>D:\Bank_Statements\Non Integrated Cashbooks\MailFolder\ABSA5311_R294881_24.xlsx</t>
  </si>
  <si>
    <t>D:\Bank_Statements\Non Integrated Cashbooks\MailFolder\ABSA5311_R34323681_07.xlsx</t>
  </si>
  <si>
    <t>D:\Bank_Statements\Non Integrated Cashbooks\MailFolder\ABSA5311_R76319808_62.xlsx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</si>
  <si>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</si>
  <si>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</si>
  <si>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</si>
  <si>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</si>
  <si>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</si>
  <si>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</si>
  <si>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</si>
  <si>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swathi@northwind.digital</t>
  </si>
  <si>
    <t>D:\Bank_Statements\Non Integrated Cashbooks\MailFolder\ABSA5311_R32141446_17.xlsx</t>
  </si>
  <si>
    <t>D:\Bank_Statements\Non Integrated Cashbooks\MailFolder\ABSA5311_R33874867_40.xlsx</t>
  </si>
  <si>
    <t>10/28/2020</t>
  </si>
  <si>
    <t>D:\Bank_Statements\Non Integrated Cashbooks\MailFolder\ABSA5311_R28999285_02.xlsx</t>
  </si>
  <si>
    <t>10/29/2020</t>
  </si>
  <si>
    <t>D:\Bank_Statements\Non Integrated Cashbooks\MailFolder\ABSA5311_R33145704_39.xlsx</t>
  </si>
  <si>
    <t>10/30/2020</t>
  </si>
  <si>
    <t>10/31/2020</t>
  </si>
  <si>
    <t>11/01/2020</t>
  </si>
  <si>
    <t>D:\Bank_Statements\Non Integrated Cashbooks\MailFolder\ABSA5311_R109049062_40.xlsx</t>
  </si>
  <si>
    <t>D:\Bank_Statements\Non Integrated Cashbooks\MailFolder\ABSA5311_R12669803_01.xlsx</t>
  </si>
  <si>
    <t>11/02/2020</t>
  </si>
  <si>
    <t>D:\Bank_Statements\Non Integrated Cashbooks\MailFolder\ABSA5311_R50787511_32.xlsx</t>
  </si>
  <si>
    <t>11/03/2020</t>
  </si>
  <si>
    <t>D:\Bank_Statements\Non Integrated Cashbooks\MailFolder\ABSA5311_R50154871_38.xlsx</t>
  </si>
  <si>
    <t>11/04/2020</t>
  </si>
  <si>
    <t>11/05/2020</t>
  </si>
  <si>
    <t>11/06/2020</t>
  </si>
  <si>
    <t>11/07/2020</t>
  </si>
  <si>
    <t>D:\Bank_Statements\Non Integrated Cashbooks\MailFolder\ABSA5311_R42147019_32.xlsx</t>
  </si>
  <si>
    <t>D:\Bank_Statements\Non Integrated Cashbooks\MailFolder\ABSA5311_R44530716_08.xlsx</t>
  </si>
  <si>
    <t>11/08/2020</t>
  </si>
  <si>
    <t>D:\Bank_Statements\Non Integrated Cashbooks\MailFolder\ABSA5311_R13512472_20.xlsx</t>
  </si>
  <si>
    <t>D:\Bank_Statements\Non Integrated Cashbooks\MailFolder\ABSA5311_R90018105_80.xlsx</t>
  </si>
  <si>
    <t>11/09/2020</t>
  </si>
  <si>
    <t>D:\Bank_Statements\Non Integrated Cashbooks\MailFolder\ABSA5311_R33303621_80.xlsx</t>
  </si>
  <si>
    <t>11/10/2020</t>
  </si>
  <si>
    <t>D:\Bank_Statements\Non Integrated Cashbooks\MailFolder\ABSA5311_R30600225_29.xlsx</t>
  </si>
  <si>
    <t>11/11/2020</t>
  </si>
  <si>
    <t>D:\Bank_Statements\Non Integrated Cashbooks\MailFolder\ABSA5311_R23810777_99.xlsx</t>
  </si>
  <si>
    <t>D:\Bank_Statements\Non Integrated Cashbooks\MailFolder\ABSA5311_R25039411_57.xlsx</t>
  </si>
  <si>
    <t>11/12/2020</t>
  </si>
  <si>
    <t>11/13/2020</t>
  </si>
  <si>
    <t>11/14/2020</t>
  </si>
  <si>
    <t>11/15/2020</t>
  </si>
  <si>
    <t>D:\Bank_Statements\Non Integrated Cashbooks\MailFolder\ABSA5311_R10001530_23.xlsx</t>
  </si>
  <si>
    <t>D:\Bank_Statements\Non Integrated Cashbooks\MailFolder\ABSA5311_R70383361_74.xlsx</t>
  </si>
  <si>
    <t>11/16/2020</t>
  </si>
  <si>
    <t>D:\Bank_Statements\Non Integrated Cashbooks\MailFolder\ABSA5311_R29878892_89.xlsx</t>
  </si>
  <si>
    <t>11/17/2020</t>
  </si>
  <si>
    <t>D:\Bank_Statements\Non Integrated Cashbooks\MailFolder\ABSA5311_R25353184_89.xlsx</t>
  </si>
  <si>
    <t>11/18/2020</t>
  </si>
  <si>
    <t>11/19/2020</t>
  </si>
  <si>
    <t>D:\Bank_Statements\Non Integrated Cashbooks\MailFolder\ABSA5311_R21368949_66.xlsx</t>
  </si>
  <si>
    <t>D:\Bank_Statements\Non Integrated Cashbooks\MailFolder\ABSA5311_R23090191_08.xlsx</t>
  </si>
  <si>
    <t>Ignore Wednesday Date Debit Order file</t>
  </si>
  <si>
    <t>11/20/2020</t>
  </si>
  <si>
    <t>11/21/2020</t>
  </si>
  <si>
    <t>11/22/2020</t>
  </si>
  <si>
    <t>D:\Bank_Statements\Non Integrated Cashbooks\MailFolder\ABSA5311_R60329285_11.xlsx</t>
  </si>
  <si>
    <t>D:\Bank_Statements\Non Integrated Cashbooks\MailFolder\ABSA5311_R9482536_59.xlsx</t>
  </si>
  <si>
    <t>AAA matching is not done successfully for 23.11.2020 (Small Amount : 13656.06)</t>
  </si>
  <si>
    <t>11/23/2020</t>
  </si>
  <si>
    <t>D:\Bank_Statements\Non Integrated Cashbooks\MailFolder\ABSA5311_R23924085_98.xlsx</t>
  </si>
  <si>
    <t>EEE matching is not done successfully for 24.11.2020 (Bulk Amount : 60329285.11)</t>
  </si>
  <si>
    <t>11/24/2020</t>
  </si>
  <si>
    <t>D:\Bank_Statements\Non Integrated Cashbooks\MailFolder\ABSA5311-R24582530_45.xlsx</t>
  </si>
  <si>
    <t>11/25/2020</t>
  </si>
  <si>
    <t>D:\Bank_Statements\Non Integrated Cashbooks\MailFolder\ABSA5311_R29939566_01.xlsx</t>
  </si>
  <si>
    <t>11/26/2020</t>
  </si>
  <si>
    <t>D:\Bank_Statements\Non Integrated Cashbooks\MailFolder\ABSA5311_R32020280_14.xlsx</t>
  </si>
  <si>
    <t>AAA matching is not done successfully for 27.11.2020 (Small Amount : 30568.99)</t>
  </si>
  <si>
    <t>11/27/2020</t>
  </si>
  <si>
    <t>11/28/2020</t>
  </si>
  <si>
    <t>11/29/2020</t>
  </si>
  <si>
    <t>11/30/2020</t>
  </si>
  <si>
    <t>D:\Bank_Statements\Non Integrated Cashbooks\MailFolder\ABSA5311_R10916058_97.xlsx</t>
  </si>
  <si>
    <t>D:\Bank_Statements\Non Integrated Cashbooks\MailFolder\ABSA5311_R44569176_94.xlsx</t>
  </si>
  <si>
    <t>D:\Bank_Statements\Non Integrated Cashbooks\MailFolder\ABSA5311_R87047431_73.xlsx</t>
  </si>
  <si>
    <t>12/01/2020</t>
  </si>
  <si>
    <t>D:\Bank_Statements\Non Integrated Cashbooks\MailFolder\ABSA5311_R56063609_62.xlsx</t>
  </si>
  <si>
    <t>Ignore 1st date debit Order file of every month</t>
  </si>
  <si>
    <t>12/02/2020</t>
  </si>
  <si>
    <t>D:\Bank_Statements\Non Integrated Cashbooks\MailFolder\ABSA5311_R44569176_94 (2).xlsx</t>
  </si>
  <si>
    <t>D:\Bank_Statements\Non Integrated Cashbooks\MailFolder\ABSA5311_R53569691_03.xlsx</t>
  </si>
  <si>
    <t>AAA matching is not done successfully for 03.12.2020 (Small Amount : 9187.47)</t>
  </si>
  <si>
    <t>12/03/2020</t>
  </si>
  <si>
    <t>D:\Bank_Statements\Non Integrated Cashbooks\MailFolder\ABSA5311_R47239054_15.xlsx</t>
  </si>
  <si>
    <t>AAA matching is not done successfully for 04.12.2020 (Small Amount : 12401.09)</t>
  </si>
  <si>
    <t>12/04/2020</t>
  </si>
  <si>
    <t>12/05/2020</t>
  </si>
  <si>
    <t>12/06/2020</t>
  </si>
  <si>
    <t>D:\Bank_Statements\Non Integrated Cashbooks\MailFolder\ABSA5311_R104063646_60.xlsx</t>
  </si>
  <si>
    <t>D:\Bank_Statements\Non Integrated Cashbooks\MailFolder\ABSA5311_R14777705_21.xlsx</t>
  </si>
  <si>
    <t>D:\Bank_Statements\Non Integrated Cashbooks\MailFolder\ABSA5311_R271243_78.xlsx</t>
  </si>
  <si>
    <t>12/07/2020</t>
  </si>
  <si>
    <t>D:\Bank_Statements\Non Integrated Cashbooks\MailFolder\ABSA5311_R39647694_74.xlsx</t>
  </si>
  <si>
    <t>EEE matching is not done successfully for 08.12.2020 (Bulk Amount : 104063646.62)</t>
  </si>
  <si>
    <t>12/08/2020</t>
  </si>
  <si>
    <t>12/09/2020</t>
  </si>
  <si>
    <t>D:\Bank_Statements\Non Integrated Cashbooks\MailFolder\ABSA5311_R30887906_77.xlsx</t>
  </si>
  <si>
    <t>D:\Bank_Statements\Non Integrated Cashbooks\MailFolder\ABSA5311_R35699533_43.xlsx</t>
  </si>
  <si>
    <t>EEE matching is not done successfully for 10.12.2020 (Bulk Amount : 35699533.43)</t>
  </si>
  <si>
    <t>12/10/2020</t>
  </si>
  <si>
    <t>EEE matching is not done successfully for 11.12.2020 (Bulk Amount : 30887906.77)</t>
  </si>
  <si>
    <t>12/11/2020</t>
  </si>
  <si>
    <t>12/12/2020</t>
  </si>
  <si>
    <t>12/13/2020</t>
  </si>
  <si>
    <t>D:\Bank_Statements\Non Integrated Cashbooks\MailFolder\ABSA5311_R10414844_32.xlsx</t>
  </si>
  <si>
    <t>D:\Bank_Statements\Non Integrated Cashbooks\MailFolder\ABSA5311_R65898784_18.xlsx</t>
  </si>
  <si>
    <t>12/14/2020</t>
  </si>
  <si>
    <t>D:\Bank_Statements\Non Integrated Cashbooks\MailFolder\ABSA5311_R29710563_31.xlsx</t>
  </si>
  <si>
    <t>AAA matching is not done successfully for 15.12.2020 (Small Amount : 239575.53)</t>
  </si>
  <si>
    <t>12/15/2020</t>
  </si>
  <si>
    <t>12/16/2020</t>
  </si>
  <si>
    <t>D:\Bank_Statements\Non Integrated Cashbooks\MailFolder\ABSA5311_R63263606_20.xlsx</t>
  </si>
  <si>
    <t>12/17/2020</t>
  </si>
  <si>
    <t>D:\Bank_Statements\Non Integrated Cashbooks\MailFolder\ABSA5311_R33953280_10.xlsx</t>
  </si>
  <si>
    <t>Previous working day of Statement date is previous week date. So, ignore Debit Order Matching</t>
  </si>
  <si>
    <t>12/18/2020</t>
  </si>
  <si>
    <t>12/19/2020</t>
  </si>
  <si>
    <t>12/20/2020</t>
  </si>
  <si>
    <t>D:\Bank_Statements\Non Integrated Cashbooks\MailFolder\ABSA5311_R11254292_69.xlsx</t>
  </si>
  <si>
    <t>D:\Bank_Statements\Non Integrated Cashbooks\MailFolder\ABSA5311_R84937361_55.xlsx</t>
  </si>
  <si>
    <t>12/21/2020</t>
  </si>
  <si>
    <t>D:\Bank_Statements\Non Integrated Cashbooks\MailFolder\ABSA5311_R34377050_98.xlsx</t>
  </si>
  <si>
    <t>AAA matching is not done successfully for 22.12.2020 (Small Amount : 293202.26)</t>
  </si>
  <si>
    <t>12/22/2020</t>
  </si>
  <si>
    <t>D:\Bank_Statements\Non Integrated Cashbooks\MailFolder\ABSA5311_R55379761_71.xlsx</t>
  </si>
  <si>
    <t>12/23/2020</t>
  </si>
  <si>
    <t>D:\Bank_Statements\Non Integrated Cashbooks\MailFolder\ABSA5311_R30025310_53.xlsx</t>
  </si>
  <si>
    <t>AAA matching is not done successfully for 24.12.2020 (Small Amount : 31282.13)</t>
  </si>
  <si>
    <t>12/24/2020</t>
  </si>
  <si>
    <t>12/25/2020</t>
  </si>
  <si>
    <t>12/26/2020</t>
  </si>
  <si>
    <t>12/27/2020</t>
  </si>
  <si>
    <t>D:\Bank_Statements\Non Integrated Cashbooks\MailFolder\ABSA5311_R10959847_85.xlsx</t>
  </si>
  <si>
    <t>D:\Bank_Statements\Non Integrated Cashbooks\MailFolder\ABSA5311_R80999940_06.xlsx</t>
  </si>
  <si>
    <t>EEE matching is not done successfully for 28.12.2020 (Bulk Amount : 30025310.53)</t>
  </si>
  <si>
    <t>12/28/2020</t>
  </si>
  <si>
    <t>D:\Bank_Statements\Non Integrated Cashbooks\MailFolder\ABSA5311_R34315309_76.xlsx</t>
  </si>
  <si>
    <t>EEE matching is not done successfully for 29.12.2020 (Bulk Amount : 80999940.06)</t>
  </si>
  <si>
    <t>12/29/2020</t>
  </si>
  <si>
    <t>D:\Bank_Statements\Non Integrated Cashbooks\MailFolder\ABSA5311_R31750301_85.xlsx</t>
  </si>
  <si>
    <t>12/30/2020</t>
  </si>
  <si>
    <t>D:\Bank_Statements\Non Integrated Cashbooks\MailFolder\ABSA5311_R31008195_58.xlsx</t>
  </si>
  <si>
    <t>12/31/2020</t>
  </si>
  <si>
    <t>01/01/2021</t>
  </si>
  <si>
    <t>01/02/2021</t>
  </si>
  <si>
    <t>01/03/2021</t>
  </si>
  <si>
    <t>D:\Bank_Statements\Non Integrated Cashbooks\MailFolder\ABSA5311_R11509697_75.xlsx</t>
  </si>
  <si>
    <t>D:\Bank_Statements\Non Integrated Cashbooks\MailFolder\ABSA5311_R117490567_30.xlsx</t>
  </si>
  <si>
    <t>D:\Bank_Statements\Non Integrated Cashbooks\MailFolder\ABSA5311_R236002_30.xlsx</t>
  </si>
  <si>
    <t>Previous working day of Statement date is previous month date. So, ignore this Debit Order Matching</t>
  </si>
  <si>
    <t>01/04/2021</t>
  </si>
  <si>
    <t>D:\Bank_Statements\Non Integrated Cashbooks\MailFolder\ABSA5311_R54739527_96.xlsx</t>
  </si>
  <si>
    <t>01/05/2021</t>
  </si>
  <si>
    <t>01/06/2021</t>
  </si>
  <si>
    <t>01/07/2021</t>
  </si>
  <si>
    <t>01/08/2021</t>
  </si>
  <si>
    <t>01/09/2021</t>
  </si>
  <si>
    <t>D:\Bank_Statements\Non Integrated Cashbooks\MailFolder\ABSA5311_R34766010_10.xlsx</t>
  </si>
  <si>
    <t>D:\Bank_Statements\Non Integrated Cashbooks\MailFolder\ABSA5311_R38262255_78.xlsx</t>
  </si>
  <si>
    <t>D:\Bank_Statements\Non Integrated Cashbooks\MailFolder\ABSA5311_R46671565_94.xlsx</t>
  </si>
  <si>
    <t>01/10/2021</t>
  </si>
  <si>
    <t>D:\Bank_Statements\Non Integrated Cashbooks\MailFolder\ABSA5311_R12372172_28.xlsx</t>
  </si>
  <si>
    <t>D:\Bank_Statements\Non Integrated Cashbooks\MailFolder\ABSA5311_R71609591_06.xlsx</t>
  </si>
  <si>
    <t>01/11/2021</t>
  </si>
  <si>
    <t>D:\Bank_Statements\Non Integrated Cashbooks\MailFolder\ABSA5311_R30569402_01.xlsx</t>
  </si>
  <si>
    <t>EEE matching is not done successfully for 12.01.2021 (Bulk Amount : 71609591.06)</t>
  </si>
  <si>
    <t>01/12/2021</t>
  </si>
  <si>
    <t>EEE matching is not done successfully for 05.01.2021 (Bulk Amount : 117490567.31)</t>
  </si>
  <si>
    <t>01/13/2021</t>
  </si>
  <si>
    <t>D:\Bank_Statements\Non Integrated Cashbooks\MailFolder\ABSA5311_R22764927_55.xlsx</t>
  </si>
  <si>
    <t>D:\Bank_Statements\Non Integrated Cashbooks\MailFolder\ABSA5311_R27612998_79.xlsx</t>
  </si>
  <si>
    <t>01/14/2021</t>
  </si>
  <si>
    <t>01/15/2021</t>
  </si>
  <si>
    <t>01/16/2021</t>
  </si>
  <si>
    <t>01/17/2021</t>
  </si>
  <si>
    <t>D:\Bank_Statements\Non Integrated Cashbooks\MailFolder\ABSA5311_R10156088_07.xlsx</t>
  </si>
  <si>
    <t>D:\Bank_Statements\Non Integrated Cashbooks\MailFolder\ABSA5311_R187630_90.xlsx</t>
  </si>
  <si>
    <t>D:\Bank_Statements\Non Integrated Cashbooks\MailFolder\ABSA5311_R24038832_22.xlsx</t>
  </si>
  <si>
    <t>D:\Bank_Statements\Non Integrated Cashbooks\MailFolder\ABSA5311_R73598009_40.xlsx</t>
  </si>
  <si>
    <t>AAA matching is not done successfully for 15.01.2021 (Small Amount : 257541.36)</t>
  </si>
  <si>
    <t>01/18/2021</t>
  </si>
  <si>
    <t>D:\Bank_Statements\Non Integrated Cashbooks\MailFolder\ABSA5311_R26165633_32.xlsx</t>
  </si>
  <si>
    <t>AAA matching is not done successfully for 19.01.2021 (Small Amount : 239343.27)</t>
  </si>
  <si>
    <t>01/19/2021</t>
  </si>
  <si>
    <t>D:\Bank_Statements\Non Integrated Cashbooks\MailFolder\ABSA5311_R26684683_42.xlsx</t>
  </si>
  <si>
    <t>01/20/2021</t>
  </si>
  <si>
    <t>D:\Bank_Statements\Non Integrated Cashbooks\MailFolder\ABSA5311_R25354600.13.xlsx</t>
  </si>
  <si>
    <t>AAA matching is not done successfully for 21.01.2021 (Small Amount : 6014.33)</t>
  </si>
  <si>
    <t>01/21/2021</t>
  </si>
  <si>
    <t>01/22/2021</t>
  </si>
  <si>
    <t>01/23/2021</t>
  </si>
  <si>
    <t>01/24/2021</t>
  </si>
  <si>
    <t>D:\Bank_Statements\Non Integrated Cashbooks\MailFolder\ABSA5311_R26577209.40.xlsx</t>
  </si>
  <si>
    <t>Received</t>
  </si>
  <si>
    <t>D:\Bank_Statements\Non Integrated Cashbooks\MailFolder\ABSA5311_R10241087.21.xlsx</t>
  </si>
  <si>
    <t>D:\Bank_Statements\Non Integrated Cashbooks\MailFolder\ABSA5311_R67178012.48.xlsx</t>
  </si>
  <si>
    <t>AAA matching is not done successfully for 22.01.2021 (Small Amount : 248005.69)</t>
  </si>
  <si>
    <t>01/25/2021</t>
  </si>
  <si>
    <t>AAA matching is not done successfully for 25.01.2021 (Small Amount : 61474.13)</t>
  </si>
  <si>
    <t>01/26/2021</t>
  </si>
  <si>
    <t>D:\Bank_Statements\Non Integrated Cashbooks\MailFolder\ABSA5311_R30449772.24.xlsx</t>
  </si>
  <si>
    <t>AAA matching is not done successfully for 26.01.2021 (Small Amount : 263271.46)</t>
  </si>
  <si>
    <t>D:\Bank_Statements\Non Integrated Cashbooks\MailFolder\ABSA5311_R33058030.45.xlsx</t>
  </si>
  <si>
    <t>01/27/2021</t>
  </si>
  <si>
    <t>D:\Bank_Statements\Non Integrated Cashbooks\MailFolder\ABSA5311_R29866208.99.xlsx</t>
  </si>
  <si>
    <t>01/28/2021</t>
  </si>
  <si>
    <t>D:\Bank_Statements\Non Integrated Cashbooks\MailFolder\ABSA5311_R30303451_50.xlsx</t>
  </si>
  <si>
    <t>01/29/2021</t>
  </si>
  <si>
    <t>01/30/2021</t>
  </si>
  <si>
    <t>01/31/2021</t>
  </si>
  <si>
    <t>02/01/2021</t>
  </si>
  <si>
    <t>D:\Bank_Statements\Non Integrated Cashbooks\MailFolder\ABSA5311_56463934_69.xlsx</t>
  </si>
  <si>
    <t>D:\Bank_Statements\Non Integrated Cashbooks\MailFolder\ABSA5311_R103521817_60.xlsx</t>
  </si>
  <si>
    <t>D:\Bank_Statements\Non Integrated Cashbooks\MailFolder\ABSA5311_R11831389_28.xlsx</t>
  </si>
  <si>
    <t>D:\Bank_Statements\Non Integrated Cashbooks\MailFolder\ABSA5311_R158095_84.xlsx</t>
  </si>
  <si>
    <t>D:\Bank_Statements\Non Integrated Cashbooks\MailFolder\ABSA5311_R47818546_99.xlsx</t>
  </si>
  <si>
    <t>02/02/2021</t>
  </si>
  <si>
    <t>EEE matching is not done successfully for 02.02.2021 (Bulk Amount : 103521817.59)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</si>
  <si>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</si>
  <si>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</si>
  <si>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</si>
  <si>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</si>
  <si>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</si>
  <si>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</si>
  <si>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</si>
  <si>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D:\Bank_Statements\Non Integrated Cashbooks\MailFolder\ABSA5311_R13730177_31.xlsx</t>
  </si>
  <si>
    <t>D:\Bank_Statements\Non Integrated Cashbooks\MailFolder\ABSA5311_R34611543_90.xlsx</t>
  </si>
  <si>
    <t>D:\Bank_Statements\Non Integrated Cashbooks\MailFolder\ABSA5311_R41045764_31.xlsx</t>
  </si>
  <si>
    <t>D:\Bank_Statements\Non Integrated Cashbooks\MailFolder\ABSA5311_R46774071_58.xlsx</t>
  </si>
  <si>
    <t>D:\Bank_Statements\Non Integrated Cashbooks\MailFolder\ABSA5311_R94403503_28.xlsx</t>
  </si>
  <si>
    <t>EEE matching is not done successfully for 09.02.2021 (Bulk Amount : 94403503.28)</t>
  </si>
  <si>
    <t>D:\Bank_Statements\Non Integrated Cashbooks\MailFolder\ABSA5311_R26406194_18.xlsx</t>
  </si>
  <si>
    <t>02/10/2021</t>
  </si>
  <si>
    <t>D:\Bank_Statements\Non Integrated Cashbooks\MailFolder\ABSA5311_R27510898_14.xlsx</t>
  </si>
  <si>
    <t>02/11/2021</t>
  </si>
  <si>
    <t>Name</t>
  </si>
  <si>
    <t>Value</t>
  </si>
  <si>
    <t>ProcessName</t>
  </si>
  <si>
    <t>NON INTEGRATED CASHBOOKS</t>
  </si>
  <si>
    <t>StandardCdrivePath</t>
  </si>
  <si>
    <t>StandardDdrivePath</t>
  </si>
  <si>
    <t>ConfigFilePath</t>
  </si>
  <si>
    <t>NavFilePath</t>
  </si>
  <si>
    <t>NICStatusFilePath</t>
  </si>
  <si>
    <t>FilesToCreateJournalFolderPath</t>
  </si>
  <si>
    <t>MailID</t>
  </si>
  <si>
    <t>ProcessLogs_FilePath</t>
  </si>
  <si>
    <t>ProcessLogs_SheetName</t>
  </si>
  <si>
    <t>Logs</t>
  </si>
  <si>
    <t>FolderToSaveExportedFiles</t>
  </si>
  <si>
    <t>JournalTemplatePath</t>
  </si>
  <si>
    <t>D:\Bank_Statements\Non Integrated Cashbooks\MailFolder\ABSA5311_R147090_87.xlsx</t>
  </si>
  <si>
    <t>D:\Bank_Statements\Non Integrated Cashbooks\MailFolder\ABSA5311_R26598844_35.xlsx</t>
  </si>
  <si>
    <t>D:\Bank_Statements\Non Integrated Cashbooks\MailFolder\ABSA5311_R60653174_49.xlsx</t>
  </si>
  <si>
    <t>D:\Bank_Statements\Non Integrated Cashbooks\MailFolder\ABSA5311_R9563176_74.xlsx</t>
  </si>
  <si>
    <t>02/12/2021</t>
  </si>
  <si>
    <t>02/13/2021</t>
  </si>
  <si>
    <t>02/14/2021</t>
  </si>
  <si>
    <t>D:\Bank_Statements\Non Integrated Cashbooks\MailFolder\ABSA5311_R33151779_68.xlsx</t>
  </si>
  <si>
    <t>02/15/2021</t>
  </si>
  <si>
    <t>EEE matching is not done successfully for 16.02.2021 (Bulk Amount : 60653174.49)</t>
  </si>
  <si>
    <t>02/16/2021</t>
  </si>
  <si>
    <t>02/17/2021</t>
  </si>
  <si>
    <t>D:\Bank_Statements\Non Integrated Cashbooks\MailFolder\ABSA5311_R21922425_05.xlsx</t>
  </si>
  <si>
    <t>D:\Bank_Statements\Non Integrated Cashbooks\MailFolder\ABSA5311_R29954183_90.xlsx</t>
  </si>
  <si>
    <t>02/18/2021</t>
  </si>
  <si>
    <t>D:\Bank_Statements\Non Integrated Cashbooks\MailFolder\ABSA5311_R22594270_83.xlsx</t>
  </si>
  <si>
    <t>02/19/2021</t>
  </si>
  <si>
    <t>02/20/2021</t>
  </si>
  <si>
    <t>02/21/2021</t>
  </si>
  <si>
    <t>D:\Bank_Statements\Non Integrated Cashbooks\MailFolder\ABSA5311_R58731290_07.xlsx</t>
  </si>
  <si>
    <t>D:\Bank_Statements\Non Integrated Cashbooks\MailFolder\ABSA5311_R9650591_31.xlsx</t>
  </si>
  <si>
    <t>02/22/2021</t>
  </si>
  <si>
    <t>D:\Bank_Statements\Non Integrated Cashbooks\MailFolder\ABSA5311_R23800767_99.xlsx</t>
  </si>
  <si>
    <t>EEE matching is not done successfully for 23.02.2021 (Bulk Amount : 58731290.07)</t>
  </si>
  <si>
    <t>02/23/2021</t>
  </si>
  <si>
    <t>D:\Bank_Statements\Non Integrated Cashbooks\MailFolder\ABSA5311_R22099621_97.xlsx</t>
  </si>
  <si>
    <t>02/24/2021</t>
  </si>
  <si>
    <t>D:\Bank_Statements\Non Integrated Cashbooks\MailFolder\ABSA5311_R21456807_20.xlsx</t>
  </si>
  <si>
    <t>Failure</t>
  </si>
  <si>
    <t>02/25/2021</t>
  </si>
  <si>
    <t>File not received</t>
  </si>
  <si>
    <t>02/26/2021</t>
  </si>
  <si>
    <t>02/27/2021</t>
  </si>
  <si>
    <t>Success</t>
  </si>
  <si>
    <t>Process Done Successfully</t>
  </si>
  <si>
    <t>Tuesday</t>
  </si>
  <si>
    <t xml:space="preserve"> Unable to import payment Journal in Nav.</t>
  </si>
  <si>
    <t>Statement doesn’t contain transactions.</t>
  </si>
  <si>
    <t>02/28/2021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</si>
</sst>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ddd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0" fillId="0" borderId="0" xfId="0" applyAlignment="1"/>
    <xf numFmtId="0" fontId="3" fillId="0" borderId="0" xfId="0" applyNumberFormat="1" applyFont="1" applyFill="1" applyBorder="1" applyAlignment="1" applyProtection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15" sqref="B15"/>
    </sheetView>
  </sheetViews>
  <sheetFormatPr defaultRowHeight="15" x14ac:dyDescent="0.25"/>
  <cols>
    <col min="1" max="1" width="47.42578125" customWidth="1"/>
    <col min="2" max="2" width="86.7109375" customWidth="1"/>
  </cols>
  <sheetData>
    <row r="1" spans="1:3" x14ac:dyDescent="0.25">
      <c r="B1" t="s">
        <v>0</v>
      </c>
      <c r="C1" s="9"/>
    </row>
    <row r="2" spans="1:3" x14ac:dyDescent="0.25">
      <c r="A2" t="s">
        <v>4</v>
      </c>
      <c r="B2" t="s">
        <v>8</v>
      </c>
      <c r="C2" s="9"/>
    </row>
    <row r="3" spans="1:3" x14ac:dyDescent="0.25">
      <c r="A3" t="s">
        <v>9</v>
      </c>
      <c r="B3" t="s">
        <v>12</v>
      </c>
      <c r="C3" s="9"/>
    </row>
    <row r="4" spans="1:3" x14ac:dyDescent="0.25">
      <c r="A4" t="s">
        <v>1</v>
      </c>
      <c r="B4" t="str">
        <f>B3&amp;"\MailFolder"</f>
        <v>D:\Bank_Statements\Non Integrated Cashbooks\MailFolder</v>
      </c>
      <c r="C4" s="9"/>
    </row>
    <row r="5" spans="1:3" x14ac:dyDescent="0.25">
      <c r="A5" t="s">
        <v>2</v>
      </c>
      <c r="B5" t="str">
        <f>B3&amp;"\Config.File.xlsx"</f>
        <v>D:\Bank_Statements\Non Integrated Cashbooks\Config.File.xlsx</v>
      </c>
      <c r="C5" s="9"/>
    </row>
    <row r="6" spans="1:3" x14ac:dyDescent="0.25">
      <c r="A6" t="s">
        <v>3</v>
      </c>
      <c r="B6" t="str">
        <f>B3&amp;"\NAV_ExcelFile.xlsx"</f>
        <v>D:\Bank_Statements\Non Integrated Cashbooks\NAV_ExcelFile.xlsx</v>
      </c>
      <c r="C6" s="9"/>
    </row>
    <row r="7" spans="1:3" x14ac:dyDescent="0.25">
      <c r="A7" t="s">
        <v>11</v>
      </c>
      <c r="B7" t="str">
        <f>B3&amp;"\NIC_StatusFile\NIC Status Excel.xlsx"</f>
        <v>D:\Bank_Statements\Non Integrated Cashbooks\NIC_StatusFile\NIC Status Excel.xlsx</v>
      </c>
      <c r="C7" s="9"/>
    </row>
    <row r="8" spans="1:3" x14ac:dyDescent="0.25">
      <c r="A8" t="s">
        <v>5</v>
      </c>
      <c r="B8" t="str">
        <f>B3&amp;"\ExcelFiles_AfterConversion"</f>
        <v>D:\Bank_Statements\Non Integrated Cashbooks\ExcelFiles_AfterConversion</v>
      </c>
      <c r="C8" s="9"/>
    </row>
    <row r="9" spans="1:3" x14ac:dyDescent="0.25">
      <c r="A9" t="s">
        <v>6</v>
      </c>
      <c r="B9" t="s">
        <v>95</v>
      </c>
      <c r="C9" s="9"/>
    </row>
    <row r="10" spans="1:3" x14ac:dyDescent="0.25">
      <c r="A10" t="s">
        <v>7</v>
      </c>
      <c r="B10" t="s">
        <v>10</v>
      </c>
      <c r="C10" t="s">
        <v>67</v>
      </c>
    </row>
    <row r="11" spans="1:3" x14ac:dyDescent="0.25">
      <c r="A11" t="s">
        <v>39</v>
      </c>
      <c r="B11" t="str">
        <f>B3&amp;"\Exported Files\"</f>
        <v>D:\Bank_Statements\Non Integrated Cashbooks\Exported Files\</v>
      </c>
      <c r="C11" s="9"/>
    </row>
    <row r="12" spans="1:3" x14ac:dyDescent="0.25">
      <c r="A12" t="s">
        <v>40</v>
      </c>
      <c r="B12" t="str">
        <f>B3&amp;"\Payment Journal Template.xlsx"</f>
        <v>D:\Bank_Statements\Non Integrated Cashbooks\Payment Journal Template.xlsx</v>
      </c>
      <c r="C12" s="9"/>
    </row>
    <row r="13" spans="1:3" x14ac:dyDescent="0.25">
      <c r="A13" s="9"/>
      <c r="B13" s="9"/>
      <c r="C13" s="9"/>
    </row>
    <row r="14" spans="1:3" x14ac:dyDescent="0.25">
      <c r="A14" s="9"/>
      <c r="B14" s="9"/>
      <c r="C1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9" sqref="C9"/>
    </sheetView>
  </sheetViews>
  <sheetFormatPr defaultRowHeight="15" x14ac:dyDescent="0.25"/>
  <cols>
    <col min="1" max="1" width="21" style="2" bestFit="1" customWidth="1"/>
    <col min="2" max="2" width="11.42578125" style="2" bestFit="1" customWidth="1"/>
    <col min="3" max="3" width="13.7109375" style="2" bestFit="1" customWidth="1"/>
    <col min="4" max="16384" width="9.140625" style="2"/>
  </cols>
  <sheetData>
    <row r="1" spans="1:3" x14ac:dyDescent="0.25">
      <c r="A1" s="2" t="s">
        <v>21</v>
      </c>
      <c r="B1" s="2" t="s">
        <v>14</v>
      </c>
      <c r="C1" s="2" t="s">
        <v>13</v>
      </c>
    </row>
    <row r="2" spans="1:3" x14ac:dyDescent="0.25">
      <c r="A2" s="2">
        <v>1083</v>
      </c>
      <c r="B2" s="2" t="s">
        <v>283</v>
      </c>
      <c r="C2" s="2" t="s">
        <v>16</v>
      </c>
    </row>
    <row r="3" spans="1:3" x14ac:dyDescent="0.25">
      <c r="A3" s="2" t="s">
        <v>22</v>
      </c>
      <c r="B3" s="2" t="s">
        <v>283</v>
      </c>
      <c r="C3" s="2" t="s">
        <v>17</v>
      </c>
    </row>
    <row r="4" spans="1:3" x14ac:dyDescent="0.25">
      <c r="A4" s="2">
        <v>7618</v>
      </c>
      <c r="B4" s="2" t="s">
        <v>283</v>
      </c>
      <c r="C4" s="2" t="s">
        <v>18</v>
      </c>
    </row>
    <row r="5" spans="1:3" x14ac:dyDescent="0.25">
      <c r="A5" s="2">
        <v>1502</v>
      </c>
      <c r="B5" s="2" t="s">
        <v>283</v>
      </c>
      <c r="C5" s="2" t="s">
        <v>19</v>
      </c>
    </row>
    <row r="6" spans="1:3" x14ac:dyDescent="0.25">
      <c r="A6" s="2">
        <v>3542</v>
      </c>
      <c r="C6" s="2" t="s">
        <v>20</v>
      </c>
    </row>
    <row r="7" spans="1:3" x14ac:dyDescent="0.25">
      <c r="A7" s="2" t="s">
        <v>69</v>
      </c>
      <c r="B7" s="2" t="s">
        <v>283</v>
      </c>
      <c r="C7" s="2" t="s">
        <v>15</v>
      </c>
    </row>
    <row r="8" spans="1:3" x14ac:dyDescent="0.25">
      <c r="A8" s="2" t="s">
        <v>23</v>
      </c>
      <c r="C8" s="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A9" sqref="A9"/>
    </sheetView>
  </sheetViews>
  <sheetFormatPr defaultRowHeight="15" x14ac:dyDescent="0.25"/>
  <cols>
    <col min="1" max="1" width="19.7109375" customWidth="1"/>
    <col min="2" max="2" width="13.5703125" customWidth="1"/>
    <col min="8" max="8" width="43.85546875" customWidth="1"/>
    <col min="9" max="9" width="31.42578125" customWidth="1"/>
    <col min="13" max="13" width="9.42578125" bestFit="1" customWidth="1"/>
  </cols>
  <sheetData>
    <row r="1" spans="1:9" x14ac:dyDescent="0.25">
      <c r="G1" t="s">
        <v>25</v>
      </c>
      <c r="H1" t="s">
        <v>26</v>
      </c>
      <c r="I1" t="s">
        <v>27</v>
      </c>
    </row>
    <row r="2" spans="1:9" x14ac:dyDescent="0.25">
      <c r="B2" t="s">
        <v>28</v>
      </c>
      <c r="C2" t="s">
        <v>29</v>
      </c>
      <c r="G2" s="3">
        <v>1</v>
      </c>
      <c r="H2" t="s">
        <v>30</v>
      </c>
      <c r="I2" t="s">
        <v>31</v>
      </c>
    </row>
    <row r="3" spans="1:9" x14ac:dyDescent="0.25">
      <c r="A3" s="4"/>
      <c r="B3" s="5" t="s">
        <v>376</v>
      </c>
      <c r="C3" s="6">
        <v>2</v>
      </c>
      <c r="G3" s="3">
        <v>2</v>
      </c>
      <c r="H3" t="s">
        <v>32</v>
      </c>
      <c r="I3" t="s">
        <v>33</v>
      </c>
    </row>
    <row r="4" spans="1:9" x14ac:dyDescent="0.25">
      <c r="G4" s="3">
        <v>3</v>
      </c>
      <c r="H4" t="s">
        <v>34</v>
      </c>
      <c r="I4" t="s">
        <v>35</v>
      </c>
    </row>
    <row r="5" spans="1:9" x14ac:dyDescent="0.25">
      <c r="G5" s="3">
        <v>4</v>
      </c>
      <c r="H5" t="s">
        <v>36</v>
      </c>
      <c r="I5" t="s">
        <v>37</v>
      </c>
    </row>
    <row r="7" spans="1:9" x14ac:dyDescent="0.25">
      <c r="A7" t="s">
        <v>38</v>
      </c>
    </row>
    <row r="8" spans="1:9" x14ac:dyDescent="0.25">
      <c r="A8" t="str">
        <f>IF(C3=2,"Wait For New",IF(B3="Thursday","Wait for New","EDIT"))</f>
        <v>Wait For New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8"/>
  <sheetViews>
    <sheetView workbookViewId="0">
      <pane ySplit="1" topLeftCell="A97" activePane="bottomLeft" state="frozen"/>
      <selection pane="bottomLeft" activeCell="C114" sqref="C114"/>
    </sheetView>
  </sheetViews>
  <sheetFormatPr defaultRowHeight="15" x14ac:dyDescent="0.25"/>
  <cols>
    <col min="1" max="1" width="85.85546875" style="8" bestFit="1" customWidth="1"/>
    <col min="2" max="2" width="22.7109375" bestFit="1" customWidth="1"/>
    <col min="3" max="3" width="15.5703125" customWidth="1"/>
    <col min="4" max="4" width="18.7109375" style="7" customWidth="1"/>
    <col min="5" max="5" width="18" bestFit="1" customWidth="1"/>
    <col min="6" max="6" width="17.7109375" bestFit="1" customWidth="1"/>
    <col min="7" max="7" width="12" bestFit="1" customWidth="1"/>
  </cols>
  <sheetData>
    <row r="1" spans="1:7" x14ac:dyDescent="0.25">
      <c r="A1" s="8" t="s">
        <v>44</v>
      </c>
      <c r="B1" t="s">
        <v>45</v>
      </c>
      <c r="C1" t="s">
        <v>46</v>
      </c>
      <c r="D1" s="7" t="s">
        <v>47</v>
      </c>
      <c r="E1" t="s">
        <v>48</v>
      </c>
      <c r="F1" t="s">
        <v>49</v>
      </c>
    </row>
    <row r="2" spans="1:7" x14ac:dyDescent="0.25">
      <c r="A2" s="8" t="s">
        <v>76</v>
      </c>
      <c r="B2" t="s">
        <v>79</v>
      </c>
      <c r="C2" t="s">
        <v>80</v>
      </c>
    </row>
    <row r="3" spans="1:7" x14ac:dyDescent="0.25">
      <c r="A3" s="8" t="s">
        <v>78</v>
      </c>
      <c r="B3" t="s">
        <v>79</v>
      </c>
      <c r="C3" s="4">
        <v>44111</v>
      </c>
      <c r="D3" s="7">
        <v>51010702.650000103</v>
      </c>
      <c r="E3" t="s">
        <v>77</v>
      </c>
    </row>
    <row r="4" spans="1:7" x14ac:dyDescent="0.25">
      <c r="A4" s="8" t="s">
        <v>81</v>
      </c>
      <c r="B4" t="s">
        <v>79</v>
      </c>
      <c r="C4" s="4">
        <v>44113</v>
      </c>
      <c r="D4" s="7">
        <v>40356659.020000003</v>
      </c>
      <c r="E4" t="b">
        <v>1</v>
      </c>
      <c r="F4" t="s">
        <v>82</v>
      </c>
      <c r="G4">
        <v>40356659.020000003</v>
      </c>
    </row>
    <row r="5" spans="1:7" x14ac:dyDescent="0.25">
      <c r="A5" s="8" t="s">
        <v>76</v>
      </c>
      <c r="B5" t="s">
        <v>79</v>
      </c>
      <c r="C5" s="4">
        <v>44112</v>
      </c>
      <c r="D5" s="7">
        <v>44755948.170000002</v>
      </c>
      <c r="E5" t="b">
        <v>1</v>
      </c>
      <c r="F5" t="s">
        <v>82</v>
      </c>
      <c r="G5">
        <v>44755948.170000002</v>
      </c>
    </row>
    <row r="6" spans="1:7" x14ac:dyDescent="0.25">
      <c r="A6" s="8" t="s">
        <v>84</v>
      </c>
      <c r="B6" t="s">
        <v>79</v>
      </c>
      <c r="C6" s="4">
        <v>44119</v>
      </c>
      <c r="D6" s="7">
        <v>12345673.9</v>
      </c>
      <c r="E6" t="s">
        <v>77</v>
      </c>
    </row>
    <row r="7" spans="1:7" x14ac:dyDescent="0.25">
      <c r="A7" s="8" t="s">
        <v>85</v>
      </c>
      <c r="B7" t="s">
        <v>79</v>
      </c>
      <c r="C7" s="4">
        <v>44119</v>
      </c>
      <c r="D7" s="7">
        <v>294881.24</v>
      </c>
      <c r="E7" t="s">
        <v>77</v>
      </c>
    </row>
    <row r="8" spans="1:7" x14ac:dyDescent="0.25">
      <c r="A8" s="8" t="s">
        <v>86</v>
      </c>
      <c r="B8" t="s">
        <v>79</v>
      </c>
      <c r="C8" s="4">
        <v>44116</v>
      </c>
      <c r="D8" s="7">
        <v>34323681.07</v>
      </c>
      <c r="E8" t="b">
        <v>0</v>
      </c>
      <c r="G8">
        <v>34323681.07</v>
      </c>
    </row>
    <row r="9" spans="1:7" x14ac:dyDescent="0.25">
      <c r="A9" s="8" t="s">
        <v>87</v>
      </c>
      <c r="B9" t="s">
        <v>79</v>
      </c>
      <c r="C9" s="4">
        <v>44117</v>
      </c>
      <c r="D9" s="7">
        <v>76319808.620000005</v>
      </c>
      <c r="E9" t="b">
        <v>0</v>
      </c>
      <c r="G9">
        <v>76319808.620000005</v>
      </c>
    </row>
    <row r="10" spans="1:7" x14ac:dyDescent="0.25">
      <c r="A10" s="8" t="s">
        <v>96</v>
      </c>
      <c r="B10" t="s">
        <v>79</v>
      </c>
      <c r="C10" s="4">
        <v>44132</v>
      </c>
      <c r="D10" s="7">
        <v>32141446.170000002</v>
      </c>
      <c r="E10" t="s">
        <v>77</v>
      </c>
    </row>
    <row r="11" spans="1:7" x14ac:dyDescent="0.25">
      <c r="A11" s="8" t="s">
        <v>97</v>
      </c>
      <c r="B11" t="s">
        <v>79</v>
      </c>
      <c r="C11" s="4">
        <v>44133</v>
      </c>
      <c r="D11" s="7">
        <v>33874867.399999999</v>
      </c>
      <c r="E11" t="b">
        <v>1</v>
      </c>
      <c r="G11">
        <v>33874867.399999999</v>
      </c>
    </row>
    <row r="12" spans="1:7" x14ac:dyDescent="0.25">
      <c r="A12" s="8" t="s">
        <v>99</v>
      </c>
      <c r="B12" t="s">
        <v>79</v>
      </c>
      <c r="C12" s="4">
        <v>44134</v>
      </c>
      <c r="D12" s="7">
        <v>28999285.02</v>
      </c>
      <c r="E12" t="b">
        <v>1</v>
      </c>
      <c r="F12" t="s">
        <v>82</v>
      </c>
      <c r="G12">
        <v>28999285.02</v>
      </c>
    </row>
    <row r="13" spans="1:7" x14ac:dyDescent="0.25">
      <c r="A13" s="8" t="s">
        <v>101</v>
      </c>
      <c r="B13" t="s">
        <v>79</v>
      </c>
      <c r="C13" t="s">
        <v>80</v>
      </c>
    </row>
    <row r="14" spans="1:7" x14ac:dyDescent="0.25">
      <c r="A14" s="8" t="s">
        <v>105</v>
      </c>
      <c r="B14" t="s">
        <v>79</v>
      </c>
      <c r="C14" s="4">
        <v>44138</v>
      </c>
      <c r="D14" s="7">
        <v>109049062.40000001</v>
      </c>
      <c r="E14" t="b">
        <v>0</v>
      </c>
      <c r="G14">
        <v>109049062.40000001</v>
      </c>
    </row>
    <row r="15" spans="1:7" x14ac:dyDescent="0.25">
      <c r="A15" s="8" t="s">
        <v>106</v>
      </c>
      <c r="B15" t="s">
        <v>79</v>
      </c>
      <c r="C15" s="4">
        <v>44140</v>
      </c>
      <c r="D15" s="7">
        <v>12669803.01</v>
      </c>
      <c r="E15" t="s">
        <v>77</v>
      </c>
    </row>
    <row r="16" spans="1:7" x14ac:dyDescent="0.25">
      <c r="A16" s="8" t="s">
        <v>108</v>
      </c>
      <c r="B16" t="s">
        <v>79</v>
      </c>
      <c r="C16" s="4">
        <v>44139</v>
      </c>
      <c r="D16" s="7">
        <v>50787511.320000097</v>
      </c>
      <c r="E16" t="s">
        <v>77</v>
      </c>
    </row>
    <row r="17" spans="1:7" x14ac:dyDescent="0.25">
      <c r="A17" s="8" t="s">
        <v>110</v>
      </c>
      <c r="B17" t="s">
        <v>79</v>
      </c>
      <c r="C17" s="4">
        <v>44140</v>
      </c>
      <c r="D17" s="7">
        <v>50154871.380000003</v>
      </c>
      <c r="E17" t="b">
        <v>1</v>
      </c>
      <c r="G17">
        <v>50154871.380000003</v>
      </c>
    </row>
    <row r="18" spans="1:7" x14ac:dyDescent="0.25">
      <c r="A18" s="8" t="s">
        <v>115</v>
      </c>
      <c r="B18" t="s">
        <v>79</v>
      </c>
      <c r="C18" s="4">
        <v>44144</v>
      </c>
      <c r="D18" s="7">
        <v>42147019.32</v>
      </c>
      <c r="E18" t="b">
        <v>1</v>
      </c>
      <c r="F18" t="s">
        <v>82</v>
      </c>
      <c r="G18">
        <v>42147019.32</v>
      </c>
    </row>
    <row r="19" spans="1:7" x14ac:dyDescent="0.25">
      <c r="A19" s="8" t="s">
        <v>116</v>
      </c>
      <c r="B19" t="s">
        <v>79</v>
      </c>
      <c r="C19" s="4">
        <v>44141</v>
      </c>
      <c r="D19" s="7">
        <v>44530716.079999998</v>
      </c>
      <c r="E19" t="b">
        <v>1</v>
      </c>
      <c r="G19">
        <v>44530716.079999998</v>
      </c>
    </row>
    <row r="20" spans="1:7" x14ac:dyDescent="0.25">
      <c r="A20" s="8" t="s">
        <v>118</v>
      </c>
      <c r="B20" t="s">
        <v>79</v>
      </c>
      <c r="C20" s="4">
        <v>44147</v>
      </c>
      <c r="D20" s="7">
        <v>13512472.199999999</v>
      </c>
      <c r="E20" t="b">
        <v>0</v>
      </c>
      <c r="G20">
        <v>30600225.289999999</v>
      </c>
    </row>
    <row r="21" spans="1:7" x14ac:dyDescent="0.25">
      <c r="A21" s="8" t="s">
        <v>119</v>
      </c>
      <c r="B21" t="s">
        <v>79</v>
      </c>
      <c r="C21" s="4">
        <v>44145</v>
      </c>
      <c r="D21" s="7">
        <v>90018105.799999997</v>
      </c>
      <c r="E21" t="b">
        <v>0</v>
      </c>
      <c r="G21">
        <v>90018105.799999997</v>
      </c>
    </row>
    <row r="22" spans="1:7" x14ac:dyDescent="0.25">
      <c r="A22" s="8" t="s">
        <v>121</v>
      </c>
      <c r="B22" t="s">
        <v>79</v>
      </c>
      <c r="C22" s="4">
        <v>44146</v>
      </c>
      <c r="D22" s="7">
        <v>33303621.800000001</v>
      </c>
      <c r="E22" t="s">
        <v>77</v>
      </c>
    </row>
    <row r="23" spans="1:7" x14ac:dyDescent="0.25">
      <c r="A23" s="8" t="s">
        <v>123</v>
      </c>
      <c r="B23" t="s">
        <v>79</v>
      </c>
      <c r="C23" s="4">
        <v>44147</v>
      </c>
      <c r="D23" s="7">
        <v>30600225.289999999</v>
      </c>
      <c r="E23" t="s">
        <v>77</v>
      </c>
    </row>
    <row r="24" spans="1:7" x14ac:dyDescent="0.25">
      <c r="A24" s="8" t="s">
        <v>125</v>
      </c>
      <c r="B24" t="s">
        <v>79</v>
      </c>
      <c r="C24" s="4">
        <v>44151</v>
      </c>
      <c r="D24" s="7">
        <v>23810777.989999998</v>
      </c>
      <c r="E24" t="b">
        <v>1</v>
      </c>
      <c r="F24" t="s">
        <v>82</v>
      </c>
      <c r="G24">
        <v>23810777.989999998</v>
      </c>
    </row>
    <row r="25" spans="1:7" x14ac:dyDescent="0.25">
      <c r="A25" s="8" t="s">
        <v>126</v>
      </c>
      <c r="B25" t="s">
        <v>79</v>
      </c>
      <c r="C25" s="4">
        <v>44148</v>
      </c>
      <c r="D25" s="7">
        <v>25039411.57</v>
      </c>
      <c r="E25" t="b">
        <v>0</v>
      </c>
      <c r="G25">
        <v>25039411.57</v>
      </c>
    </row>
    <row r="26" spans="1:7" x14ac:dyDescent="0.25">
      <c r="A26" s="8" t="s">
        <v>131</v>
      </c>
      <c r="B26" t="s">
        <v>79</v>
      </c>
      <c r="C26" s="4">
        <v>44154</v>
      </c>
      <c r="D26" s="7">
        <v>10001530.23</v>
      </c>
      <c r="E26" t="b">
        <v>0</v>
      </c>
      <c r="G26">
        <v>25353184.890000001</v>
      </c>
    </row>
    <row r="27" spans="1:7" x14ac:dyDescent="0.25">
      <c r="A27" s="8" t="s">
        <v>132</v>
      </c>
      <c r="B27" t="s">
        <v>79</v>
      </c>
      <c r="C27" s="4">
        <v>44152</v>
      </c>
      <c r="D27" s="7">
        <v>70383361.739999995</v>
      </c>
      <c r="E27" t="b">
        <v>0</v>
      </c>
      <c r="G27">
        <v>70383361.739999995</v>
      </c>
    </row>
    <row r="28" spans="1:7" x14ac:dyDescent="0.25">
      <c r="A28" s="8" t="s">
        <v>134</v>
      </c>
      <c r="B28" t="s">
        <v>79</v>
      </c>
      <c r="C28" s="4">
        <v>44153</v>
      </c>
      <c r="D28" s="7">
        <v>29878892.890000001</v>
      </c>
      <c r="E28" t="s">
        <v>77</v>
      </c>
      <c r="F28" t="s">
        <v>141</v>
      </c>
    </row>
    <row r="29" spans="1:7" x14ac:dyDescent="0.25">
      <c r="A29" s="8" t="s">
        <v>136</v>
      </c>
      <c r="B29" t="s">
        <v>79</v>
      </c>
      <c r="C29" s="4">
        <v>44154</v>
      </c>
      <c r="D29" s="7">
        <v>25353184.890000001</v>
      </c>
      <c r="E29" t="b">
        <v>0</v>
      </c>
    </row>
    <row r="30" spans="1:7" x14ac:dyDescent="0.25">
      <c r="A30" s="8" t="s">
        <v>139</v>
      </c>
      <c r="B30" t="s">
        <v>79</v>
      </c>
      <c r="C30" s="4">
        <v>44158</v>
      </c>
      <c r="D30" s="7">
        <v>21368949.66</v>
      </c>
      <c r="E30" t="b">
        <v>0</v>
      </c>
      <c r="F30" t="s">
        <v>147</v>
      </c>
      <c r="G30">
        <v>21368949.66</v>
      </c>
    </row>
    <row r="31" spans="1:7" x14ac:dyDescent="0.25">
      <c r="A31" s="8" t="s">
        <v>140</v>
      </c>
      <c r="B31" t="s">
        <v>79</v>
      </c>
      <c r="C31" s="4">
        <v>44155</v>
      </c>
      <c r="D31" s="7">
        <v>23090191.079999998</v>
      </c>
      <c r="E31" t="b">
        <v>1</v>
      </c>
      <c r="F31" t="s">
        <v>82</v>
      </c>
      <c r="G31">
        <v>23090191.079999998</v>
      </c>
    </row>
    <row r="32" spans="1:7" x14ac:dyDescent="0.25">
      <c r="A32" s="8" t="s">
        <v>145</v>
      </c>
      <c r="B32" t="s">
        <v>79</v>
      </c>
      <c r="C32" s="4">
        <v>44159</v>
      </c>
      <c r="D32" s="7">
        <v>60329285.110000104</v>
      </c>
      <c r="E32" t="b">
        <v>0</v>
      </c>
      <c r="F32" t="s">
        <v>150</v>
      </c>
      <c r="G32">
        <v>60329285.109999999</v>
      </c>
    </row>
    <row r="33" spans="1:7" x14ac:dyDescent="0.25">
      <c r="A33" s="8" t="s">
        <v>146</v>
      </c>
      <c r="B33" t="s">
        <v>79</v>
      </c>
      <c r="C33" s="4">
        <v>44161</v>
      </c>
      <c r="D33" s="7">
        <v>9482536.5899999999</v>
      </c>
      <c r="E33" t="b">
        <v>1</v>
      </c>
      <c r="F33" t="s">
        <v>82</v>
      </c>
      <c r="G33">
        <v>24582530.449999999</v>
      </c>
    </row>
    <row r="34" spans="1:7" x14ac:dyDescent="0.25">
      <c r="A34" s="8" t="s">
        <v>149</v>
      </c>
      <c r="B34" t="s">
        <v>79</v>
      </c>
      <c r="C34" s="4">
        <v>44160</v>
      </c>
      <c r="D34" s="7">
        <v>23924085.98</v>
      </c>
      <c r="E34" t="s">
        <v>77</v>
      </c>
      <c r="F34" t="s">
        <v>141</v>
      </c>
    </row>
    <row r="35" spans="1:7" x14ac:dyDescent="0.25">
      <c r="A35" s="8" t="s">
        <v>152</v>
      </c>
      <c r="B35" t="s">
        <v>79</v>
      </c>
      <c r="C35" s="4">
        <v>44161</v>
      </c>
      <c r="D35" s="7">
        <v>24582530.449999999</v>
      </c>
      <c r="E35" t="b">
        <v>1</v>
      </c>
    </row>
    <row r="36" spans="1:7" x14ac:dyDescent="0.25">
      <c r="A36" s="8" t="s">
        <v>154</v>
      </c>
      <c r="B36" t="s">
        <v>79</v>
      </c>
      <c r="C36" s="4">
        <v>44162</v>
      </c>
      <c r="D36" s="7">
        <v>29939566.010000002</v>
      </c>
      <c r="E36" t="b">
        <v>0</v>
      </c>
      <c r="F36" t="s">
        <v>157</v>
      </c>
      <c r="G36">
        <v>29939566.010000002</v>
      </c>
    </row>
    <row r="37" spans="1:7" x14ac:dyDescent="0.25">
      <c r="A37" s="8" t="s">
        <v>156</v>
      </c>
      <c r="B37" t="s">
        <v>79</v>
      </c>
      <c r="C37" t="s">
        <v>80</v>
      </c>
    </row>
    <row r="38" spans="1:7" x14ac:dyDescent="0.25">
      <c r="A38" s="8" t="s">
        <v>162</v>
      </c>
      <c r="B38" t="s">
        <v>79</v>
      </c>
      <c r="C38" s="4">
        <v>44168</v>
      </c>
      <c r="D38" s="7">
        <v>10916058.970000001</v>
      </c>
      <c r="E38" t="b">
        <v>0</v>
      </c>
      <c r="F38" t="s">
        <v>171</v>
      </c>
      <c r="G38">
        <v>56063609.619999997</v>
      </c>
    </row>
    <row r="39" spans="1:7" x14ac:dyDescent="0.25">
      <c r="A39" s="8" t="s">
        <v>163</v>
      </c>
      <c r="B39" t="s">
        <v>79</v>
      </c>
      <c r="C39" t="s">
        <v>80</v>
      </c>
    </row>
    <row r="40" spans="1:7" x14ac:dyDescent="0.25">
      <c r="A40" s="8" t="s">
        <v>164</v>
      </c>
      <c r="B40" t="s">
        <v>79</v>
      </c>
      <c r="C40" s="4">
        <v>44166</v>
      </c>
      <c r="D40" s="7">
        <v>87047431.7299999</v>
      </c>
      <c r="E40" t="s">
        <v>77</v>
      </c>
      <c r="F40" t="s">
        <v>167</v>
      </c>
    </row>
    <row r="41" spans="1:7" x14ac:dyDescent="0.25">
      <c r="A41" s="8" t="s">
        <v>166</v>
      </c>
      <c r="B41" t="s">
        <v>79</v>
      </c>
      <c r="C41" s="4">
        <v>44168</v>
      </c>
      <c r="D41" s="7">
        <v>56063609.619999997</v>
      </c>
      <c r="E41" t="s">
        <v>77</v>
      </c>
    </row>
    <row r="42" spans="1:7" x14ac:dyDescent="0.25">
      <c r="A42" s="8" t="s">
        <v>169</v>
      </c>
      <c r="B42" t="s">
        <v>79</v>
      </c>
      <c r="C42" t="s">
        <v>80</v>
      </c>
    </row>
    <row r="43" spans="1:7" x14ac:dyDescent="0.25">
      <c r="A43" s="8" t="s">
        <v>170</v>
      </c>
      <c r="B43" t="s">
        <v>79</v>
      </c>
      <c r="C43" s="4">
        <v>44169</v>
      </c>
      <c r="D43" s="7">
        <v>53569691.030000001</v>
      </c>
      <c r="E43" t="b">
        <v>0</v>
      </c>
      <c r="F43" t="s">
        <v>174</v>
      </c>
      <c r="G43">
        <v>53569691.030000001</v>
      </c>
    </row>
    <row r="44" spans="1:7" x14ac:dyDescent="0.25">
      <c r="A44" s="8" t="s">
        <v>173</v>
      </c>
      <c r="B44" t="s">
        <v>79</v>
      </c>
      <c r="C44" s="4">
        <v>44172</v>
      </c>
      <c r="D44" s="7">
        <v>47239054.149999999</v>
      </c>
      <c r="E44" t="b">
        <v>1</v>
      </c>
      <c r="F44" t="s">
        <v>82</v>
      </c>
      <c r="G44">
        <v>47239054.149999999</v>
      </c>
    </row>
    <row r="45" spans="1:7" x14ac:dyDescent="0.25">
      <c r="A45" s="8" t="s">
        <v>178</v>
      </c>
      <c r="B45" t="s">
        <v>79</v>
      </c>
      <c r="C45" s="4">
        <v>44173</v>
      </c>
      <c r="D45" s="7">
        <v>104063646.62</v>
      </c>
      <c r="E45" t="b">
        <v>0</v>
      </c>
      <c r="F45" t="s">
        <v>183</v>
      </c>
      <c r="G45">
        <v>104063646.62</v>
      </c>
    </row>
    <row r="46" spans="1:7" x14ac:dyDescent="0.25">
      <c r="A46" s="8" t="s">
        <v>179</v>
      </c>
      <c r="B46" t="s">
        <v>79</v>
      </c>
      <c r="C46" s="4">
        <v>44175</v>
      </c>
      <c r="D46" s="7">
        <v>14777705.210000001</v>
      </c>
      <c r="E46" t="b">
        <v>0</v>
      </c>
      <c r="F46" t="s">
        <v>188</v>
      </c>
      <c r="G46">
        <v>35699533.43</v>
      </c>
    </row>
    <row r="47" spans="1:7" x14ac:dyDescent="0.25">
      <c r="A47" s="8" t="s">
        <v>180</v>
      </c>
      <c r="B47" t="s">
        <v>79</v>
      </c>
      <c r="C47" s="4">
        <v>44175</v>
      </c>
      <c r="D47" s="7">
        <v>271243.78000000003</v>
      </c>
      <c r="E47" t="s">
        <v>77</v>
      </c>
    </row>
    <row r="48" spans="1:7" x14ac:dyDescent="0.25">
      <c r="A48" s="8" t="s">
        <v>182</v>
      </c>
      <c r="B48" t="s">
        <v>79</v>
      </c>
      <c r="C48" s="4">
        <v>44174</v>
      </c>
      <c r="D48" s="7">
        <v>39647694.789999999</v>
      </c>
      <c r="E48" t="s">
        <v>77</v>
      </c>
      <c r="F48" t="s">
        <v>141</v>
      </c>
    </row>
    <row r="49" spans="1:7" x14ac:dyDescent="0.25">
      <c r="A49" s="8" t="s">
        <v>186</v>
      </c>
      <c r="B49" t="s">
        <v>79</v>
      </c>
      <c r="C49" s="4">
        <v>44176</v>
      </c>
      <c r="D49" s="7">
        <v>30887906.77</v>
      </c>
      <c r="E49" t="b">
        <v>0</v>
      </c>
      <c r="F49" t="s">
        <v>190</v>
      </c>
      <c r="G49">
        <v>30887906.77</v>
      </c>
    </row>
    <row r="50" spans="1:7" x14ac:dyDescent="0.25">
      <c r="A50" s="8" t="s">
        <v>187</v>
      </c>
      <c r="B50" t="s">
        <v>79</v>
      </c>
      <c r="C50" s="4">
        <v>44175</v>
      </c>
      <c r="D50" s="7">
        <v>35699533.43</v>
      </c>
      <c r="E50" t="s">
        <v>77</v>
      </c>
    </row>
    <row r="51" spans="1:7" x14ac:dyDescent="0.25">
      <c r="A51" s="8" t="s">
        <v>194</v>
      </c>
      <c r="B51" t="s">
        <v>79</v>
      </c>
      <c r="C51" s="4">
        <v>44182</v>
      </c>
      <c r="D51" s="7">
        <v>10414844.32</v>
      </c>
      <c r="E51" t="s">
        <v>77</v>
      </c>
      <c r="F51" t="s">
        <v>204</v>
      </c>
    </row>
    <row r="52" spans="1:7" x14ac:dyDescent="0.25">
      <c r="A52" s="8" t="s">
        <v>195</v>
      </c>
      <c r="B52" t="s">
        <v>79</v>
      </c>
      <c r="C52" s="4">
        <v>44180</v>
      </c>
      <c r="D52" s="7">
        <v>65898784.18</v>
      </c>
      <c r="E52" t="b">
        <v>0</v>
      </c>
      <c r="F52" t="s">
        <v>198</v>
      </c>
      <c r="G52">
        <v>65898784.18</v>
      </c>
    </row>
    <row r="53" spans="1:7" x14ac:dyDescent="0.25">
      <c r="A53" s="8" t="s">
        <v>197</v>
      </c>
      <c r="B53" t="s">
        <v>79</v>
      </c>
      <c r="C53" s="4">
        <v>44182</v>
      </c>
      <c r="D53" s="7">
        <v>29710563.309999999</v>
      </c>
      <c r="E53" t="s">
        <v>77</v>
      </c>
    </row>
    <row r="54" spans="1:7" x14ac:dyDescent="0.25">
      <c r="A54" s="8" t="s">
        <v>201</v>
      </c>
      <c r="B54" t="s">
        <v>79</v>
      </c>
      <c r="C54" s="4">
        <v>44183</v>
      </c>
      <c r="D54" s="7">
        <v>63263606.199999899</v>
      </c>
      <c r="E54" t="b">
        <v>1</v>
      </c>
      <c r="F54" t="s">
        <v>82</v>
      </c>
      <c r="G54">
        <v>63263606.200000003</v>
      </c>
    </row>
    <row r="55" spans="1:7" x14ac:dyDescent="0.25">
      <c r="A55" s="8" t="s">
        <v>203</v>
      </c>
      <c r="B55" t="s">
        <v>79</v>
      </c>
      <c r="C55" s="4">
        <v>44186</v>
      </c>
      <c r="D55" s="7">
        <v>33953280.100000001</v>
      </c>
      <c r="E55" t="b">
        <v>1</v>
      </c>
      <c r="F55" t="s">
        <v>82</v>
      </c>
      <c r="G55">
        <v>33953280.100000001</v>
      </c>
    </row>
    <row r="56" spans="1:7" x14ac:dyDescent="0.25">
      <c r="A56" s="8" t="s">
        <v>208</v>
      </c>
      <c r="B56" t="s">
        <v>79</v>
      </c>
      <c r="C56" s="4">
        <v>44189</v>
      </c>
      <c r="D56" s="7">
        <v>11254292.689999999</v>
      </c>
      <c r="E56" t="b">
        <v>0</v>
      </c>
      <c r="F56" t="s">
        <v>217</v>
      </c>
      <c r="G56">
        <v>55379761.710000001</v>
      </c>
    </row>
    <row r="57" spans="1:7" x14ac:dyDescent="0.25">
      <c r="A57" s="8" t="s">
        <v>209</v>
      </c>
      <c r="B57" t="s">
        <v>79</v>
      </c>
      <c r="C57" s="4">
        <v>44187</v>
      </c>
      <c r="D57" s="7">
        <v>84937361.549999893</v>
      </c>
      <c r="E57" t="b">
        <v>0</v>
      </c>
      <c r="F57" t="s">
        <v>212</v>
      </c>
      <c r="G57">
        <v>84937361.549999997</v>
      </c>
    </row>
    <row r="58" spans="1:7" x14ac:dyDescent="0.25">
      <c r="A58" s="8" t="s">
        <v>211</v>
      </c>
      <c r="B58" t="s">
        <v>79</v>
      </c>
      <c r="C58" s="4">
        <v>44188</v>
      </c>
      <c r="D58" s="7">
        <v>34377050.979999997</v>
      </c>
      <c r="E58" t="s">
        <v>77</v>
      </c>
      <c r="F58" t="s">
        <v>141</v>
      </c>
    </row>
    <row r="59" spans="1:7" x14ac:dyDescent="0.25">
      <c r="A59" s="8" t="s">
        <v>214</v>
      </c>
      <c r="B59" t="s">
        <v>79</v>
      </c>
      <c r="C59" s="4">
        <v>44189</v>
      </c>
      <c r="D59" s="7">
        <v>55379761.710000001</v>
      </c>
      <c r="E59" t="s">
        <v>77</v>
      </c>
    </row>
    <row r="60" spans="1:7" x14ac:dyDescent="0.25">
      <c r="A60" s="8" t="s">
        <v>216</v>
      </c>
      <c r="B60" t="s">
        <v>79</v>
      </c>
      <c r="C60" s="4">
        <v>44193</v>
      </c>
      <c r="D60" s="7">
        <v>30025310.530000001</v>
      </c>
      <c r="E60" t="b">
        <v>0</v>
      </c>
      <c r="F60" t="s">
        <v>224</v>
      </c>
      <c r="G60">
        <v>30025310.530000001</v>
      </c>
    </row>
    <row r="61" spans="1:7" x14ac:dyDescent="0.25">
      <c r="A61" s="8" t="s">
        <v>222</v>
      </c>
      <c r="B61" t="s">
        <v>79</v>
      </c>
      <c r="C61" s="4">
        <v>44196</v>
      </c>
      <c r="D61" s="7">
        <v>10959847.85</v>
      </c>
      <c r="E61" t="b">
        <v>1</v>
      </c>
      <c r="F61" t="s">
        <v>82</v>
      </c>
      <c r="G61">
        <v>31750301.850000001</v>
      </c>
    </row>
    <row r="62" spans="1:7" x14ac:dyDescent="0.25">
      <c r="A62" s="8" t="s">
        <v>223</v>
      </c>
      <c r="B62" t="s">
        <v>79</v>
      </c>
      <c r="C62" s="4">
        <v>44194</v>
      </c>
      <c r="D62" s="7">
        <v>80999940.060000002</v>
      </c>
      <c r="E62" t="b">
        <v>0</v>
      </c>
      <c r="F62" t="s">
        <v>227</v>
      </c>
      <c r="G62">
        <v>80999940.060000002</v>
      </c>
    </row>
    <row r="63" spans="1:7" x14ac:dyDescent="0.25">
      <c r="A63" s="8" t="s">
        <v>226</v>
      </c>
      <c r="B63" t="s">
        <v>79</v>
      </c>
      <c r="C63" s="4">
        <v>44195</v>
      </c>
      <c r="D63" s="7">
        <v>34315309.759999998</v>
      </c>
      <c r="E63" t="s">
        <v>77</v>
      </c>
      <c r="F63" t="s">
        <v>141</v>
      </c>
    </row>
    <row r="64" spans="1:7" x14ac:dyDescent="0.25">
      <c r="A64" s="8" t="s">
        <v>229</v>
      </c>
      <c r="B64" t="s">
        <v>79</v>
      </c>
      <c r="C64" s="4">
        <v>44196</v>
      </c>
      <c r="D64" s="7">
        <v>31750301.850000098</v>
      </c>
      <c r="E64" t="s">
        <v>77</v>
      </c>
    </row>
    <row r="65" spans="1:7" x14ac:dyDescent="0.25">
      <c r="A65" s="8" t="s">
        <v>231</v>
      </c>
      <c r="B65" t="s">
        <v>79</v>
      </c>
      <c r="C65" s="4">
        <v>44200</v>
      </c>
      <c r="D65" s="7">
        <v>31008195.579999998</v>
      </c>
      <c r="E65" t="s">
        <v>77</v>
      </c>
      <c r="F65" t="s">
        <v>239</v>
      </c>
    </row>
    <row r="66" spans="1:7" x14ac:dyDescent="0.25">
      <c r="A66" s="8" t="s">
        <v>236</v>
      </c>
      <c r="B66" t="s">
        <v>79</v>
      </c>
      <c r="C66" s="4">
        <v>44203</v>
      </c>
      <c r="D66" s="7">
        <v>11509697.75</v>
      </c>
      <c r="E66" t="b">
        <v>1</v>
      </c>
      <c r="F66" t="s">
        <v>82</v>
      </c>
      <c r="G66">
        <v>46671565.939999998</v>
      </c>
    </row>
    <row r="67" spans="1:7" x14ac:dyDescent="0.25">
      <c r="A67" s="8" t="s">
        <v>237</v>
      </c>
      <c r="B67" t="s">
        <v>79</v>
      </c>
      <c r="C67" s="4">
        <v>44201</v>
      </c>
      <c r="D67" s="7">
        <v>117490567.31</v>
      </c>
      <c r="E67" t="b">
        <v>0</v>
      </c>
      <c r="F67" t="s">
        <v>257</v>
      </c>
      <c r="G67">
        <v>117490567.31</v>
      </c>
    </row>
    <row r="68" spans="1:7" x14ac:dyDescent="0.25">
      <c r="A68" s="8" t="s">
        <v>238</v>
      </c>
      <c r="B68" t="s">
        <v>79</v>
      </c>
      <c r="C68" s="4">
        <v>44203</v>
      </c>
      <c r="D68" s="7">
        <v>236002.3</v>
      </c>
      <c r="E68" t="s">
        <v>77</v>
      </c>
    </row>
    <row r="69" spans="1:7" x14ac:dyDescent="0.25">
      <c r="A69" s="8" t="s">
        <v>241</v>
      </c>
      <c r="B69" t="s">
        <v>79</v>
      </c>
      <c r="C69" s="4">
        <v>44202</v>
      </c>
      <c r="D69" s="7">
        <v>54739527.960000001</v>
      </c>
      <c r="E69" t="s">
        <v>77</v>
      </c>
      <c r="F69" t="s">
        <v>141</v>
      </c>
    </row>
    <row r="70" spans="1:7" x14ac:dyDescent="0.25">
      <c r="A70" s="8" t="s">
        <v>247</v>
      </c>
      <c r="B70" t="s">
        <v>79</v>
      </c>
      <c r="C70" s="4">
        <v>44207</v>
      </c>
      <c r="D70" s="7">
        <v>34766010.100000001</v>
      </c>
      <c r="E70" t="b">
        <v>1</v>
      </c>
      <c r="F70" t="s">
        <v>82</v>
      </c>
      <c r="G70">
        <v>34766010.100000001</v>
      </c>
    </row>
    <row r="71" spans="1:7" x14ac:dyDescent="0.25">
      <c r="A71" s="8" t="s">
        <v>248</v>
      </c>
      <c r="B71" t="s">
        <v>79</v>
      </c>
      <c r="C71" s="4">
        <v>44204</v>
      </c>
      <c r="D71" s="7">
        <v>38262255.780000001</v>
      </c>
      <c r="E71" t="b">
        <v>1</v>
      </c>
      <c r="F71" t="s">
        <v>82</v>
      </c>
      <c r="G71">
        <v>38262255.780000001</v>
      </c>
    </row>
    <row r="72" spans="1:7" x14ac:dyDescent="0.25">
      <c r="A72" s="8" t="s">
        <v>249</v>
      </c>
      <c r="B72" t="s">
        <v>79</v>
      </c>
      <c r="C72" s="4">
        <v>44203</v>
      </c>
      <c r="D72" s="7">
        <v>46671565.939999998</v>
      </c>
      <c r="E72" t="s">
        <v>77</v>
      </c>
    </row>
    <row r="73" spans="1:7" x14ac:dyDescent="0.25">
      <c r="A73" s="8" t="s">
        <v>251</v>
      </c>
      <c r="B73" t="s">
        <v>79</v>
      </c>
      <c r="C73" s="4">
        <v>44210</v>
      </c>
      <c r="D73" s="7">
        <v>12372172.279999999</v>
      </c>
      <c r="E73" t="b">
        <v>1</v>
      </c>
      <c r="F73" t="s">
        <v>82</v>
      </c>
      <c r="G73">
        <v>27612998.789999999</v>
      </c>
    </row>
    <row r="74" spans="1:7" x14ac:dyDescent="0.25">
      <c r="A74" s="8" t="s">
        <v>252</v>
      </c>
      <c r="B74" t="s">
        <v>79</v>
      </c>
      <c r="C74" s="4">
        <v>44208</v>
      </c>
      <c r="D74" s="7">
        <v>71609591.060000002</v>
      </c>
      <c r="E74" t="b">
        <v>0</v>
      </c>
      <c r="F74" t="s">
        <v>255</v>
      </c>
      <c r="G74">
        <v>71609591.060000002</v>
      </c>
    </row>
    <row r="75" spans="1:7" x14ac:dyDescent="0.25">
      <c r="A75" s="8" t="s">
        <v>254</v>
      </c>
      <c r="B75" t="s">
        <v>79</v>
      </c>
      <c r="C75" s="4">
        <v>44209</v>
      </c>
      <c r="D75" s="7">
        <v>30569402.010000002</v>
      </c>
      <c r="E75" t="s">
        <v>77</v>
      </c>
      <c r="F75" t="s">
        <v>141</v>
      </c>
    </row>
    <row r="76" spans="1:7" x14ac:dyDescent="0.25">
      <c r="A76" s="8" t="s">
        <v>259</v>
      </c>
      <c r="B76" t="s">
        <v>79</v>
      </c>
      <c r="C76" s="4">
        <v>44210</v>
      </c>
      <c r="D76" s="7">
        <v>22764927.550000001</v>
      </c>
      <c r="E76" t="s">
        <v>77</v>
      </c>
    </row>
    <row r="77" spans="1:7" x14ac:dyDescent="0.25">
      <c r="A77" s="8" t="s">
        <v>260</v>
      </c>
      <c r="B77" t="s">
        <v>79</v>
      </c>
      <c r="C77" s="4">
        <v>44210</v>
      </c>
      <c r="D77" s="7">
        <v>27612998.789999999</v>
      </c>
      <c r="E77" t="s">
        <v>77</v>
      </c>
    </row>
    <row r="78" spans="1:7" x14ac:dyDescent="0.25">
      <c r="A78" s="8" t="s">
        <v>265</v>
      </c>
      <c r="B78" t="s">
        <v>79</v>
      </c>
      <c r="C78" s="4">
        <v>44217</v>
      </c>
      <c r="D78" s="7">
        <v>10156088.07</v>
      </c>
      <c r="E78" t="b">
        <v>0</v>
      </c>
      <c r="F78" t="s">
        <v>277</v>
      </c>
      <c r="G78">
        <v>26684683.420000002</v>
      </c>
    </row>
    <row r="79" spans="1:7" x14ac:dyDescent="0.25">
      <c r="A79" s="8" t="s">
        <v>266</v>
      </c>
      <c r="B79" t="s">
        <v>79</v>
      </c>
      <c r="C79" s="4">
        <v>44217</v>
      </c>
      <c r="D79" s="7">
        <v>187630.9</v>
      </c>
      <c r="E79" t="s">
        <v>77</v>
      </c>
    </row>
    <row r="80" spans="1:7" x14ac:dyDescent="0.25">
      <c r="A80" s="8" t="s">
        <v>267</v>
      </c>
      <c r="B80" t="s">
        <v>79</v>
      </c>
      <c r="C80" s="4">
        <v>44211</v>
      </c>
      <c r="D80" s="7">
        <v>24038832.219999999</v>
      </c>
      <c r="E80" t="b">
        <v>0</v>
      </c>
      <c r="F80" t="s">
        <v>269</v>
      </c>
      <c r="G80">
        <v>24038832.219999999</v>
      </c>
    </row>
    <row r="81" spans="1:7" x14ac:dyDescent="0.25">
      <c r="A81" s="8" t="s">
        <v>268</v>
      </c>
      <c r="B81" t="s">
        <v>79</v>
      </c>
      <c r="C81" s="4">
        <v>44215</v>
      </c>
      <c r="D81" s="7">
        <v>73598009.400000006</v>
      </c>
      <c r="E81" t="b">
        <v>0</v>
      </c>
      <c r="F81" t="s">
        <v>272</v>
      </c>
      <c r="G81">
        <v>73598009.400000006</v>
      </c>
    </row>
    <row r="82" spans="1:7" x14ac:dyDescent="0.25">
      <c r="A82" s="8" t="s">
        <v>271</v>
      </c>
      <c r="B82" t="s">
        <v>79</v>
      </c>
      <c r="C82" s="4">
        <v>44216</v>
      </c>
      <c r="D82" s="7">
        <v>26165633.32</v>
      </c>
      <c r="E82" t="s">
        <v>77</v>
      </c>
      <c r="F82" t="s">
        <v>141</v>
      </c>
    </row>
    <row r="83" spans="1:7" x14ac:dyDescent="0.25">
      <c r="A83" s="8" t="s">
        <v>274</v>
      </c>
      <c r="B83" t="s">
        <v>79</v>
      </c>
      <c r="C83" s="4">
        <v>44217</v>
      </c>
      <c r="D83" s="7">
        <v>26684683.420000002</v>
      </c>
      <c r="E83" t="s">
        <v>77</v>
      </c>
    </row>
    <row r="84" spans="1:7" x14ac:dyDescent="0.25">
      <c r="A84" s="8" t="s">
        <v>276</v>
      </c>
      <c r="B84" t="s">
        <v>79</v>
      </c>
      <c r="C84" s="4">
        <v>44218</v>
      </c>
      <c r="D84" s="7">
        <v>25354600.129999999</v>
      </c>
      <c r="E84" t="b">
        <v>0</v>
      </c>
      <c r="F84" t="s">
        <v>286</v>
      </c>
      <c r="G84">
        <v>25354600.129999999</v>
      </c>
    </row>
    <row r="85" spans="1:7" x14ac:dyDescent="0.25">
      <c r="A85" s="8" t="s">
        <v>282</v>
      </c>
      <c r="B85" t="s">
        <v>79</v>
      </c>
      <c r="C85" s="4">
        <v>44221</v>
      </c>
      <c r="D85" s="7">
        <v>26577209.399999999</v>
      </c>
      <c r="E85" t="b">
        <v>0</v>
      </c>
      <c r="F85" t="s">
        <v>288</v>
      </c>
      <c r="G85">
        <v>26577209.399999999</v>
      </c>
    </row>
    <row r="86" spans="1:7" x14ac:dyDescent="0.25">
      <c r="A86" s="8" t="s">
        <v>284</v>
      </c>
      <c r="B86" t="s">
        <v>79</v>
      </c>
      <c r="C86" s="4">
        <v>44224</v>
      </c>
      <c r="D86" s="7">
        <v>10241087.210000001</v>
      </c>
      <c r="E86" t="b">
        <v>1</v>
      </c>
      <c r="F86" t="s">
        <v>82</v>
      </c>
      <c r="G86">
        <v>33058030.449999999</v>
      </c>
    </row>
    <row r="87" spans="1:7" x14ac:dyDescent="0.25">
      <c r="A87" s="8" t="s">
        <v>285</v>
      </c>
      <c r="B87" t="s">
        <v>79</v>
      </c>
      <c r="C87" s="4">
        <v>44222</v>
      </c>
      <c r="D87" s="7">
        <v>67178012.480000004</v>
      </c>
      <c r="E87" t="b">
        <v>0</v>
      </c>
      <c r="F87" t="s">
        <v>291</v>
      </c>
      <c r="G87">
        <v>67178012.480000004</v>
      </c>
    </row>
    <row r="88" spans="1:7" x14ac:dyDescent="0.25">
      <c r="A88" s="8" t="s">
        <v>290</v>
      </c>
      <c r="B88" t="s">
        <v>79</v>
      </c>
      <c r="C88" s="4">
        <v>44223</v>
      </c>
      <c r="D88" s="7">
        <v>30449772.240000099</v>
      </c>
      <c r="E88" t="s">
        <v>77</v>
      </c>
      <c r="F88" t="s">
        <v>141</v>
      </c>
    </row>
    <row r="89" spans="1:7" x14ac:dyDescent="0.25">
      <c r="A89" s="8" t="s">
        <v>292</v>
      </c>
      <c r="B89" t="s">
        <v>79</v>
      </c>
      <c r="C89" s="4">
        <v>44224</v>
      </c>
      <c r="D89" s="7">
        <v>33058030.449999999</v>
      </c>
      <c r="E89" t="s">
        <v>77</v>
      </c>
    </row>
    <row r="90" spans="1:7" x14ac:dyDescent="0.25">
      <c r="A90" s="8" t="s">
        <v>294</v>
      </c>
      <c r="B90" t="s">
        <v>79</v>
      </c>
      <c r="C90" s="4">
        <v>44225</v>
      </c>
      <c r="D90" s="7">
        <v>29866208.989999998</v>
      </c>
      <c r="E90" t="b">
        <v>1</v>
      </c>
      <c r="F90" t="s">
        <v>82</v>
      </c>
      <c r="G90">
        <v>29866208.989999998</v>
      </c>
    </row>
    <row r="91" spans="1:7" x14ac:dyDescent="0.25">
      <c r="A91" s="8" t="s">
        <v>296</v>
      </c>
      <c r="B91" t="s">
        <v>79</v>
      </c>
      <c r="C91" s="4">
        <v>44228</v>
      </c>
      <c r="D91" s="7">
        <v>30303451.5</v>
      </c>
      <c r="E91" t="s">
        <v>77</v>
      </c>
      <c r="F91" t="s">
        <v>167</v>
      </c>
    </row>
    <row r="92" spans="1:7" x14ac:dyDescent="0.25">
      <c r="A92" s="8" t="s">
        <v>301</v>
      </c>
      <c r="B92" t="s">
        <v>79</v>
      </c>
      <c r="C92" s="4">
        <v>44230</v>
      </c>
      <c r="D92" s="7">
        <v>56463934.689999998</v>
      </c>
      <c r="E92" t="s">
        <v>77</v>
      </c>
      <c r="F92" t="s">
        <v>141</v>
      </c>
    </row>
    <row r="93" spans="1:7" x14ac:dyDescent="0.25">
      <c r="A93" s="8" t="s">
        <v>302</v>
      </c>
      <c r="B93" t="s">
        <v>79</v>
      </c>
      <c r="C93" s="4">
        <v>44229</v>
      </c>
      <c r="D93" s="7">
        <v>103521817.59</v>
      </c>
      <c r="E93" t="b">
        <v>0</v>
      </c>
      <c r="F93" t="s">
        <v>307</v>
      </c>
      <c r="G93">
        <v>103521817.59</v>
      </c>
    </row>
    <row r="94" spans="1:7" x14ac:dyDescent="0.25">
      <c r="A94" s="8" t="s">
        <v>303</v>
      </c>
      <c r="B94" t="s">
        <v>79</v>
      </c>
      <c r="C94" s="4">
        <v>44231</v>
      </c>
      <c r="D94" s="7">
        <v>11831389.279999999</v>
      </c>
      <c r="E94" t="b">
        <v>1</v>
      </c>
      <c r="F94" t="s">
        <v>82</v>
      </c>
      <c r="G94">
        <v>47818546.990000002</v>
      </c>
    </row>
    <row r="95" spans="1:7" x14ac:dyDescent="0.25">
      <c r="A95" s="8" t="s">
        <v>304</v>
      </c>
      <c r="B95" t="s">
        <v>79</v>
      </c>
      <c r="C95" s="4">
        <v>44231</v>
      </c>
      <c r="D95" s="7">
        <v>158095.84</v>
      </c>
      <c r="E95" t="s">
        <v>77</v>
      </c>
    </row>
    <row r="96" spans="1:7" x14ac:dyDescent="0.25">
      <c r="A96" s="8" t="s">
        <v>305</v>
      </c>
      <c r="B96" t="s">
        <v>79</v>
      </c>
      <c r="C96" s="4">
        <v>44231</v>
      </c>
      <c r="D96" s="7">
        <v>47818546.990000099</v>
      </c>
      <c r="E96" t="s">
        <v>77</v>
      </c>
    </row>
    <row r="97" spans="1:7" x14ac:dyDescent="0.25">
      <c r="A97" s="8" t="s">
        <v>315</v>
      </c>
      <c r="B97" t="s">
        <v>79</v>
      </c>
      <c r="C97" s="4">
        <v>44236</v>
      </c>
      <c r="D97" s="7">
        <v>94403503.279999793</v>
      </c>
      <c r="E97" t="b">
        <v>0</v>
      </c>
      <c r="F97" t="s">
        <v>320</v>
      </c>
      <c r="G97">
        <v>94403503.280000001</v>
      </c>
    </row>
    <row r="98" spans="1:7" x14ac:dyDescent="0.25">
      <c r="A98" s="8" t="s">
        <v>316</v>
      </c>
      <c r="B98" t="s">
        <v>79</v>
      </c>
      <c r="C98" s="4">
        <v>44237</v>
      </c>
      <c r="D98" s="7">
        <v>34611543.899999999</v>
      </c>
      <c r="E98" t="s">
        <v>77</v>
      </c>
      <c r="F98" t="s">
        <v>141</v>
      </c>
    </row>
    <row r="99" spans="1:7" x14ac:dyDescent="0.25">
      <c r="A99" s="8" t="s">
        <v>317</v>
      </c>
      <c r="B99" t="s">
        <v>79</v>
      </c>
      <c r="C99" s="4">
        <v>44235</v>
      </c>
      <c r="D99" s="7">
        <v>41045764.310000002</v>
      </c>
      <c r="E99" t="b">
        <v>1</v>
      </c>
      <c r="F99" t="s">
        <v>82</v>
      </c>
      <c r="G99">
        <v>41045764.310000002</v>
      </c>
    </row>
    <row r="100" spans="1:7" x14ac:dyDescent="0.25">
      <c r="A100" s="8" t="s">
        <v>318</v>
      </c>
      <c r="B100" t="s">
        <v>79</v>
      </c>
      <c r="C100" s="4">
        <v>44232</v>
      </c>
      <c r="D100" s="7">
        <v>46774071.580000103</v>
      </c>
      <c r="E100" t="b">
        <v>1</v>
      </c>
      <c r="F100" t="s">
        <v>82</v>
      </c>
      <c r="G100">
        <v>46774071.579999998</v>
      </c>
    </row>
    <row r="101" spans="1:7" x14ac:dyDescent="0.25">
      <c r="A101" s="8" t="s">
        <v>319</v>
      </c>
      <c r="B101" t="s">
        <v>79</v>
      </c>
      <c r="C101" s="4">
        <v>44236</v>
      </c>
      <c r="D101" s="7">
        <v>94403503.279999793</v>
      </c>
      <c r="E101" t="s">
        <v>77</v>
      </c>
    </row>
    <row r="102" spans="1:7" x14ac:dyDescent="0.25">
      <c r="A102" s="8" t="s">
        <v>321</v>
      </c>
      <c r="B102" t="s">
        <v>79</v>
      </c>
      <c r="C102" s="4">
        <v>44238</v>
      </c>
      <c r="D102" s="7">
        <v>26406194.18</v>
      </c>
      <c r="E102" t="b">
        <v>1</v>
      </c>
      <c r="F102" t="s">
        <v>82</v>
      </c>
      <c r="G102">
        <v>26406194.18</v>
      </c>
    </row>
    <row r="103" spans="1:7" x14ac:dyDescent="0.25">
      <c r="A103" s="8" t="s">
        <v>323</v>
      </c>
      <c r="B103" t="s">
        <v>79</v>
      </c>
      <c r="C103" s="4">
        <v>44239</v>
      </c>
      <c r="D103" s="7">
        <v>27510898.140000001</v>
      </c>
      <c r="E103" t="b">
        <v>1</v>
      </c>
      <c r="F103" t="s">
        <v>82</v>
      </c>
      <c r="G103">
        <v>27510898.140000001</v>
      </c>
    </row>
    <row r="104" spans="1:7" x14ac:dyDescent="0.25">
      <c r="A104" s="8" t="s">
        <v>341</v>
      </c>
      <c r="B104" t="s">
        <v>79</v>
      </c>
      <c r="C104" s="4">
        <v>44245</v>
      </c>
      <c r="D104" s="7">
        <v>147090.87</v>
      </c>
      <c r="E104" t="b">
        <v>1</v>
      </c>
      <c r="F104" t="s">
        <v>82</v>
      </c>
      <c r="G104">
        <v>29954183.899999999</v>
      </c>
    </row>
    <row r="105" spans="1:7" x14ac:dyDescent="0.25">
      <c r="A105" s="8" t="s">
        <v>342</v>
      </c>
      <c r="B105" t="s">
        <v>79</v>
      </c>
      <c r="C105" s="4">
        <v>44242</v>
      </c>
      <c r="D105" s="7">
        <v>26598844.350000001</v>
      </c>
      <c r="E105" t="b">
        <v>1</v>
      </c>
      <c r="F105" t="s">
        <v>82</v>
      </c>
      <c r="G105">
        <v>26598844.350000001</v>
      </c>
    </row>
    <row r="106" spans="1:7" x14ac:dyDescent="0.25">
      <c r="A106" s="8" t="s">
        <v>343</v>
      </c>
      <c r="B106" t="s">
        <v>79</v>
      </c>
      <c r="C106" s="4">
        <v>44243</v>
      </c>
      <c r="D106" s="7">
        <v>60653174.489999898</v>
      </c>
      <c r="E106" t="b">
        <v>0</v>
      </c>
      <c r="F106" t="s">
        <v>350</v>
      </c>
      <c r="G106">
        <v>60653174.490000002</v>
      </c>
    </row>
    <row r="107" spans="1:7" x14ac:dyDescent="0.25">
      <c r="A107" s="8" t="s">
        <v>344</v>
      </c>
      <c r="B107" t="s">
        <v>79</v>
      </c>
      <c r="C107" s="4">
        <v>44245</v>
      </c>
      <c r="D107" s="7">
        <v>9563176.7400000002</v>
      </c>
      <c r="E107" t="s">
        <v>77</v>
      </c>
    </row>
    <row r="108" spans="1:7" x14ac:dyDescent="0.25">
      <c r="A108" s="8" t="s">
        <v>348</v>
      </c>
      <c r="B108" t="s">
        <v>79</v>
      </c>
      <c r="C108" s="4">
        <v>44244</v>
      </c>
      <c r="D108" s="7">
        <v>33151779.68</v>
      </c>
      <c r="E108" t="s">
        <v>77</v>
      </c>
      <c r="F108" t="s">
        <v>141</v>
      </c>
    </row>
    <row r="109" spans="1:7" x14ac:dyDescent="0.25">
      <c r="A109" s="8" t="s">
        <v>353</v>
      </c>
      <c r="B109" t="s">
        <v>79</v>
      </c>
      <c r="C109" s="4">
        <v>44246</v>
      </c>
      <c r="D109" s="7">
        <v>21922425.050000001</v>
      </c>
      <c r="E109" t="b">
        <v>1</v>
      </c>
      <c r="F109" t="s">
        <v>82</v>
      </c>
      <c r="G109">
        <v>21922425.050000001</v>
      </c>
    </row>
    <row r="110" spans="1:7" x14ac:dyDescent="0.25">
      <c r="A110" s="8" t="s">
        <v>354</v>
      </c>
      <c r="B110" t="s">
        <v>79</v>
      </c>
      <c r="C110" s="4">
        <v>44245</v>
      </c>
      <c r="D110" s="7">
        <v>29954183.899999999</v>
      </c>
      <c r="E110" t="s">
        <v>77</v>
      </c>
    </row>
    <row r="111" spans="1:7" x14ac:dyDescent="0.25">
      <c r="A111" s="8" t="s">
        <v>356</v>
      </c>
      <c r="B111" t="s">
        <v>79</v>
      </c>
      <c r="C111" s="4">
        <v>44249</v>
      </c>
      <c r="D111" s="7">
        <v>22594270.829999998</v>
      </c>
      <c r="E111" t="b">
        <v>1</v>
      </c>
      <c r="F111" t="s">
        <v>82</v>
      </c>
      <c r="G111">
        <v>22594270.829999998</v>
      </c>
    </row>
    <row r="112" spans="1:7" x14ac:dyDescent="0.25">
      <c r="A112" s="8" t="s">
        <v>360</v>
      </c>
      <c r="B112" t="s">
        <v>79</v>
      </c>
      <c r="C112" s="4">
        <v>44250</v>
      </c>
      <c r="D112" s="7">
        <v>58731290.070000097</v>
      </c>
      <c r="E112" t="b">
        <v>0</v>
      </c>
      <c r="F112" t="s">
        <v>364</v>
      </c>
      <c r="G112">
        <v>58731290.07</v>
      </c>
    </row>
    <row r="113" spans="1:7" x14ac:dyDescent="0.25">
      <c r="A113" s="8" t="s">
        <v>361</v>
      </c>
      <c r="B113" t="s">
        <v>79</v>
      </c>
      <c r="C113" s="4">
        <v>44252</v>
      </c>
      <c r="D113" s="7">
        <v>9650591.3100000005</v>
      </c>
      <c r="E113" t="b">
        <v>1</v>
      </c>
      <c r="F113" t="s">
        <v>82</v>
      </c>
      <c r="G113">
        <v>22099621.969999999</v>
      </c>
    </row>
    <row r="114" spans="1:7" x14ac:dyDescent="0.25">
      <c r="A114" s="8" t="s">
        <v>363</v>
      </c>
      <c r="B114" t="s">
        <v>79</v>
      </c>
      <c r="C114" s="4">
        <v>44251</v>
      </c>
      <c r="D114" s="7">
        <v>23800767.989999998</v>
      </c>
      <c r="E114" t="s">
        <v>77</v>
      </c>
      <c r="F114" t="s">
        <v>141</v>
      </c>
    </row>
    <row r="115" spans="1:7" x14ac:dyDescent="0.25">
      <c r="A115" s="8" t="s">
        <v>366</v>
      </c>
      <c r="B115" t="s">
        <v>79</v>
      </c>
      <c r="C115" s="4">
        <v>44252</v>
      </c>
      <c r="D115" s="7">
        <v>22099621.969999999</v>
      </c>
      <c r="E115" t="s">
        <v>77</v>
      </c>
    </row>
    <row r="116" spans="1:7" x14ac:dyDescent="0.25">
      <c r="A116" s="8" t="s">
        <v>366</v>
      </c>
      <c r="B116" t="s">
        <v>79</v>
      </c>
      <c r="C116" s="4">
        <v>44252</v>
      </c>
      <c r="D116" s="7">
        <v>22099621.969999999</v>
      </c>
      <c r="E116" t="s">
        <v>77</v>
      </c>
    </row>
    <row r="117" spans="1:7" x14ac:dyDescent="0.25">
      <c r="A117" s="8" t="s">
        <v>368</v>
      </c>
      <c r="B117" t="s">
        <v>79</v>
      </c>
      <c r="C117" s="4">
        <v>44253</v>
      </c>
      <c r="D117" s="7">
        <v>21456807.199999999</v>
      </c>
      <c r="E117" t="b">
        <v>1</v>
      </c>
      <c r="F117" t="s">
        <v>82</v>
      </c>
      <c r="G117">
        <v>21456807.199999999</v>
      </c>
    </row>
    <row r="118" spans="1:7" x14ac:dyDescent="0.25">
      <c r="A118" s="8" t="s">
        <v>366</v>
      </c>
      <c r="B118" t="s">
        <v>79</v>
      </c>
      <c r="C118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C8" sqref="C8"/>
    </sheetView>
  </sheetViews>
  <sheetFormatPr defaultRowHeight="15" x14ac:dyDescent="0.25"/>
  <cols>
    <col min="1" max="1" width="16.42578125" bestFit="1" customWidth="1"/>
    <col min="3" max="3" width="34.85546875" bestFit="1" customWidth="1"/>
  </cols>
  <sheetData>
    <row r="1" spans="1:3" x14ac:dyDescent="0.25">
      <c r="A1" t="s">
        <v>41</v>
      </c>
      <c r="B1" t="s">
        <v>42</v>
      </c>
      <c r="C1" t="s">
        <v>43</v>
      </c>
    </row>
    <row r="2" spans="1:3" x14ac:dyDescent="0.25">
      <c r="A2" s="2" t="s">
        <v>16</v>
      </c>
      <c r="B2" t="s">
        <v>369</v>
      </c>
      <c r="C2" t="s">
        <v>378</v>
      </c>
    </row>
    <row r="3" spans="1:3" x14ac:dyDescent="0.25">
      <c r="A3" s="2" t="s">
        <v>17</v>
      </c>
      <c r="B3" t="s">
        <v>369</v>
      </c>
      <c r="C3" t="s">
        <v>378</v>
      </c>
    </row>
    <row r="4" spans="1:3" x14ac:dyDescent="0.25">
      <c r="A4" s="2" t="s">
        <v>15</v>
      </c>
      <c r="B4" t="s">
        <v>369</v>
      </c>
      <c r="C4" t="s">
        <v>377</v>
      </c>
    </row>
    <row r="5" spans="1:3" x14ac:dyDescent="0.25">
      <c r="A5" s="2" t="s">
        <v>18</v>
      </c>
      <c r="B5" t="s">
        <v>369</v>
      </c>
      <c r="C5" t="s">
        <v>378</v>
      </c>
    </row>
    <row r="6" spans="1:3" x14ac:dyDescent="0.25">
      <c r="A6" s="2" t="s">
        <v>20</v>
      </c>
      <c r="B6" t="s">
        <v>369</v>
      </c>
      <c r="C6" t="s">
        <v>371</v>
      </c>
    </row>
    <row r="7" spans="1:3" x14ac:dyDescent="0.25">
      <c r="A7" s="2" t="s">
        <v>19</v>
      </c>
      <c r="B7" t="s">
        <v>374</v>
      </c>
      <c r="C7" t="s">
        <v>375</v>
      </c>
    </row>
    <row r="8" spans="1:3" x14ac:dyDescent="0.25">
      <c r="A8" s="2" t="s">
        <v>50</v>
      </c>
      <c r="B8" t="s">
        <v>369</v>
      </c>
      <c r="C8" t="s">
        <v>371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8"/>
  <sheetViews>
    <sheetView tabSelected="1" workbookViewId="0">
      <pane ySplit="1" topLeftCell="A129" activePane="bottomLeft" state="frozen"/>
      <selection pane="bottomLeft" activeCell="F145" sqref="F145"/>
    </sheetView>
  </sheetViews>
  <sheetFormatPr defaultRowHeight="15" x14ac:dyDescent="0.25"/>
  <cols>
    <col min="1" max="1" width="10.7109375" style="2" bestFit="1" customWidth="1"/>
  </cols>
  <sheetData>
    <row r="1" spans="1:8" x14ac:dyDescent="0.25">
      <c r="A1" s="2" t="s">
        <v>46</v>
      </c>
      <c r="B1" t="s">
        <v>16</v>
      </c>
      <c r="C1" t="s">
        <v>53</v>
      </c>
      <c r="D1" t="s">
        <v>18</v>
      </c>
      <c r="E1" t="s">
        <v>17</v>
      </c>
      <c r="F1" t="s">
        <v>15</v>
      </c>
      <c r="G1" t="s">
        <v>20</v>
      </c>
      <c r="H1" t="s">
        <v>19</v>
      </c>
    </row>
    <row r="2" spans="1:8" x14ac:dyDescent="0.25">
      <c r="A2" s="2" t="s">
        <v>60</v>
      </c>
      <c r="H2" t="s">
        <v>51</v>
      </c>
    </row>
    <row r="3" spans="1:8" x14ac:dyDescent="0.25">
      <c r="A3" s="2" t="s">
        <v>59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</row>
    <row r="4" spans="1:8" x14ac:dyDescent="0.25">
      <c r="A4" s="2" t="s">
        <v>61</v>
      </c>
      <c r="H4" t="s">
        <v>51</v>
      </c>
    </row>
    <row r="5" spans="1:8" x14ac:dyDescent="0.25">
      <c r="A5" s="2" t="s">
        <v>62</v>
      </c>
      <c r="H5" t="s">
        <v>51</v>
      </c>
    </row>
    <row r="6" spans="1:8" x14ac:dyDescent="0.25">
      <c r="A6" s="2" t="s">
        <v>63</v>
      </c>
      <c r="H6" t="s">
        <v>51</v>
      </c>
    </row>
    <row r="7" spans="1:8" x14ac:dyDescent="0.25">
      <c r="A7" s="2" t="s">
        <v>64</v>
      </c>
      <c r="H7" t="s">
        <v>51</v>
      </c>
    </row>
    <row r="8" spans="1:8" x14ac:dyDescent="0.25">
      <c r="A8" s="2" t="s">
        <v>65</v>
      </c>
      <c r="H8" t="s">
        <v>52</v>
      </c>
    </row>
    <row r="9" spans="1:8" x14ac:dyDescent="0.25">
      <c r="A9" s="2" t="s">
        <v>66</v>
      </c>
      <c r="H9" t="s">
        <v>52</v>
      </c>
    </row>
    <row r="10" spans="1:8" x14ac:dyDescent="0.25">
      <c r="A10" s="2" t="s">
        <v>68</v>
      </c>
      <c r="B10" t="s">
        <v>52</v>
      </c>
      <c r="D10" t="s">
        <v>52</v>
      </c>
      <c r="E10" t="s">
        <v>52</v>
      </c>
      <c r="F10" t="s">
        <v>52</v>
      </c>
      <c r="G10" t="s">
        <v>52</v>
      </c>
      <c r="H10" t="s">
        <v>52</v>
      </c>
    </row>
    <row r="11" spans="1:8" x14ac:dyDescent="0.25">
      <c r="A11" s="2" t="s">
        <v>70</v>
      </c>
      <c r="H11" t="s">
        <v>52</v>
      </c>
    </row>
    <row r="12" spans="1:8" x14ac:dyDescent="0.25">
      <c r="A12" s="2" t="s">
        <v>71</v>
      </c>
      <c r="H12" t="s">
        <v>52</v>
      </c>
    </row>
    <row r="13" spans="1:8" x14ac:dyDescent="0.25">
      <c r="A13" s="2" t="s">
        <v>72</v>
      </c>
      <c r="H13" t="s">
        <v>52</v>
      </c>
    </row>
    <row r="14" spans="1:8" x14ac:dyDescent="0.25">
      <c r="A14" s="2" t="s">
        <v>73</v>
      </c>
      <c r="H14" t="s">
        <v>52</v>
      </c>
    </row>
    <row r="15" spans="1:8" x14ac:dyDescent="0.25">
      <c r="A15" s="2" t="s">
        <v>74</v>
      </c>
      <c r="H15" t="s">
        <v>52</v>
      </c>
    </row>
    <row r="16" spans="1:8" x14ac:dyDescent="0.25">
      <c r="A16" s="2" t="s">
        <v>75</v>
      </c>
      <c r="H16" t="s">
        <v>52</v>
      </c>
    </row>
    <row r="17" spans="1:8" x14ac:dyDescent="0.25">
      <c r="A17" s="2" t="s">
        <v>83</v>
      </c>
      <c r="H17" t="s">
        <v>52</v>
      </c>
    </row>
    <row r="18" spans="1:8" x14ac:dyDescent="0.25">
      <c r="A18" s="2" t="s">
        <v>88</v>
      </c>
      <c r="H18" t="s">
        <v>52</v>
      </c>
    </row>
    <row r="19" spans="1:8" x14ac:dyDescent="0.25">
      <c r="A19" s="2" t="s">
        <v>89</v>
      </c>
      <c r="H19" t="s">
        <v>52</v>
      </c>
    </row>
    <row r="20" spans="1:8" x14ac:dyDescent="0.25">
      <c r="A20" s="2" t="s">
        <v>90</v>
      </c>
      <c r="H20" t="s">
        <v>52</v>
      </c>
    </row>
    <row r="21" spans="1:8" x14ac:dyDescent="0.25">
      <c r="A21" s="2" t="s">
        <v>91</v>
      </c>
      <c r="H21" t="s">
        <v>52</v>
      </c>
    </row>
    <row r="22" spans="1:8" x14ac:dyDescent="0.25">
      <c r="A22" s="2" t="s">
        <v>92</v>
      </c>
      <c r="H22" t="s">
        <v>52</v>
      </c>
    </row>
    <row r="23" spans="1:8" x14ac:dyDescent="0.25">
      <c r="A23" s="2" t="s">
        <v>93</v>
      </c>
      <c r="H23" t="s">
        <v>52</v>
      </c>
    </row>
    <row r="24" spans="1:8" x14ac:dyDescent="0.25">
      <c r="A24" s="2" t="s">
        <v>94</v>
      </c>
      <c r="F24" t="s">
        <v>52</v>
      </c>
      <c r="G24" t="s">
        <v>52</v>
      </c>
      <c r="H24" t="s">
        <v>52</v>
      </c>
    </row>
    <row r="25" spans="1:8" x14ac:dyDescent="0.25">
      <c r="A25" s="2" t="s">
        <v>98</v>
      </c>
      <c r="H25" t="s">
        <v>52</v>
      </c>
    </row>
    <row r="26" spans="1:8" x14ac:dyDescent="0.25">
      <c r="A26" s="2" t="s">
        <v>100</v>
      </c>
      <c r="H26" t="s">
        <v>52</v>
      </c>
    </row>
    <row r="27" spans="1:8" x14ac:dyDescent="0.25">
      <c r="A27" s="2" t="s">
        <v>102</v>
      </c>
      <c r="H27" t="s">
        <v>52</v>
      </c>
    </row>
    <row r="28" spans="1:8" x14ac:dyDescent="0.25">
      <c r="A28" s="2" t="s">
        <v>103</v>
      </c>
      <c r="C28" t="s">
        <v>52</v>
      </c>
      <c r="D28" t="s">
        <v>52</v>
      </c>
      <c r="F28" t="s">
        <v>52</v>
      </c>
      <c r="G28" t="s">
        <v>52</v>
      </c>
      <c r="H28" t="s">
        <v>52</v>
      </c>
    </row>
    <row r="29" spans="1:8" x14ac:dyDescent="0.25">
      <c r="A29" s="2" t="s">
        <v>104</v>
      </c>
      <c r="H29" t="s">
        <v>52</v>
      </c>
    </row>
    <row r="30" spans="1:8" x14ac:dyDescent="0.25">
      <c r="A30" s="2" t="s">
        <v>107</v>
      </c>
      <c r="H30" t="s">
        <v>52</v>
      </c>
    </row>
    <row r="31" spans="1:8" x14ac:dyDescent="0.25">
      <c r="A31" s="2" t="s">
        <v>109</v>
      </c>
      <c r="B31" t="s">
        <v>52</v>
      </c>
      <c r="D31" t="s">
        <v>52</v>
      </c>
      <c r="E31" t="s">
        <v>52</v>
      </c>
      <c r="F31" t="s">
        <v>52</v>
      </c>
      <c r="G31" t="s">
        <v>52</v>
      </c>
      <c r="H31" t="s">
        <v>52</v>
      </c>
    </row>
    <row r="32" spans="1:8" x14ac:dyDescent="0.25">
      <c r="A32" s="2" t="s">
        <v>111</v>
      </c>
      <c r="H32" t="s">
        <v>52</v>
      </c>
    </row>
    <row r="33" spans="1:8" x14ac:dyDescent="0.25">
      <c r="A33" s="2" t="s">
        <v>112</v>
      </c>
      <c r="H33" t="s">
        <v>52</v>
      </c>
    </row>
    <row r="34" spans="1:8" x14ac:dyDescent="0.25">
      <c r="A34" s="2" t="s">
        <v>113</v>
      </c>
      <c r="H34" t="s">
        <v>52</v>
      </c>
    </row>
    <row r="35" spans="1:8" x14ac:dyDescent="0.25">
      <c r="A35" s="2" t="s">
        <v>114</v>
      </c>
      <c r="H35" t="s">
        <v>52</v>
      </c>
    </row>
    <row r="36" spans="1:8" x14ac:dyDescent="0.25">
      <c r="A36" s="2" t="s">
        <v>117</v>
      </c>
      <c r="H36" t="s">
        <v>52</v>
      </c>
    </row>
    <row r="37" spans="1:8" x14ac:dyDescent="0.25">
      <c r="A37" s="2" t="s">
        <v>120</v>
      </c>
      <c r="H37" t="s">
        <v>52</v>
      </c>
    </row>
    <row r="38" spans="1:8" x14ac:dyDescent="0.25">
      <c r="A38" s="2" t="s">
        <v>122</v>
      </c>
      <c r="G38" t="s">
        <v>52</v>
      </c>
      <c r="H38" t="s">
        <v>52</v>
      </c>
    </row>
    <row r="39" spans="1:8" x14ac:dyDescent="0.25">
      <c r="A39" s="2" t="s">
        <v>124</v>
      </c>
      <c r="H39" t="s">
        <v>52</v>
      </c>
    </row>
    <row r="40" spans="1:8" x14ac:dyDescent="0.25">
      <c r="A40" s="2" t="s">
        <v>127</v>
      </c>
      <c r="H40" t="s">
        <v>52</v>
      </c>
    </row>
    <row r="41" spans="1:8" x14ac:dyDescent="0.25">
      <c r="A41" s="2" t="s">
        <v>128</v>
      </c>
      <c r="H41" t="s">
        <v>52</v>
      </c>
    </row>
    <row r="42" spans="1:8" x14ac:dyDescent="0.25">
      <c r="A42" s="2" t="s">
        <v>129</v>
      </c>
      <c r="H42" t="s">
        <v>52</v>
      </c>
    </row>
    <row r="43" spans="1:8" x14ac:dyDescent="0.25">
      <c r="A43" s="2" t="s">
        <v>130</v>
      </c>
      <c r="H43" t="s">
        <v>52</v>
      </c>
    </row>
    <row r="44" spans="1:8" x14ac:dyDescent="0.25">
      <c r="A44" s="2" t="s">
        <v>133</v>
      </c>
      <c r="H44" t="s">
        <v>52</v>
      </c>
    </row>
    <row r="45" spans="1:8" x14ac:dyDescent="0.25">
      <c r="A45" s="2" t="s">
        <v>135</v>
      </c>
      <c r="B45" t="s">
        <v>51</v>
      </c>
      <c r="D45" t="s">
        <v>52</v>
      </c>
      <c r="E45" t="s">
        <v>52</v>
      </c>
      <c r="F45" t="s">
        <v>52</v>
      </c>
      <c r="G45" t="s">
        <v>52</v>
      </c>
      <c r="H45" t="s">
        <v>52</v>
      </c>
    </row>
    <row r="46" spans="1:8" x14ac:dyDescent="0.25">
      <c r="A46" s="2" t="s">
        <v>137</v>
      </c>
      <c r="H46" t="s">
        <v>52</v>
      </c>
    </row>
    <row r="47" spans="1:8" x14ac:dyDescent="0.25">
      <c r="A47" s="2" t="s">
        <v>138</v>
      </c>
      <c r="H47" t="s">
        <v>52</v>
      </c>
    </row>
    <row r="48" spans="1:8" x14ac:dyDescent="0.25">
      <c r="A48" s="2" t="s">
        <v>142</v>
      </c>
      <c r="H48" t="s">
        <v>52</v>
      </c>
    </row>
    <row r="49" spans="1:8" x14ac:dyDescent="0.25">
      <c r="A49" s="2" t="s">
        <v>143</v>
      </c>
      <c r="H49" t="s">
        <v>52</v>
      </c>
    </row>
    <row r="50" spans="1:8" x14ac:dyDescent="0.25">
      <c r="A50" s="2" t="s">
        <v>144</v>
      </c>
      <c r="H50" t="s">
        <v>52</v>
      </c>
    </row>
    <row r="51" spans="1:8" x14ac:dyDescent="0.25">
      <c r="A51" s="2" t="s">
        <v>148</v>
      </c>
      <c r="H51" t="s">
        <v>52</v>
      </c>
    </row>
    <row r="52" spans="1:8" x14ac:dyDescent="0.25">
      <c r="A52" s="2" t="s">
        <v>151</v>
      </c>
      <c r="F52" t="s">
        <v>52</v>
      </c>
      <c r="G52" t="s">
        <v>52</v>
      </c>
      <c r="H52" t="s">
        <v>52</v>
      </c>
    </row>
    <row r="53" spans="1:8" x14ac:dyDescent="0.25">
      <c r="A53" s="2" t="s">
        <v>153</v>
      </c>
      <c r="H53" t="s">
        <v>52</v>
      </c>
    </row>
    <row r="54" spans="1:8" x14ac:dyDescent="0.25">
      <c r="A54" s="2" t="s">
        <v>155</v>
      </c>
      <c r="H54" t="s">
        <v>52</v>
      </c>
    </row>
    <row r="55" spans="1:8" x14ac:dyDescent="0.25">
      <c r="A55" s="2" t="s">
        <v>158</v>
      </c>
      <c r="H55" t="s">
        <v>52</v>
      </c>
    </row>
    <row r="56" spans="1:8" x14ac:dyDescent="0.25">
      <c r="A56" s="2" t="s">
        <v>159</v>
      </c>
      <c r="H56" t="s">
        <v>52</v>
      </c>
    </row>
    <row r="57" spans="1:8" x14ac:dyDescent="0.25">
      <c r="A57" s="2" t="s">
        <v>160</v>
      </c>
      <c r="H57" t="s">
        <v>52</v>
      </c>
    </row>
    <row r="58" spans="1:8" x14ac:dyDescent="0.25">
      <c r="A58" s="2" t="s">
        <v>161</v>
      </c>
      <c r="H58" t="s">
        <v>52</v>
      </c>
    </row>
    <row r="59" spans="1:8" x14ac:dyDescent="0.25">
      <c r="A59" s="2" t="s">
        <v>165</v>
      </c>
      <c r="H59" t="s">
        <v>52</v>
      </c>
    </row>
    <row r="60" spans="1:8" x14ac:dyDescent="0.25">
      <c r="A60" s="2" t="s">
        <v>168</v>
      </c>
      <c r="H60" t="s">
        <v>52</v>
      </c>
    </row>
    <row r="61" spans="1:8" x14ac:dyDescent="0.25">
      <c r="A61" s="2" t="s">
        <v>172</v>
      </c>
      <c r="H61" t="s">
        <v>52</v>
      </c>
    </row>
    <row r="62" spans="1:8" x14ac:dyDescent="0.25">
      <c r="A62" s="2" t="s">
        <v>175</v>
      </c>
      <c r="H62" t="s">
        <v>52</v>
      </c>
    </row>
    <row r="63" spans="1:8" x14ac:dyDescent="0.25">
      <c r="A63" s="2" t="s">
        <v>176</v>
      </c>
      <c r="H63" t="s">
        <v>52</v>
      </c>
    </row>
    <row r="64" spans="1:8" x14ac:dyDescent="0.25">
      <c r="A64" s="2" t="s">
        <v>177</v>
      </c>
      <c r="H64" t="s">
        <v>52</v>
      </c>
    </row>
    <row r="65" spans="1:8" x14ac:dyDescent="0.25">
      <c r="A65" s="2" t="s">
        <v>181</v>
      </c>
      <c r="H65" t="s">
        <v>52</v>
      </c>
    </row>
    <row r="66" spans="1:8" x14ac:dyDescent="0.25">
      <c r="A66" s="2" t="s">
        <v>184</v>
      </c>
      <c r="G66" t="s">
        <v>52</v>
      </c>
      <c r="H66" t="s">
        <v>52</v>
      </c>
    </row>
    <row r="67" spans="1:8" x14ac:dyDescent="0.25">
      <c r="A67" s="2" t="s">
        <v>185</v>
      </c>
      <c r="H67" t="s">
        <v>52</v>
      </c>
    </row>
    <row r="68" spans="1:8" x14ac:dyDescent="0.25">
      <c r="A68" s="2" t="s">
        <v>189</v>
      </c>
      <c r="H68" t="s">
        <v>52</v>
      </c>
    </row>
    <row r="69" spans="1:8" x14ac:dyDescent="0.25">
      <c r="A69" s="2" t="s">
        <v>191</v>
      </c>
      <c r="H69" t="s">
        <v>52</v>
      </c>
    </row>
    <row r="70" spans="1:8" x14ac:dyDescent="0.25">
      <c r="A70" s="2" t="s">
        <v>192</v>
      </c>
      <c r="H70" t="s">
        <v>52</v>
      </c>
    </row>
    <row r="71" spans="1:8" x14ac:dyDescent="0.25">
      <c r="A71" s="2" t="s">
        <v>193</v>
      </c>
      <c r="H71" t="s">
        <v>52</v>
      </c>
    </row>
    <row r="72" spans="1:8" x14ac:dyDescent="0.25">
      <c r="A72" s="2" t="s">
        <v>196</v>
      </c>
      <c r="H72" t="s">
        <v>52</v>
      </c>
    </row>
    <row r="73" spans="1:8" x14ac:dyDescent="0.25">
      <c r="A73" s="2" t="s">
        <v>199</v>
      </c>
      <c r="G73" t="s">
        <v>52</v>
      </c>
      <c r="H73" t="s">
        <v>52</v>
      </c>
    </row>
    <row r="74" spans="1:8" x14ac:dyDescent="0.25">
      <c r="A74" s="2" t="s">
        <v>200</v>
      </c>
      <c r="H74" t="s">
        <v>52</v>
      </c>
    </row>
    <row r="75" spans="1:8" x14ac:dyDescent="0.25">
      <c r="A75" s="2" t="s">
        <v>202</v>
      </c>
      <c r="H75" t="s">
        <v>52</v>
      </c>
    </row>
    <row r="76" spans="1:8" x14ac:dyDescent="0.25">
      <c r="A76" s="2" t="s">
        <v>205</v>
      </c>
      <c r="H76" t="s">
        <v>52</v>
      </c>
    </row>
    <row r="77" spans="1:8" x14ac:dyDescent="0.25">
      <c r="A77" s="2" t="s">
        <v>206</v>
      </c>
      <c r="H77" t="s">
        <v>52</v>
      </c>
    </row>
    <row r="78" spans="1:8" x14ac:dyDescent="0.25">
      <c r="A78" s="2" t="s">
        <v>207</v>
      </c>
      <c r="H78" t="s">
        <v>52</v>
      </c>
    </row>
    <row r="79" spans="1:8" x14ac:dyDescent="0.25">
      <c r="A79" s="2" t="s">
        <v>210</v>
      </c>
      <c r="H79" t="s">
        <v>52</v>
      </c>
    </row>
    <row r="80" spans="1:8" x14ac:dyDescent="0.25">
      <c r="A80" s="2" t="s">
        <v>213</v>
      </c>
      <c r="G80" t="s">
        <v>52</v>
      </c>
      <c r="H80" t="s">
        <v>52</v>
      </c>
    </row>
    <row r="81" spans="1:8" x14ac:dyDescent="0.25">
      <c r="A81" s="2" t="s">
        <v>215</v>
      </c>
      <c r="H81" t="s">
        <v>52</v>
      </c>
    </row>
    <row r="82" spans="1:8" x14ac:dyDescent="0.25">
      <c r="A82" s="2" t="s">
        <v>218</v>
      </c>
      <c r="H82" t="s">
        <v>52</v>
      </c>
    </row>
    <row r="83" spans="1:8" x14ac:dyDescent="0.25">
      <c r="A83" s="2" t="s">
        <v>219</v>
      </c>
      <c r="H83" t="s">
        <v>52</v>
      </c>
    </row>
    <row r="84" spans="1:8" x14ac:dyDescent="0.25">
      <c r="A84" s="2" t="s">
        <v>220</v>
      </c>
      <c r="H84" t="s">
        <v>52</v>
      </c>
    </row>
    <row r="85" spans="1:8" x14ac:dyDescent="0.25">
      <c r="A85" s="2" t="s">
        <v>221</v>
      </c>
      <c r="H85" t="s">
        <v>52</v>
      </c>
    </row>
    <row r="86" spans="1:8" x14ac:dyDescent="0.25">
      <c r="A86" s="2" t="s">
        <v>225</v>
      </c>
      <c r="H86" t="s">
        <v>52</v>
      </c>
    </row>
    <row r="87" spans="1:8" x14ac:dyDescent="0.25">
      <c r="A87" s="2" t="s">
        <v>228</v>
      </c>
      <c r="G87" t="s">
        <v>52</v>
      </c>
      <c r="H87" t="s">
        <v>52</v>
      </c>
    </row>
    <row r="88" spans="1:8" x14ac:dyDescent="0.25">
      <c r="A88" s="2" t="s">
        <v>230</v>
      </c>
      <c r="H88" t="s">
        <v>52</v>
      </c>
    </row>
    <row r="89" spans="1:8" x14ac:dyDescent="0.25">
      <c r="A89" s="2" t="s">
        <v>232</v>
      </c>
      <c r="B89" t="s">
        <v>52</v>
      </c>
      <c r="D89" t="s">
        <v>52</v>
      </c>
      <c r="F89" t="s">
        <v>52</v>
      </c>
      <c r="G89" t="s">
        <v>52</v>
      </c>
      <c r="H89" t="s">
        <v>52</v>
      </c>
    </row>
    <row r="90" spans="1:8" x14ac:dyDescent="0.25">
      <c r="A90" s="2" t="s">
        <v>233</v>
      </c>
      <c r="H90" t="s">
        <v>52</v>
      </c>
    </row>
    <row r="91" spans="1:8" x14ac:dyDescent="0.25">
      <c r="A91" s="2" t="s">
        <v>234</v>
      </c>
      <c r="H91" t="s">
        <v>52</v>
      </c>
    </row>
    <row r="92" spans="1:8" x14ac:dyDescent="0.25">
      <c r="A92" s="2" t="s">
        <v>235</v>
      </c>
      <c r="H92" t="s">
        <v>52</v>
      </c>
    </row>
    <row r="93" spans="1:8" x14ac:dyDescent="0.25">
      <c r="A93" s="2" t="s">
        <v>240</v>
      </c>
      <c r="H93" t="s">
        <v>52</v>
      </c>
    </row>
    <row r="94" spans="1:8" x14ac:dyDescent="0.25">
      <c r="A94" s="2" t="s">
        <v>242</v>
      </c>
      <c r="B94" t="s">
        <v>52</v>
      </c>
      <c r="E94" t="s">
        <v>52</v>
      </c>
      <c r="G94" t="s">
        <v>52</v>
      </c>
      <c r="H94" t="s">
        <v>52</v>
      </c>
    </row>
    <row r="95" spans="1:8" x14ac:dyDescent="0.25">
      <c r="A95" s="2" t="s">
        <v>243</v>
      </c>
      <c r="H95" t="s">
        <v>52</v>
      </c>
    </row>
    <row r="96" spans="1:8" x14ac:dyDescent="0.25">
      <c r="A96" s="2" t="s">
        <v>244</v>
      </c>
      <c r="H96" t="s">
        <v>52</v>
      </c>
    </row>
    <row r="97" spans="1:8" x14ac:dyDescent="0.25">
      <c r="A97" s="2" t="s">
        <v>245</v>
      </c>
      <c r="H97" t="s">
        <v>52</v>
      </c>
    </row>
    <row r="98" spans="1:8" x14ac:dyDescent="0.25">
      <c r="A98" s="2" t="s">
        <v>246</v>
      </c>
      <c r="H98" t="s">
        <v>52</v>
      </c>
    </row>
    <row r="99" spans="1:8" x14ac:dyDescent="0.25">
      <c r="A99" s="2" t="s">
        <v>250</v>
      </c>
      <c r="H99" t="s">
        <v>52</v>
      </c>
    </row>
    <row r="100" spans="1:8" x14ac:dyDescent="0.25">
      <c r="A100" s="2" t="s">
        <v>253</v>
      </c>
      <c r="H100" t="s">
        <v>52</v>
      </c>
    </row>
    <row r="101" spans="1:8" x14ac:dyDescent="0.25">
      <c r="A101" s="2" t="s">
        <v>256</v>
      </c>
      <c r="G101" t="s">
        <v>52</v>
      </c>
      <c r="H101" t="s">
        <v>52</v>
      </c>
    </row>
    <row r="102" spans="1:8" x14ac:dyDescent="0.25">
      <c r="A102" s="2" t="s">
        <v>258</v>
      </c>
      <c r="H102" t="s">
        <v>52</v>
      </c>
    </row>
    <row r="103" spans="1:8" x14ac:dyDescent="0.25">
      <c r="A103" s="2" t="s">
        <v>261</v>
      </c>
      <c r="H103" t="s">
        <v>52</v>
      </c>
    </row>
    <row r="104" spans="1:8" x14ac:dyDescent="0.25">
      <c r="A104" s="2" t="s">
        <v>262</v>
      </c>
      <c r="H104" t="s">
        <v>52</v>
      </c>
    </row>
    <row r="105" spans="1:8" x14ac:dyDescent="0.25">
      <c r="A105" s="2" t="s">
        <v>263</v>
      </c>
      <c r="H105" t="s">
        <v>52</v>
      </c>
    </row>
    <row r="106" spans="1:8" x14ac:dyDescent="0.25">
      <c r="A106" s="2" t="s">
        <v>264</v>
      </c>
      <c r="H106" t="s">
        <v>52</v>
      </c>
    </row>
    <row r="107" spans="1:8" x14ac:dyDescent="0.25">
      <c r="A107" s="2" t="s">
        <v>270</v>
      </c>
      <c r="H107" t="s">
        <v>52</v>
      </c>
    </row>
    <row r="108" spans="1:8" x14ac:dyDescent="0.25">
      <c r="A108" s="2" t="s">
        <v>273</v>
      </c>
      <c r="G108" t="s">
        <v>52</v>
      </c>
      <c r="H108" t="s">
        <v>52</v>
      </c>
    </row>
    <row r="109" spans="1:8" x14ac:dyDescent="0.25">
      <c r="A109" s="2" t="s">
        <v>275</v>
      </c>
      <c r="H109" t="s">
        <v>52</v>
      </c>
    </row>
    <row r="110" spans="1:8" x14ac:dyDescent="0.25">
      <c r="A110" s="2" t="s">
        <v>278</v>
      </c>
      <c r="H110" t="s">
        <v>52</v>
      </c>
    </row>
    <row r="111" spans="1:8" x14ac:dyDescent="0.25">
      <c r="A111" s="2" t="s">
        <v>279</v>
      </c>
      <c r="H111" t="s">
        <v>52</v>
      </c>
    </row>
    <row r="112" spans="1:8" x14ac:dyDescent="0.25">
      <c r="A112" s="2" t="s">
        <v>280</v>
      </c>
      <c r="H112" t="s">
        <v>52</v>
      </c>
    </row>
    <row r="113" spans="1:8" x14ac:dyDescent="0.25">
      <c r="A113" s="2" t="s">
        <v>281</v>
      </c>
      <c r="H113" t="s">
        <v>52</v>
      </c>
    </row>
    <row r="114" spans="1:8" x14ac:dyDescent="0.25">
      <c r="A114" s="2" t="s">
        <v>287</v>
      </c>
      <c r="H114" t="s">
        <v>52</v>
      </c>
    </row>
    <row r="115" spans="1:8" x14ac:dyDescent="0.25">
      <c r="A115" s="2" t="s">
        <v>289</v>
      </c>
      <c r="G115" t="s">
        <v>52</v>
      </c>
      <c r="H115" t="s">
        <v>52</v>
      </c>
    </row>
    <row r="116" spans="1:8" x14ac:dyDescent="0.25">
      <c r="A116" s="2" t="s">
        <v>293</v>
      </c>
      <c r="H116" t="s">
        <v>52</v>
      </c>
    </row>
    <row r="117" spans="1:8" x14ac:dyDescent="0.25">
      <c r="A117" s="2" t="s">
        <v>295</v>
      </c>
      <c r="H117" t="s">
        <v>52</v>
      </c>
    </row>
    <row r="118" spans="1:8" x14ac:dyDescent="0.25">
      <c r="A118" s="2" t="s">
        <v>297</v>
      </c>
      <c r="H118" t="s">
        <v>52</v>
      </c>
    </row>
    <row r="119" spans="1:8" x14ac:dyDescent="0.25">
      <c r="A119" s="2" t="s">
        <v>298</v>
      </c>
      <c r="H119" t="s">
        <v>52</v>
      </c>
    </row>
    <row r="120" spans="1:8" x14ac:dyDescent="0.25">
      <c r="A120" s="2" t="s">
        <v>299</v>
      </c>
      <c r="B120" t="s">
        <v>52</v>
      </c>
      <c r="C120" t="s">
        <v>52</v>
      </c>
      <c r="D120" t="s">
        <v>52</v>
      </c>
      <c r="E120" t="s">
        <v>52</v>
      </c>
      <c r="F120" t="s">
        <v>52</v>
      </c>
      <c r="G120" t="s">
        <v>52</v>
      </c>
      <c r="H120" t="s">
        <v>52</v>
      </c>
    </row>
    <row r="121" spans="1:8" x14ac:dyDescent="0.25">
      <c r="A121" s="2" t="s">
        <v>300</v>
      </c>
      <c r="H121" t="s">
        <v>52</v>
      </c>
    </row>
    <row r="122" spans="1:8" x14ac:dyDescent="0.25">
      <c r="A122" s="2" t="s">
        <v>306</v>
      </c>
      <c r="F122" t="s">
        <v>52</v>
      </c>
      <c r="H122" t="s">
        <v>52</v>
      </c>
    </row>
    <row r="123" spans="1:8" x14ac:dyDescent="0.25">
      <c r="A123" s="2" t="s">
        <v>308</v>
      </c>
      <c r="H123" t="s">
        <v>52</v>
      </c>
    </row>
    <row r="124" spans="1:8" x14ac:dyDescent="0.25">
      <c r="A124" s="2" t="s">
        <v>309</v>
      </c>
      <c r="H124" t="s">
        <v>52</v>
      </c>
    </row>
    <row r="125" spans="1:8" x14ac:dyDescent="0.25">
      <c r="A125" s="2" t="s">
        <v>310</v>
      </c>
      <c r="H125" t="s">
        <v>52</v>
      </c>
    </row>
    <row r="126" spans="1:8" x14ac:dyDescent="0.25">
      <c r="A126" s="2" t="s">
        <v>311</v>
      </c>
      <c r="H126" t="s">
        <v>52</v>
      </c>
    </row>
    <row r="127" spans="1:8" x14ac:dyDescent="0.25">
      <c r="A127" s="2" t="s">
        <v>312</v>
      </c>
      <c r="H127" t="s">
        <v>52</v>
      </c>
    </row>
    <row r="128" spans="1:8" x14ac:dyDescent="0.25">
      <c r="A128" s="2" t="s">
        <v>313</v>
      </c>
      <c r="H128" t="s">
        <v>52</v>
      </c>
    </row>
    <row r="129" spans="1:8" x14ac:dyDescent="0.25">
      <c r="A129" s="2" t="s">
        <v>314</v>
      </c>
      <c r="F129" t="s">
        <v>52</v>
      </c>
      <c r="G129" t="s">
        <v>52</v>
      </c>
      <c r="H129" t="s">
        <v>52</v>
      </c>
    </row>
    <row r="130" spans="1:8" x14ac:dyDescent="0.25">
      <c r="A130" s="2" t="s">
        <v>322</v>
      </c>
      <c r="H130" t="s">
        <v>52</v>
      </c>
    </row>
    <row r="131" spans="1:8" x14ac:dyDescent="0.25">
      <c r="A131" s="2" t="s">
        <v>324</v>
      </c>
      <c r="H131" t="s">
        <v>52</v>
      </c>
    </row>
    <row r="132" spans="1:8" x14ac:dyDescent="0.25">
      <c r="A132" s="2" t="s">
        <v>345</v>
      </c>
      <c r="H132" t="s">
        <v>52</v>
      </c>
    </row>
    <row r="133" spans="1:8" x14ac:dyDescent="0.25">
      <c r="A133" s="2" t="s">
        <v>346</v>
      </c>
      <c r="H133" t="s">
        <v>52</v>
      </c>
    </row>
    <row r="134" spans="1:8" x14ac:dyDescent="0.25">
      <c r="A134" s="2" t="s">
        <v>347</v>
      </c>
      <c r="H134" t="s">
        <v>52</v>
      </c>
    </row>
    <row r="135" spans="1:8" x14ac:dyDescent="0.25">
      <c r="A135" s="2" t="s">
        <v>349</v>
      </c>
      <c r="H135" t="s">
        <v>52</v>
      </c>
    </row>
    <row r="136" spans="1:8" x14ac:dyDescent="0.25">
      <c r="A136" s="2" t="s">
        <v>351</v>
      </c>
      <c r="G136" t="s">
        <v>52</v>
      </c>
      <c r="H136" t="s">
        <v>52</v>
      </c>
    </row>
    <row r="137" spans="1:8" x14ac:dyDescent="0.25">
      <c r="A137" s="2" t="s">
        <v>352</v>
      </c>
      <c r="H137" t="s">
        <v>52</v>
      </c>
    </row>
    <row r="138" spans="1:8" x14ac:dyDescent="0.25">
      <c r="A138" s="2" t="s">
        <v>355</v>
      </c>
      <c r="H138" t="s">
        <v>52</v>
      </c>
    </row>
    <row r="139" spans="1:8" x14ac:dyDescent="0.25">
      <c r="A139" s="2" t="s">
        <v>357</v>
      </c>
      <c r="H139" t="s">
        <v>52</v>
      </c>
    </row>
    <row r="140" spans="1:8" x14ac:dyDescent="0.25">
      <c r="A140" s="2" t="s">
        <v>358</v>
      </c>
      <c r="H140" t="s">
        <v>52</v>
      </c>
    </row>
    <row r="141" spans="1:8" x14ac:dyDescent="0.25">
      <c r="A141" s="2" t="s">
        <v>359</v>
      </c>
      <c r="H141" t="s">
        <v>52</v>
      </c>
    </row>
    <row r="142" spans="1:8" x14ac:dyDescent="0.25">
      <c r="A142" s="2" t="s">
        <v>362</v>
      </c>
      <c r="H142" t="s">
        <v>52</v>
      </c>
    </row>
    <row r="143" spans="1:8" x14ac:dyDescent="0.25">
      <c r="A143" s="2" t="s">
        <v>365</v>
      </c>
      <c r="B143" t="s">
        <v>52</v>
      </c>
      <c r="D143" t="s">
        <v>52</v>
      </c>
      <c r="H143" t="s">
        <v>52</v>
      </c>
    </row>
    <row r="144" spans="1:8" x14ac:dyDescent="0.25">
      <c r="A144" s="2" t="s">
        <v>367</v>
      </c>
      <c r="H144" t="s">
        <v>52</v>
      </c>
    </row>
    <row r="145" spans="1:8" x14ac:dyDescent="0.25">
      <c r="A145" s="2" t="s">
        <v>370</v>
      </c>
      <c r="H145" t="s">
        <v>52</v>
      </c>
    </row>
    <row r="146" spans="1:8" x14ac:dyDescent="0.25">
      <c r="A146" s="2" t="s">
        <v>372</v>
      </c>
      <c r="H146" t="s">
        <v>52</v>
      </c>
    </row>
    <row r="147" spans="1:8" x14ac:dyDescent="0.25">
      <c r="A147" s="2" t="s">
        <v>373</v>
      </c>
      <c r="H147" t="s">
        <v>52</v>
      </c>
    </row>
    <row r="148" spans="1:8" x14ac:dyDescent="0.25">
      <c r="A148" s="2" t="s">
        <v>379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4"/>
  <sheetViews>
    <sheetView workbookViewId="0">
      <selection activeCell="A15" sqref="A13:B24"/>
    </sheetView>
  </sheetViews>
  <sheetFormatPr defaultRowHeight="15" x14ac:dyDescent="0.25"/>
  <sheetData>
    <row r="1" spans="1:12" x14ac:dyDescent="0.25">
      <c r="A1" s="2" t="s">
        <v>54</v>
      </c>
      <c r="H1" t="s">
        <v>52</v>
      </c>
    </row>
    <row r="2" spans="1:12" x14ac:dyDescent="0.25">
      <c r="A2" s="2" t="s">
        <v>55</v>
      </c>
      <c r="B2" t="s">
        <v>52</v>
      </c>
      <c r="D2" t="s">
        <v>52</v>
      </c>
      <c r="E2" t="s">
        <v>52</v>
      </c>
      <c r="G2" t="s">
        <v>52</v>
      </c>
      <c r="H2" t="s">
        <v>52</v>
      </c>
      <c r="J2" s="9" t="s">
        <v>325</v>
      </c>
      <c r="K2" s="9" t="s">
        <v>326</v>
      </c>
      <c r="L2" s="9"/>
    </row>
    <row r="3" spans="1:12" x14ac:dyDescent="0.25">
      <c r="A3" s="2" t="s">
        <v>56</v>
      </c>
      <c r="H3" t="s">
        <v>52</v>
      </c>
      <c r="J3" s="9" t="s">
        <v>327</v>
      </c>
      <c r="K3" s="9" t="s">
        <v>328</v>
      </c>
      <c r="L3" s="9"/>
    </row>
    <row r="4" spans="1:12" x14ac:dyDescent="0.25">
      <c r="A4" s="2" t="s">
        <v>57</v>
      </c>
      <c r="J4" s="9" t="s">
        <v>329</v>
      </c>
      <c r="K4" s="9" t="s">
        <v>8</v>
      </c>
      <c r="L4" s="9"/>
    </row>
    <row r="5" spans="1:12" x14ac:dyDescent="0.25">
      <c r="J5" s="9" t="s">
        <v>330</v>
      </c>
      <c r="K5" s="9" t="s">
        <v>12</v>
      </c>
      <c r="L5" s="9"/>
    </row>
    <row r="6" spans="1:12" x14ac:dyDescent="0.25">
      <c r="B6" t="s">
        <v>58</v>
      </c>
      <c r="J6" s="9" t="s">
        <v>1</v>
      </c>
      <c r="K6" s="9" t="str">
        <f>K5&amp;"\MailFolder"</f>
        <v>D:\Bank_Statements\Non Integrated Cashbooks\MailFolder</v>
      </c>
      <c r="L6" s="9"/>
    </row>
    <row r="7" spans="1:12" x14ac:dyDescent="0.25">
      <c r="J7" s="9" t="s">
        <v>331</v>
      </c>
      <c r="K7" s="9" t="str">
        <f>K5&amp;"\Config.File.xlsx"</f>
        <v>D:\Bank_Statements\Non Integrated Cashbooks\Config.File.xlsx</v>
      </c>
      <c r="L7" s="9"/>
    </row>
    <row r="8" spans="1:12" x14ac:dyDescent="0.25">
      <c r="J8" s="9" t="s">
        <v>332</v>
      </c>
      <c r="K8" s="9" t="str">
        <f>K5&amp;"\NAV_ExcelFile.xlsx"</f>
        <v>D:\Bank_Statements\Non Integrated Cashbooks\NAV_ExcelFile.xlsx</v>
      </c>
      <c r="L8" s="9"/>
    </row>
    <row r="9" spans="1:12" x14ac:dyDescent="0.25">
      <c r="J9" s="9" t="s">
        <v>333</v>
      </c>
      <c r="K9" s="9" t="str">
        <f>K5&amp;"\NIC_StatusFile\NIC Status Excel.xlsx"</f>
        <v>D:\Bank_Statements\Non Integrated Cashbooks\NIC_StatusFile\NIC Status Excel.xlsx</v>
      </c>
      <c r="L9" s="9"/>
    </row>
    <row r="10" spans="1:12" x14ac:dyDescent="0.25">
      <c r="J10" s="9" t="s">
        <v>334</v>
      </c>
      <c r="K10" s="9" t="str">
        <f>K5&amp;"\ExcelFiles_AfterConversion"</f>
        <v>D:\Bank_Statements\Non Integrated Cashbooks\ExcelFiles_AfterConversion</v>
      </c>
      <c r="L10" s="9"/>
    </row>
    <row r="11" spans="1:12" x14ac:dyDescent="0.25">
      <c r="A11" s="2" t="s">
        <v>256</v>
      </c>
      <c r="G11" t="s">
        <v>52</v>
      </c>
      <c r="J11" s="9" t="s">
        <v>335</v>
      </c>
      <c r="K11" s="9" t="s">
        <v>95</v>
      </c>
      <c r="L11" t="s">
        <v>67</v>
      </c>
    </row>
    <row r="12" spans="1:12" x14ac:dyDescent="0.25">
      <c r="J12" s="9" t="s">
        <v>336</v>
      </c>
      <c r="K12" s="9" t="s">
        <v>10</v>
      </c>
      <c r="L12" s="9"/>
    </row>
    <row r="13" spans="1:12" x14ac:dyDescent="0.25">
      <c r="B13" t="s">
        <v>0</v>
      </c>
      <c r="J13" s="9" t="s">
        <v>337</v>
      </c>
      <c r="K13" s="9" t="s">
        <v>338</v>
      </c>
      <c r="L13" s="9"/>
    </row>
    <row r="14" spans="1:12" x14ac:dyDescent="0.25">
      <c r="A14" t="s">
        <v>4</v>
      </c>
      <c r="B14" t="s">
        <v>8</v>
      </c>
      <c r="J14" s="9" t="s">
        <v>339</v>
      </c>
      <c r="K14" s="9" t="str">
        <f>K5&amp;"\Exported Files\"</f>
        <v>D:\Bank_Statements\Non Integrated Cashbooks\Exported Files\</v>
      </c>
      <c r="L14" s="9"/>
    </row>
    <row r="15" spans="1:12" x14ac:dyDescent="0.25">
      <c r="A15" t="s">
        <v>9</v>
      </c>
      <c r="B15" t="s">
        <v>12</v>
      </c>
      <c r="J15" s="9" t="s">
        <v>340</v>
      </c>
      <c r="K15" s="9" t="str">
        <f>K5&amp;"\Payment Journal Template.xlsx"</f>
        <v>D:\Bank_Statements\Non Integrated Cashbooks\Payment Journal Template.xlsx</v>
      </c>
      <c r="L15" s="9"/>
    </row>
    <row r="16" spans="1:12" x14ac:dyDescent="0.25">
      <c r="A16" t="s">
        <v>1</v>
      </c>
      <c r="B16" t="str">
        <f>B15&amp;"\MailFolder"</f>
        <v>D:\Bank_Statements\Non Integrated Cashbooks\MailFolder</v>
      </c>
    </row>
    <row r="17" spans="1:3" x14ac:dyDescent="0.25">
      <c r="A17" t="s">
        <v>2</v>
      </c>
      <c r="B17" t="str">
        <f>B15&amp;"\Config.File.xlsx"</f>
        <v>D:\Bank_Statements\Non Integrated Cashbooks\Config.File.xlsx</v>
      </c>
    </row>
    <row r="18" spans="1:3" x14ac:dyDescent="0.25">
      <c r="A18" t="s">
        <v>3</v>
      </c>
      <c r="B18" t="str">
        <f>B15&amp;"\NAV_ExcelFile.xlsx"</f>
        <v>D:\Bank_Statements\Non Integrated Cashbooks\NAV_ExcelFile.xlsx</v>
      </c>
    </row>
    <row r="19" spans="1:3" x14ac:dyDescent="0.25">
      <c r="A19" t="s">
        <v>11</v>
      </c>
      <c r="B19" t="str">
        <f>B15&amp;"\NIC_StatusFile\NIC Status Excel.xlsx"</f>
        <v>D:\Bank_Statements\Non Integrated Cashbooks\NIC_StatusFile\NIC Status Excel.xlsx</v>
      </c>
    </row>
    <row r="20" spans="1:3" x14ac:dyDescent="0.25">
      <c r="A20" t="s">
        <v>5</v>
      </c>
      <c r="B20" t="str">
        <f>B15&amp;"\ExcelFiles_AfterConversion"</f>
        <v>D:\Bank_Statements\Non Integrated Cashbooks\ExcelFiles_AfterConversion</v>
      </c>
    </row>
    <row r="21" spans="1:3" x14ac:dyDescent="0.25">
      <c r="A21" t="s">
        <v>6</v>
      </c>
      <c r="B21" s="1"/>
      <c r="C21" s="1"/>
    </row>
    <row r="22" spans="1:3" x14ac:dyDescent="0.25">
      <c r="A22" t="s">
        <v>7</v>
      </c>
      <c r="B22" t="s">
        <v>10</v>
      </c>
    </row>
    <row r="23" spans="1:3" x14ac:dyDescent="0.25">
      <c r="A23" t="s">
        <v>39</v>
      </c>
      <c r="B23" t="str">
        <f>B15&amp;"\Exported Files\"</f>
        <v>D:\Bank_Statements\Non Integrated Cashbooks\Exported Files\</v>
      </c>
    </row>
    <row r="24" spans="1:3" x14ac:dyDescent="0.25">
      <c r="A24" t="s">
        <v>40</v>
      </c>
      <c r="B24" t="str">
        <f>B15&amp;"\Payment Journal Template.xlsx"</f>
        <v>D:\Bank_Statements\Non Integrated Cashbooks\Payment Journal Template.xlsx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PATHS</vt:lpstr>
      <vt:lpstr>RECEIVED_FILESTATUS</vt:lpstr>
      <vt:lpstr>RECON LOGIC</vt:lpstr>
      <vt:lpstr>DEBIT ORDER FILES</vt:lpstr>
      <vt:lpstr>STATUS</vt:lpstr>
      <vt:lpstr>DATES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2021-05-06T07:00:26Z</dcterms:modified>
</cp:coreProperties>
</file>