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swatilokare/Documents/"/>
    </mc:Choice>
  </mc:AlternateContent>
  <xr:revisionPtr revIDLastSave="0" documentId="13_ncr:1_{39BCC2EE-CF41-814A-AABB-8DD4B1BF9D90}" xr6:coauthVersionLast="47" xr6:coauthVersionMax="47" xr10:uidLastSave="{00000000-0000-0000-0000-000000000000}"/>
  <bookViews>
    <workbookView xWindow="780" yWindow="1000" windowWidth="27640" windowHeight="15760" firstSheet="4" activeTab="10" xr2:uid="{16E45459-39BF-744C-A97F-E89151846566}"/>
  </bookViews>
  <sheets>
    <sheet name="KPI" sheetId="2" r:id="rId1"/>
    <sheet name="Rating" sheetId="4" r:id="rId2"/>
    <sheet name="Satisfaction Rating" sheetId="5" r:id="rId3"/>
    <sheet name="Attrition by Age" sheetId="14" r:id="rId4"/>
    <sheet name="Marital Status" sheetId="15" r:id="rId5"/>
    <sheet name="Data" sheetId="1" r:id="rId6"/>
    <sheet name="Gender" sheetId="6" r:id="rId7"/>
    <sheet name="Education By Attrition" sheetId="7" r:id="rId8"/>
    <sheet name="Attrition by Job" sheetId="8" r:id="rId9"/>
    <sheet name="Departmentwise Attrition" sheetId="9" r:id="rId10"/>
    <sheet name="Dashboard" sheetId="3" r:id="rId11"/>
  </sheets>
  <definedNames>
    <definedName name="_xlchart.v1.3" hidden="1">'Attrition by Job'!$D$4:$D$12</definedName>
    <definedName name="_xlchart.v1.4" hidden="1">'Attrition by Job'!$E$4:$E$12</definedName>
    <definedName name="_xlchart.v1.8" hidden="1">'Attrition by Job'!$D$4:$D$12</definedName>
    <definedName name="_xlchart.v1.9" hidden="1">'Attrition by Job'!$E$4:$E$12</definedName>
    <definedName name="_xlchart.v2.0" hidden="1">'Marital Status'!$E$4:$E$6</definedName>
    <definedName name="_xlchart.v2.1" hidden="1">'Marital Status'!$F$3</definedName>
    <definedName name="_xlchart.v2.2" hidden="1">'Marital Status'!$F$4:$F$6</definedName>
    <definedName name="_xlchart.v2.5" hidden="1">'Marital Status'!$E$4:$E$6</definedName>
    <definedName name="_xlchart.v2.6" hidden="1">'Marital Status'!$F$3</definedName>
    <definedName name="_xlchart.v2.7" hidden="1">'Marital Status'!$F$4:$F$6</definedName>
    <definedName name="Slicer_Department">#N/A</definedName>
    <definedName name="Slicer_Education_Field">#N/A</definedName>
    <definedName name="Slicer_Gender2">#N/A</definedName>
  </definedNames>
  <calcPr calcId="191029"/>
  <pivotCaches>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5" l="1"/>
  <c r="E6" i="15"/>
  <c r="E4" i="15"/>
  <c r="D5" i="8"/>
  <c r="D6" i="8"/>
  <c r="D7" i="8"/>
  <c r="D8" i="8"/>
  <c r="D9" i="8"/>
  <c r="D10" i="8"/>
  <c r="D11" i="8"/>
  <c r="D12" i="8"/>
  <c r="D4" i="8"/>
  <c r="E8" i="8"/>
  <c r="B10" i="6"/>
  <c r="E11" i="8"/>
  <c r="C8" i="2"/>
  <c r="F5" i="15"/>
  <c r="E12" i="8"/>
  <c r="B8" i="2"/>
  <c r="F6" i="15"/>
  <c r="E6" i="8"/>
  <c r="F4" i="15"/>
  <c r="E5" i="8"/>
  <c r="E9" i="8"/>
  <c r="B9" i="6"/>
  <c r="E10" i="8"/>
  <c r="B6" i="5"/>
  <c r="A8" i="2"/>
  <c r="E7" i="8"/>
  <c r="E4" i="8"/>
  <c r="C9" i="6" l="1"/>
  <c r="C10" i="6"/>
  <c r="C6" i="5"/>
  <c r="B7" i="5"/>
  <c r="C7" i="5" s="1"/>
  <c r="D8" i="2"/>
  <c r="E8" i="2"/>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<sst xmlns="http://schemas.openxmlformats.org/spreadsheetml/2006/main" count="19216" uniqueCount="1570">
  <si>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</si>
  <si>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</si>
  <si>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</si>
  <si>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</si>
  <si>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</si>
  <si>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</si>
  <si>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</si>
  <si>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</si>
  <si>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</si>
  <si>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</si>
  <si>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</si>
  <si>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</si>
  <si>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</si>
  <si>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</si>
  <si>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</si>
  <si>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</si>
  <si>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</si>
  <si>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</si>
  <si>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</si>
  <si>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</si>
  <si>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</si>
  <si>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</si>
  <si>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</si>
  <si>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</si>
  <si>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</si>
  <si>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</si>
  <si>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</si>
  <si>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</si>
  <si>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</si>
  <si>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</si>
  <si>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</si>
  <si>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</si>
  <si>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</si>
  <si>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</si>
  <si>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</si>
  <si>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</si>
  <si>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</si>
  <si>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</si>
  <si>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</si>
  <si>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</si>
  <si>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</si>
  <si>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</si>
  <si>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</si>
  <si>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</si>
  <si>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</si>
  <si>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</si>
  <si>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</si>
  <si>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</si>
  <si>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</si>
  <si>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</si>
  <si>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</si>
  <si>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</si>
  <si>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</si>
  <si>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</si>
  <si>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</si>
  <si>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</si>
  <si>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</si>
  <si>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</si>
  <si>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</si>
  <si>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</si>
  <si>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</si>
  <si>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</si>
  <si>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</si>
  <si>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</si>
  <si>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</si>
  <si>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</si>
  <si>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</si>
  <si>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</si>
  <si>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</si>
  <si>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</si>
  <si>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</si>
  <si>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</si>
  <si>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</si>
  <si>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</si>
  <si>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</si>
  <si>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</si>
  <si>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</si>
  <si>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</si>
  <si>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</si>
  <si>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</si>
  <si>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</si>
  <si>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</si>
  <si>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</si>
  <si>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</si>
  <si>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</si>
  <si>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</si>
  <si>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</si>
  <si>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</si>
  <si>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</si>
  <si>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</si>
  <si>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</si>
  <si>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</si>
  <si>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</si>
  <si>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</si>
  <si>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</si>
  <si>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</si>
  <si>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</si>
  <si>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</si>
  <si>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</si>
  <si>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</si>
  <si>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</si>
  <si>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</si>
  <si>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</si>
  <si>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</si>
  <si>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</si>
  <si>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</si>
  <si>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</si>
  <si>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</si>
  <si>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</si>
  <si>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</si>
  <si>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</si>
  <si>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</si>
  <si>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</si>
  <si>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</si>
  <si>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</si>
  <si>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</si>
  <si>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</si>
  <si>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</si>
  <si>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</si>
  <si>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</si>
  <si>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</si>
  <si>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</si>
  <si>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</si>
  <si>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</si>
  <si>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</si>
  <si>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</si>
  <si>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</si>
  <si>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</si>
  <si>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</si>
  <si>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</si>
  <si>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</si>
  <si>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</si>
  <si>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</si>
  <si>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</si>
  <si>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</si>
  <si>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</si>
  <si>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</si>
  <si>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</si>
  <si>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</si>
  <si>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</si>
  <si>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</si>
  <si>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</si>
  <si>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</si>
  <si>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</si>
  <si>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</si>
  <si>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</si>
  <si>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</si>
  <si>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</si>
  <si>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</si>
  <si>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</si>
  <si>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</si>
  <si>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</si>
  <si>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</si>
  <si>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</si>
  <si>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</si>
  <si>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</si>
  <si>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</si>
  <si>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</si>
  <si>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</si>
  <si>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</si>
  <si>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</si>
  <si>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</si>
  <si>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</si>
  <si>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</si>
  <si>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</si>
  <si>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</si>
  <si>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</si>
  <si>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</si>
  <si>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</si>
  <si>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</si>
  <si>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</si>
  <si>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</si>
  <si>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</si>
  <si>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</si>
  <si>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</si>
  <si>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</si>
  <si>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</si>
  <si>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</si>
  <si>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</si>
  <si>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</si>
  <si>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</si>
  <si>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</si>
  <si>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</si>
  <si>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</si>
  <si>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</si>
  <si>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</si>
  <si>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</si>
  <si>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</si>
  <si>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</si>
  <si>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</si>
  <si>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</si>
  <si>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</si>
  <si>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</si>
  <si>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</si>
  <si>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</si>
  <si>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</si>
  <si>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</si>
  <si>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</si>
  <si>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</si>
  <si>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</si>
  <si>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</si>
  <si>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</si>
  <si>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</si>
  <si>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</si>
  <si>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</si>
  <si>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</si>
  <si>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</si>
  <si>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</si>
  <si>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</si>
  <si>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</si>
  <si>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</si>
  <si>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</si>
  <si>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</si>
  <si>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</si>
  <si>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</si>
  <si>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</si>
  <si>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</si>
  <si>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</si>
  <si>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</si>
  <si>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</si>
  <si>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</si>
  <si>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</si>
  <si>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</si>
  <si>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</si>
  <si>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</si>
  <si>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</si>
  <si>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</si>
  <si>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</si>
  <si>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</si>
  <si>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</si>
  <si>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</si>
  <si>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</si>
  <si>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</si>
  <si>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</si>
  <si>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</si>
  <si>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</si>
  <si>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</si>
  <si>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</si>
  <si>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</si>
  <si>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</si>
  <si>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</si>
  <si>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</si>
  <si>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</si>
  <si>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</si>
  <si>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</si>
  <si>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</si>
  <si>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</si>
  <si>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</si>
  <si>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</si>
  <si>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</si>
  <si>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</si>
  <si>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</si>
  <si>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</si>
  <si>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</si>
  <si>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</si>
  <si>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</si>
  <si>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</si>
  <si>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</si>
  <si>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</si>
  <si>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</si>
  <si>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</si>
  <si>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</si>
  <si>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</si>
  <si>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</si>
  <si>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</si>
  <si>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</si>
  <si>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</si>
  <si>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</si>
  <si>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</si>
  <si>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</si>
  <si>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</si>
  <si>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</si>
  <si>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</si>
  <si>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</si>
  <si>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</si>
  <si>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</si>
  <si>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</si>
  <si>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</si>
  <si>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</si>
  <si>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</si>
  <si>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</si>
  <si>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</si>
  <si>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</si>
  <si>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</si>
  <si>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</si>
  <si>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</si>
  <si>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</si>
  <si>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</si>
  <si>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</si>
  <si>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</si>
  <si>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</si>
  <si>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</si>
  <si>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</si>
  <si>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</si>
  <si>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</si>
  <si>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</si>
  <si>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</si>
  <si>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</si>
  <si>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</si>
  <si>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</si>
  <si>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</si>
  <si>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</si>
  <si>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</si>
  <si>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</si>
  <si>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</si>
  <si>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</si>
  <si>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</si>
  <si>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</si>
  <si>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</si>
  <si>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</si>
  <si>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</si>
  <si>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</si>
  <si>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</si>
  <si>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</si>
  <si>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</si>
  <si>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</si>
  <si>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</si>
  <si>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</si>
  <si>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</si>
  <si>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</si>
  <si>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</si>
  <si>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</si>
  <si>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</si>
  <si>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</si>
  <si>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</si>
  <si>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</si>
  <si>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</si>
  <si>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</si>
  <si>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</si>
  <si>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</si>
  <si>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</si>
  <si>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</si>
  <si>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</si>
  <si>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</si>
  <si>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</si>
  <si>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</si>
  <si>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</si>
  <si>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</si>
  <si>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</si>
  <si>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</si>
  <si>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</si>
  <si>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</si>
  <si>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</si>
  <si>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</si>
  <si>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</si>
  <si>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</si>
  <si>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</si>
  <si>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</si>
  <si>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</si>
  <si>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</si>
  <si>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</si>
  <si>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</si>
  <si>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</si>
  <si>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</si>
  <si>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</si>
  <si>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</si>
  <si>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</si>
  <si>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</si>
  <si>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</si>
  <si>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</si>
  <si>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</si>
  <si>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</si>
  <si>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</si>
  <si>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</si>
  <si>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</si>
  <si>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</si>
  <si>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</si>
  <si>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</si>
  <si>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</si>
  <si>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</si>
  <si>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</si>
  <si>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</si>
  <si>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</si>
  <si>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</si>
  <si>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</si>
  <si>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</si>
  <si>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</si>
  <si>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</si>
  <si>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</si>
  <si>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</si>
  <si>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</si>
  <si>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</si>
  <si>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</si>
  <si>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</si>
  <si>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</si>
  <si>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</si>
  <si>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</si>
  <si>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</si>
  <si>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</si>
  <si>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</si>
  <si>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</si>
  <si>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</si>
  <si>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</si>
  <si>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</si>
  <si>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</si>
  <si>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</si>
  <si>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</si>
  <si>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</si>
  <si>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</si>
  <si>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</si>
  <si>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</si>
  <si>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</si>
  <si>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</si>
  <si>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</si>
  <si>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</si>
  <si>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</si>
  <si>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</si>
  <si>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</si>
  <si>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</si>
  <si>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</si>
  <si>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</si>
  <si>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</si>
  <si>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</si>
  <si>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</si>
  <si>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</si>
  <si>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</si>
  <si>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</si>
  <si>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</si>
  <si>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</si>
  <si>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</si>
  <si>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</si>
  <si>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</si>
  <si>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</si>
  <si>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</si>
  <si>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</si>
  <si>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</si>
  <si>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</si>
  <si>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</si>
  <si>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</si>
  <si>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</si>
  <si>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</si>
  <si>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</si>
  <si>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</si>
  <si>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</si>
  <si>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</si>
  <si>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</si>
  <si>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</si>
  <si>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</si>
  <si>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</si>
  <si>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</si>
  <si>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</si>
  <si>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</si>
  <si>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</si>
  <si>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</si>
  <si>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</si>
  <si>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</si>
  <si>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</si>
  <si>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</si>
  <si>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</si>
  <si>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</si>
  <si>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</si>
  <si>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</si>
  <si>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</si>
  <si>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</si>
  <si>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</si>
  <si>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</si>
  <si>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</si>
  <si>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</si>
  <si>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</si>
  <si>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</si>
  <si>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</si>
  <si>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</si>
  <si>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</si>
  <si>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</si>
  <si>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</si>
  <si>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</si>
  <si>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</si>
  <si>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</si>
  <si>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</si>
  <si>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</si>
  <si>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</si>
  <si>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</si>
  <si>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</si>
  <si>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</si>
  <si>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</si>
  <si>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</si>
  <si>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</si>
  <si>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</si>
  <si>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</si>
  <si>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</si>
  <si>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</si>
  <si>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</si>
  <si>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</si>
  <si>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</si>
  <si>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</si>
  <si>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</si>
  <si>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</si>
  <si>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</si>
  <si>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</si>
  <si>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</si>
  <si>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</si>
  <si>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</si>
  <si>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</si>
  <si>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</si>
  <si>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</si>
  <si>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</si>
  <si>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</si>
  <si>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</si>
  <si>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</si>
  <si>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</si>
  <si>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</si>
  <si>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</si>
  <si>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</si>
  <si>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</si>
  <si>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</si>
  <si>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</si>
  <si>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</si>
  <si>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</si>
  <si>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</si>
  <si>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</si>
  <si>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</si>
  <si>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</si>
  <si>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</si>
  <si>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</si>
  <si>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</si>
  <si>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</si>
  <si>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</si>
  <si>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</si>
  <si>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</si>
  <si>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</si>
  <si>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</si>
  <si>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</si>
  <si>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</si>
  <si>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</si>
  <si>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</si>
  <si>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</si>
  <si>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</si>
  <si>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</si>
  <si>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</si>
  <si>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</si>
  <si>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</si>
  <si>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</si>
  <si>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</si>
  <si>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</si>
  <si>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</si>
  <si>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</si>
  <si>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</si>
  <si>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</si>
  <si>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</si>
  <si>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</si>
  <si>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</si>
  <si>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</si>
  <si>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</si>
  <si>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</si>
  <si>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</si>
  <si>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</si>
  <si>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</si>
  <si>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</si>
  <si>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</si>
  <si>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</si>
  <si>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</si>
  <si>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</si>
  <si>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</si>
  <si>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</si>
  <si>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</si>
  <si>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</si>
  <si>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</si>
  <si>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</si>
  <si>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</si>
  <si>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</si>
  <si>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</si>
  <si>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</si>
  <si>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</si>
  <si>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</si>
  <si>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</si>
  <si>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</si>
  <si>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</si>
  <si>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</si>
  <si>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</si>
  <si>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</si>
  <si>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</si>
  <si>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</si>
  <si>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</si>
  <si>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</si>
  <si>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</si>
  <si>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</si>
  <si>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</si>
  <si>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</si>
  <si>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</si>
  <si>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</si>
  <si>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</si>
  <si>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</si>
  <si>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</si>
  <si>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</si>
  <si>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</si>
  <si>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</si>
  <si>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</si>
  <si>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</si>
  <si>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</si>
  <si>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</si>
  <si>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</si>
  <si>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</si>
  <si>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</si>
  <si>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</si>
  <si>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</si>
  <si>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</si>
  <si>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</si>
  <si>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</si>
  <si>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</si>
  <si>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</si>
  <si>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</si>
  <si>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</si>
  <si>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</si>
  <si>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</si>
  <si>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</si>
  <si>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</si>
  <si>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</si>
  <si>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</si>
  <si>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</si>
  <si>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</si>
  <si>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</si>
  <si>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</si>
  <si>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</si>
  <si>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</si>
  <si>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</si>
  <si>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</si>
  <si>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</si>
  <si>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</si>
  <si>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</si>
  <si>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</si>
  <si>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</si>
  <si>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</si>
  <si>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</si>
  <si>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</si>
  <si>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</si>
  <si>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</si>
  <si>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</si>
  <si>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</si>
  <si>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</si>
  <si>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</si>
  <si>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</si>
  <si>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</si>
  <si>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</si>
  <si>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</si>
  <si>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</si>
  <si>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</si>
  <si>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</si>
  <si>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</si>
  <si>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</si>
  <si>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</si>
  <si>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</si>
  <si>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</si>
  <si>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</si>
  <si>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</si>
  <si>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</si>
  <si>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</si>
  <si>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</si>
  <si>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</si>
  <si>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</si>
  <si>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</si>
  <si>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</si>
  <si>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</si>
  <si>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</si>
  <si>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</si>
  <si>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</si>
  <si>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</si>
  <si>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</si>
  <si>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</si>
  <si>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</si>
  <si>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</si>
  <si>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</si>
  <si>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</si>
  <si>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</si>
  <si>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</si>
  <si>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</si>
  <si>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</si>
  <si>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</si>
  <si>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</si>
  <si>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</si>
  <si>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</si>
  <si>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</si>
  <si>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</si>
  <si>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</si>
  <si>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</si>
  <si>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</si>
  <si>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</si>
  <si>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</si>
  <si>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</si>
  <si>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</si>
  <si>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</si>
  <si>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</si>
  <si>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</si>
  <si>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</si>
  <si>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</si>
  <si>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</si>
  <si>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</si>
  <si>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</si>
  <si>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</si>
  <si>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</si>
  <si>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</si>
  <si>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</si>
  <si>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</si>
  <si>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</si>
  <si>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</si>
  <si>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</si>
  <si>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</si>
  <si>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</si>
  <si>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</si>
  <si>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</si>
  <si>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</si>
  <si>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</si>
  <si>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</si>
  <si>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</si>
  <si>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</si>
  <si>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</si>
  <si>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</si>
  <si>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</si>
  <si>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</si>
  <si>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</si>
  <si>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</si>
  <si>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</si>
  <si>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</si>
  <si>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</si>
  <si>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</si>
  <si>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</si>
  <si>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</si>
  <si>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</si>
  <si>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</si>
  <si>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</si>
  <si>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</si>
  <si>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</si>
  <si>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</si>
  <si>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</si>
  <si>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</si>
  <si>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</si>
  <si>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</si>
  <si>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</si>
  <si>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</si>
  <si>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</si>
  <si>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</si>
  <si>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</si>
  <si>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</si>
  <si>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</si>
  <si>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</si>
  <si>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</si>
  <si>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</si>
  <si>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</si>
  <si>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</si>
  <si>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</si>
  <si>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</si>
  <si>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</si>
  <si>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</si>
  <si>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</si>
  <si>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</si>
  <si>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</si>
  <si>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</si>
  <si>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</si>
  <si>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</si>
  <si>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</si>
  <si>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</si>
  <si>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</si>
  <si>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</si>
  <si>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</si>
  <si>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</si>
  <si>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</si>
  <si>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</si>
  <si>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</si>
  <si>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</si>
  <si>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</si>
  <si>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</si>
  <si>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</si>
  <si>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</si>
  <si>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</si>
  <si>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</si>
  <si>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</si>
  <si>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</si>
  <si>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</si>
  <si>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</si>
  <si>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</si>
  <si>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</si>
  <si>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</si>
  <si>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</si>
  <si>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</si>
  <si>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</si>
  <si>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</si>
  <si>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</si>
  <si>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</si>
  <si>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</si>
  <si>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</si>
  <si>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</si>
  <si>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</si>
  <si>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</si>
  <si>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</si>
  <si>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</si>
  <si>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</si>
  <si>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</si>
  <si>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</si>
  <si>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</si>
  <si>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</si>
  <si>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</si>
  <si>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</si>
  <si>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</si>
  <si>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</si>
  <si>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</si>
  <si>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</si>
  <si>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</si>
  <si>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</si>
  <si>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</si>
  <si>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</si>
  <si>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</si>
  <si>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</si>
  <si>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</si>
  <si>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</si>
  <si>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</si>
  <si>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</si>
  <si>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</si>
  <si>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</si>
  <si>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</si>
  <si>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</si>
  <si>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</si>
  <si>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</si>
  <si>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</si>
  <si>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</si>
  <si>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</si>
  <si>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</si>
  <si>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</si>
  <si>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</si>
  <si>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</si>
  <si>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</si>
  <si>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</si>
  <si>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</si>
  <si>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</si>
  <si>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</si>
  <si>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</si>
  <si>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</si>
  <si>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</si>
  <si>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</si>
  <si>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</si>
  <si>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</si>
  <si>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</si>
  <si>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</si>
  <si>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</si>
  <si>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</si>
  <si>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</si>
  <si>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</si>
  <si>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</si>
  <si>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</si>
  <si>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</si>
  <si>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</si>
  <si>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</si>
  <si>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</si>
  <si>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</si>
  <si>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</si>
  <si>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</si>
  <si>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</si>
  <si>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</si>
  <si>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</si>
  <si>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</si>
  <si>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</si>
  <si>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</si>
  <si>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</si>
  <si>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</si>
  <si>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</si>
  <si>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</si>
  <si>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</si>
  <si>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</si>
  <si>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</si>
  <si>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</si>
  <si>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</si>
  <si>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</si>
  <si>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</si>
  <si>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</si>
  <si>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</si>
  <si>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</si>
  <si>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</si>
  <si>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</si>
  <si>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</si>
  <si>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</si>
  <si>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</si>
  <si>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</si>
  <si>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</si>
  <si>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</si>
  <si>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</si>
  <si>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</si>
  <si>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</si>
  <si>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</si>
  <si>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</si>
  <si>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</si>
  <si>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</si>
  <si>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</si>
  <si>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</si>
  <si>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</si>
  <si>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</si>
  <si>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</si>
  <si>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</si>
  <si>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</si>
  <si>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</si>
  <si>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</si>
  <si>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</si>
  <si>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</si>
  <si>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</si>
  <si>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</si>
  <si>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</si>
  <si>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</si>
  <si>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</si>
  <si>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</si>
  <si>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</si>
  <si>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</si>
  <si>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</si>
  <si>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</si>
  <si>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</si>
  <si>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</si>
  <si>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</si>
  <si>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</si>
  <si>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</si>
  <si>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</si>
  <si>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</si>
  <si>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</si>
  <si>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</si>
  <si>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</si>
  <si>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</si>
  <si>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</si>
  <si>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</si>
  <si>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</si>
  <si>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</si>
  <si>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</si>
  <si>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</si>
  <si>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</si>
  <si>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</si>
  <si>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</si>
  <si>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</si>
  <si>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</si>
  <si>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</si>
  <si>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</si>
  <si>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</si>
  <si>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</si>
  <si>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</si>
  <si>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</si>
  <si>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</si>
  <si>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</si>
  <si>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</si>
  <si>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</si>
  <si>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</si>
  <si>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</si>
  <si>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</si>
  <si>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</si>
  <si>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</si>
  <si>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</si>
  <si>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</si>
  <si>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</si>
  <si>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</si>
  <si>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</si>
  <si>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</si>
  <si>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</si>
  <si>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</si>
  <si>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</si>
  <si>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</si>
  <si>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</si>
  <si>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</si>
  <si>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</si>
  <si>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</si>
  <si>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</si>
  <si>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</si>
  <si>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</si>
  <si>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</si>
  <si>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</si>
  <si>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</si>
  <si>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</si>
  <si>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</si>
  <si>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</si>
  <si>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</si>
  <si>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</si>
  <si>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</si>
  <si>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</si>
  <si>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</si>
  <si>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</si>
  <si>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</si>
  <si>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</si>
  <si>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</si>
  <si>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</si>
  <si>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</si>
  <si>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</si>
  <si>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</si>
  <si>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</si>
  <si>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</si>
  <si>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</si>
  <si>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</si>
  <si>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</si>
  <si>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</si>
  <si>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</si>
  <si>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</si>
  <si>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</si>
  <si>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</si>
  <si>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</si>
  <si>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</si>
  <si>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</si>
  <si>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</si>
  <si>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</si>
  <si>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</si>
  <si>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</si>
  <si>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</si>
  <si>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</si>
  <si>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</si>
  <si>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</si>
  <si>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</si>
  <si>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</si>
  <si>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</si>
  <si>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</si>
  <si>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</si>
  <si>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</si>
  <si>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</si>
  <si>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</si>
  <si>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</si>
  <si>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</si>
  <si>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</si>
  <si>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</si>
  <si>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</si>
  <si>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</si>
  <si>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</si>
  <si>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</si>
  <si>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</si>
  <si>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</si>
  <si>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</si>
  <si>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</si>
  <si>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</si>
  <si>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</si>
  <si>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</si>
  <si>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</si>
  <si>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</si>
  <si>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</si>
  <si>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</si>
  <si>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</si>
  <si>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</si>
  <si>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</si>
  <si>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</si>
  <si>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</si>
  <si>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</si>
  <si>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</si>
  <si>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</si>
  <si>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</si>
  <si>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</si>
  <si>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</si>
  <si>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</si>
  <si>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</si>
  <si>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</si>
  <si>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</si>
  <si>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</si>
  <si>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</si>
  <si>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</si>
  <si>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</si>
  <si>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</si>
  <si>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</si>
  <si>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</si>
  <si>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</si>
  <si>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</si>
  <si>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</si>
  <si>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</si>
  <si>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</si>
  <si>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</si>
  <si>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</si>
  <si>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</si>
  <si>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</si>
  <si>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</si>
  <si>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</si>
  <si>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</si>
  <si>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</si>
  <si>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</si>
  <si>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</si>
  <si>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</si>
  <si>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</si>
  <si>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</si>
  <si>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</si>
  <si>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</si>
  <si>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</si>
  <si>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</si>
  <si>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</si>
  <si>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</si>
  <si>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</si>
  <si>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</si>
  <si>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</si>
  <si>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</si>
  <si>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</si>
  <si>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</si>
  <si>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</si>
  <si>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</si>
  <si>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</si>
  <si>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</si>
  <si>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</si>
  <si>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</si>
  <si>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</si>
  <si>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</si>
  <si>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</si>
  <si>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</si>
  <si>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</si>
  <si>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</si>
  <si>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</si>
  <si>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</si>
  <si>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</si>
  <si>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</si>
  <si>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</si>
  <si>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</si>
  <si>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</si>
  <si>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</si>
  <si>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</si>
  <si>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</si>
  <si>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</si>
  <si>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</si>
  <si>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</si>
  <si>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</si>
  <si>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</si>
  <si>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</si>
  <si>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</si>
  <si>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</si>
  <si>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</si>
  <si>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</si>
  <si>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</si>
  <si>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</si>
  <si>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</si>
  <si>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</si>
  <si>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</si>
  <si>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</si>
  <si>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</si>
  <si>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</si>
  <si>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</si>
  <si>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</si>
  <si>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</si>
  <si>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</si>
  <si>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</si>
  <si>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</si>
  <si>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</si>
  <si>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</si>
  <si>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</si>
  <si>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</si>
  <si>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</si>
  <si>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</si>
  <si>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</si>
  <si>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</si>
  <si>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</si>
  <si>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</si>
  <si>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</si>
  <si>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</si>
  <si>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</si>
  <si>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</si>
  <si>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</si>
  <si>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</si>
  <si>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</si>
  <si>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</si>
  <si>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</si>
  <si>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</si>
  <si>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</si>
  <si>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</si>
  <si>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</si>
  <si>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</si>
  <si>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</si>
  <si>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</si>
  <si>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</si>
  <si>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</si>
  <si>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</si>
  <si>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</si>
  <si>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</si>
  <si>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</si>
  <si>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</si>
  <si>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</si>
  <si>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</si>
  <si>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</si>
  <si>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</si>
  <si>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</si>
  <si>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</si>
  <si>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</si>
  <si>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</si>
  <si>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</si>
  <si>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</si>
  <si>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</si>
  <si>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</si>
  <si>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</si>
  <si>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</si>
  <si>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</si>
  <si>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</si>
  <si>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</si>
  <si>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</si>
  <si>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</si>
  <si>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</si>
  <si>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</si>
  <si>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</si>
  <si>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</si>
  <si>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</si>
  <si>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</si>
  <si>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</si>
  <si>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</si>
  <si>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</si>
  <si>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</si>
  <si>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</si>
  <si>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</si>
  <si>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</si>
  <si>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</si>
  <si>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</si>
  <si>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</si>
  <si>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</si>
  <si>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</si>
  <si>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</si>
  <si>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</si>
  <si>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</si>
  <si>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</si>
  <si>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</si>
  <si>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</si>
  <si>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</si>
  <si>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</si>
  <si>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</si>
  <si>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</si>
  <si>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</si>
  <si>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</si>
  <si>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</si>
  <si>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</si>
  <si>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</si>
  <si>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</si>
  <si>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</si>
  <si>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</si>
  <si>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</si>
  <si>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</si>
  <si>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</si>
  <si>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</si>
  <si>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</si>
  <si>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</si>
  <si>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</si>
  <si>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</si>
  <si>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</si>
  <si>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</si>
  <si>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</si>
  <si>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</si>
  <si>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</si>
  <si>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</si>
  <si>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</si>
  <si>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</si>
  <si>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</si>
  <si>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</si>
  <si>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</si>
  <si>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</si>
  <si>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</si>
  <si>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</si>
  <si>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</si>
  <si>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</si>
  <si>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</si>
  <si>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</si>
  <si>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</si>
  <si>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</si>
  <si>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</si>
  <si>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</si>
  <si>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</si>
  <si>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</si>
  <si>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</si>
  <si>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</si>
  <si>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</si>
  <si>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</si>
  <si>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</si>
  <si>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</si>
  <si>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</si>
  <si>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</si>
  <si>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</si>
  <si>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</si>
  <si>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</si>
  <si>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</si>
  <si>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</si>
  <si>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</si>
  <si>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</si>
  <si>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</si>
  <si>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</si>
  <si>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</si>
  <si>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</si>
  <si>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</si>
  <si>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</si>
  <si>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</si>
  <si>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</si>
  <si>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</si>
  <si>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</si>
  <si>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</si>
  <si>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</si>
  <si>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</si>
  <si>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</si>
  <si>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</si>
  <si>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</si>
  <si>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</si>
  <si>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</si>
  <si>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</si>
  <si>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</si>
  <si>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</si>
  <si>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</si>
  <si>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</si>
  <si>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</si>
  <si>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</si>
  <si>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</si>
  <si>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</si>
  <si>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</si>
  <si>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</si>
  <si>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</si>
  <si>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</si>
  <si>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</si>
  <si>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</si>
  <si>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</si>
  <si>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</si>
  <si>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</si>
  <si>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</si>
  <si>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</si>
  <si>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</si>
  <si>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</si>
  <si>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</si>
  <si>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</si>
  <si>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</si>
  <si>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</si>
  <si>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</si>
  <si>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</si>
  <si>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</si>
  <si>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</si>
  <si>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</si>
  <si>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</si>
  <si>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</si>
  <si>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</si>
  <si>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</si>
  <si>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</si>
  <si>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</si>
  <si>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</si>
  <si>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</si>
  <si>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</si>
  <si>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</si>
  <si>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</si>
  <si>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</si>
  <si>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</si>
  <si>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</si>
  <si>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</si>
  <si>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</si>
  <si>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</si>
  <si>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</si>
  <si>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</si>
  <si>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</si>
  <si>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</si>
  <si>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</si>
  <si>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</si>
  <si>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</si>
  <si>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</si>
  <si>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</si>
  <si>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</si>
  <si>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</si>
  <si>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</si>
  <si>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</si>
  <si>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</si>
  <si>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</si>
  <si>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</si>
  <si>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</si>
  <si>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</si>
  <si>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</si>
  <si>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</si>
  <si>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</si>
  <si>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</si>
  <si>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</si>
  <si>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</si>
  <si>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</si>
  <si>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</si>
  <si>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</si>
  <si>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</si>
  <si>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</si>
  <si>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</si>
  <si>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</si>
  <si>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</si>
  <si>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</si>
  <si>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</si>
  <si>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</si>
  <si>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</si>
  <si>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</si>
  <si>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</si>
  <si>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</si>
  <si>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</si>
  <si>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</si>
  <si>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</si>
  <si>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</si>
  <si>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</si>
  <si>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</si>
  <si>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</si>
  <si>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</si>
  <si>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</si>
  <si>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</si>
  <si>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</si>
  <si>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</si>
  <si>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</si>
  <si>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</si>
  <si>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</si>
  <si>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</si>
  <si>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</si>
  <si>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</si>
  <si>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</si>
  <si>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</si>
  <si>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</si>
  <si>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</si>
  <si>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</si>
  <si>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</si>
  <si>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</si>
  <si>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</si>
  <si>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</si>
  <si>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</si>
  <si>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</si>
  <si>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</si>
  <si>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</si>
  <si>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</si>
  <si>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</si>
  <si>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</si>
  <si>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</si>
  <si>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</si>
  <si>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</si>
  <si>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</si>
  <si>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</si>
  <si>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</si>
  <si>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</si>
  <si>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</si>
  <si>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</si>
  <si>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</si>
  <si>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</si>
  <si>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</si>
  <si>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</si>
  <si>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</si>
  <si>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</si>
  <si>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</si>
  <si>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</si>
  <si>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</si>
  <si>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</si>
  <si>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</si>
  <si>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</si>
  <si>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</si>
  <si>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</si>
  <si>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</si>
  <si>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</si>
  <si>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</si>
  <si>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</si>
  <si>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</si>
  <si>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</si>
  <si>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</si>
  <si>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</si>
  <si>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</si>
  <si>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</si>
  <si>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</si>
  <si>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</si>
  <si>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</si>
  <si>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</si>
  <si>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</si>
  <si>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</si>
  <si>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</si>
  <si>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</si>
  <si>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</si>
  <si>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</si>
  <si>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</si>
  <si>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</si>
  <si>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</si>
  <si>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</si>
  <si>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</si>
  <si>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</si>
  <si>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</si>
  <si>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</si>
  <si>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</si>
  <si>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</si>
  <si>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</si>
  <si>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</si>
  <si>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</si>
  <si>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</si>
  <si>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</si>
  <si>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</si>
  <si>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</si>
  <si>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</si>
  <si>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</si>
  <si>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</si>
  <si>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</si>
  <si>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</si>
  <si>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</si>
  <si>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</si>
  <si>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</si>
  <si>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</si>
  <si>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</si>
  <si>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</si>
  <si>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</si>
  <si>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</si>
  <si>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</si>
  <si>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</si>
  <si>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</si>
  <si>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</si>
  <si>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</si>
  <si>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</si>
  <si>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</si>
  <si>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</si>
  <si>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</si>
  <si>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</si>
  <si>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</si>
  <si>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</si>
  <si>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</si>
  <si>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</si>
  <si>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</si>
  <si>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</si>
  <si>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</si>
  <si>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</si>
  <si>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</si>
  <si>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</si>
  <si>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</si>
  <si>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</si>
  <si>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</si>
  <si>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</si>
  <si>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</si>
  <si>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</si>
  <si>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</si>
  <si>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</si>
  <si>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</si>
  <si>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</si>
  <si>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</si>
  <si>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</si>
  <si>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</si>
  <si>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</si>
  <si>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</si>
  <si>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</si>
  <si>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</si>
  <si>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</si>
  <si>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</si>
  <si>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</si>
  <si>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</si>
  <si>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</si>
  <si>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</si>
  <si>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</si>
  <si>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</si>
  <si>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</si>
  <si>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</si>
  <si>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</si>
  <si>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</si>
  <si>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</si>
  <si>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</si>
  <si>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</si>
  <si>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</si>
  <si>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</si>
  <si>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</si>
  <si>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</si>
  <si>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</si>
  <si>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</si>
  <si>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</si>
  <si>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</si>
  <si>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</si>
  <si>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</si>
  <si>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</si>
  <si>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</si>
  <si>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</si>
  <si>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</si>
  <si>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</si>
  <si>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</si>
  <si>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</si>
  <si>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</si>
  <si>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</si>
  <si>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</si>
  <si>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</si>
  <si>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</si>
  <si>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</si>
  <si>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</si>
  <si>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</si>
  <si>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</si>
  <si>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</si>
  <si>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</si>
  <si>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</si>
  <si>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</si>
  <si>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</si>
  <si>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</si>
  <si>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</si>
  <si>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</si>
  <si>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</si>
  <si>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</si>
  <si>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</si>
  <si>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</si>
  <si>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</si>
  <si>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</si>
  <si>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 xml:space="preserve">Attrition Count </t>
  </si>
  <si>
    <t xml:space="preserve">Average Age </t>
  </si>
  <si>
    <t>Attrition Rate</t>
  </si>
  <si>
    <t>Active Employees</t>
  </si>
  <si>
    <t>Average of Job Satisfaction</t>
  </si>
  <si>
    <t xml:space="preserve">Rating </t>
  </si>
  <si>
    <t>Balance Rating</t>
  </si>
  <si>
    <t>Row Labels</t>
  </si>
  <si>
    <t>Grand Total</t>
  </si>
  <si>
    <t>Count of Employee Count</t>
  </si>
  <si>
    <t>Job role</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</si>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</sst>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
    <numFmt numFmtId="165" formatCode="0.0"/>
  </numFmts>
  <fonts count="3" x14ac:knownFonts="1">
    <font>
      <sz val="12"/>
      <color theme="1"/>
      <name val="Aptos Narrow"/>
      <family val="2"/>
      <scheme val="minor"/>
    </font>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1" fillId="0" borderId="0" xfId="0" applyFont="1"/>
    <xf numFmtId="9" fontId="0" fillId="0" borderId="0" xfId="1" applyFont="1"/>
    <xf numFmtId="10" fontId="0" fillId="0" borderId="0" xfId="1" applyNumberFormat="1" applyFont="1"/>
    <xf numFmtId="164" fontId="0" fillId="0" borderId="0" xfId="0" applyNumberFormat="1"/>
    <xf numFmtId="165" fontId="0" fillId="0" borderId="0" xfId="0" applyNumberFormat="1"/>
    <xf numFmtId="1" fontId="0" fillId="0" borderId="0" xfId="0" applyNumberFormat="1"/>
    <xf numFmtId="0" fontId="0" fillId="0" borderId="0" xfId="0" pivotButton="1"/>
    <xf numFmtId="0" fontId="2" fillId="0" borderId="0" xfId="0" applyFont="1"/>
    <xf numFmtId="0" fontId="0" fillId="0" borderId="0" xfId="0" applyAlignment="1">
      <alignment horizontal="left"/>
    </xf>
    <xf numFmtId="10" fontId="0" fillId="0" borderId="0" xfId="0" applyNumberFormat="1"/>
    <xf numFmtId="0" fontId="0" fillId="0" borderId="0" xfId="0" applyNumberFormat="1"/>
  </cellXfs>
  <cellStyles count="2">
    <cellStyle name="Normal" xfId="0" builtinId="0"/>
    <cellStyle name="Per cent" xfId="1" builtinId="5"/>
  </cellStyles>
  <dxfs count="11">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8A748824-575B-1345-81F5-7768AF83E9A2}">
      <tableStyleElement type="headerRow" dxfId="10"/>
      <tableStyleElement type="firstRowStripe" dxfId="9"/>
      <tableStyleElement type="secondRowStripe" dxfId="8"/>
    </tableStyle>
  </tableStyles>
  <colors>
    <mruColors>
      <color rgb="FF00FA00"/>
      <color rgb="FFA86FBF"/>
      <color rgb="FF764074"/>
      <color rgb="FF2F13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06-244C-A5ED-DB7A449F2DC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06-244C-A5ED-DB7A449F2DC0}"/>
              </c:ext>
            </c:extLst>
          </c:dPt>
          <c:val>
            <c:numRef>
              <c:f>'Satisfaction Rating'!$C$6:$C$7</c:f>
              <c:numCache>
                <c:formatCode>0.000000</c:formatCode>
                <c:ptCount val="2"/>
                <c:pt idx="0">
                  <c:v>0.65663265306122454</c:v>
                </c:pt>
                <c:pt idx="1">
                  <c:v>0.34336734693877546</c:v>
                </c:pt>
              </c:numCache>
            </c:numRef>
          </c:val>
          <c:extLst>
            <c:ext xmlns:c16="http://schemas.microsoft.com/office/drawing/2014/chart" uri="{C3380CC4-5D6E-409C-BE32-E72D297353CC}">
              <c16:uniqueId val="{00000000-A744-5A4E-93E5-9A6D4C52592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solidFill>
            <a:ln>
              <a:noFill/>
            </a:ln>
            <a:effectLst/>
          </c:spPr>
          <c:invertIfNegative val="0"/>
          <c:dPt>
            <c:idx val="0"/>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1-3BBB-A84C-8FD0-E5E2F37EBF76}"/>
              </c:ext>
            </c:extLst>
          </c:dPt>
          <c:val>
            <c:numRef>
              <c:f>'Satisfaction 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0-3BBB-A84C-8FD0-E5E2F37EBF76}"/>
            </c:ext>
          </c:extLst>
        </c:ser>
        <c:dLbls>
          <c:showLegendKey val="0"/>
          <c:showVal val="0"/>
          <c:showCatName val="0"/>
          <c:showSerName val="0"/>
          <c:showPercent val="0"/>
          <c:showBubbleSize val="0"/>
        </c:dLbls>
        <c:gapWidth val="150"/>
        <c:overlap val="100"/>
        <c:axId val="79379023"/>
        <c:axId val="272802351"/>
      </c:barChart>
      <c:catAx>
        <c:axId val="79379023"/>
        <c:scaling>
          <c:orientation val="minMax"/>
        </c:scaling>
        <c:delete val="1"/>
        <c:axPos val="l"/>
        <c:majorTickMark val="none"/>
        <c:minorTickMark val="none"/>
        <c:tickLblPos val="nextTo"/>
        <c:crossAx val="272802351"/>
        <c:crosses val="autoZero"/>
        <c:auto val="1"/>
        <c:lblAlgn val="ctr"/>
        <c:lblOffset val="100"/>
        <c:noMultiLvlLbl val="0"/>
      </c:catAx>
      <c:valAx>
        <c:axId val="272802351"/>
        <c:scaling>
          <c:orientation val="minMax"/>
        </c:scaling>
        <c:delete val="1"/>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79379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[Swati Excel Project .xlsx]Attrition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45 - 54</c:v>
                </c:pt>
                <c:pt idx="3">
                  <c:v>Over 55</c:v>
                </c:pt>
                <c:pt idx="4">
                  <c:v>Under 25</c:v>
                </c:pt>
              </c:strCache>
            </c:strRef>
          </c:cat>
          <c:val>
            <c:numRef>
              <c:f>'Attrition by Age'!$B$4:$B$9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2CDA-544D-B7D3-50AE49FE7931}"/>
            </c:ext>
          </c:extLst>
        </c:ser>
        <c:dLbls>
          <c:showLegendKey val="0"/>
          <c:showVal val="0"/>
          <c:showCatName val="0"/>
          <c:showSerName val="0"/>
          <c:showPercent val="0"/>
          <c:showBubbleSize val="0"/>
        </c:dLbls>
        <c:gapWidth val="219"/>
        <c:overlap val="-27"/>
        <c:axId val="1113882096"/>
        <c:axId val="1453240288"/>
      </c:barChart>
      <c:catAx>
        <c:axId val="111388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240288"/>
        <c:crosses val="autoZero"/>
        <c:auto val="1"/>
        <c:lblAlgn val="ctr"/>
        <c:lblOffset val="100"/>
        <c:noMultiLvlLbl val="0"/>
      </c:catAx>
      <c:valAx>
        <c:axId val="1453240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88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6F-2C48-8552-496CD0C754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6F-2C48-8552-496CD0C7542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12D1-764E-B1AC-7FE76B5EFB2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[Swati Excel Project .xlsx]Education By Attrition!Education By Attrition</c:name>
    <c:fmtId val="3"/>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417069708995898E-2"/>
          <c:y val="4.9886621315192746E-2"/>
          <c:w val="0.88636249401086631"/>
          <c:h val="0.84980377452818401"/>
        </c:manualLayout>
      </c:layout>
      <c:barChart>
        <c:barDir val="col"/>
        <c:grouping val="clustered"/>
        <c:varyColors val="0"/>
        <c:ser>
          <c:idx val="0"/>
          <c:order val="0"/>
          <c:tx>
            <c:strRef>
              <c:f>'Education By Attrition'!$B$3</c:f>
              <c:strCache>
                <c:ptCount val="1"/>
                <c:pt idx="0">
                  <c:v>Total</c:v>
                </c:pt>
              </c:strCache>
            </c:strRef>
          </c:tx>
          <c:spPr>
            <a:solidFill>
              <a:schemeClr val="accent6">
                <a:lumMod val="75000"/>
              </a:schemeClr>
            </a:solidFill>
            <a:ln>
              <a:noFill/>
            </a:ln>
            <a:effectLst/>
          </c:spPr>
          <c:invertIfNegative val="0"/>
          <c:cat>
            <c:strRef>
              <c:f>'Education By Attrition'!$A$4:$A$9</c:f>
              <c:strCache>
                <c:ptCount val="5"/>
                <c:pt idx="0">
                  <c:v>Associates Degree</c:v>
                </c:pt>
                <c:pt idx="1">
                  <c:v>Bachelor's Degree</c:v>
                </c:pt>
                <c:pt idx="2">
                  <c:v>Doctoral Degree</c:v>
                </c:pt>
                <c:pt idx="3">
                  <c:v>High School</c:v>
                </c:pt>
                <c:pt idx="4">
                  <c:v>Master's Degree</c:v>
                </c:pt>
              </c:strCache>
            </c:strRef>
          </c:cat>
          <c:val>
            <c:numRef>
              <c:f>'Education By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037E-A94C-9CA2-4E95FF5C120E}"/>
            </c:ext>
          </c:extLst>
        </c:ser>
        <c:dLbls>
          <c:showLegendKey val="0"/>
          <c:showVal val="0"/>
          <c:showCatName val="0"/>
          <c:showSerName val="0"/>
          <c:showPercent val="0"/>
          <c:showBubbleSize val="0"/>
        </c:dLbls>
        <c:gapWidth val="79"/>
        <c:overlap val="-27"/>
        <c:axId val="737540544"/>
        <c:axId val="737589472"/>
      </c:barChart>
      <c:catAx>
        <c:axId val="73754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589472"/>
        <c:crosses val="autoZero"/>
        <c:auto val="1"/>
        <c:lblAlgn val="ctr"/>
        <c:lblOffset val="100"/>
        <c:noMultiLvlLbl val="0"/>
      </c:catAx>
      <c:valAx>
        <c:axId val="737589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54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[Swati Excel Project .xlsx]Departmentwise Attrition!Departmentwise Attrition</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91-BF46-8E2B-E4583DEEA6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91-BF46-8E2B-E4583DEEA6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691-BF46-8E2B-E4583DEEA677}"/>
              </c:ext>
            </c:extLst>
          </c:dPt>
          <c:cat>
            <c:strRef>
              <c:f>'Departmentwise Attrition'!$A$4:$A$7</c:f>
              <c:strCache>
                <c:ptCount val="3"/>
                <c:pt idx="0">
                  <c:v>HR</c:v>
                </c:pt>
                <c:pt idx="1">
                  <c:v>R&amp;D</c:v>
                </c:pt>
                <c:pt idx="2">
                  <c:v>Sales</c:v>
                </c:pt>
              </c:strCache>
            </c:strRef>
          </c:cat>
          <c:val>
            <c:numRef>
              <c:f>'Departmentwise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205-4E44-AB09-B9E76C305E9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616563554555686E-2"/>
          <c:y val="0.20520104986876644"/>
          <c:w val="0.46166690101237345"/>
          <c:h val="0.68942257217847769"/>
        </c:manualLayout>
      </c:layout>
      <c:doughnutChart>
        <c:varyColors val="1"/>
        <c:ser>
          <c:idx val="0"/>
          <c:order val="0"/>
          <c:explosion val="1"/>
          <c:dPt>
            <c:idx val="0"/>
            <c:bubble3D val="0"/>
            <c:spPr>
              <a:gradFill flip="none" rotWithShape="1">
                <a:gsLst>
                  <a:gs pos="0">
                    <a:schemeClr val="accent1">
                      <a:lumMod val="89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ln w="19050">
                <a:solidFill>
                  <a:schemeClr val="lt1"/>
                </a:solidFill>
              </a:ln>
              <a:effectLst/>
            </c:spPr>
            <c:extLst>
              <c:ext xmlns:c16="http://schemas.microsoft.com/office/drawing/2014/chart" uri="{C3380CC4-5D6E-409C-BE32-E72D297353CC}">
                <c16:uniqueId val="{00000001-65C7-274C-A678-EA5FF2883EB5}"/>
              </c:ext>
            </c:extLst>
          </c:dPt>
          <c:dPt>
            <c:idx val="1"/>
            <c:bubble3D val="0"/>
            <c:spPr>
              <a:solidFill>
                <a:schemeClr val="bg2">
                  <a:alpha val="95000"/>
                </a:schemeClr>
              </a:solidFill>
              <a:ln w="19050">
                <a:solidFill>
                  <a:schemeClr val="lt1"/>
                </a:solidFill>
              </a:ln>
              <a:effectLst/>
            </c:spPr>
            <c:extLst>
              <c:ext xmlns:c16="http://schemas.microsoft.com/office/drawing/2014/chart" uri="{C3380CC4-5D6E-409C-BE32-E72D297353CC}">
                <c16:uniqueId val="{00000003-65C7-274C-A678-EA5FF2883EB5}"/>
              </c:ext>
            </c:extLst>
          </c:dPt>
          <c:val>
            <c:numRef>
              <c:f>'Satisfaction Rating'!$C$6:$C$7</c:f>
              <c:numCache>
                <c:formatCode>0.000000</c:formatCode>
                <c:ptCount val="2"/>
                <c:pt idx="0">
                  <c:v>0.65663265306122454</c:v>
                </c:pt>
                <c:pt idx="1">
                  <c:v>0.34336734693877546</c:v>
                </c:pt>
              </c:numCache>
            </c:numRef>
          </c:val>
          <c:extLst>
            <c:ext xmlns:c16="http://schemas.microsoft.com/office/drawing/2014/chart" uri="{C3380CC4-5D6E-409C-BE32-E72D297353CC}">
              <c16:uniqueId val="{00000004-65C7-274C-A678-EA5FF2883EB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358341076930605E-2"/>
          <c:y val="0.16666723724751797"/>
          <c:w val="0.92753623188405798"/>
          <c:h val="0.83333333333333337"/>
        </c:manualLayout>
      </c:layout>
      <c:barChart>
        <c:barDir val="bar"/>
        <c:grouping val="stacked"/>
        <c:varyColors val="0"/>
        <c:ser>
          <c:idx val="0"/>
          <c:order val="0"/>
          <c:spPr>
            <a:solidFill>
              <a:schemeClr val="accent2"/>
            </a:solidFill>
            <a:ln>
              <a:noFill/>
            </a:ln>
            <a:effectLst/>
          </c:spPr>
          <c:invertIfNegative val="0"/>
          <c:dPt>
            <c:idx val="0"/>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1-228A-FE40-A86C-59F04C12829F}"/>
              </c:ext>
            </c:extLst>
          </c:dPt>
          <c:val>
            <c:numRef>
              <c:f>'Satisfaction 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2-228A-FE40-A86C-59F04C12829F}"/>
            </c:ext>
          </c:extLst>
        </c:ser>
        <c:dLbls>
          <c:showLegendKey val="0"/>
          <c:showVal val="0"/>
          <c:showCatName val="0"/>
          <c:showSerName val="0"/>
          <c:showPercent val="0"/>
          <c:showBubbleSize val="0"/>
        </c:dLbls>
        <c:gapWidth val="150"/>
        <c:overlap val="100"/>
        <c:axId val="79379023"/>
        <c:axId val="272802351"/>
      </c:barChart>
      <c:catAx>
        <c:axId val="79379023"/>
        <c:scaling>
          <c:orientation val="minMax"/>
        </c:scaling>
        <c:delete val="1"/>
        <c:axPos val="l"/>
        <c:majorTickMark val="none"/>
        <c:minorTickMark val="none"/>
        <c:tickLblPos val="nextTo"/>
        <c:crossAx val="272802351"/>
        <c:crosses val="autoZero"/>
        <c:auto val="1"/>
        <c:lblAlgn val="ctr"/>
        <c:lblOffset val="100"/>
        <c:noMultiLvlLbl val="0"/>
      </c:catAx>
      <c:valAx>
        <c:axId val="272802351"/>
        <c:scaling>
          <c:orientation val="minMax"/>
        </c:scaling>
        <c:delete val="1"/>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79379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535148528563767"/>
          <c:y val="0.10787824908983151"/>
          <c:w val="0.58291225979033756"/>
          <c:h val="0.88136900501073734"/>
        </c:manualLayout>
      </c:layout>
      <c:doughnutChart>
        <c:varyColors val="1"/>
        <c:ser>
          <c:idx val="0"/>
          <c:order val="0"/>
          <c:dPt>
            <c:idx val="0"/>
            <c:bubble3D val="0"/>
            <c:spPr>
              <a:gradFill>
                <a:gsLst>
                  <a:gs pos="29987">
                    <a:srgbClr val="29587E"/>
                  </a:gs>
                  <a:gs pos="56000">
                    <a:srgbClr val="A86FBF"/>
                  </a:gs>
                  <a:gs pos="25990">
                    <a:srgbClr val="135473"/>
                  </a:gs>
                  <a:gs pos="13007">
                    <a:srgbClr val="6093B3"/>
                  </a:gs>
                  <a:gs pos="4002">
                    <a:schemeClr val="tx2">
                      <a:lumMod val="25000"/>
                      <a:lumOff val="75000"/>
                    </a:schemeClr>
                  </a:gs>
                  <a:gs pos="0">
                    <a:srgbClr val="764074"/>
                  </a:gs>
                  <a:gs pos="23000">
                    <a:schemeClr val="accent1">
                      <a:lumMod val="89000"/>
                    </a:schemeClr>
                  </a:gs>
                  <a:gs pos="15000">
                    <a:schemeClr val="accent1">
                      <a:lumMod val="75000"/>
                    </a:schemeClr>
                  </a:gs>
                  <a:gs pos="97000">
                    <a:schemeClr val="accent1">
                      <a:lumMod val="70000"/>
                    </a:schemeClr>
                  </a:gs>
                </a:gsLst>
                <a:path path="circle">
                  <a:fillToRect l="50000" t="50000" r="50000" b="50000"/>
                </a:path>
              </a:gradFill>
              <a:ln w="19050">
                <a:noFill/>
              </a:ln>
              <a:effectLst/>
            </c:spPr>
            <c:extLst>
              <c:ext xmlns:c16="http://schemas.microsoft.com/office/drawing/2014/chart" uri="{C3380CC4-5D6E-409C-BE32-E72D297353CC}">
                <c16:uniqueId val="{00000001-C810-9E48-B1F5-0714BF2D8B1C}"/>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C810-9E48-B1F5-0714BF2D8B1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810-9E48-B1F5-0714BF2D8B1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555555555555558"/>
          <c:y val="0.13978494623655913"/>
          <c:w val="0.63492063492063489"/>
          <c:h val="0.86021505376344087"/>
        </c:manualLayout>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3C23-8C46-887A-3DC5E1F5731B}"/>
              </c:ext>
            </c:extLst>
          </c:dPt>
          <c:dPt>
            <c:idx val="1"/>
            <c:bubble3D val="0"/>
            <c:spPr>
              <a:solidFill>
                <a:schemeClr val="accent2"/>
              </a:solidFill>
              <a:ln w="19050">
                <a:noFill/>
              </a:ln>
              <a:effectLst/>
            </c:spPr>
            <c:extLst>
              <c:ext xmlns:c16="http://schemas.microsoft.com/office/drawing/2014/chart" uri="{C3380CC4-5D6E-409C-BE32-E72D297353CC}">
                <c16:uniqueId val="{00000003-3C23-8C46-887A-3DC5E1F5731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C23-8C46-887A-3DC5E1F5731B}"/>
            </c:ext>
          </c:extLst>
        </c:ser>
        <c:dLbls>
          <c:showLegendKey val="0"/>
          <c:showVal val="0"/>
          <c:showCatName val="0"/>
          <c:showSerName val="0"/>
          <c:showPercent val="0"/>
          <c:showBubbleSize val="0"/>
          <c:showLeaderLines val="1"/>
        </c:dLbls>
        <c:firstSliceAng val="0"/>
        <c:holeSize val="75"/>
      </c:doughnutChart>
      <c:spPr>
        <a:noFill/>
        <a:ln w="25400">
          <a:noFill/>
        </a:ln>
        <a:effectLst>
          <a:softEdge rad="8890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[Swati Excel Project .xlsx]Education By Attrition!Education By Attrition</c:name>
    <c:fmtId val="7"/>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417069708995898E-2"/>
          <c:y val="4.9886621315192746E-2"/>
          <c:w val="0.88636249401086631"/>
          <c:h val="0.84980377452818401"/>
        </c:manualLayout>
      </c:layout>
      <c:barChart>
        <c:barDir val="bar"/>
        <c:grouping val="clustered"/>
        <c:varyColors val="0"/>
        <c:ser>
          <c:idx val="0"/>
          <c:order val="0"/>
          <c:tx>
            <c:strRef>
              <c:f>'Education By Attrition'!$B$3</c:f>
              <c:strCache>
                <c:ptCount val="1"/>
                <c:pt idx="0">
                  <c:v>Total</c:v>
                </c:pt>
              </c:strCache>
            </c:strRef>
          </c:tx>
          <c:spPr>
            <a:solidFill>
              <a:schemeClr val="accent6">
                <a:lumMod val="75000"/>
              </a:schemeClr>
            </a:solidFill>
            <a:ln>
              <a:noFill/>
            </a:ln>
            <a:effectLst/>
          </c:spPr>
          <c:invertIfNegative val="0"/>
          <c:cat>
            <c:strRef>
              <c:f>'Education By Attrition'!$A$4:$A$9</c:f>
              <c:strCache>
                <c:ptCount val="5"/>
                <c:pt idx="0">
                  <c:v>Associates Degree</c:v>
                </c:pt>
                <c:pt idx="1">
                  <c:v>Bachelor's Degree</c:v>
                </c:pt>
                <c:pt idx="2">
                  <c:v>Doctoral Degree</c:v>
                </c:pt>
                <c:pt idx="3">
                  <c:v>High School</c:v>
                </c:pt>
                <c:pt idx="4">
                  <c:v>Master's Degree</c:v>
                </c:pt>
              </c:strCache>
            </c:strRef>
          </c:cat>
          <c:val>
            <c:numRef>
              <c:f>'Education By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CC65-3643-93EA-683F039A4569}"/>
            </c:ext>
          </c:extLst>
        </c:ser>
        <c:dLbls>
          <c:showLegendKey val="0"/>
          <c:showVal val="0"/>
          <c:showCatName val="0"/>
          <c:showSerName val="0"/>
          <c:showPercent val="0"/>
          <c:showBubbleSize val="0"/>
        </c:dLbls>
        <c:gapWidth val="79"/>
        <c:axId val="737540544"/>
        <c:axId val="737589472"/>
      </c:barChart>
      <c:catAx>
        <c:axId val="737540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737589472"/>
        <c:crosses val="autoZero"/>
        <c:auto val="1"/>
        <c:lblAlgn val="ctr"/>
        <c:lblOffset val="100"/>
        <c:noMultiLvlLbl val="0"/>
      </c:catAx>
      <c:valAx>
        <c:axId val="737589472"/>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73754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[Swati Excel Project .xlsx]Departmentwise Attrition!Departmentwise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'Departmentwise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2D-C948-A34F-403EC9DC9C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C2D-C948-A34F-403EC9DC9C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C2D-C948-A34F-403EC9DC9C43}"/>
              </c:ext>
            </c:extLst>
          </c:dPt>
          <c:cat>
            <c:strRef>
              <c:f>'Departmentwise Attrition'!$A$4:$A$7</c:f>
              <c:strCache>
                <c:ptCount val="3"/>
                <c:pt idx="0">
                  <c:v>HR</c:v>
                </c:pt>
                <c:pt idx="1">
                  <c:v>R&amp;D</c:v>
                </c:pt>
                <c:pt idx="2">
                  <c:v>Sales</c:v>
                </c:pt>
              </c:strCache>
            </c:strRef>
          </c:cat>
          <c:val>
            <c:numRef>
              <c:f>'Departmentwise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C2D-C948-A34F-403EC9DC9C4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637620943138563"/>
          <c:y val="0.25396264420435816"/>
          <c:w val="0.20148356916640034"/>
          <c:h val="0.41649285845083317"/>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[Swati Excel Project .xlsx]Attrition by Age!Attrition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71861585863643"/>
          <c:y val="3.9155990636305593E-2"/>
          <c:w val="0.81845864166644711"/>
          <c:h val="0.85296956799319001"/>
        </c:manualLayout>
      </c:layout>
      <c:barChart>
        <c:barDir val="col"/>
        <c:grouping val="clustered"/>
        <c:varyColors val="0"/>
        <c:ser>
          <c:idx val="0"/>
          <c:order val="0"/>
          <c:tx>
            <c:strRef>
              <c:f>'Attrition by Age'!$B$3</c:f>
              <c:strCache>
                <c:ptCount val="1"/>
                <c:pt idx="0">
                  <c:v>Total</c:v>
                </c:pt>
              </c:strCache>
            </c:strRef>
          </c:tx>
          <c:spPr>
            <a:solidFill>
              <a:schemeClr val="tx2">
                <a:lumMod val="75000"/>
                <a:lumOff val="25000"/>
              </a:schemeClr>
            </a:solidFill>
            <a:ln>
              <a:noFill/>
            </a:ln>
            <a:effectLst/>
          </c:spPr>
          <c:invertIfNegative val="0"/>
          <c:cat>
            <c:strRef>
              <c:f>'Attrition by Age'!$A$4:$A$9</c:f>
              <c:strCache>
                <c:ptCount val="5"/>
                <c:pt idx="0">
                  <c:v>25 - 34</c:v>
                </c:pt>
                <c:pt idx="1">
                  <c:v>35 - 44</c:v>
                </c:pt>
                <c:pt idx="2">
                  <c:v>45 - 54</c:v>
                </c:pt>
                <c:pt idx="3">
                  <c:v>Over 55</c:v>
                </c:pt>
                <c:pt idx="4">
                  <c:v>Under 25</c:v>
                </c:pt>
              </c:strCache>
            </c:strRef>
          </c:cat>
          <c:val>
            <c:numRef>
              <c:f>'Attrition by Age'!$B$4:$B$9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F193-3E44-8138-662B4C6BD6B2}"/>
            </c:ext>
          </c:extLst>
        </c:ser>
        <c:dLbls>
          <c:showLegendKey val="0"/>
          <c:showVal val="0"/>
          <c:showCatName val="0"/>
          <c:showSerName val="0"/>
          <c:showPercent val="0"/>
          <c:showBubbleSize val="0"/>
        </c:dLbls>
        <c:gapWidth val="219"/>
        <c:overlap val="-27"/>
        <c:axId val="1113882096"/>
        <c:axId val="1453240288"/>
      </c:barChart>
      <c:catAx>
        <c:axId val="111388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453240288"/>
        <c:crosses val="autoZero"/>
        <c:auto val="1"/>
        <c:lblAlgn val="ctr"/>
        <c:lblOffset val="100"/>
        <c:noMultiLvlLbl val="0"/>
      </c:catAx>
      <c:valAx>
        <c:axId val="145324028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11388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94B5527C-54FB-6A4D-883D-B22DCEDDF55F}">
          <cx:tx>
            <cx:txData>
              <cx:f>_xlchart.v2.1</cx:f>
              <cx:v>Attrition</cx:v>
            </cx:txData>
          </cx:tx>
          <cx:spPr>
            <a:solidFill>
              <a:schemeClr val="accent4">
                <a:lumMod val="75000"/>
              </a:schemeClr>
            </a:solidFill>
          </cx:spPr>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E5BF369F-1228-4D43-93C5-C64D74342F28}">
          <cx:dataLabels pos="inEnd">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E5BF369F-1228-4D43-93C5-C64D74342F28}">
          <cx:dataPt idx="2"/>
          <cx:dataPt idx="6"/>
          <cx:dataPt idx="7"/>
          <cx:dataLabels pos="inEnd">
            <cx:txPr>
              <a:bodyPr spcFirstLastPara="1" vertOverflow="ellipsis" horzOverflow="overflow" wrap="square" lIns="0" tIns="0" rIns="0" bIns="0" anchor="ctr" anchorCtr="1"/>
              <a:lstStyle/>
              <a:p>
                <a:pPr algn="ctr" rtl="0">
                  <a:defRPr sz="1000"/>
                </a:pPr>
                <a:endParaRPr lang="en-GB" sz="1000" b="0" i="0" u="none" strike="noStrike" baseline="0">
                  <a:solidFill>
                    <a:sysClr val="window" lastClr="FFFFFF"/>
                  </a:solidFill>
                  <a:latin typeface="Aptos Narrow" panose="02110004020202020204"/>
                </a:endParaRPr>
              </a:p>
            </cx:txP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plotSurface>
          <cx:spPr>
            <a:ln>
              <a:solidFill>
                <a:schemeClr val="accent6"/>
              </a:solidFill>
            </a:ln>
          </cx:spPr>
        </cx:plotSurface>
        <cx:series layoutId="funnel" uniqueId="{94B5527C-54FB-6A4D-883D-B22DCEDDF55F}">
          <cx:tx>
            <cx:txData>
              <cx:f>_xlchart.v2.6</cx:f>
              <cx:v>Attrition</cx:v>
            </cx:txData>
          </cx:tx>
          <cx:spPr>
            <a:solidFill>
              <a:schemeClr val="accent2">
                <a:lumMod val="75000"/>
              </a:schemeClr>
            </a:solidFill>
          </cx:spPr>
          <cx:dataLabels>
            <cx:spPr>
              <a:noFill/>
              <a:ln>
                <a:noFill/>
              </a:ln>
            </cx:sp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GB" sz="1000" b="1" i="0" u="none" strike="noStrike" baseline="0">
              <a:solidFill>
                <a:sysClr val="windowText" lastClr="000000">
                  <a:lumMod val="65000"/>
                  <a:lumOff val="35000"/>
                </a:sysClr>
              </a:solidFill>
              <a:latin typeface="Aptos Narrow" panose="0211000402020202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7</xdr:col>
      <xdr:colOff>304800</xdr:colOff>
      <xdr:row>0</xdr:row>
      <xdr:rowOff>63500</xdr:rowOff>
    </xdr:from>
    <xdr:to>
      <xdr:col>9</xdr:col>
      <xdr:colOff>762000</xdr:colOff>
      <xdr:row>8</xdr:row>
      <xdr:rowOff>76200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182100" y="63500"/>
              <a:ext cx="2108200" cy="1638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730250</xdr:colOff>
      <xdr:row>1</xdr:row>
      <xdr:rowOff>133350</xdr:rowOff>
    </xdr:from>
    <xdr:to>
      <xdr:col>7</xdr:col>
      <xdr:colOff>571500</xdr:colOff>
      <xdr:row>9</xdr:row>
      <xdr:rowOff>101600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101600</xdr:colOff>
      <xdr:row>1</xdr:row>
      <xdr:rowOff>101600</xdr:rowOff>
    </xdr:from>
    <xdr:to>
      <xdr:col>11</xdr:col>
      <xdr:colOff>279400</xdr:colOff>
      <xdr:row>7</xdr:row>
      <xdr:rowOff>177800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496300" y="304800"/>
              <a:ext cx="1828800" cy="1295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165100</xdr:colOff>
      <xdr:row>21</xdr:row>
      <xdr:rowOff>88900</xdr:rowOff>
    </xdr:from>
    <xdr:to>
      <xdr:col>6</xdr:col>
      <xdr:colOff>660400</xdr:colOff>
      <xdr:row>24</xdr:row>
      <xdr:rowOff>152400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774700</xdr:colOff>
      <xdr:row>9</xdr:row>
      <xdr:rowOff>63500</xdr:rowOff>
    </xdr:from>
    <xdr:to>
      <xdr:col>13</xdr:col>
      <xdr:colOff>127000</xdr:colOff>
      <xdr:row>22</xdr:row>
      <xdr:rowOff>41272</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994900" y="18923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31</xdr:row>
      <xdr:rowOff>0</xdr:rowOff>
    </xdr:from>
    <xdr:to>
      <xdr:col>2</xdr:col>
      <xdr:colOff>385011</xdr:colOff>
      <xdr:row>32</xdr:row>
      <xdr:rowOff>193090</xdr:rowOff>
    </xdr:to>
    <xdr:sp macro="" textlink="">
      <xdr:nvSpPr>
        <xdr:cNvPr id="6" name="5-point Star 5">
          <a:extLst>
            <a:ext uri="{FF2B5EF4-FFF2-40B4-BE49-F238E27FC236}">
              <a16:creationId xmlns:a16="http://schemas.microsoft.com/office/drawing/2014/main" id="{00000000-0008-0000-0200-000006000000}"/>
            </a:ext>
          </a:extLst>
        </xdr:cNvPr>
        <xdr:cNvSpPr/>
      </xdr:nvSpPr>
      <xdr:spPr>
        <a:xfrm>
          <a:off x="2616200" y="6299200"/>
          <a:ext cx="385011" cy="39629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431800</xdr:colOff>
      <xdr:row>31</xdr:row>
      <xdr:rowOff>12700</xdr:rowOff>
    </xdr:from>
    <xdr:to>
      <xdr:col>2</xdr:col>
      <xdr:colOff>816811</xdr:colOff>
      <xdr:row>33</xdr:row>
      <xdr:rowOff>2590</xdr:rowOff>
    </xdr:to>
    <xdr:sp macro="" textlink="">
      <xdr:nvSpPr>
        <xdr:cNvPr id="7" name="5-point Star 6">
          <a:extLst>
            <a:ext uri="{FF2B5EF4-FFF2-40B4-BE49-F238E27FC236}">
              <a16:creationId xmlns:a16="http://schemas.microsoft.com/office/drawing/2014/main" id="{00000000-0008-0000-0200-000007000000}"/>
            </a:ext>
          </a:extLst>
        </xdr:cNvPr>
        <xdr:cNvSpPr/>
      </xdr:nvSpPr>
      <xdr:spPr>
        <a:xfrm>
          <a:off x="3048000" y="6311900"/>
          <a:ext cx="385011" cy="39629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38100</xdr:colOff>
      <xdr:row>31</xdr:row>
      <xdr:rowOff>12700</xdr:rowOff>
    </xdr:from>
    <xdr:to>
      <xdr:col>3</xdr:col>
      <xdr:colOff>423111</xdr:colOff>
      <xdr:row>33</xdr:row>
      <xdr:rowOff>2590</xdr:rowOff>
    </xdr:to>
    <xdr:sp macro="" textlink="">
      <xdr:nvSpPr>
        <xdr:cNvPr id="8" name="5-point Star 7">
          <a:extLst>
            <a:ext uri="{FF2B5EF4-FFF2-40B4-BE49-F238E27FC236}">
              <a16:creationId xmlns:a16="http://schemas.microsoft.com/office/drawing/2014/main" id="{00000000-0008-0000-0200-000008000000}"/>
            </a:ext>
          </a:extLst>
        </xdr:cNvPr>
        <xdr:cNvSpPr/>
      </xdr:nvSpPr>
      <xdr:spPr>
        <a:xfrm>
          <a:off x="3479800" y="6311900"/>
          <a:ext cx="385011" cy="396290"/>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469900</xdr:colOff>
      <xdr:row>31</xdr:row>
      <xdr:rowOff>25400</xdr:rowOff>
    </xdr:from>
    <xdr:to>
      <xdr:col>4</xdr:col>
      <xdr:colOff>29411</xdr:colOff>
      <xdr:row>33</xdr:row>
      <xdr:rowOff>15290</xdr:rowOff>
    </xdr:to>
    <xdr:sp macro="" textlink="">
      <xdr:nvSpPr>
        <xdr:cNvPr id="9" name="5-point Star 8">
          <a:extLst>
            <a:ext uri="{FF2B5EF4-FFF2-40B4-BE49-F238E27FC236}">
              <a16:creationId xmlns:a16="http://schemas.microsoft.com/office/drawing/2014/main" id="{00000000-0008-0000-0200-000009000000}"/>
            </a:ext>
          </a:extLst>
        </xdr:cNvPr>
        <xdr:cNvSpPr/>
      </xdr:nvSpPr>
      <xdr:spPr>
        <a:xfrm>
          <a:off x="3911600" y="6324600"/>
          <a:ext cx="385011" cy="396290"/>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393700</xdr:colOff>
      <xdr:row>30</xdr:row>
      <xdr:rowOff>63500</xdr:rowOff>
    </xdr:from>
    <xdr:to>
      <xdr:col>7</xdr:col>
      <xdr:colOff>431800</xdr:colOff>
      <xdr:row>33</xdr:row>
      <xdr:rowOff>114300</xdr:rowOff>
    </xdr:to>
    <xdr:sp macro="" textlink="">
      <xdr:nvSpPr>
        <xdr:cNvPr id="10" name="Process 9">
          <a:extLst>
            <a:ext uri="{FF2B5EF4-FFF2-40B4-BE49-F238E27FC236}">
              <a16:creationId xmlns:a16="http://schemas.microsoft.com/office/drawing/2014/main" id="{00000000-0008-0000-0200-00000A000000}"/>
            </a:ext>
          </a:extLst>
        </xdr:cNvPr>
        <xdr:cNvSpPr/>
      </xdr:nvSpPr>
      <xdr:spPr>
        <a:xfrm>
          <a:off x="4660900" y="6159500"/>
          <a:ext cx="2514600" cy="660400"/>
        </a:xfrm>
        <a:prstGeom prst="flowChartProcess">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666750</xdr:colOff>
      <xdr:row>13</xdr:row>
      <xdr:rowOff>63500</xdr:rowOff>
    </xdr:from>
    <xdr:to>
      <xdr:col>9</xdr:col>
      <xdr:colOff>190500</xdr:colOff>
      <xdr:row>27</xdr:row>
      <xdr:rowOff>57150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438150</xdr:colOff>
      <xdr:row>13</xdr:row>
      <xdr:rowOff>158750</xdr:rowOff>
    </xdr:from>
    <xdr:to>
      <xdr:col>9</xdr:col>
      <xdr:colOff>450850</xdr:colOff>
      <xdr:row>27</xdr:row>
      <xdr:rowOff>57150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03750" y="280035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546100</xdr:colOff>
      <xdr:row>10</xdr:row>
      <xdr:rowOff>38100</xdr:rowOff>
    </xdr:from>
    <xdr:to>
      <xdr:col>7</xdr:col>
      <xdr:colOff>723900</xdr:colOff>
      <xdr:row>23</xdr:row>
      <xdr:rowOff>15872</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5702300" y="2070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533400</xdr:colOff>
      <xdr:row>4</xdr:row>
      <xdr:rowOff>165100</xdr:rowOff>
    </xdr:from>
    <xdr:to>
      <xdr:col>11</xdr:col>
      <xdr:colOff>711200</xdr:colOff>
      <xdr:row>17</xdr:row>
      <xdr:rowOff>142872</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991600" y="9779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222250</xdr:colOff>
      <xdr:row>14</xdr:row>
      <xdr:rowOff>6350</xdr:rowOff>
    </xdr:from>
    <xdr:to>
      <xdr:col>3</xdr:col>
      <xdr:colOff>406400</xdr:colOff>
      <xdr:row>24</xdr:row>
      <xdr:rowOff>88900</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488950</xdr:colOff>
      <xdr:row>10</xdr:row>
      <xdr:rowOff>38100</xdr:rowOff>
    </xdr:from>
    <xdr:to>
      <xdr:col>10</xdr:col>
      <xdr:colOff>241300</xdr:colOff>
      <xdr:row>23</xdr:row>
      <xdr:rowOff>196850</xdr:rowOff>
    </xdr:to>
    <xdr:graphicFrame macro="">
      <xdr:nvGraphicFramePr>
        <xdr:cNvPr id="5" name="Chart 4">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2178050</xdr:colOff>
      <xdr:row>14</xdr:row>
      <xdr:rowOff>69850</xdr:rowOff>
    </xdr:from>
    <xdr:to>
      <xdr:col>9</xdr:col>
      <xdr:colOff>438150</xdr:colOff>
      <xdr:row>27</xdr:row>
      <xdr:rowOff>171450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83350" y="291465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717550</xdr:colOff>
      <xdr:row>10</xdr:row>
      <xdr:rowOff>95250</xdr:rowOff>
    </xdr:from>
    <xdr:to>
      <xdr:col>9</xdr:col>
      <xdr:colOff>336550</xdr:colOff>
      <xdr:row>23</xdr:row>
      <xdr:rowOff>196850</xdr:rowOff>
    </xdr:to>
    <xdr:graphicFrame macro="">
      <xdr:nvGraphicFramePr>
        <xdr:cNvPr id="3" name="Chart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228600</xdr:colOff>
      <xdr:row>25</xdr:row>
      <xdr:rowOff>190500</xdr:rowOff>
    </xdr:from>
    <xdr:to>
      <xdr:col>13</xdr:col>
      <xdr:colOff>406400</xdr:colOff>
      <xdr:row>38</xdr:row>
      <xdr:rowOff>168272</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350500" y="5270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1</xdr:col>
      <xdr:colOff>127000</xdr:colOff>
      <xdr:row>0</xdr:row>
      <xdr:rowOff>63500</xdr:rowOff>
    </xdr:from>
    <xdr:ext cx="14754225" cy="7439025"/>
    <xdr:grpSp>
      <xdr:nvGrpSpPr>
        <xdr:cNvPr id="2" name="Shape 2">
          <a:extLst>
            <a:ext uri="{FF2B5EF4-FFF2-40B4-BE49-F238E27FC236}">
              <a16:creationId xmlns:a16="http://schemas.microsoft.com/office/drawing/2014/main" id="{00000000-0008-0000-0A00-000002000000}"/>
            </a:ext>
          </a:extLst>
        </xdr:cNvPr>
        <xdr:cNvGrpSpPr/>
      </xdr:nvGrpSpPr>
      <xdr:grpSpPr>
        <a:xfrm>
          <a:off x="952500" y="63500"/>
          <a:ext cx="14754225" cy="7439025"/>
          <a:chOff x="0" y="60488"/>
          <a:chExt cx="10692000" cy="7439025"/>
        </a:xfrm>
      </xdr:grpSpPr>
      <xdr:grpSp>
        <xdr:nvGrpSpPr>
          <xdr:cNvPr id="3" name="Shape 29">
            <a:extLst>
              <a:ext uri="{FF2B5EF4-FFF2-40B4-BE49-F238E27FC236}">
                <a16:creationId xmlns:a16="http://schemas.microsoft.com/office/drawing/2014/main" id="{00000000-0008-0000-0A00-000003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A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00000000-0008-0000-0A00-000005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00000000-0008-0000-0A00-000006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00000000-0008-0000-0A00-000007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00000000-0008-0000-0A00-000008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00000000-0008-0000-0A00-000009000000}"/>
                </a:ext>
              </a:extLst>
            </xdr:cNvPr>
            <xdr:cNvGrpSpPr/>
          </xdr:nvGrpSpPr>
          <xdr:grpSpPr>
            <a:xfrm>
              <a:off x="1846116" y="1175889"/>
              <a:ext cx="13289109" cy="1038673"/>
              <a:chOff x="1846116" y="1175889"/>
              <a:chExt cx="13403409" cy="1038673"/>
            </a:xfrm>
          </xdr:grpSpPr>
          <xdr:sp macro="" textlink="">
            <xdr:nvSpPr>
              <xdr:cNvPr id="24" name="Shape 35">
                <a:extLst>
                  <a:ext uri="{FF2B5EF4-FFF2-40B4-BE49-F238E27FC236}">
                    <a16:creationId xmlns:a16="http://schemas.microsoft.com/office/drawing/2014/main" id="{00000000-0008-0000-0A00-000018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00000000-0008-0000-0A00-000019000000}"/>
                  </a:ext>
                </a:extLst>
              </xdr:cNvPr>
              <xdr:cNvSpPr/>
            </xdr:nvSpPr>
            <xdr:spPr>
              <a:xfrm>
                <a:off x="4523068" y="1175889"/>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00000000-0008-0000-0A00-00001A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00000000-0008-0000-0A00-00001B000000}"/>
                  </a:ext>
                </a:extLst>
              </xdr:cNvPr>
              <xdr:cNvSpPr/>
            </xdr:nvSpPr>
            <xdr:spPr>
              <a:xfrm>
                <a:off x="9947130" y="1215714"/>
                <a:ext cx="2602058" cy="998846"/>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00000000-0008-0000-0A00-00001C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00000000-0008-0000-0A00-00000A000000}"/>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00000000-0008-0000-0A00-000016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00000000-0008-0000-0A00-000017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00000000-0008-0000-0A00-00000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00000000-0008-0000-0A00-00000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00000000-0008-0000-0A00-00000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00000000-0008-0000-0A00-00000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00000000-0008-0000-0A00-00000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00000000-0008-0000-0A00-00001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00000000-0008-0000-0A00-00001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00000000-0008-0000-0A00-00001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00000000-0008-0000-0A00-00001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00000000-0008-0000-0A00-00001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00000000-0008-0000-0A00-00001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571500</xdr:colOff>
      <xdr:row>5</xdr:row>
      <xdr:rowOff>101600</xdr:rowOff>
    </xdr:from>
    <xdr:to>
      <xdr:col>4</xdr:col>
      <xdr:colOff>381000</xdr:colOff>
      <xdr:row>7</xdr:row>
      <xdr:rowOff>152400</xdr:rowOff>
    </xdr:to>
    <xdr:sp macro="" textlink="">
      <xdr:nvSpPr>
        <xdr:cNvPr id="29" name="TextBox 28">
          <a:extLst>
            <a:ext uri="{FF2B5EF4-FFF2-40B4-BE49-F238E27FC236}">
              <a16:creationId xmlns:a16="http://schemas.microsoft.com/office/drawing/2014/main" id="{00000000-0008-0000-0A00-00001D000000}"/>
            </a:ext>
          </a:extLst>
        </xdr:cNvPr>
        <xdr:cNvSpPr txBox="1"/>
      </xdr:nvSpPr>
      <xdr:spPr>
        <a:xfrm>
          <a:off x="1397000" y="1117600"/>
          <a:ext cx="22860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accent2">
                  <a:lumMod val="50000"/>
                </a:schemeClr>
              </a:solidFill>
            </a:rPr>
            <a:t>Total</a:t>
          </a:r>
          <a:r>
            <a:rPr lang="en-GB" sz="1800" b="1" baseline="0">
              <a:solidFill>
                <a:schemeClr val="accent2">
                  <a:lumMod val="50000"/>
                </a:schemeClr>
              </a:solidFill>
            </a:rPr>
            <a:t> Employees</a:t>
          </a:r>
          <a:endParaRPr lang="en-GB" sz="1800" b="1">
            <a:solidFill>
              <a:schemeClr val="accent2">
                <a:lumMod val="50000"/>
              </a:schemeClr>
            </a:solidFill>
          </a:endParaRPr>
        </a:p>
      </xdr:txBody>
    </xdr:sp>
    <xdr:clientData/>
  </xdr:twoCellAnchor>
  <xdr:twoCellAnchor>
    <xdr:from>
      <xdr:col>2</xdr:col>
      <xdr:colOff>139700</xdr:colOff>
      <xdr:row>7</xdr:row>
      <xdr:rowOff>25400</xdr:rowOff>
    </xdr:from>
    <xdr:to>
      <xdr:col>3</xdr:col>
      <xdr:colOff>723900</xdr:colOff>
      <xdr:row>9</xdr:row>
      <xdr:rowOff>63500</xdr:rowOff>
    </xdr:to>
    <xdr:sp macro="" textlink="KPI!$A$8">
      <xdr:nvSpPr>
        <xdr:cNvPr id="30" name="TextBox 29">
          <a:extLst>
            <a:ext uri="{FF2B5EF4-FFF2-40B4-BE49-F238E27FC236}">
              <a16:creationId xmlns:a16="http://schemas.microsoft.com/office/drawing/2014/main" id="{00000000-0008-0000-0A00-00001E000000}"/>
            </a:ext>
          </a:extLst>
        </xdr:cNvPr>
        <xdr:cNvSpPr txBox="1"/>
      </xdr:nvSpPr>
      <xdr:spPr>
        <a:xfrm>
          <a:off x="1790700" y="1447800"/>
          <a:ext cx="14097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BDFDF0B-5C15-B04D-A7A1-4D83AFEB8B40}" type="TxLink">
            <a:rPr lang="en-US" sz="2400" b="1" i="0" u="none" strike="noStrike">
              <a:solidFill>
                <a:schemeClr val="accent1">
                  <a:lumMod val="75000"/>
                </a:schemeClr>
              </a:solidFill>
              <a:latin typeface="Aptos Narrow"/>
            </a:rPr>
            <a:pPr/>
            <a:t>1470</a:t>
          </a:fld>
          <a:endParaRPr lang="en-GB" sz="2400" b="1">
            <a:solidFill>
              <a:schemeClr val="accent1">
                <a:lumMod val="75000"/>
              </a:schemeClr>
            </a:solidFill>
          </a:endParaRPr>
        </a:p>
      </xdr:txBody>
    </xdr:sp>
    <xdr:clientData/>
  </xdr:twoCellAnchor>
  <xdr:twoCellAnchor>
    <xdr:from>
      <xdr:col>5</xdr:col>
      <xdr:colOff>546100</xdr:colOff>
      <xdr:row>5</xdr:row>
      <xdr:rowOff>63500</xdr:rowOff>
    </xdr:from>
    <xdr:to>
      <xdr:col>6</xdr:col>
      <xdr:colOff>787400</xdr:colOff>
      <xdr:row>7</xdr:row>
      <xdr:rowOff>38100</xdr:rowOff>
    </xdr:to>
    <xdr:sp macro="" textlink="">
      <xdr:nvSpPr>
        <xdr:cNvPr id="60" name="TextBox 59">
          <a:extLst>
            <a:ext uri="{FF2B5EF4-FFF2-40B4-BE49-F238E27FC236}">
              <a16:creationId xmlns:a16="http://schemas.microsoft.com/office/drawing/2014/main" id="{00000000-0008-0000-0A00-00003C000000}"/>
            </a:ext>
          </a:extLst>
        </xdr:cNvPr>
        <xdr:cNvSpPr txBox="1"/>
      </xdr:nvSpPr>
      <xdr:spPr>
        <a:xfrm>
          <a:off x="4673600" y="1079500"/>
          <a:ext cx="10668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accent2">
                  <a:lumMod val="50000"/>
                </a:schemeClr>
              </a:solidFill>
            </a:rPr>
            <a:t>Attrition</a:t>
          </a:r>
        </a:p>
      </xdr:txBody>
    </xdr:sp>
    <xdr:clientData/>
  </xdr:twoCellAnchor>
  <xdr:twoCellAnchor>
    <xdr:from>
      <xdr:col>5</xdr:col>
      <xdr:colOff>698500</xdr:colOff>
      <xdr:row>6</xdr:row>
      <xdr:rowOff>165100</xdr:rowOff>
    </xdr:from>
    <xdr:to>
      <xdr:col>7</xdr:col>
      <xdr:colOff>165100</xdr:colOff>
      <xdr:row>8</xdr:row>
      <xdr:rowOff>114300</xdr:rowOff>
    </xdr:to>
    <xdr:sp macro="" textlink="KPI!$B$8">
      <xdr:nvSpPr>
        <xdr:cNvPr id="61" name="TextBox 60">
          <a:extLst>
            <a:ext uri="{FF2B5EF4-FFF2-40B4-BE49-F238E27FC236}">
              <a16:creationId xmlns:a16="http://schemas.microsoft.com/office/drawing/2014/main" id="{00000000-0008-0000-0A00-00003D000000}"/>
            </a:ext>
          </a:extLst>
        </xdr:cNvPr>
        <xdr:cNvSpPr txBox="1"/>
      </xdr:nvSpPr>
      <xdr:spPr>
        <a:xfrm>
          <a:off x="4826000" y="1384300"/>
          <a:ext cx="11176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91B7D0-EDDD-4B43-9F3A-E3C5C43BF24A}" type="TxLink">
            <a:rPr lang="en-US" sz="2400" b="1" i="0" u="none" strike="noStrike">
              <a:solidFill>
                <a:schemeClr val="tx2">
                  <a:lumMod val="90000"/>
                  <a:lumOff val="10000"/>
                </a:schemeClr>
              </a:solidFill>
              <a:latin typeface="Aptos Narrow"/>
            </a:rPr>
            <a:pPr/>
            <a:t>237</a:t>
          </a:fld>
          <a:endParaRPr lang="en-GB" sz="2400" b="1">
            <a:solidFill>
              <a:schemeClr val="tx2">
                <a:lumMod val="90000"/>
                <a:lumOff val="10000"/>
              </a:schemeClr>
            </a:solidFill>
          </a:endParaRPr>
        </a:p>
      </xdr:txBody>
    </xdr:sp>
    <xdr:clientData/>
  </xdr:twoCellAnchor>
  <xdr:twoCellAnchor>
    <xdr:from>
      <xdr:col>8</xdr:col>
      <xdr:colOff>660400</xdr:colOff>
      <xdr:row>5</xdr:row>
      <xdr:rowOff>50800</xdr:rowOff>
    </xdr:from>
    <xdr:to>
      <xdr:col>11</xdr:col>
      <xdr:colOff>368300</xdr:colOff>
      <xdr:row>7</xdr:row>
      <xdr:rowOff>38100</xdr:rowOff>
    </xdr:to>
    <xdr:sp macro="" textlink="">
      <xdr:nvSpPr>
        <xdr:cNvPr id="63" name="TextBox 62">
          <a:extLst>
            <a:ext uri="{FF2B5EF4-FFF2-40B4-BE49-F238E27FC236}">
              <a16:creationId xmlns:a16="http://schemas.microsoft.com/office/drawing/2014/main" id="{00000000-0008-0000-0A00-00003F000000}"/>
            </a:ext>
          </a:extLst>
        </xdr:cNvPr>
        <xdr:cNvSpPr txBox="1"/>
      </xdr:nvSpPr>
      <xdr:spPr>
        <a:xfrm>
          <a:off x="7264400" y="1066800"/>
          <a:ext cx="21844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accent2">
                  <a:lumMod val="50000"/>
                </a:schemeClr>
              </a:solidFill>
            </a:rPr>
            <a:t>Active Employees</a:t>
          </a:r>
        </a:p>
      </xdr:txBody>
    </xdr:sp>
    <xdr:clientData/>
  </xdr:twoCellAnchor>
  <xdr:twoCellAnchor>
    <xdr:from>
      <xdr:col>9</xdr:col>
      <xdr:colOff>342900</xdr:colOff>
      <xdr:row>6</xdr:row>
      <xdr:rowOff>165100</xdr:rowOff>
    </xdr:from>
    <xdr:to>
      <xdr:col>11</xdr:col>
      <xdr:colOff>38100</xdr:colOff>
      <xdr:row>8</xdr:row>
      <xdr:rowOff>152400</xdr:rowOff>
    </xdr:to>
    <xdr:sp macro="" textlink="KPI!$D$8">
      <xdr:nvSpPr>
        <xdr:cNvPr id="64" name="TextBox 63">
          <a:extLst>
            <a:ext uri="{FF2B5EF4-FFF2-40B4-BE49-F238E27FC236}">
              <a16:creationId xmlns:a16="http://schemas.microsoft.com/office/drawing/2014/main" id="{00000000-0008-0000-0A00-000040000000}"/>
            </a:ext>
          </a:extLst>
        </xdr:cNvPr>
        <xdr:cNvSpPr txBox="1"/>
      </xdr:nvSpPr>
      <xdr:spPr>
        <a:xfrm>
          <a:off x="7772400" y="1384300"/>
          <a:ext cx="13462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B3401E-AA21-1B41-99C2-58D69E205BDF}" type="TxLink">
            <a:rPr lang="en-US" sz="2400" b="1" i="0" u="none" strike="noStrike">
              <a:solidFill>
                <a:schemeClr val="accent4">
                  <a:lumMod val="50000"/>
                </a:schemeClr>
              </a:solidFill>
              <a:latin typeface="Aptos Narrow"/>
            </a:rPr>
            <a:pPr/>
            <a:t>1233</a:t>
          </a:fld>
          <a:endParaRPr lang="en-GB" sz="2400" b="1">
            <a:solidFill>
              <a:schemeClr val="accent4">
                <a:lumMod val="50000"/>
              </a:schemeClr>
            </a:solidFill>
          </a:endParaRPr>
        </a:p>
      </xdr:txBody>
    </xdr:sp>
    <xdr:clientData/>
  </xdr:twoCellAnchor>
  <xdr:twoCellAnchor>
    <xdr:from>
      <xdr:col>12</xdr:col>
      <xdr:colOff>482600</xdr:colOff>
      <xdr:row>5</xdr:row>
      <xdr:rowOff>50800</xdr:rowOff>
    </xdr:from>
    <xdr:to>
      <xdr:col>14</xdr:col>
      <xdr:colOff>584200</xdr:colOff>
      <xdr:row>7</xdr:row>
      <xdr:rowOff>50800</xdr:rowOff>
    </xdr:to>
    <xdr:sp macro="" textlink="">
      <xdr:nvSpPr>
        <xdr:cNvPr id="67" name="TextBox 66">
          <a:extLst>
            <a:ext uri="{FF2B5EF4-FFF2-40B4-BE49-F238E27FC236}">
              <a16:creationId xmlns:a16="http://schemas.microsoft.com/office/drawing/2014/main" id="{00000000-0008-0000-0A00-000043000000}"/>
            </a:ext>
          </a:extLst>
        </xdr:cNvPr>
        <xdr:cNvSpPr txBox="1"/>
      </xdr:nvSpPr>
      <xdr:spPr>
        <a:xfrm>
          <a:off x="10388600" y="1066800"/>
          <a:ext cx="17526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accent2">
                  <a:lumMod val="50000"/>
                </a:schemeClr>
              </a:solidFill>
            </a:rPr>
            <a:t>Attrition Rate</a:t>
          </a:r>
        </a:p>
      </xdr:txBody>
    </xdr:sp>
    <xdr:clientData/>
  </xdr:twoCellAnchor>
  <xdr:twoCellAnchor>
    <xdr:from>
      <xdr:col>12</xdr:col>
      <xdr:colOff>673100</xdr:colOff>
      <xdr:row>6</xdr:row>
      <xdr:rowOff>139700</xdr:rowOff>
    </xdr:from>
    <xdr:to>
      <xdr:col>14</xdr:col>
      <xdr:colOff>152400</xdr:colOff>
      <xdr:row>8</xdr:row>
      <xdr:rowOff>139700</xdr:rowOff>
    </xdr:to>
    <xdr:sp macro="" textlink="KPI!E8">
      <xdr:nvSpPr>
        <xdr:cNvPr id="68" name="TextBox 67">
          <a:extLst>
            <a:ext uri="{FF2B5EF4-FFF2-40B4-BE49-F238E27FC236}">
              <a16:creationId xmlns:a16="http://schemas.microsoft.com/office/drawing/2014/main" id="{00000000-0008-0000-0A00-000044000000}"/>
            </a:ext>
          </a:extLst>
        </xdr:cNvPr>
        <xdr:cNvSpPr txBox="1"/>
      </xdr:nvSpPr>
      <xdr:spPr>
        <a:xfrm>
          <a:off x="10579100" y="1358900"/>
          <a:ext cx="11303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5C0BC8-6225-4F43-BABF-4C5337035E04}" type="TxLink">
            <a:rPr lang="en-US" sz="2400" b="1" i="0" u="none" strike="noStrike">
              <a:solidFill>
                <a:schemeClr val="tx2">
                  <a:lumMod val="90000"/>
                  <a:lumOff val="10000"/>
                </a:schemeClr>
              </a:solidFill>
              <a:latin typeface="Aptos Narrow"/>
            </a:rPr>
            <a:pPr/>
            <a:t>16.12%</a:t>
          </a:fld>
          <a:endParaRPr lang="en-GB" sz="2400" b="1">
            <a:solidFill>
              <a:schemeClr val="tx2">
                <a:lumMod val="90000"/>
                <a:lumOff val="10000"/>
              </a:schemeClr>
            </a:solidFill>
          </a:endParaRPr>
        </a:p>
      </xdr:txBody>
    </xdr:sp>
    <xdr:clientData/>
  </xdr:twoCellAnchor>
  <xdr:twoCellAnchor>
    <xdr:from>
      <xdr:col>16</xdr:col>
      <xdr:colOff>63500</xdr:colOff>
      <xdr:row>5</xdr:row>
      <xdr:rowOff>25400</xdr:rowOff>
    </xdr:from>
    <xdr:to>
      <xdr:col>18</xdr:col>
      <xdr:colOff>241300</xdr:colOff>
      <xdr:row>7</xdr:row>
      <xdr:rowOff>38100</xdr:rowOff>
    </xdr:to>
    <xdr:sp macro="" textlink="">
      <xdr:nvSpPr>
        <xdr:cNvPr id="69" name="TextBox 68">
          <a:extLst>
            <a:ext uri="{FF2B5EF4-FFF2-40B4-BE49-F238E27FC236}">
              <a16:creationId xmlns:a16="http://schemas.microsoft.com/office/drawing/2014/main" id="{00000000-0008-0000-0A00-000045000000}"/>
            </a:ext>
          </a:extLst>
        </xdr:cNvPr>
        <xdr:cNvSpPr txBox="1"/>
      </xdr:nvSpPr>
      <xdr:spPr>
        <a:xfrm>
          <a:off x="13271500" y="1041400"/>
          <a:ext cx="18288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accent2">
                  <a:lumMod val="50000"/>
                </a:schemeClr>
              </a:solidFill>
            </a:rPr>
            <a:t>Average Age</a:t>
          </a:r>
        </a:p>
      </xdr:txBody>
    </xdr:sp>
    <xdr:clientData/>
  </xdr:twoCellAnchor>
  <xdr:twoCellAnchor>
    <xdr:from>
      <xdr:col>16</xdr:col>
      <xdr:colOff>444500</xdr:colOff>
      <xdr:row>6</xdr:row>
      <xdr:rowOff>152400</xdr:rowOff>
    </xdr:from>
    <xdr:to>
      <xdr:col>17</xdr:col>
      <xdr:colOff>533400</xdr:colOff>
      <xdr:row>8</xdr:row>
      <xdr:rowOff>177800</xdr:rowOff>
    </xdr:to>
    <xdr:sp macro="" textlink="KPI!C8">
      <xdr:nvSpPr>
        <xdr:cNvPr id="70" name="TextBox 69">
          <a:extLst>
            <a:ext uri="{FF2B5EF4-FFF2-40B4-BE49-F238E27FC236}">
              <a16:creationId xmlns:a16="http://schemas.microsoft.com/office/drawing/2014/main" id="{00000000-0008-0000-0A00-000046000000}"/>
            </a:ext>
          </a:extLst>
        </xdr:cNvPr>
        <xdr:cNvSpPr txBox="1"/>
      </xdr:nvSpPr>
      <xdr:spPr>
        <a:xfrm>
          <a:off x="13652500" y="1371600"/>
          <a:ext cx="9144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7760ACF-4C9F-5D4C-A1B0-87B4BE31BCF9}" type="TxLink">
            <a:rPr lang="en-US" sz="2400" b="1" i="0" u="none" strike="noStrike">
              <a:solidFill>
                <a:schemeClr val="tx2">
                  <a:lumMod val="90000"/>
                  <a:lumOff val="10000"/>
                </a:schemeClr>
              </a:solidFill>
              <a:latin typeface="Aptos Narrow"/>
            </a:rPr>
            <a:pPr/>
            <a:t>37</a:t>
          </a:fld>
          <a:endParaRPr lang="en-GB" sz="2400" b="1">
            <a:solidFill>
              <a:schemeClr val="tx2">
                <a:lumMod val="90000"/>
                <a:lumOff val="10000"/>
              </a:schemeClr>
            </a:solidFill>
          </a:endParaRPr>
        </a:p>
      </xdr:txBody>
    </xdr:sp>
    <xdr:clientData/>
  </xdr:twoCellAnchor>
  <xdr:oneCellAnchor>
    <xdr:from>
      <xdr:col>4</xdr:col>
      <xdr:colOff>139700</xdr:colOff>
      <xdr:row>5</xdr:row>
      <xdr:rowOff>63500</xdr:rowOff>
    </xdr:from>
    <xdr:ext cx="333375" cy="314325"/>
    <xdr:pic>
      <xdr:nvPicPr>
        <xdr:cNvPr id="71" name="image4.png">
          <a:extLst>
            <a:ext uri="{FF2B5EF4-FFF2-40B4-BE49-F238E27FC236}">
              <a16:creationId xmlns:a16="http://schemas.microsoft.com/office/drawing/2014/main" id="{00000000-0008-0000-0A00-000047000000}"/>
            </a:ext>
          </a:extLst>
        </xdr:cNvPr>
        <xdr:cNvPicPr preferRelativeResize="0"/>
      </xdr:nvPicPr>
      <xdr:blipFill>
        <a:blip xmlns:r="http://schemas.openxmlformats.org/officeDocument/2006/relationships" r:embed="rId1" cstate="print"/>
        <a:stretch>
          <a:fillRect/>
        </a:stretch>
      </xdr:blipFill>
      <xdr:spPr>
        <a:xfrm>
          <a:off x="3441700" y="1079500"/>
          <a:ext cx="333375" cy="314325"/>
        </a:xfrm>
        <a:prstGeom prst="rect">
          <a:avLst/>
        </a:prstGeom>
        <a:noFill/>
      </xdr:spPr>
    </xdr:pic>
    <xdr:clientData fLocksWithSheet="0"/>
  </xdr:oneCellAnchor>
  <xdr:oneCellAnchor>
    <xdr:from>
      <xdr:col>11</xdr:col>
      <xdr:colOff>203200</xdr:colOff>
      <xdr:row>5</xdr:row>
      <xdr:rowOff>63500</xdr:rowOff>
    </xdr:from>
    <xdr:ext cx="419100" cy="342900"/>
    <xdr:pic>
      <xdr:nvPicPr>
        <xdr:cNvPr id="72" name="image5.png">
          <a:extLst>
            <a:ext uri="{FF2B5EF4-FFF2-40B4-BE49-F238E27FC236}">
              <a16:creationId xmlns:a16="http://schemas.microsoft.com/office/drawing/2014/main" id="{00000000-0008-0000-0A00-000048000000}"/>
            </a:ext>
          </a:extLst>
        </xdr:cNvPr>
        <xdr:cNvPicPr preferRelativeResize="0"/>
      </xdr:nvPicPr>
      <xdr:blipFill>
        <a:blip xmlns:r="http://schemas.openxmlformats.org/officeDocument/2006/relationships" r:embed="rId2" cstate="print"/>
        <a:stretch>
          <a:fillRect/>
        </a:stretch>
      </xdr:blipFill>
      <xdr:spPr>
        <a:xfrm>
          <a:off x="9283700" y="1079500"/>
          <a:ext cx="419100" cy="342900"/>
        </a:xfrm>
        <a:prstGeom prst="rect">
          <a:avLst/>
        </a:prstGeom>
        <a:noFill/>
      </xdr:spPr>
    </xdr:pic>
    <xdr:clientData fLocksWithSheet="0"/>
  </xdr:oneCellAnchor>
  <xdr:oneCellAnchor>
    <xdr:from>
      <xdr:col>7</xdr:col>
      <xdr:colOff>419100</xdr:colOff>
      <xdr:row>5</xdr:row>
      <xdr:rowOff>12700</xdr:rowOff>
    </xdr:from>
    <xdr:ext cx="561975" cy="431800"/>
    <xdr:pic>
      <xdr:nvPicPr>
        <xdr:cNvPr id="73" name="image7.png">
          <a:extLst>
            <a:ext uri="{FF2B5EF4-FFF2-40B4-BE49-F238E27FC236}">
              <a16:creationId xmlns:a16="http://schemas.microsoft.com/office/drawing/2014/main" id="{00000000-0008-0000-0A00-000049000000}"/>
            </a:ext>
          </a:extLst>
        </xdr:cNvPr>
        <xdr:cNvPicPr preferRelativeResize="0"/>
      </xdr:nvPicPr>
      <xdr:blipFill>
        <a:blip xmlns:r="http://schemas.openxmlformats.org/officeDocument/2006/relationships" r:embed="rId3" cstate="print"/>
        <a:stretch>
          <a:fillRect/>
        </a:stretch>
      </xdr:blipFill>
      <xdr:spPr>
        <a:xfrm>
          <a:off x="6197600" y="1028700"/>
          <a:ext cx="561975" cy="431800"/>
        </a:xfrm>
        <a:prstGeom prst="rect">
          <a:avLst/>
        </a:prstGeom>
        <a:noFill/>
      </xdr:spPr>
    </xdr:pic>
    <xdr:clientData fLocksWithSheet="0"/>
  </xdr:oneCellAnchor>
  <xdr:oneCellAnchor>
    <xdr:from>
      <xdr:col>14</xdr:col>
      <xdr:colOff>660400</xdr:colOff>
      <xdr:row>5</xdr:row>
      <xdr:rowOff>88900</xdr:rowOff>
    </xdr:from>
    <xdr:ext cx="390525" cy="314325"/>
    <xdr:pic>
      <xdr:nvPicPr>
        <xdr:cNvPr id="74" name="image2.png">
          <a:extLst>
            <a:ext uri="{FF2B5EF4-FFF2-40B4-BE49-F238E27FC236}">
              <a16:creationId xmlns:a16="http://schemas.microsoft.com/office/drawing/2014/main" id="{00000000-0008-0000-0A00-00004A000000}"/>
            </a:ext>
          </a:extLst>
        </xdr:cNvPr>
        <xdr:cNvPicPr preferRelativeResize="0"/>
      </xdr:nvPicPr>
      <xdr:blipFill>
        <a:blip xmlns:r="http://schemas.openxmlformats.org/officeDocument/2006/relationships" r:embed="rId4" cstate="print"/>
        <a:stretch>
          <a:fillRect/>
        </a:stretch>
      </xdr:blipFill>
      <xdr:spPr>
        <a:xfrm>
          <a:off x="12217400" y="1104900"/>
          <a:ext cx="390525" cy="314325"/>
        </a:xfrm>
        <a:prstGeom prst="rect">
          <a:avLst/>
        </a:prstGeom>
        <a:noFill/>
      </xdr:spPr>
    </xdr:pic>
    <xdr:clientData fLocksWithSheet="0"/>
  </xdr:oneCellAnchor>
  <xdr:oneCellAnchor>
    <xdr:from>
      <xdr:col>18</xdr:col>
      <xdr:colOff>279400</xdr:colOff>
      <xdr:row>5</xdr:row>
      <xdr:rowOff>76200</xdr:rowOff>
    </xdr:from>
    <xdr:ext cx="406400" cy="342900"/>
    <xdr:pic>
      <xdr:nvPicPr>
        <xdr:cNvPr id="75" name="image6.png">
          <a:extLst>
            <a:ext uri="{FF2B5EF4-FFF2-40B4-BE49-F238E27FC236}">
              <a16:creationId xmlns:a16="http://schemas.microsoft.com/office/drawing/2014/main" id="{00000000-0008-0000-0A00-00004B000000}"/>
            </a:ext>
          </a:extLst>
        </xdr:cNvPr>
        <xdr:cNvPicPr preferRelativeResize="0"/>
      </xdr:nvPicPr>
      <xdr:blipFill>
        <a:blip xmlns:r="http://schemas.openxmlformats.org/officeDocument/2006/relationships" r:embed="rId5" cstate="print"/>
        <a:stretch>
          <a:fillRect/>
        </a:stretch>
      </xdr:blipFill>
      <xdr:spPr>
        <a:xfrm>
          <a:off x="15138400" y="1092200"/>
          <a:ext cx="406400" cy="342900"/>
        </a:xfrm>
        <a:prstGeom prst="rect">
          <a:avLst/>
        </a:prstGeom>
        <a:noFill/>
      </xdr:spPr>
    </xdr:pic>
    <xdr:clientData fLocksWithSheet="0"/>
  </xdr:oneCellAnchor>
  <xdr:twoCellAnchor>
    <xdr:from>
      <xdr:col>2</xdr:col>
      <xdr:colOff>609600</xdr:colOff>
      <xdr:row>0</xdr:row>
      <xdr:rowOff>139700</xdr:rowOff>
    </xdr:from>
    <xdr:to>
      <xdr:col>11</xdr:col>
      <xdr:colOff>127000</xdr:colOff>
      <xdr:row>4</xdr:row>
      <xdr:rowOff>76200</xdr:rowOff>
    </xdr:to>
    <xdr:sp macro="" textlink="">
      <xdr:nvSpPr>
        <xdr:cNvPr id="76" name="TextBox 75">
          <a:extLst>
            <a:ext uri="{FF2B5EF4-FFF2-40B4-BE49-F238E27FC236}">
              <a16:creationId xmlns:a16="http://schemas.microsoft.com/office/drawing/2014/main" id="{00000000-0008-0000-0A00-00004C000000}"/>
            </a:ext>
          </a:extLst>
        </xdr:cNvPr>
        <xdr:cNvSpPr txBox="1"/>
      </xdr:nvSpPr>
      <xdr:spPr>
        <a:xfrm>
          <a:off x="2260600" y="139700"/>
          <a:ext cx="6946900" cy="74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000" b="1">
              <a:solidFill>
                <a:schemeClr val="accent2">
                  <a:lumMod val="75000"/>
                </a:schemeClr>
              </a:solidFill>
            </a:rPr>
            <a:t>HR ANALYITICS </a:t>
          </a:r>
          <a:r>
            <a:rPr lang="en-GB" sz="4400" b="1">
              <a:solidFill>
                <a:schemeClr val="accent2">
                  <a:lumMod val="75000"/>
                </a:schemeClr>
              </a:solidFill>
            </a:rPr>
            <a:t>DASHBOARD</a:t>
          </a:r>
        </a:p>
      </xdr:txBody>
    </xdr:sp>
    <xdr:clientData/>
  </xdr:twoCellAnchor>
  <xdr:oneCellAnchor>
    <xdr:from>
      <xdr:col>1</xdr:col>
      <xdr:colOff>546100</xdr:colOff>
      <xdr:row>1</xdr:row>
      <xdr:rowOff>0</xdr:rowOff>
    </xdr:from>
    <xdr:ext cx="762000" cy="635000"/>
    <xdr:pic>
      <xdr:nvPicPr>
        <xdr:cNvPr id="77" name="image1.png">
          <a:extLst>
            <a:ext uri="{FF2B5EF4-FFF2-40B4-BE49-F238E27FC236}">
              <a16:creationId xmlns:a16="http://schemas.microsoft.com/office/drawing/2014/main" id="{00000000-0008-0000-0A00-00004D000000}"/>
            </a:ext>
          </a:extLst>
        </xdr:cNvPr>
        <xdr:cNvPicPr preferRelativeResize="0"/>
      </xdr:nvPicPr>
      <xdr:blipFill>
        <a:blip xmlns:r="http://schemas.openxmlformats.org/officeDocument/2006/relationships" r:embed="rId6" cstate="print"/>
        <a:stretch>
          <a:fillRect/>
        </a:stretch>
      </xdr:blipFill>
      <xdr:spPr>
        <a:xfrm>
          <a:off x="1371600" y="203200"/>
          <a:ext cx="762000" cy="635000"/>
        </a:xfrm>
        <a:prstGeom prst="rect">
          <a:avLst/>
        </a:prstGeom>
        <a:noFill/>
      </xdr:spPr>
    </xdr:pic>
    <xdr:clientData fLocksWithSheet="0"/>
  </xdr:oneCellAnchor>
  <xdr:oneCellAnchor>
    <xdr:from>
      <xdr:col>11</xdr:col>
      <xdr:colOff>609600</xdr:colOff>
      <xdr:row>1</xdr:row>
      <xdr:rowOff>25400</xdr:rowOff>
    </xdr:from>
    <xdr:ext cx="723900" cy="628650"/>
    <xdr:pic>
      <xdr:nvPicPr>
        <xdr:cNvPr id="78" name="image3.png">
          <a:extLst>
            <a:ext uri="{FF2B5EF4-FFF2-40B4-BE49-F238E27FC236}">
              <a16:creationId xmlns:a16="http://schemas.microsoft.com/office/drawing/2014/main" id="{00000000-0008-0000-0A00-00004E000000}"/>
            </a:ext>
          </a:extLst>
        </xdr:cNvPr>
        <xdr:cNvPicPr preferRelativeResize="0"/>
      </xdr:nvPicPr>
      <xdr:blipFill>
        <a:blip xmlns:r="http://schemas.openxmlformats.org/officeDocument/2006/relationships" r:embed="rId7" cstate="print"/>
        <a:stretch>
          <a:fillRect/>
        </a:stretch>
      </xdr:blipFill>
      <xdr:spPr>
        <a:xfrm>
          <a:off x="9690100" y="228600"/>
          <a:ext cx="723900" cy="628650"/>
        </a:xfrm>
        <a:prstGeom prst="rect">
          <a:avLst/>
        </a:prstGeom>
        <a:noFill/>
      </xdr:spPr>
    </xdr:pic>
    <xdr:clientData fLocksWithSheet="0"/>
  </xdr:oneCellAnchor>
  <xdr:twoCellAnchor>
    <xdr:from>
      <xdr:col>12</xdr:col>
      <xdr:colOff>635000</xdr:colOff>
      <xdr:row>0</xdr:row>
      <xdr:rowOff>190500</xdr:rowOff>
    </xdr:from>
    <xdr:to>
      <xdr:col>15</xdr:col>
      <xdr:colOff>63500</xdr:colOff>
      <xdr:row>4</xdr:row>
      <xdr:rowOff>63500</xdr:rowOff>
    </xdr:to>
    <xdr:sp macro="" textlink="">
      <xdr:nvSpPr>
        <xdr:cNvPr id="79" name="TextBox 78">
          <a:extLst>
            <a:ext uri="{FF2B5EF4-FFF2-40B4-BE49-F238E27FC236}">
              <a16:creationId xmlns:a16="http://schemas.microsoft.com/office/drawing/2014/main" id="{00000000-0008-0000-0A00-00004F000000}"/>
            </a:ext>
          </a:extLst>
        </xdr:cNvPr>
        <xdr:cNvSpPr txBox="1"/>
      </xdr:nvSpPr>
      <xdr:spPr>
        <a:xfrm>
          <a:off x="10541000" y="190500"/>
          <a:ext cx="190500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accent2">
                  <a:lumMod val="75000"/>
                </a:schemeClr>
              </a:solidFill>
            </a:rPr>
            <a:t>Job</a:t>
          </a:r>
          <a:r>
            <a:rPr lang="en-GB" sz="1800" b="1" baseline="0">
              <a:solidFill>
                <a:schemeClr val="accent2">
                  <a:lumMod val="75000"/>
                </a:schemeClr>
              </a:solidFill>
            </a:rPr>
            <a:t> Satisfasction          Rating</a:t>
          </a:r>
          <a:endParaRPr lang="en-GB" sz="1800" b="1">
            <a:solidFill>
              <a:schemeClr val="accent2">
                <a:lumMod val="75000"/>
              </a:schemeClr>
            </a:solidFill>
          </a:endParaRPr>
        </a:p>
      </xdr:txBody>
    </xdr:sp>
    <xdr:clientData/>
  </xdr:twoCellAnchor>
  <xdr:twoCellAnchor>
    <xdr:from>
      <xdr:col>14</xdr:col>
      <xdr:colOff>673100</xdr:colOff>
      <xdr:row>0</xdr:row>
      <xdr:rowOff>38100</xdr:rowOff>
    </xdr:from>
    <xdr:to>
      <xdr:col>17</xdr:col>
      <xdr:colOff>63500</xdr:colOff>
      <xdr:row>4</xdr:row>
      <xdr:rowOff>152400</xdr:rowOff>
    </xdr:to>
    <xdr:graphicFrame macro="">
      <xdr:nvGraphicFramePr>
        <xdr:cNvPr id="80" name="Chart 79">
          <a:extLst>
            <a:ext uri="{FF2B5EF4-FFF2-40B4-BE49-F238E27FC236}">
              <a16:creationId xmlns:a16="http://schemas.microsoft.com/office/drawing/2014/main" id="{00000000-0008-0000-0A00-00005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482600</xdr:colOff>
      <xdr:row>3</xdr:row>
      <xdr:rowOff>38100</xdr:rowOff>
    </xdr:from>
    <xdr:to>
      <xdr:col>18</xdr:col>
      <xdr:colOff>571500</xdr:colOff>
      <xdr:row>4</xdr:row>
      <xdr:rowOff>114300</xdr:rowOff>
    </xdr:to>
    <xdr:sp macro="" textlink="">
      <xdr:nvSpPr>
        <xdr:cNvPr id="81" name="TextBox 80">
          <a:extLst>
            <a:ext uri="{FF2B5EF4-FFF2-40B4-BE49-F238E27FC236}">
              <a16:creationId xmlns:a16="http://schemas.microsoft.com/office/drawing/2014/main" id="{00000000-0008-0000-0A00-000051000000}"/>
            </a:ext>
          </a:extLst>
        </xdr:cNvPr>
        <xdr:cNvSpPr txBox="1"/>
      </xdr:nvSpPr>
      <xdr:spPr>
        <a:xfrm>
          <a:off x="13690600" y="647700"/>
          <a:ext cx="17399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050"/>
        </a:p>
      </xdr:txBody>
    </xdr:sp>
    <xdr:clientData/>
  </xdr:twoCellAnchor>
  <xdr:twoCellAnchor>
    <xdr:from>
      <xdr:col>16</xdr:col>
      <xdr:colOff>469900</xdr:colOff>
      <xdr:row>3</xdr:row>
      <xdr:rowOff>25400</xdr:rowOff>
    </xdr:from>
    <xdr:to>
      <xdr:col>16</xdr:col>
      <xdr:colOff>774700</xdr:colOff>
      <xdr:row>4</xdr:row>
      <xdr:rowOff>101600</xdr:rowOff>
    </xdr:to>
    <xdr:sp macro="" textlink="">
      <xdr:nvSpPr>
        <xdr:cNvPr id="82" name="5-point Star 81">
          <a:extLst>
            <a:ext uri="{FF2B5EF4-FFF2-40B4-BE49-F238E27FC236}">
              <a16:creationId xmlns:a16="http://schemas.microsoft.com/office/drawing/2014/main" id="{00000000-0008-0000-0A00-000052000000}"/>
            </a:ext>
          </a:extLst>
        </xdr:cNvPr>
        <xdr:cNvSpPr/>
      </xdr:nvSpPr>
      <xdr:spPr>
        <a:xfrm>
          <a:off x="13677900" y="635000"/>
          <a:ext cx="304800" cy="27940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2"/>
            </a:solidFill>
          </a:endParaRPr>
        </a:p>
      </xdr:txBody>
    </xdr:sp>
    <xdr:clientData/>
  </xdr:twoCellAnchor>
  <xdr:twoCellAnchor>
    <xdr:from>
      <xdr:col>17</xdr:col>
      <xdr:colOff>50800</xdr:colOff>
      <xdr:row>3</xdr:row>
      <xdr:rowOff>38100</xdr:rowOff>
    </xdr:from>
    <xdr:to>
      <xdr:col>17</xdr:col>
      <xdr:colOff>359611</xdr:colOff>
      <xdr:row>4</xdr:row>
      <xdr:rowOff>91490</xdr:rowOff>
    </xdr:to>
    <xdr:sp macro="" textlink="">
      <xdr:nvSpPr>
        <xdr:cNvPr id="83" name="5-point Star 82">
          <a:extLst>
            <a:ext uri="{FF2B5EF4-FFF2-40B4-BE49-F238E27FC236}">
              <a16:creationId xmlns:a16="http://schemas.microsoft.com/office/drawing/2014/main" id="{00000000-0008-0000-0A00-000053000000}"/>
            </a:ext>
          </a:extLst>
        </xdr:cNvPr>
        <xdr:cNvSpPr/>
      </xdr:nvSpPr>
      <xdr:spPr>
        <a:xfrm>
          <a:off x="14084300" y="647700"/>
          <a:ext cx="308811" cy="25659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444500</xdr:colOff>
      <xdr:row>3</xdr:row>
      <xdr:rowOff>38100</xdr:rowOff>
    </xdr:from>
    <xdr:to>
      <xdr:col>17</xdr:col>
      <xdr:colOff>791411</xdr:colOff>
      <xdr:row>4</xdr:row>
      <xdr:rowOff>91490</xdr:rowOff>
    </xdr:to>
    <xdr:sp macro="" textlink="">
      <xdr:nvSpPr>
        <xdr:cNvPr id="84" name="5-point Star 83">
          <a:extLst>
            <a:ext uri="{FF2B5EF4-FFF2-40B4-BE49-F238E27FC236}">
              <a16:creationId xmlns:a16="http://schemas.microsoft.com/office/drawing/2014/main" id="{00000000-0008-0000-0A00-000054000000}"/>
            </a:ext>
          </a:extLst>
        </xdr:cNvPr>
        <xdr:cNvSpPr/>
      </xdr:nvSpPr>
      <xdr:spPr>
        <a:xfrm>
          <a:off x="14478000" y="647700"/>
          <a:ext cx="346911" cy="256590"/>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812800</xdr:colOff>
      <xdr:row>3</xdr:row>
      <xdr:rowOff>38100</xdr:rowOff>
    </xdr:from>
    <xdr:to>
      <xdr:col>18</xdr:col>
      <xdr:colOff>359611</xdr:colOff>
      <xdr:row>4</xdr:row>
      <xdr:rowOff>91490</xdr:rowOff>
    </xdr:to>
    <xdr:sp macro="" textlink="">
      <xdr:nvSpPr>
        <xdr:cNvPr id="85" name="5-point Star 84">
          <a:extLst>
            <a:ext uri="{FF2B5EF4-FFF2-40B4-BE49-F238E27FC236}">
              <a16:creationId xmlns:a16="http://schemas.microsoft.com/office/drawing/2014/main" id="{00000000-0008-0000-0A00-000055000000}"/>
            </a:ext>
          </a:extLst>
        </xdr:cNvPr>
        <xdr:cNvSpPr/>
      </xdr:nvSpPr>
      <xdr:spPr>
        <a:xfrm>
          <a:off x="14846300" y="647700"/>
          <a:ext cx="372311" cy="256590"/>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139700</xdr:colOff>
      <xdr:row>0</xdr:row>
      <xdr:rowOff>88900</xdr:rowOff>
    </xdr:from>
    <xdr:to>
      <xdr:col>18</xdr:col>
      <xdr:colOff>533400</xdr:colOff>
      <xdr:row>3</xdr:row>
      <xdr:rowOff>63500</xdr:rowOff>
    </xdr:to>
    <xdr:graphicFrame macro="">
      <xdr:nvGraphicFramePr>
        <xdr:cNvPr id="86" name="Chart 85">
          <a:extLst>
            <a:ext uri="{FF2B5EF4-FFF2-40B4-BE49-F238E27FC236}">
              <a16:creationId xmlns:a16="http://schemas.microsoft.com/office/drawing/2014/main" id="{00000000-0008-0000-0A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15</xdr:col>
      <xdr:colOff>279400</xdr:colOff>
      <xdr:row>25</xdr:row>
      <xdr:rowOff>127000</xdr:rowOff>
    </xdr:from>
    <xdr:to>
      <xdr:col>17</xdr:col>
      <xdr:colOff>292100</xdr:colOff>
      <xdr:row>36</xdr:row>
      <xdr:rowOff>50800</xdr:rowOff>
    </xdr:to>
    <mc:AlternateContent xmlns:mc="http://schemas.openxmlformats.org/markup-compatibility/2006" xmlns:a14="http://schemas.microsoft.com/office/drawing/2010/main">
      <mc:Choice Requires="a14">
        <xdr:graphicFrame macro="">
          <xdr:nvGraphicFramePr>
            <xdr:cNvPr id="88" name="Education Field 1">
              <a:extLst>
                <a:ext uri="{FF2B5EF4-FFF2-40B4-BE49-F238E27FC236}">
                  <a16:creationId xmlns:a16="http://schemas.microsoft.com/office/drawing/2014/main" id="{00000000-0008-0000-0A00-000058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661900" y="5207000"/>
              <a:ext cx="1663700" cy="2159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109855</xdr:colOff>
      <xdr:row>16</xdr:row>
      <xdr:rowOff>114300</xdr:rowOff>
    </xdr:from>
    <xdr:to>
      <xdr:col>3</xdr:col>
      <xdr:colOff>444500</xdr:colOff>
      <xdr:row>22</xdr:row>
      <xdr:rowOff>76200</xdr:rowOff>
    </xdr:to>
    <xdr:graphicFrame macro="">
      <xdr:nvGraphicFramePr>
        <xdr:cNvPr id="89" name="Chart 88">
          <a:extLst>
            <a:ext uri="{FF2B5EF4-FFF2-40B4-BE49-F238E27FC236}">
              <a16:creationId xmlns:a16="http://schemas.microsoft.com/office/drawing/2014/main" id="{00000000-0008-0000-0A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304800</xdr:colOff>
      <xdr:row>16</xdr:row>
      <xdr:rowOff>38100</xdr:rowOff>
    </xdr:from>
    <xdr:to>
      <xdr:col>6</xdr:col>
      <xdr:colOff>254000</xdr:colOff>
      <xdr:row>22</xdr:row>
      <xdr:rowOff>0</xdr:rowOff>
    </xdr:to>
    <xdr:graphicFrame macro="">
      <xdr:nvGraphicFramePr>
        <xdr:cNvPr id="90" name="Chart 89">
          <a:extLst>
            <a:ext uri="{FF2B5EF4-FFF2-40B4-BE49-F238E27FC236}">
              <a16:creationId xmlns:a16="http://schemas.microsoft.com/office/drawing/2014/main" id="{00000000-0008-0000-0A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xdr:col>
      <xdr:colOff>660400</xdr:colOff>
      <xdr:row>17</xdr:row>
      <xdr:rowOff>152400</xdr:rowOff>
    </xdr:from>
    <xdr:to>
      <xdr:col>3</xdr:col>
      <xdr:colOff>546100</xdr:colOff>
      <xdr:row>21</xdr:row>
      <xdr:rowOff>50800</xdr:rowOff>
    </xdr:to>
    <xdr:pic>
      <xdr:nvPicPr>
        <xdr:cNvPr id="98" name="Graphic 97" descr="Female Profile with solid fill">
          <a:extLst>
            <a:ext uri="{FF2B5EF4-FFF2-40B4-BE49-F238E27FC236}">
              <a16:creationId xmlns:a16="http://schemas.microsoft.com/office/drawing/2014/main" id="{00000000-0008-0000-0A00-000062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311400" y="3606800"/>
          <a:ext cx="711200" cy="711200"/>
        </a:xfrm>
        <a:prstGeom prst="rect">
          <a:avLst/>
        </a:prstGeom>
      </xdr:spPr>
    </xdr:pic>
    <xdr:clientData/>
  </xdr:twoCellAnchor>
  <xdr:twoCellAnchor editAs="oneCell">
    <xdr:from>
      <xdr:col>4</xdr:col>
      <xdr:colOff>38100</xdr:colOff>
      <xdr:row>17</xdr:row>
      <xdr:rowOff>127000</xdr:rowOff>
    </xdr:from>
    <xdr:to>
      <xdr:col>4</xdr:col>
      <xdr:colOff>787400</xdr:colOff>
      <xdr:row>21</xdr:row>
      <xdr:rowOff>63500</xdr:rowOff>
    </xdr:to>
    <xdr:pic>
      <xdr:nvPicPr>
        <xdr:cNvPr id="100" name="Graphic 99" descr="Male profile with solid fill">
          <a:extLst>
            <a:ext uri="{FF2B5EF4-FFF2-40B4-BE49-F238E27FC236}">
              <a16:creationId xmlns:a16="http://schemas.microsoft.com/office/drawing/2014/main" id="{00000000-0008-0000-0A00-000064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340100" y="3581400"/>
          <a:ext cx="749300" cy="749300"/>
        </a:xfrm>
        <a:prstGeom prst="rect">
          <a:avLst/>
        </a:prstGeom>
      </xdr:spPr>
    </xdr:pic>
    <xdr:clientData/>
  </xdr:twoCellAnchor>
  <xdr:twoCellAnchor>
    <xdr:from>
      <xdr:col>1</xdr:col>
      <xdr:colOff>546100</xdr:colOff>
      <xdr:row>10</xdr:row>
      <xdr:rowOff>63500</xdr:rowOff>
    </xdr:from>
    <xdr:to>
      <xdr:col>5</xdr:col>
      <xdr:colOff>241300</xdr:colOff>
      <xdr:row>11</xdr:row>
      <xdr:rowOff>177800</xdr:rowOff>
    </xdr:to>
    <xdr:sp macro="" textlink="">
      <xdr:nvSpPr>
        <xdr:cNvPr id="101" name="TextBox 100">
          <a:extLst>
            <a:ext uri="{FF2B5EF4-FFF2-40B4-BE49-F238E27FC236}">
              <a16:creationId xmlns:a16="http://schemas.microsoft.com/office/drawing/2014/main" id="{00000000-0008-0000-0A00-000065000000}"/>
            </a:ext>
          </a:extLst>
        </xdr:cNvPr>
        <xdr:cNvSpPr txBox="1"/>
      </xdr:nvSpPr>
      <xdr:spPr>
        <a:xfrm>
          <a:off x="1371600" y="2095500"/>
          <a:ext cx="29972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accent2">
                  <a:lumMod val="50000"/>
                </a:schemeClr>
              </a:solidFill>
            </a:rPr>
            <a:t>Total Employees</a:t>
          </a:r>
          <a:r>
            <a:rPr lang="en-GB" sz="1600" b="1" baseline="0">
              <a:solidFill>
                <a:schemeClr val="accent2">
                  <a:lumMod val="50000"/>
                </a:schemeClr>
              </a:solidFill>
            </a:rPr>
            <a:t> by Gender</a:t>
          </a:r>
          <a:endParaRPr lang="en-GB" sz="1600" b="1">
            <a:solidFill>
              <a:schemeClr val="accent2">
                <a:lumMod val="50000"/>
              </a:schemeClr>
            </a:solidFill>
          </a:endParaRPr>
        </a:p>
      </xdr:txBody>
    </xdr:sp>
    <xdr:clientData/>
  </xdr:twoCellAnchor>
  <xdr:twoCellAnchor editAs="oneCell">
    <xdr:from>
      <xdr:col>2</xdr:col>
      <xdr:colOff>520700</xdr:colOff>
      <xdr:row>12</xdr:row>
      <xdr:rowOff>101600</xdr:rowOff>
    </xdr:from>
    <xdr:to>
      <xdr:col>4</xdr:col>
      <xdr:colOff>749300</xdr:colOff>
      <xdr:row>16</xdr:row>
      <xdr:rowOff>76200</xdr:rowOff>
    </xdr:to>
    <mc:AlternateContent xmlns:mc="http://schemas.openxmlformats.org/markup-compatibility/2006" xmlns:a14="http://schemas.microsoft.com/office/drawing/2010/main">
      <mc:Choice Requires="a14">
        <xdr:graphicFrame macro="">
          <xdr:nvGraphicFramePr>
            <xdr:cNvPr id="102" name="Gender 3">
              <a:extLst>
                <a:ext uri="{FF2B5EF4-FFF2-40B4-BE49-F238E27FC236}">
                  <a16:creationId xmlns:a16="http://schemas.microsoft.com/office/drawing/2014/main" id="{00000000-0008-0000-0A00-00006600000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171700" y="2540000"/>
              <a:ext cx="1879600" cy="787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25400</xdr:colOff>
      <xdr:row>12</xdr:row>
      <xdr:rowOff>12700</xdr:rowOff>
    </xdr:from>
    <xdr:to>
      <xdr:col>12</xdr:col>
      <xdr:colOff>330200</xdr:colOff>
      <xdr:row>22</xdr:row>
      <xdr:rowOff>177800</xdr:rowOff>
    </xdr:to>
    <xdr:graphicFrame macro="">
      <xdr:nvGraphicFramePr>
        <xdr:cNvPr id="103" name="Chart 102">
          <a:extLst>
            <a:ext uri="{FF2B5EF4-FFF2-40B4-BE49-F238E27FC236}">
              <a16:creationId xmlns:a16="http://schemas.microsoft.com/office/drawing/2014/main" id="{00000000-0008-0000-0A00-00006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25400</xdr:colOff>
      <xdr:row>10</xdr:row>
      <xdr:rowOff>63500</xdr:rowOff>
    </xdr:from>
    <xdr:to>
      <xdr:col>10</xdr:col>
      <xdr:colOff>812800</xdr:colOff>
      <xdr:row>11</xdr:row>
      <xdr:rowOff>190500</xdr:rowOff>
    </xdr:to>
    <xdr:sp macro="" textlink="">
      <xdr:nvSpPr>
        <xdr:cNvPr id="104" name="TextBox 103">
          <a:extLst>
            <a:ext uri="{FF2B5EF4-FFF2-40B4-BE49-F238E27FC236}">
              <a16:creationId xmlns:a16="http://schemas.microsoft.com/office/drawing/2014/main" id="{00000000-0008-0000-0A00-000068000000}"/>
            </a:ext>
          </a:extLst>
        </xdr:cNvPr>
        <xdr:cNvSpPr txBox="1"/>
      </xdr:nvSpPr>
      <xdr:spPr>
        <a:xfrm>
          <a:off x="5803900" y="2095500"/>
          <a:ext cx="32639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accent2">
                  <a:lumMod val="50000"/>
                </a:schemeClr>
              </a:solidFill>
            </a:rPr>
            <a:t>Educationwise Attrition</a:t>
          </a:r>
        </a:p>
      </xdr:txBody>
    </xdr:sp>
    <xdr:clientData/>
  </xdr:twoCellAnchor>
  <xdr:twoCellAnchor>
    <xdr:from>
      <xdr:col>13</xdr:col>
      <xdr:colOff>88900</xdr:colOff>
      <xdr:row>12</xdr:row>
      <xdr:rowOff>12700</xdr:rowOff>
    </xdr:from>
    <xdr:to>
      <xdr:col>18</xdr:col>
      <xdr:colOff>673100</xdr:colOff>
      <xdr:row>23</xdr:row>
      <xdr:rowOff>25400</xdr:rowOff>
    </xdr:to>
    <mc:AlternateContent xmlns:mc="http://schemas.openxmlformats.org/markup-compatibility/2006">
      <mc:Choice xmlns:cx1="http://schemas.microsoft.com/office/drawing/2015/9/8/chartex" Requires="cx1">
        <xdr:graphicFrame macro="">
          <xdr:nvGraphicFramePr>
            <xdr:cNvPr id="105" name="Chart 104">
              <a:extLst>
                <a:ext uri="{FF2B5EF4-FFF2-40B4-BE49-F238E27FC236}">
                  <a16:creationId xmlns:a16="http://schemas.microsoft.com/office/drawing/2014/main" id="{00000000-0008-0000-0A00-00006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820400" y="2451100"/>
              <a:ext cx="4711700" cy="22479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419100</xdr:colOff>
      <xdr:row>10</xdr:row>
      <xdr:rowOff>76200</xdr:rowOff>
    </xdr:from>
    <xdr:to>
      <xdr:col>17</xdr:col>
      <xdr:colOff>355600</xdr:colOff>
      <xdr:row>11</xdr:row>
      <xdr:rowOff>177800</xdr:rowOff>
    </xdr:to>
    <xdr:sp macro="" textlink="">
      <xdr:nvSpPr>
        <xdr:cNvPr id="106" name="TextBox 105">
          <a:extLst>
            <a:ext uri="{FF2B5EF4-FFF2-40B4-BE49-F238E27FC236}">
              <a16:creationId xmlns:a16="http://schemas.microsoft.com/office/drawing/2014/main" id="{00000000-0008-0000-0A00-00006A000000}"/>
            </a:ext>
          </a:extLst>
        </xdr:cNvPr>
        <xdr:cNvSpPr txBox="1"/>
      </xdr:nvSpPr>
      <xdr:spPr>
        <a:xfrm>
          <a:off x="11150600" y="2108200"/>
          <a:ext cx="32385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accent2">
                  <a:lumMod val="50000"/>
                </a:schemeClr>
              </a:solidFill>
            </a:rPr>
            <a:t>Attrition</a:t>
          </a:r>
          <a:r>
            <a:rPr lang="en-GB" sz="1600" b="1" baseline="0">
              <a:solidFill>
                <a:schemeClr val="accent2">
                  <a:lumMod val="50000"/>
                </a:schemeClr>
              </a:solidFill>
            </a:rPr>
            <a:t> by Job Role</a:t>
          </a:r>
          <a:endParaRPr lang="en-GB" sz="1600" b="1">
            <a:solidFill>
              <a:schemeClr val="accent2">
                <a:lumMod val="50000"/>
              </a:schemeClr>
            </a:solidFill>
          </a:endParaRPr>
        </a:p>
      </xdr:txBody>
    </xdr:sp>
    <xdr:clientData/>
  </xdr:twoCellAnchor>
  <xdr:twoCellAnchor>
    <xdr:from>
      <xdr:col>1</xdr:col>
      <xdr:colOff>419100</xdr:colOff>
      <xdr:row>25</xdr:row>
      <xdr:rowOff>88900</xdr:rowOff>
    </xdr:from>
    <xdr:to>
      <xdr:col>5</xdr:col>
      <xdr:colOff>558800</xdr:colOff>
      <xdr:row>36</xdr:row>
      <xdr:rowOff>38100</xdr:rowOff>
    </xdr:to>
    <xdr:graphicFrame macro="">
      <xdr:nvGraphicFramePr>
        <xdr:cNvPr id="107" name="Chart 106">
          <a:extLst>
            <a:ext uri="{FF2B5EF4-FFF2-40B4-BE49-F238E27FC236}">
              <a16:creationId xmlns:a16="http://schemas.microsoft.com/office/drawing/2014/main" id="{00000000-0008-0000-0A00-00006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584200</xdr:colOff>
      <xdr:row>23</xdr:row>
      <xdr:rowOff>152400</xdr:rowOff>
    </xdr:from>
    <xdr:to>
      <xdr:col>5</xdr:col>
      <xdr:colOff>190500</xdr:colOff>
      <xdr:row>25</xdr:row>
      <xdr:rowOff>50800</xdr:rowOff>
    </xdr:to>
    <xdr:sp macro="" textlink="">
      <xdr:nvSpPr>
        <xdr:cNvPr id="108" name="TextBox 107">
          <a:extLst>
            <a:ext uri="{FF2B5EF4-FFF2-40B4-BE49-F238E27FC236}">
              <a16:creationId xmlns:a16="http://schemas.microsoft.com/office/drawing/2014/main" id="{00000000-0008-0000-0A00-00006C000000}"/>
            </a:ext>
          </a:extLst>
        </xdr:cNvPr>
        <xdr:cNvSpPr txBox="1"/>
      </xdr:nvSpPr>
      <xdr:spPr>
        <a:xfrm>
          <a:off x="1409700" y="4826000"/>
          <a:ext cx="29083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accent2">
                  <a:lumMod val="50000"/>
                </a:schemeClr>
              </a:solidFill>
            </a:rPr>
            <a:t>Departmentwise Attrition</a:t>
          </a:r>
        </a:p>
      </xdr:txBody>
    </xdr:sp>
    <xdr:clientData/>
  </xdr:twoCellAnchor>
  <xdr:twoCellAnchor>
    <xdr:from>
      <xdr:col>6</xdr:col>
      <xdr:colOff>596900</xdr:colOff>
      <xdr:row>25</xdr:row>
      <xdr:rowOff>88900</xdr:rowOff>
    </xdr:from>
    <xdr:to>
      <xdr:col>11</xdr:col>
      <xdr:colOff>127000</xdr:colOff>
      <xdr:row>36</xdr:row>
      <xdr:rowOff>76200</xdr:rowOff>
    </xdr:to>
    <xdr:graphicFrame macro="">
      <xdr:nvGraphicFramePr>
        <xdr:cNvPr id="110" name="Chart 109">
          <a:extLst>
            <a:ext uri="{FF2B5EF4-FFF2-40B4-BE49-F238E27FC236}">
              <a16:creationId xmlns:a16="http://schemas.microsoft.com/office/drawing/2014/main" id="{00000000-0008-0000-0A00-00006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673100</xdr:colOff>
      <xdr:row>23</xdr:row>
      <xdr:rowOff>190500</xdr:rowOff>
    </xdr:from>
    <xdr:to>
      <xdr:col>9</xdr:col>
      <xdr:colOff>673100</xdr:colOff>
      <xdr:row>25</xdr:row>
      <xdr:rowOff>50800</xdr:rowOff>
    </xdr:to>
    <xdr:sp macro="" textlink="">
      <xdr:nvSpPr>
        <xdr:cNvPr id="111" name="TextBox 110">
          <a:extLst>
            <a:ext uri="{FF2B5EF4-FFF2-40B4-BE49-F238E27FC236}">
              <a16:creationId xmlns:a16="http://schemas.microsoft.com/office/drawing/2014/main" id="{00000000-0008-0000-0A00-00006F000000}"/>
            </a:ext>
          </a:extLst>
        </xdr:cNvPr>
        <xdr:cNvSpPr txBox="1"/>
      </xdr:nvSpPr>
      <xdr:spPr>
        <a:xfrm>
          <a:off x="5626100" y="4864100"/>
          <a:ext cx="2476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accent2">
                  <a:lumMod val="50000"/>
                </a:schemeClr>
              </a:solidFill>
            </a:rPr>
            <a:t>Attrition by Age</a:t>
          </a:r>
          <a:r>
            <a:rPr lang="en-GB" sz="1600" b="1" baseline="0">
              <a:solidFill>
                <a:schemeClr val="accent2">
                  <a:lumMod val="50000"/>
                </a:schemeClr>
              </a:solidFill>
            </a:rPr>
            <a:t> Group</a:t>
          </a:r>
          <a:endParaRPr lang="en-GB" sz="1600" b="1">
            <a:solidFill>
              <a:schemeClr val="accent2">
                <a:lumMod val="50000"/>
              </a:schemeClr>
            </a:solidFill>
          </a:endParaRPr>
        </a:p>
      </xdr:txBody>
    </xdr:sp>
    <xdr:clientData/>
  </xdr:twoCellAnchor>
  <xdr:twoCellAnchor>
    <xdr:from>
      <xdr:col>11</xdr:col>
      <xdr:colOff>381000</xdr:colOff>
      <xdr:row>25</xdr:row>
      <xdr:rowOff>165100</xdr:rowOff>
    </xdr:from>
    <xdr:to>
      <xdr:col>15</xdr:col>
      <xdr:colOff>76200</xdr:colOff>
      <xdr:row>35</xdr:row>
      <xdr:rowOff>152400</xdr:rowOff>
    </xdr:to>
    <mc:AlternateContent xmlns:mc="http://schemas.openxmlformats.org/markup-compatibility/2006">
      <mc:Choice xmlns:cx2="http://schemas.microsoft.com/office/drawing/2015/10/21/chartex" Requires="cx2">
        <xdr:graphicFrame macro="">
          <xdr:nvGraphicFramePr>
            <xdr:cNvPr id="112" name="Chart 111">
              <a:extLst>
                <a:ext uri="{FF2B5EF4-FFF2-40B4-BE49-F238E27FC236}">
                  <a16:creationId xmlns:a16="http://schemas.microsoft.com/office/drawing/2014/main" id="{00000000-0008-0000-0A00-000070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461500" y="5245100"/>
              <a:ext cx="2997200" cy="20193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495300</xdr:colOff>
      <xdr:row>24</xdr:row>
      <xdr:rowOff>0</xdr:rowOff>
    </xdr:from>
    <xdr:to>
      <xdr:col>14</xdr:col>
      <xdr:colOff>368300</xdr:colOff>
      <xdr:row>25</xdr:row>
      <xdr:rowOff>101600</xdr:rowOff>
    </xdr:to>
    <xdr:sp macro="" textlink="">
      <xdr:nvSpPr>
        <xdr:cNvPr id="113" name="TextBox 112">
          <a:extLst>
            <a:ext uri="{FF2B5EF4-FFF2-40B4-BE49-F238E27FC236}">
              <a16:creationId xmlns:a16="http://schemas.microsoft.com/office/drawing/2014/main" id="{00000000-0008-0000-0A00-000071000000}"/>
            </a:ext>
          </a:extLst>
        </xdr:cNvPr>
        <xdr:cNvSpPr txBox="1"/>
      </xdr:nvSpPr>
      <xdr:spPr>
        <a:xfrm>
          <a:off x="9575800" y="4876800"/>
          <a:ext cx="23495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accent2">
                  <a:lumMod val="50000"/>
                </a:schemeClr>
              </a:solidFill>
            </a:rPr>
            <a:t>Attrition by Marital Status</a:t>
          </a:r>
        </a:p>
      </xdr:txBody>
    </xdr:sp>
    <xdr:clientData/>
  </xdr:twoCellAnchor>
  <xdr:twoCellAnchor editAs="oneCell">
    <xdr:from>
      <xdr:col>17</xdr:col>
      <xdr:colOff>368300</xdr:colOff>
      <xdr:row>25</xdr:row>
      <xdr:rowOff>127000</xdr:rowOff>
    </xdr:from>
    <xdr:to>
      <xdr:col>18</xdr:col>
      <xdr:colOff>622300</xdr:colOff>
      <xdr:row>33</xdr:row>
      <xdr:rowOff>63500</xdr:rowOff>
    </xdr:to>
    <mc:AlternateContent xmlns:mc="http://schemas.openxmlformats.org/markup-compatibility/2006" xmlns:a14="http://schemas.microsoft.com/office/drawing/2010/main">
      <mc:Choice Requires="a14">
        <xdr:graphicFrame macro="">
          <xdr:nvGraphicFramePr>
            <xdr:cNvPr id="114" name="Department 1">
              <a:extLst>
                <a:ext uri="{FF2B5EF4-FFF2-40B4-BE49-F238E27FC236}">
                  <a16:creationId xmlns:a16="http://schemas.microsoft.com/office/drawing/2014/main" id="{00000000-0008-0000-0A00-000072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401800" y="5207000"/>
              <a:ext cx="1079500" cy="1562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406400</xdr:colOff>
      <xdr:row>23</xdr:row>
      <xdr:rowOff>152400</xdr:rowOff>
    </xdr:from>
    <xdr:to>
      <xdr:col>18</xdr:col>
      <xdr:colOff>609600</xdr:colOff>
      <xdr:row>25</xdr:row>
      <xdr:rowOff>63500</xdr:rowOff>
    </xdr:to>
    <xdr:sp macro="" textlink="">
      <xdr:nvSpPr>
        <xdr:cNvPr id="115" name="TextBox 114">
          <a:extLst>
            <a:ext uri="{FF2B5EF4-FFF2-40B4-BE49-F238E27FC236}">
              <a16:creationId xmlns:a16="http://schemas.microsoft.com/office/drawing/2014/main" id="{00000000-0008-0000-0A00-000073000000}"/>
            </a:ext>
          </a:extLst>
        </xdr:cNvPr>
        <xdr:cNvSpPr txBox="1"/>
      </xdr:nvSpPr>
      <xdr:spPr>
        <a:xfrm>
          <a:off x="12788900" y="4826000"/>
          <a:ext cx="26797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accent2">
                  <a:lumMod val="50000"/>
                </a:schemeClr>
              </a:solidFill>
            </a:rPr>
            <a:t>Education</a:t>
          </a:r>
          <a:r>
            <a:rPr lang="en-GB" sz="1400" b="1" baseline="0">
              <a:solidFill>
                <a:schemeClr val="accent2">
                  <a:lumMod val="50000"/>
                </a:schemeClr>
              </a:solidFill>
            </a:rPr>
            <a:t> and Department</a:t>
          </a:r>
          <a:endParaRPr lang="en-GB" sz="1400" b="1">
            <a:solidFill>
              <a:schemeClr val="accent2">
                <a:lumMod val="50000"/>
              </a:schemeClr>
            </a:solidFill>
          </a:endParaRP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0.25</cdr:x>
      <cdr:y>0.44</cdr:y>
    </cdr:from>
    <cdr:to>
      <cdr:x>0.42857</cdr:x>
      <cdr:y>0.72</cdr:y>
    </cdr:to>
    <cdr:sp macro="" textlink="">
      <cdr:nvSpPr>
        <cdr:cNvPr id="2" name="TextBox 1">
          <a:extLst xmlns:a="http://schemas.openxmlformats.org/drawingml/2006/main">
            <a:ext uri="{FF2B5EF4-FFF2-40B4-BE49-F238E27FC236}">
              <a16:creationId xmlns:a16="http://schemas.microsoft.com/office/drawing/2014/main" id="{D1549078-2F86-A8F1-E688-E9BFD7B705EB}"/>
            </a:ext>
          </a:extLst>
        </cdr:cNvPr>
        <cdr:cNvSpPr txBox="1"/>
      </cdr:nvSpPr>
      <cdr:spPr>
        <a:xfrm xmlns:a="http://schemas.openxmlformats.org/drawingml/2006/main">
          <a:off x="355600" y="419100"/>
          <a:ext cx="254000"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0.19643</cdr:x>
      <cdr:y>0.37333</cdr:y>
    </cdr:from>
    <cdr:to>
      <cdr:x>0.44643</cdr:x>
      <cdr:y>0.66667</cdr:y>
    </cdr:to>
    <cdr:sp macro="" textlink="">
      <cdr:nvSpPr>
        <cdr:cNvPr id="3" name="TextBox 2">
          <a:extLst xmlns:a="http://schemas.openxmlformats.org/drawingml/2006/main">
            <a:ext uri="{FF2B5EF4-FFF2-40B4-BE49-F238E27FC236}">
              <a16:creationId xmlns:a16="http://schemas.microsoft.com/office/drawing/2014/main" id="{B40A5249-001D-B15E-9110-64134D467C5A}"/>
            </a:ext>
          </a:extLst>
        </cdr:cNvPr>
        <cdr:cNvSpPr txBox="1"/>
      </cdr:nvSpPr>
      <cdr:spPr>
        <a:xfrm xmlns:a="http://schemas.openxmlformats.org/drawingml/2006/main">
          <a:off x="279400" y="355600"/>
          <a:ext cx="355600" cy="279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0.22321</cdr:x>
      <cdr:y>0.4</cdr:y>
    </cdr:from>
    <cdr:to>
      <cdr:x>0.49618</cdr:x>
      <cdr:y>0.76</cdr:y>
    </cdr:to>
    <cdr:sp macro="" textlink="'Satisfaction Rating'!$B$6">
      <cdr:nvSpPr>
        <cdr:cNvPr id="4" name="TextBox 3">
          <a:extLst xmlns:a="http://schemas.openxmlformats.org/drawingml/2006/main">
            <a:ext uri="{FF2B5EF4-FFF2-40B4-BE49-F238E27FC236}">
              <a16:creationId xmlns:a16="http://schemas.microsoft.com/office/drawing/2014/main" id="{7293DD09-AA54-C6D5-90A9-3A18EB229A7B}"/>
            </a:ext>
          </a:extLst>
        </cdr:cNvPr>
        <cdr:cNvSpPr txBox="1"/>
      </cdr:nvSpPr>
      <cdr:spPr>
        <a:xfrm xmlns:a="http://schemas.openxmlformats.org/drawingml/2006/main">
          <a:off x="371362" y="381000"/>
          <a:ext cx="454138" cy="34290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573C9E0D-8401-AE4B-BC34-3452C76A6CF0}" type="TxLink">
            <a:rPr lang="en-US" sz="1400" b="1" i="0" u="none" strike="noStrike">
              <a:solidFill>
                <a:srgbClr val="000000"/>
              </a:solidFill>
              <a:latin typeface="Aptos Narrow"/>
            </a:rPr>
            <a:pPr/>
            <a:t>2.6</a:t>
          </a:fld>
          <a:endParaRPr lang="en-GB" sz="1400" b="1"/>
        </a:p>
      </cdr:txBody>
    </cdr:sp>
  </cdr:relSizeAnchor>
</c:userShapes>
</file>

<file path=xl/drawings/drawing11.xml><?xml version="1.0" encoding="utf-8"?>
<c:userShapes xmlns:c="http://schemas.openxmlformats.org/drawingml/2006/chart">
  <cdr:relSizeAnchor xmlns:cdr="http://schemas.openxmlformats.org/drawingml/2006/chartDrawing">
    <cdr:from>
      <cdr:x>0.30924</cdr:x>
      <cdr:y>0.3871</cdr:y>
    </cdr:from>
    <cdr:to>
      <cdr:x>0.55868</cdr:x>
      <cdr:y>0.69892</cdr:y>
    </cdr:to>
    <cdr:sp macro="" textlink="Gender!$B$9">
      <cdr:nvSpPr>
        <cdr:cNvPr id="6" name="TextBox 1">
          <a:extLst xmlns:a="http://schemas.openxmlformats.org/drawingml/2006/main">
            <a:ext uri="{FF2B5EF4-FFF2-40B4-BE49-F238E27FC236}">
              <a16:creationId xmlns:a16="http://schemas.microsoft.com/office/drawing/2014/main" id="{173B1B1A-54F3-7D95-AE25-8F73DE0B9D92}"/>
            </a:ext>
          </a:extLst>
        </cdr:cNvPr>
        <cdr:cNvSpPr txBox="1"/>
      </cdr:nvSpPr>
      <cdr:spPr>
        <a:xfrm xmlns:a="http://schemas.openxmlformats.org/drawingml/2006/main" rot="10800000" flipV="1">
          <a:off x="614045" y="457200"/>
          <a:ext cx="495300" cy="36830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322193D2-CF15-B549-9A0F-9F093E6BFA85}" type="TxLink">
            <a:rPr lang="en-US" sz="1400" b="1" i="0" u="none" strike="noStrike">
              <a:solidFill>
                <a:srgbClr val="000000"/>
              </a:solidFill>
              <a:latin typeface="Aptos Narrow"/>
            </a:rPr>
            <a:pPr/>
            <a:t>588</a:t>
          </a:fld>
          <a:endParaRPr lang="en-GB" sz="1400" b="1"/>
        </a:p>
      </cdr:txBody>
    </cdr:sp>
  </cdr:relSizeAnchor>
</c:userShapes>
</file>

<file path=xl/drawings/drawing12.xml><?xml version="1.0" encoding="utf-8"?>
<c:userShapes xmlns:c="http://schemas.openxmlformats.org/drawingml/2006/chart">
  <cdr:relSizeAnchor xmlns:cdr="http://schemas.openxmlformats.org/drawingml/2006/chartDrawing">
    <cdr:from>
      <cdr:x>0.47619</cdr:x>
      <cdr:y>0.45161</cdr:y>
    </cdr:from>
    <cdr:to>
      <cdr:x>0.78571</cdr:x>
      <cdr:y>0.75269</cdr:y>
    </cdr:to>
    <cdr:sp macro="" textlink="Gender!$B$10">
      <cdr:nvSpPr>
        <cdr:cNvPr id="2" name="TextBox 1">
          <a:extLst xmlns:a="http://schemas.openxmlformats.org/drawingml/2006/main">
            <a:ext uri="{FF2B5EF4-FFF2-40B4-BE49-F238E27FC236}">
              <a16:creationId xmlns:a16="http://schemas.microsoft.com/office/drawing/2014/main" id="{82536198-3535-2A29-29D6-0156D941E897}"/>
            </a:ext>
          </a:extLst>
        </cdr:cNvPr>
        <cdr:cNvSpPr txBox="1"/>
      </cdr:nvSpPr>
      <cdr:spPr>
        <a:xfrm xmlns:a="http://schemas.openxmlformats.org/drawingml/2006/main" flipH="1">
          <a:off x="762000" y="533400"/>
          <a:ext cx="495300" cy="35560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2CCFB337-77FA-D840-AD0F-184F77766C11}" type="TxLink">
            <a:rPr lang="en-US" sz="1400" b="1" i="0" u="none" strike="noStrike">
              <a:solidFill>
                <a:srgbClr val="000000"/>
              </a:solidFill>
              <a:latin typeface="Aptos Narrow"/>
            </a:rPr>
            <a:pPr/>
            <a:t>882</a:t>
          </a:fld>
          <a:endParaRPr lang="en-GB" sz="14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i Lokare" refreshedDate="45451.569404629627" createdVersion="8" refreshedVersion="8" minRefreshableVersion="3" recordCount="1470" xr:uid="{FFA14309-212B-BD4C-917D-58C0D27FDF3D}">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853685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ACFF22-FFD5-3440-BEA5-25A79CFFD46A}" name="KP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403DF6-E8A7-9D45-8383-FD8A86EE71D8}" name="Satisfaction Rating"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DDC487-771E-084A-9B0B-98D679BC0205}" name="Attrition by Ag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63AC2B-C3FD-394A-AFFC-88E428F6162A}" name="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81F0DE-5C17-4D4E-A2ED-DC24C4796DD1}"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0630E5A-286C-F546-B1BB-74F63BA7EAC9}" name="Education By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37F842-9598-7A4C-A12E-4E2DAFDE4960}" name="Attrition by Job"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C9C31EA-966C-184B-A185-F6655071C20E}" name="Department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CA67BF07-736D-D144-8ACE-E2A71B5D699E}" sourceName="Education Field">
  <pivotTables>
    <pivotTable tabId="5" name="Satisfaction Rating"/>
    <pivotTable tabId="8" name="Attrition by Job"/>
    <pivotTable tabId="9" name="Departmentwise Attrition"/>
    <pivotTable tabId="7" name="Education By Attrition"/>
    <pivotTable tabId="6" name="Gender"/>
    <pivotTable tabId="2" name="KPI"/>
    <pivotTable tabId="14" name="Attrition by Age"/>
    <pivotTable tabId="15" name="Marital Status"/>
  </pivotTables>
  <data>
    <tabular pivotCacheId="685368504">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E70B784-79E3-3F41-A6D1-8B18CE50CC95}" sourceName="Gender">
  <pivotTables>
    <pivotTable tabId="6" name="Gender"/>
    <pivotTable tabId="8" name="Attrition by Job"/>
    <pivotTable tabId="9" name="Departmentwise Attrition"/>
    <pivotTable tabId="7" name="Education By Attrition"/>
    <pivotTable tabId="2" name="KPI"/>
    <pivotTable tabId="5" name="Satisfaction Rating"/>
    <pivotTable tabId="14" name="Attrition by Age"/>
    <pivotTable tabId="15" name="Marital Status"/>
  </pivotTables>
  <data>
    <tabular pivotCacheId="68536850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CA98452-A767-AD43-813D-38766480F4AA}" sourceName="Department">
  <pivotTables>
    <pivotTable tabId="9" name="Departmentwise Attrition"/>
    <pivotTable tabId="14" name="Attrition by Age"/>
    <pivotTable tabId="8" name="Attrition by Job"/>
    <pivotTable tabId="7" name="Education By Attrition"/>
    <pivotTable tabId="6" name="Gender"/>
    <pivotTable tabId="2" name="KPI"/>
    <pivotTable tabId="15" name="Marital Status"/>
    <pivotTable tabId="5" name="Satisfaction Rating"/>
  </pivotTables>
  <data>
    <tabular pivotCacheId="68536850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98D2565-419E-B34B-B81C-4D879CB4C2BE}" cache="Slicer_Gender2" caption="Gender" style="SlicerStyleLight6"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88A4B261-BCD8-AA4E-934A-998CCA273F70}" cache="Slicer_Education_Field" caption="Education Field" rowHeight="251883"/>
  <slicer name="Gender 1" xr10:uid="{A20E0D8A-499C-C846-B670-EECB834E6B6B}" cache="Slicer_Gender2" caption="Gend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784041C4-7D98-A84B-B872-CB5A8B295465}" cache="Slicer_Education_Field" caption="Education Field" rowHeight="251883"/>
  <slicer name="Gender 2" xr10:uid="{02DFC8D9-CDF2-F34A-9859-C5CACB04DD3C}" cache="Slicer_Gender2" caption="Gender"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D47F342-08B9-9B4F-BA3E-A6ABF7288B5F}" cache="Slicer_Department" caption="Department"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CF237C88-F579-714B-981D-B9002798E148}" cache="Slicer_Education_Field" caption="Education Field" rowHeight="251883"/>
  <slicer name="Gender 3" xr10:uid="{C6091B34-6263-904C-BA4F-A8E12A3283E8}" cache="Slicer_Gender2" caption="Gender" columnCount="2" rowHeight="251883"/>
  <slicer name="Department 1" xr10:uid="{29529CDE-3608-A049-B2B9-5C2C0B7F00B8}" cache="Slicer_Department" caption="Department"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C01018-A5EA-AE49-85C7-BF83492A3EF4}" name="Table_1" displayName="Table_1" ref="A1:AR1471">
  <tableColumns count="44">
    <tableColumn id="1" xr3:uid="{56C82397-D70B-4941-A9F1-7668B867B02C}" name="Attrition"/>
    <tableColumn id="2" xr3:uid="{74359C3B-3976-674A-881B-C0F047839966}" name="Business Travel"/>
    <tableColumn id="3" xr3:uid="{6C964C99-726C-7349-BD0E-A43DD5C13E37}" name="CF_age band"/>
    <tableColumn id="4" xr3:uid="{706170AE-56CB-1F4F-96BD-0BAFBE0696C0}" name="CF_attrition label"/>
    <tableColumn id="5" xr3:uid="{92356949-E868-7B48-A27D-17F6162B6C4E}" name="Department"/>
    <tableColumn id="6" xr3:uid="{C2EC0EF2-E57E-304A-AA15-FEC6A91AF1FC}" name="Education Field"/>
    <tableColumn id="7" xr3:uid="{3D9B4ABA-C017-3048-969B-167D0FB1AFCB}" name="emp no"/>
    <tableColumn id="8" xr3:uid="{CE6B0796-F4AA-D040-9327-3D5BD90B1F64}" name="Employee Number"/>
    <tableColumn id="9" xr3:uid="{C974A5EA-37A4-574D-AC2D-75A9BAE65A50}" name="Gender"/>
    <tableColumn id="10" xr3:uid="{468F2D2C-917E-B046-BB8D-ECE9FDE57C8E}" name="Job Role"/>
    <tableColumn id="11" xr3:uid="{3845FA93-18FB-F445-A3CD-AD8AE10589CD}" name="Marital Status"/>
    <tableColumn id="12" xr3:uid="{0C0F4006-92F7-524F-B241-6790826FAB55}" name="Over Time"/>
    <tableColumn id="13" xr3:uid="{62776ACF-7EE2-D749-ABFA-C1E21EB6DF33}" name="Over18"/>
    <tableColumn id="14" xr3:uid="{CF6AE39B-236D-9B44-981D-2F8BBE3396B9}" name="Training Times Last Year"/>
    <tableColumn id="15" xr3:uid="{3B0CFDB6-48A6-2649-8C52-72496A1316C8}" name="-2"/>
    <tableColumn id="16" xr3:uid="{8C6404FF-3185-9449-86F3-684198C67E13}" name="0"/>
    <tableColumn id="17" xr3:uid="{A3E8EE6D-E1EF-574E-AB26-F600767D4363}" name="Age"/>
    <tableColumn id="18" xr3:uid="{4770C137-3C6F-CE4B-8B30-CECCC98EA457}" name="CF_attrition count"/>
    <tableColumn id="19" xr3:uid="{0664ECAF-714B-7A4C-BFDE-51525336C9AB}" name="CF_attrition counts"/>
    <tableColumn id="20" xr3:uid="{A3C62D2A-CE26-6D4C-AC54-74F301A0EF98}" name="CF_attrition rate"/>
    <tableColumn id="21" xr3:uid="{10402916-D124-7B45-BA67-9AAED88CB616}" name="CF_current Employee"/>
    <tableColumn id="22" xr3:uid="{D5106AE0-5A02-BF4D-94BF-B16604869EB2}" name="Daily Rate"/>
    <tableColumn id="23" xr3:uid="{447DD971-3262-F143-9198-37BB5895FAF9}" name="Distance From Home"/>
    <tableColumn id="24" xr3:uid="{AC092962-6AEB-6C43-9AED-45157812A5D8}" name="Education"/>
    <tableColumn id="25" xr3:uid="{0284C8C7-3E15-7F4E-B141-FB36DB4296A3}" name="Employee Count"/>
    <tableColumn id="26" xr3:uid="{04224D50-BDCD-4247-B2AB-6A0CD1045BF6}" name="Environment Satisfaction"/>
    <tableColumn id="27" xr3:uid="{5B954096-5951-4F48-BCFF-5DD8C2D94C39}" name="Hourly Rate"/>
    <tableColumn id="28" xr3:uid="{BA34F422-07F9-7B41-ACEB-FD1C2C315DFF}" name="Job Involvement"/>
    <tableColumn id="29" xr3:uid="{5E87D499-5356-8D48-B924-307861AA8AFF}" name="Job Level"/>
    <tableColumn id="30" xr3:uid="{113B1263-82A1-4846-9A0E-E46597D583B0}" name="Job Satisfaction"/>
    <tableColumn id="31" xr3:uid="{AE6FA385-91FA-0E4D-B6AD-01BB00268712}" name="Monthly Income"/>
    <tableColumn id="32" xr3:uid="{2C84921D-1182-8F42-9833-E292ECA0AA62}" name="Monthly Rate"/>
    <tableColumn id="33" xr3:uid="{3247ABC8-B8DD-AD4C-A39B-E10B060F6EB8}" name="Num Companies Worked"/>
    <tableColumn id="34" xr3:uid="{A11B3F9C-8FF1-9946-A21B-514D2AB27648}" name="Percent Salary Hike"/>
    <tableColumn id="35" xr3:uid="{DB7B71C5-8A4C-484F-B764-AF0A0A204085}" name="Performance Rating"/>
    <tableColumn id="36" xr3:uid="{28A9DD57-352E-5F43-9F50-6CD506B3D19F}" name="Relationship Satisfaction"/>
    <tableColumn id="37" xr3:uid="{74A3AD9B-C9A4-1041-A6C8-546A05C715B3}" name="Standard Hours"/>
    <tableColumn id="38" xr3:uid="{A88E4F65-7302-2048-B932-BBE93F1B46BD}" name="Stock Option Level"/>
    <tableColumn id="39" xr3:uid="{4873D31E-087F-A64D-9357-DF6D2625645A}" name="Total Working Years"/>
    <tableColumn id="40" xr3:uid="{ED01513B-8F41-E349-A3B6-ED8CB5B8A865}" name="Work Life Balance"/>
    <tableColumn id="41" xr3:uid="{79F8F402-0A67-094D-A78A-A7AB6AE3A6DD}" name="Years At Company"/>
    <tableColumn id="42" xr3:uid="{FE25D497-1FD7-394C-98F0-6C7995DE0906}" name="Years In Current Role"/>
    <tableColumn id="43" xr3:uid="{D5C9F29E-0669-CC41-9FA6-52B71EC54D9B}" name="Years Since Last Promotion"/>
    <tableColumn id="44" xr3:uid="{F878E3D4-914F-804C-B272-9C674BEE99CB}" name="Years With Curr Manager"/>
  </tableColumns>
  <tableStyleInfo name="TableStyleLight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D5DAF-17B3-AB43-A73A-24333EBB2DDF}">
  <dimension ref="A3:E8"/>
  <sheetViews>
    <sheetView workbookViewId="0">
      <selection activeCell="A8" sqref="A8"/>
    </sheetView>
  </sheetViews>
  <sheetFormatPr baseColWidth="10" defaultRowHeight="16" x14ac:dyDescent="0.2"/>
  <cols>
    <col min="1" max="1" width="23.83203125" bestFit="1" customWidth="1"/>
    <col min="2" max="2" width="22.33203125" bestFit="1" customWidth="1"/>
    <col min="3" max="3" width="13.33203125" bestFit="1" customWidth="1"/>
    <col min="4" max="4" width="18" customWidth="1"/>
    <col min="5" max="5" width="17.33203125" customWidth="1"/>
  </cols>
  <sheetData>
    <row r="3" spans="1:5" x14ac:dyDescent="0.2">
      <c r="A3" t="s">
        <v>1554</v>
      </c>
      <c r="B3" t="s">
        <v>1555</v>
      </c>
      <c r="C3" t="s">
        <v>1556</v>
      </c>
    </row>
    <row r="4" spans="1:5" x14ac:dyDescent="0.2">
      <c r="A4" s="11">
        <v>1470</v>
      </c>
      <c r="B4" s="11">
        <v>237</v>
      </c>
      <c r="C4" s="11">
        <v>36.923809523809524</v>
      </c>
    </row>
    <row r="7" spans="1:5" x14ac:dyDescent="0.2">
      <c r="A7" t="s">
        <v>1557</v>
      </c>
      <c r="B7" t="s">
        <v>1558</v>
      </c>
      <c r="C7" t="s">
        <v>1559</v>
      </c>
      <c r="D7" t="s">
        <v>1561</v>
      </c>
      <c r="E7" t="s">
        <v>1560</v>
      </c>
    </row>
    <row r="8" spans="1:5" x14ac:dyDescent="0.2">
      <c r="A8">
        <f>GETPIVOTDATA("Count of Employee Number",$A$3)</f>
        <v>1470</v>
      </c>
      <c r="B8">
        <f>GETPIVOTDATA("Sum of CF_attrition count",$A$3)</f>
        <v>237</v>
      </c>
      <c r="C8" s="6">
        <f>GETPIVOTDATA("Average of Age",$A$3)</f>
        <v>36.923809523809524</v>
      </c>
      <c r="D8">
        <f>A8-B8</f>
        <v>1233</v>
      </c>
      <c r="E8" s="3">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FDA1B-782E-F34E-A0C7-8BAD79B513A9}">
  <dimension ref="A1"/>
  <sheetViews>
    <sheetView workbookViewId="0">
      <selection activeCell="B4" sqref="B4"/>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FFDA4-5435-A94C-B32B-3C2DBF9F1BCF}">
  <dimension ref="A3:C7"/>
  <sheetViews>
    <sheetView topLeftCell="A4" workbookViewId="0">
      <selection activeCell="B32" sqref="B32:D33"/>
    </sheetView>
  </sheetViews>
  <sheetFormatPr baseColWidth="10" defaultRowHeight="16" x14ac:dyDescent="0.2"/>
  <cols>
    <col min="1" max="1" width="23.5" bestFit="1" customWidth="1"/>
  </cols>
  <sheetData>
    <row r="3" spans="1:3" x14ac:dyDescent="0.2">
      <c r="A3" t="s">
        <v>1562</v>
      </c>
    </row>
    <row r="4" spans="1:3" x14ac:dyDescent="0.2">
      <c r="A4" s="5">
        <v>2.6265306122448981</v>
      </c>
    </row>
    <row r="6" spans="1:3" x14ac:dyDescent="0.2">
      <c r="A6" t="s">
        <v>1563</v>
      </c>
      <c r="B6" s="5">
        <f>GETPIVOTDATA("Job Satisfaction",$A$3)</f>
        <v>2.6265306122448981</v>
      </c>
      <c r="C6" s="4">
        <f>B6/4</f>
        <v>0.65663265306122454</v>
      </c>
    </row>
    <row r="7" spans="1:3" x14ac:dyDescent="0.2">
      <c r="A7" t="s">
        <v>1564</v>
      </c>
      <c r="B7" s="5">
        <f>4-B6</f>
        <v>1.3734693877551019</v>
      </c>
      <c r="C7" s="4">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47588-BDC6-094C-B2B3-C8C363A75768}">
  <dimension ref="A3:B9"/>
  <sheetViews>
    <sheetView workbookViewId="0">
      <selection activeCell="A4" sqref="A4:B8"/>
    </sheetView>
  </sheetViews>
  <sheetFormatPr baseColWidth="10" defaultRowHeight="16" x14ac:dyDescent="0.2"/>
  <cols>
    <col min="1" max="1" width="13" bestFit="1" customWidth="1"/>
    <col min="2" max="2" width="22.33203125" bestFit="1" customWidth="1"/>
  </cols>
  <sheetData>
    <row r="3" spans="1:2" x14ac:dyDescent="0.2">
      <c r="A3" s="7" t="s">
        <v>1565</v>
      </c>
      <c r="B3" t="s">
        <v>1555</v>
      </c>
    </row>
    <row r="4" spans="1:2" x14ac:dyDescent="0.2">
      <c r="A4" s="9" t="s">
        <v>69</v>
      </c>
      <c r="B4" s="11">
        <v>112</v>
      </c>
    </row>
    <row r="5" spans="1:2" x14ac:dyDescent="0.2">
      <c r="A5" s="9" t="s">
        <v>46</v>
      </c>
      <c r="B5" s="11">
        <v>51</v>
      </c>
    </row>
    <row r="6" spans="1:2" x14ac:dyDescent="0.2">
      <c r="A6" s="9" t="s">
        <v>58</v>
      </c>
      <c r="B6" s="11">
        <v>25</v>
      </c>
    </row>
    <row r="7" spans="1:2" x14ac:dyDescent="0.2">
      <c r="A7" s="9" t="s">
        <v>75</v>
      </c>
      <c r="B7" s="11">
        <v>11</v>
      </c>
    </row>
    <row r="8" spans="1:2" x14ac:dyDescent="0.2">
      <c r="A8" s="9" t="s">
        <v>92</v>
      </c>
      <c r="B8" s="11">
        <v>38</v>
      </c>
    </row>
    <row r="9" spans="1:2" x14ac:dyDescent="0.2">
      <c r="A9" s="9" t="s">
        <v>1566</v>
      </c>
      <c r="B9" s="1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8FB54-BF2C-644F-9723-D582FD69EF51}">
  <dimension ref="A3:F7"/>
  <sheetViews>
    <sheetView workbookViewId="0">
      <selection activeCell="H31" sqref="H31"/>
    </sheetView>
  </sheetViews>
  <sheetFormatPr baseColWidth="10" defaultRowHeight="16" x14ac:dyDescent="0.2"/>
  <cols>
    <col min="1" max="1" width="13" bestFit="1" customWidth="1"/>
    <col min="2" max="2" width="15.33203125" bestFit="1" customWidth="1"/>
    <col min="4" max="4" width="15.5" customWidth="1"/>
    <col min="5" max="5" width="16.5" customWidth="1"/>
  </cols>
  <sheetData>
    <row r="3" spans="1:6" x14ac:dyDescent="0.2">
      <c r="A3" s="7" t="s">
        <v>1565</v>
      </c>
      <c r="B3" t="s">
        <v>1569</v>
      </c>
      <c r="E3" t="s">
        <v>10</v>
      </c>
      <c r="F3" t="s">
        <v>0</v>
      </c>
    </row>
    <row r="4" spans="1:6" x14ac:dyDescent="0.2">
      <c r="A4" s="9" t="s">
        <v>79</v>
      </c>
      <c r="B4" s="11">
        <v>327</v>
      </c>
      <c r="E4" t="str">
        <f>A4</f>
        <v>Divorced</v>
      </c>
      <c r="F4">
        <f>GETPIVOTDATA("Attrition",$A$3,"Marital Status",A4)</f>
        <v>327</v>
      </c>
    </row>
    <row r="5" spans="1:6" x14ac:dyDescent="0.2">
      <c r="A5" s="9" t="s">
        <v>64</v>
      </c>
      <c r="B5" s="11">
        <v>673</v>
      </c>
      <c r="E5" t="str">
        <f t="shared" ref="E5:E6" si="0">A5</f>
        <v>Married</v>
      </c>
      <c r="F5">
        <f t="shared" ref="F5:F6" si="1">GETPIVOTDATA("Attrition",$A$3,"Marital Status",A5)</f>
        <v>673</v>
      </c>
    </row>
    <row r="6" spans="1:6" x14ac:dyDescent="0.2">
      <c r="A6" s="9" t="s">
        <v>53</v>
      </c>
      <c r="B6" s="11">
        <v>470</v>
      </c>
      <c r="E6" t="str">
        <f t="shared" si="0"/>
        <v>Single</v>
      </c>
      <c r="F6">
        <f t="shared" si="1"/>
        <v>470</v>
      </c>
    </row>
    <row r="7" spans="1:6" x14ac:dyDescent="0.2">
      <c r="A7" s="9" t="s">
        <v>1566</v>
      </c>
      <c r="B7" s="11">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D46F4-55AF-2447-BCC6-6345A4D06925}">
  <dimension ref="A1:AR1471"/>
  <sheetViews>
    <sheetView workbookViewId="0">
      <selection activeCell="X2" sqref="X2:X1471"/>
    </sheetView>
  </sheetViews>
  <sheetFormatPr baseColWidth="10" defaultColWidth="11.1640625" defaultRowHeight="16" x14ac:dyDescent="0.2"/>
  <cols>
    <col min="1" max="1" width="9.83203125" customWidth="1"/>
    <col min="2" max="2" width="15.5" customWidth="1"/>
    <col min="3" max="3" width="13.33203125" customWidth="1"/>
    <col min="4" max="4" width="17.5" customWidth="1"/>
    <col min="5" max="5" width="12.83203125" customWidth="1"/>
    <col min="6" max="6" width="15.5" customWidth="1"/>
    <col min="7" max="7" width="9" customWidth="1"/>
    <col min="8" max="8" width="18.1640625" customWidth="1"/>
    <col min="9" max="9" width="8.5" customWidth="1"/>
    <col min="10" max="10" width="23.33203125" customWidth="1"/>
    <col min="11" max="11" width="14.5" customWidth="1"/>
    <col min="13" max="13" width="8.5" customWidth="1"/>
    <col min="14" max="14" width="22.83203125" customWidth="1"/>
    <col min="15" max="17" width="8.5" customWidth="1"/>
    <col min="18" max="18" width="17.83203125" customWidth="1"/>
    <col min="19" max="19" width="18.6640625" customWidth="1"/>
    <col min="20" max="20" width="16.5" customWidth="1"/>
    <col min="21" max="21" width="20.5" customWidth="1"/>
    <col min="23" max="23" width="20.1640625" customWidth="1"/>
    <col min="24" max="24" width="16" customWidth="1"/>
    <col min="25" max="25" width="16.5" customWidth="1"/>
    <col min="26" max="26" width="23.5" customWidth="1"/>
    <col min="27" max="27" width="12.5" customWidth="1"/>
    <col min="28" max="28" width="16.5" customWidth="1"/>
    <col min="29" max="29" width="10.1640625" customWidth="1"/>
    <col min="30" max="30" width="15.6640625" customWidth="1"/>
    <col min="31" max="31" width="16.33203125" customWidth="1"/>
    <col min="32" max="32" width="14" customWidth="1"/>
    <col min="33" max="33" width="23.5" customWidth="1"/>
    <col min="34" max="34" width="18.83203125" customWidth="1"/>
    <col min="35" max="35" width="19.1640625" customWidth="1"/>
    <col min="36" max="36" width="23.33203125" customWidth="1"/>
    <col min="37" max="37" width="15.6640625" customWidth="1"/>
    <col min="38" max="38" width="18.1640625" customWidth="1"/>
    <col min="39" max="39" width="19.5" customWidth="1"/>
    <col min="40" max="40" width="17.5" customWidth="1"/>
    <col min="41" max="41" width="17.83203125" customWidth="1"/>
    <col min="42" max="42" width="20.33203125" customWidth="1"/>
    <col min="43" max="43" width="25.1640625" customWidth="1"/>
    <col min="44" max="44" width="23.66406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EFE7A-7358-3C4B-B38F-21177D8008E9}">
  <dimension ref="A3:C10"/>
  <sheetViews>
    <sheetView workbookViewId="0">
      <selection activeCell="C9" sqref="C9:C10"/>
    </sheetView>
  </sheetViews>
  <sheetFormatPr baseColWidth="10" defaultRowHeight="16" x14ac:dyDescent="0.2"/>
  <cols>
    <col min="1" max="1" width="13" bestFit="1" customWidth="1"/>
    <col min="2" max="2" width="22.1640625" bestFit="1" customWidth="1"/>
  </cols>
  <sheetData>
    <row r="3" spans="1:3" x14ac:dyDescent="0.2">
      <c r="A3" s="7" t="s">
        <v>1565</v>
      </c>
      <c r="B3" t="s">
        <v>1567</v>
      </c>
    </row>
    <row r="4" spans="1:3" x14ac:dyDescent="0.2">
      <c r="A4" s="9" t="s">
        <v>51</v>
      </c>
      <c r="B4" s="11">
        <v>588</v>
      </c>
    </row>
    <row r="5" spans="1:3" x14ac:dyDescent="0.2">
      <c r="A5" s="9" t="s">
        <v>62</v>
      </c>
      <c r="B5" s="11">
        <v>882</v>
      </c>
    </row>
    <row r="6" spans="1:3" x14ac:dyDescent="0.2">
      <c r="A6" s="9" t="s">
        <v>1566</v>
      </c>
      <c r="B6" s="11">
        <v>1470</v>
      </c>
    </row>
    <row r="9" spans="1:3" x14ac:dyDescent="0.2">
      <c r="A9" s="9" t="s">
        <v>51</v>
      </c>
      <c r="B9">
        <f>IFERROR(GETPIVOTDATA("Employee Count",$A$3,"Gender","Female"),0)</f>
        <v>588</v>
      </c>
      <c r="C9" s="2">
        <f>IFERROR(B9/($B$9+$B$10),0)</f>
        <v>0.4</v>
      </c>
    </row>
    <row r="10" spans="1:3" x14ac:dyDescent="0.2">
      <c r="A10" s="9" t="s">
        <v>62</v>
      </c>
      <c r="B10">
        <f>IFERROR(GETPIVOTDATA("Employee Count",$A$3,"Gender","Male"),0)</f>
        <v>882</v>
      </c>
      <c r="C10" s="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A4B1E-6AD1-A841-A3A2-CCA672BBDF60}">
  <dimension ref="A3:B9"/>
  <sheetViews>
    <sheetView workbookViewId="0">
      <selection activeCell="N24" sqref="N24"/>
    </sheetView>
  </sheetViews>
  <sheetFormatPr baseColWidth="10" defaultRowHeight="16" x14ac:dyDescent="0.2"/>
  <cols>
    <col min="1" max="1" width="16" bestFit="1" customWidth="1"/>
    <col min="2" max="2" width="22.33203125" bestFit="1" customWidth="1"/>
  </cols>
  <sheetData>
    <row r="3" spans="1:2" x14ac:dyDescent="0.2">
      <c r="A3" s="7" t="s">
        <v>1565</v>
      </c>
      <c r="B3" t="s">
        <v>1555</v>
      </c>
    </row>
    <row r="4" spans="1:2" x14ac:dyDescent="0.2">
      <c r="A4" s="9" t="s">
        <v>55</v>
      </c>
      <c r="B4" s="11">
        <v>44</v>
      </c>
    </row>
    <row r="5" spans="1:2" x14ac:dyDescent="0.2">
      <c r="A5" s="9" t="s">
        <v>77</v>
      </c>
      <c r="B5" s="11">
        <v>99</v>
      </c>
    </row>
    <row r="6" spans="1:2" x14ac:dyDescent="0.2">
      <c r="A6" s="9" t="s">
        <v>134</v>
      </c>
      <c r="B6" s="11">
        <v>5</v>
      </c>
    </row>
    <row r="7" spans="1:2" x14ac:dyDescent="0.2">
      <c r="A7" s="9" t="s">
        <v>65</v>
      </c>
      <c r="B7" s="11">
        <v>31</v>
      </c>
    </row>
    <row r="8" spans="1:2" x14ac:dyDescent="0.2">
      <c r="A8" s="9" t="s">
        <v>71</v>
      </c>
      <c r="B8" s="11">
        <v>58</v>
      </c>
    </row>
    <row r="9" spans="1:2" x14ac:dyDescent="0.2">
      <c r="A9" s="9" t="s">
        <v>1566</v>
      </c>
      <c r="B9" s="1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141C2-E9D5-7443-BF2D-1DE9B16B5568}">
  <dimension ref="A3:E13"/>
  <sheetViews>
    <sheetView workbookViewId="0">
      <selection activeCell="D4" sqref="D4:E12"/>
    </sheetView>
  </sheetViews>
  <sheetFormatPr baseColWidth="10" defaultRowHeight="16" x14ac:dyDescent="0.2"/>
  <cols>
    <col min="1" max="1" width="23.33203125" bestFit="1" customWidth="1"/>
    <col min="2" max="2" width="22.33203125" bestFit="1" customWidth="1"/>
    <col min="4" max="4" width="28.6640625" customWidth="1"/>
  </cols>
  <sheetData>
    <row r="3" spans="1:5" x14ac:dyDescent="0.2">
      <c r="A3" s="7" t="s">
        <v>1565</v>
      </c>
      <c r="B3" t="s">
        <v>1555</v>
      </c>
      <c r="D3" t="s">
        <v>1568</v>
      </c>
      <c r="E3" t="s">
        <v>0</v>
      </c>
    </row>
    <row r="4" spans="1:5" x14ac:dyDescent="0.2">
      <c r="A4" s="9" t="s">
        <v>83</v>
      </c>
      <c r="B4" s="11">
        <v>9</v>
      </c>
      <c r="D4" t="str">
        <f>A4</f>
        <v>Healthcare Representative</v>
      </c>
      <c r="E4">
        <f>GETPIVOTDATA("CF_attrition count",$A$3,"Job Role",A4)</f>
        <v>9</v>
      </c>
    </row>
    <row r="5" spans="1:5" x14ac:dyDescent="0.2">
      <c r="A5" s="9" t="s">
        <v>163</v>
      </c>
      <c r="B5" s="11">
        <v>12</v>
      </c>
      <c r="D5" t="str">
        <f t="shared" ref="D5:D12" si="0">A5</f>
        <v>Human Resources</v>
      </c>
      <c r="E5">
        <f t="shared" ref="E5:E12" si="1">GETPIVOTDATA("CF_attrition count",$A$3,"Job Role",A5)</f>
        <v>12</v>
      </c>
    </row>
    <row r="6" spans="1:5" x14ac:dyDescent="0.2">
      <c r="A6" s="9" t="s">
        <v>68</v>
      </c>
      <c r="B6" s="11">
        <v>62</v>
      </c>
      <c r="D6" t="str">
        <f t="shared" si="0"/>
        <v>Laboratory Technician</v>
      </c>
      <c r="E6">
        <f t="shared" si="1"/>
        <v>62</v>
      </c>
    </row>
    <row r="7" spans="1:5" x14ac:dyDescent="0.2">
      <c r="A7" s="9" t="s">
        <v>95</v>
      </c>
      <c r="B7" s="11">
        <v>5</v>
      </c>
      <c r="D7" t="str">
        <f t="shared" si="0"/>
        <v>Manager</v>
      </c>
      <c r="E7">
        <f t="shared" si="1"/>
        <v>5</v>
      </c>
    </row>
    <row r="8" spans="1:5" x14ac:dyDescent="0.2">
      <c r="A8" s="9" t="s">
        <v>81</v>
      </c>
      <c r="B8" s="11">
        <v>10</v>
      </c>
      <c r="D8" t="str">
        <f t="shared" si="0"/>
        <v>Manufacturing Director</v>
      </c>
      <c r="E8">
        <f t="shared" si="1"/>
        <v>10</v>
      </c>
    </row>
    <row r="9" spans="1:5" x14ac:dyDescent="0.2">
      <c r="A9" s="9" t="s">
        <v>101</v>
      </c>
      <c r="B9" s="11">
        <v>2</v>
      </c>
      <c r="D9" t="str">
        <f t="shared" si="0"/>
        <v>Research Director</v>
      </c>
      <c r="E9">
        <f t="shared" si="1"/>
        <v>2</v>
      </c>
    </row>
    <row r="10" spans="1:5" x14ac:dyDescent="0.2">
      <c r="A10" s="9" t="s">
        <v>63</v>
      </c>
      <c r="B10" s="11">
        <v>47</v>
      </c>
      <c r="D10" t="str">
        <f t="shared" si="0"/>
        <v>Research Scientist</v>
      </c>
      <c r="E10">
        <f t="shared" si="1"/>
        <v>47</v>
      </c>
    </row>
    <row r="11" spans="1:5" x14ac:dyDescent="0.2">
      <c r="A11" s="9" t="s">
        <v>52</v>
      </c>
      <c r="B11" s="11">
        <v>57</v>
      </c>
      <c r="D11" t="str">
        <f t="shared" si="0"/>
        <v>Sales Executive</v>
      </c>
      <c r="E11">
        <f t="shared" si="1"/>
        <v>57</v>
      </c>
    </row>
    <row r="12" spans="1:5" x14ac:dyDescent="0.2">
      <c r="A12" s="9" t="s">
        <v>99</v>
      </c>
      <c r="B12" s="11">
        <v>33</v>
      </c>
      <c r="D12" t="str">
        <f t="shared" si="0"/>
        <v>Sales Representative</v>
      </c>
      <c r="E12">
        <f t="shared" si="1"/>
        <v>33</v>
      </c>
    </row>
    <row r="13" spans="1:5" x14ac:dyDescent="0.2">
      <c r="A13" s="9" t="s">
        <v>1566</v>
      </c>
      <c r="B13" s="1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7F2C8-8DBB-5040-BD45-B03BCB6781AB}">
  <dimension ref="A3:B7"/>
  <sheetViews>
    <sheetView workbookViewId="0">
      <selection activeCell="B4" sqref="B4"/>
    </sheetView>
  </sheetViews>
  <sheetFormatPr baseColWidth="10" defaultRowHeight="16" x14ac:dyDescent="0.2"/>
  <cols>
    <col min="1" max="1" width="13" bestFit="1" customWidth="1"/>
    <col min="2" max="2" width="22.33203125" bestFit="1" customWidth="1"/>
  </cols>
  <sheetData>
    <row r="3" spans="1:2" x14ac:dyDescent="0.2">
      <c r="A3" s="7" t="s">
        <v>1565</v>
      </c>
      <c r="B3" t="s">
        <v>1555</v>
      </c>
    </row>
    <row r="4" spans="1:2" x14ac:dyDescent="0.2">
      <c r="A4" s="9" t="s">
        <v>161</v>
      </c>
      <c r="B4" s="10">
        <v>5.0632911392405063E-2</v>
      </c>
    </row>
    <row r="5" spans="1:2" x14ac:dyDescent="0.2">
      <c r="A5" s="9" t="s">
        <v>60</v>
      </c>
      <c r="B5" s="10">
        <v>0.56118143459915615</v>
      </c>
    </row>
    <row r="6" spans="1:2" x14ac:dyDescent="0.2">
      <c r="A6" s="9" t="s">
        <v>48</v>
      </c>
      <c r="B6" s="10">
        <v>0.3881856540084388</v>
      </c>
    </row>
    <row r="7" spans="1:2" x14ac:dyDescent="0.2">
      <c r="A7" s="9" t="s">
        <v>1566</v>
      </c>
      <c r="B7" s="10">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E9B11-D938-684C-806F-6A8AD30467B7}">
  <dimension ref="U18"/>
  <sheetViews>
    <sheetView tabSelected="1" zoomScaleNormal="100" workbookViewId="0">
      <selection activeCell="T18" sqref="T18"/>
    </sheetView>
  </sheetViews>
  <sheetFormatPr baseColWidth="10" defaultRowHeight="16" x14ac:dyDescent="0.2"/>
  <sheetData>
    <row r="18" spans="21:21" x14ac:dyDescent="0.2">
      <c r="U18" s="8"/>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Satisfaction Rating</vt:lpstr>
      <vt:lpstr>Attrition by Age</vt:lpstr>
      <vt:lpstr>Marital Status</vt:lpstr>
      <vt:lpstr>Data</vt:lpstr>
      <vt:lpstr>Gender</vt:lpstr>
      <vt:lpstr>Education By Attrition</vt:lpstr>
      <vt:lpstr>Attrition by Job</vt:lpstr>
      <vt:lpstr>Departmentwise Attrition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Lokare</dc:creator>
  <cp:lastModifiedBy>Swati Lokare</cp:lastModifiedBy>
  <dcterms:created xsi:type="dcterms:W3CDTF">2024-06-08T07:52:30Z</dcterms:created>
  <dcterms:modified xsi:type="dcterms:W3CDTF">2024-06-20T17:25:49Z</dcterms:modified>
</cp:coreProperties>
</file>