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.xsl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<sst xmlns="http://schemas.openxmlformats.org/spreadsheetml/2006/main" count="264" uniqueCount="33">
  <si>
    <t xml:space="preserve"># Simulation 1 (Up to date)</t>
  </si>
  <si>
    <t xml:space="preserve"># 172 data points written for 54 variables.</t>
  </si>
  <si>
    <t xml:space="preserve"># Simulation warnings:</t>
  </si>
  <si>
    <t xml:space="preserve">#   Large angle of attack encountered (18.2).</t>
  </si>
  <si>
    <t xml:space="preserve">#</t>
  </si>
  <si>
    <t xml:space="preserve"># Time (s)</t>
  </si>
  <si>
    <t xml:space="preserve">Total velocity (m/s)</t>
  </si>
  <si>
    <t xml:space="preserve">Pitch rate (°/s)</t>
  </si>
  <si>
    <t xml:space="preserve">CP location (cm)</t>
  </si>
  <si>
    <t xml:space="preserve">Normal force coefficient (?)</t>
  </si>
  <si>
    <t xml:space="preserve">Pitch moment coefficient (?)</t>
  </si>
  <si>
    <t xml:space="preserve">CG location (cm)</t>
  </si>
  <si>
    <t xml:space="preserve">Angle of attack (°)</t>
  </si>
  <si>
    <t xml:space="preserve">Pitch damping coefficient (?)</t>
  </si>
  <si>
    <t xml:space="preserve">(pitchrate?v)^2</t>
  </si>
  <si>
    <t xml:space="preserve"># Event LAUNCH occurred at t=0 seconds</t>
  </si>
  <si>
    <t xml:space="preserve"># Event IGNITION occurred at t=0 seconds</t>
  </si>
  <si>
    <t xml:space="preserve">NaN</t>
  </si>
  <si>
    <t xml:space="preserve"># Event LIFTOFF occurred at t=0.08 seconds</t>
  </si>
  <si>
    <t xml:space="preserve"># Event LAUNCHROD occurred at t=0.46 seconds</t>
  </si>
  <si>
    <t xml:space="preserve">CN CM/length</t>
  </si>
  <si>
    <t xml:space="preserve">sigmaCMbody</t>
  </si>
  <si>
    <t xml:space="preserve">Cpnosecone</t>
  </si>
  <si>
    <t xml:space="preserve">sigmaCMcone</t>
  </si>
  <si>
    <t xml:space="preserve">SigmaCM</t>
  </si>
  <si>
    <t xml:space="preserve">mul</t>
  </si>
  <si>
    <t xml:space="preserve">pitchdampingmoment</t>
  </si>
  <si>
    <t xml:space="preserve">pitchdamping/mul</t>
  </si>
  <si>
    <t xml:space="preserve">Cm</t>
  </si>
  <si>
    <t xml:space="preserve">error</t>
  </si>
  <si>
    <t xml:space="preserve"># Event APOGEE occurred at t=4.5312 seconds</t>
  </si>
  <si>
    <t xml:space="preserve"># Event GROUND_HIT occurred at t=6.6812 seconds</t>
  </si>
  <si>
    <t xml:space="preserve"># Event SIMULATION_END occurred at t=6.6812 seconds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</si>
</sst>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85"/>
  <sheetViews>
    <sheetView showFormulas="false" showGridLines="true" showRowColHeaders="true" showZeros="true" rightToLeft="false" tabSelected="true" showOutlineSymbols="true" defaultGridColor="true" view="normal" topLeftCell="A43" colorId="64" zoomScale="90" zoomScaleNormal="90" zoomScalePageLayoutView="100" workbookViewId="0">
      <selection pane="topLeft" activeCell="R51" activeCellId="0" sqref="R51"/>
    </sheetView>
  </sheetViews>
  <sheetFormatPr defaultRowHeight="13.8" zeroHeight="false" outlineLevelRow="0" outlineLevelCol="0"/>
  <cols>
    <col collapsed="false" customWidth="true" hidden="false" outlineLevel="0" max="1" min="1" style="1" width="37.66"/>
    <col collapsed="false" customWidth="true" hidden="false" outlineLevel="0" max="2" min="2" style="1" width="19.42"/>
    <col collapsed="false" customWidth="true" hidden="false" outlineLevel="0" max="3" min="3" style="1" width="13.43"/>
    <col collapsed="false" customWidth="true" hidden="false" outlineLevel="0" max="5" min="4" style="1" width="8.67"/>
    <col collapsed="false" customWidth="true" hidden="false" outlineLevel="0" max="6" min="6" style="1" width="24.57"/>
    <col collapsed="false" customWidth="true" hidden="false" outlineLevel="0" max="8" min="7" style="1" width="8.67"/>
    <col collapsed="false" customWidth="true" hidden="false" outlineLevel="0" max="9" min="9" style="2" width="24.49"/>
    <col collapsed="false" customWidth="true" hidden="false" outlineLevel="0" max="12" min="10" style="1" width="8.67"/>
    <col collapsed="false" customWidth="true" hidden="false" outlineLevel="0" max="13" min="13" style="1" width="13.28"/>
    <col collapsed="false" customWidth="true" hidden="false" outlineLevel="0" max="18" min="14" style="1" width="8.67"/>
    <col collapsed="false" customWidth="true" hidden="false" outlineLevel="0" max="19" min="19" style="1" width="13.73"/>
    <col collapsed="false" customWidth="true" hidden="false" outlineLevel="0" max="24" min="20" style="1" width="19.71"/>
    <col collapsed="false" customWidth="true" hidden="false" outlineLevel="0" max="52" min="25" style="1" width="8.67"/>
    <col collapsed="false" customWidth="true" hidden="false" outlineLevel="0" max="53" min="53" style="1" width="24.57"/>
    <col collapsed="false" customWidth="true" hidden="false" outlineLevel="0" max="1025" min="54" style="1" width="8.67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4" customFormat="false" ht="13.8" hidden="false" customHeight="false" outlineLevel="0" collapsed="false">
      <c r="A4" s="1" t="s">
        <v>3</v>
      </c>
    </row>
    <row r="5" customFormat="false" ht="13.8" hidden="false" customHeight="false" outlineLevel="0" collapsed="false">
      <c r="A5" s="1" t="s">
        <v>4</v>
      </c>
    </row>
    <row r="6" customFormat="false" ht="13.8" hidden="false" customHeight="false" outlineLevel="0" collapsed="false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2" t="s">
        <v>13</v>
      </c>
      <c r="J6" s="1" t="s">
        <v>14</v>
      </c>
      <c r="BG6" s="1" t="s">
        <v>13</v>
      </c>
    </row>
    <row r="7" customFormat="false" ht="13.8" hidden="false" customHeight="false" outlineLevel="0" collapsed="false">
      <c r="A7" s="1" t="s">
        <v>15</v>
      </c>
    </row>
    <row r="8" customFormat="false" ht="13.8" hidden="false" customHeight="false" outlineLevel="0" collapsed="false">
      <c r="A8" s="1" t="s">
        <v>16</v>
      </c>
    </row>
    <row r="9" customFormat="false" ht="13.8" hidden="false" customHeight="false" outlineLevel="0" collapsed="false">
      <c r="A9" s="1" t="n">
        <v>0</v>
      </c>
      <c r="B9" s="1" t="n">
        <v>0</v>
      </c>
      <c r="C9" s="1" t="n">
        <v>0</v>
      </c>
      <c r="D9" s="1" t="s">
        <v>17</v>
      </c>
      <c r="E9" s="1" t="s">
        <v>17</v>
      </c>
      <c r="F9" s="1" t="s">
        <v>17</v>
      </c>
      <c r="G9" s="1" t="n">
        <v>18.429</v>
      </c>
      <c r="H9" s="1" t="n">
        <v>90</v>
      </c>
      <c r="I9" s="2" t="s">
        <v>17</v>
      </c>
      <c r="AM9" s="3"/>
      <c r="AX9" s="3"/>
      <c r="BG9" s="1" t="s">
        <v>17</v>
      </c>
      <c r="BR9" s="3"/>
    </row>
    <row r="10" customFormat="false" ht="13.8" hidden="false" customHeight="false" outlineLevel="0" collapsed="false">
      <c r="A10" s="1" t="n">
        <v>0.01</v>
      </c>
      <c r="B10" s="1" t="n">
        <v>0</v>
      </c>
      <c r="C10" s="1" t="n">
        <v>0</v>
      </c>
      <c r="D10" s="1" t="s">
        <v>17</v>
      </c>
      <c r="E10" s="1" t="s">
        <v>17</v>
      </c>
      <c r="F10" s="1" t="s">
        <v>17</v>
      </c>
      <c r="G10" s="1" t="n">
        <v>18.429</v>
      </c>
      <c r="H10" s="1" t="n">
        <v>90</v>
      </c>
      <c r="I10" s="2" t="s">
        <v>17</v>
      </c>
      <c r="AM10" s="3"/>
      <c r="AX10" s="3"/>
      <c r="BG10" s="1" t="s">
        <v>17</v>
      </c>
    </row>
    <row r="11" customFormat="false" ht="13.8" hidden="false" customHeight="false" outlineLevel="0" collapsed="false">
      <c r="A11" s="1" t="n">
        <v>0.02</v>
      </c>
      <c r="B11" s="1" t="n">
        <v>0.069504</v>
      </c>
      <c r="C11" s="1" t="n">
        <v>0</v>
      </c>
      <c r="D11" s="1" t="s">
        <v>17</v>
      </c>
      <c r="E11" s="1" t="s">
        <v>17</v>
      </c>
      <c r="F11" s="1" t="s">
        <v>17</v>
      </c>
      <c r="G11" s="1" t="n">
        <v>18.423</v>
      </c>
      <c r="H11" s="1" t="n">
        <v>87.978</v>
      </c>
      <c r="I11" s="2" t="s">
        <v>17</v>
      </c>
      <c r="AM11" s="3"/>
      <c r="AT11" s="3"/>
      <c r="AV11" s="3"/>
      <c r="AX11" s="3"/>
      <c r="BG11" s="1" t="s">
        <v>17</v>
      </c>
      <c r="BH11" s="3"/>
    </row>
    <row r="12" customFormat="false" ht="13.8" hidden="false" customHeight="false" outlineLevel="0" collapsed="false">
      <c r="A12" s="1" t="n">
        <v>0.03</v>
      </c>
      <c r="B12" s="1" t="n">
        <v>0.16447</v>
      </c>
      <c r="C12" s="1" t="n">
        <v>0</v>
      </c>
      <c r="D12" s="1" t="s">
        <v>17</v>
      </c>
      <c r="E12" s="1" t="s">
        <v>17</v>
      </c>
      <c r="F12" s="1" t="s">
        <v>17</v>
      </c>
      <c r="G12" s="1" t="n">
        <v>18.416</v>
      </c>
      <c r="H12" s="1" t="n">
        <v>85.182</v>
      </c>
      <c r="I12" s="2" t="s">
        <v>17</v>
      </c>
      <c r="AM12" s="3"/>
      <c r="AT12" s="3"/>
      <c r="AV12" s="3"/>
      <c r="AX12" s="3"/>
      <c r="BG12" s="1" t="s">
        <v>17</v>
      </c>
      <c r="BH12" s="3"/>
    </row>
    <row r="13" customFormat="false" ht="13.8" hidden="false" customHeight="false" outlineLevel="0" collapsed="false">
      <c r="A13" s="1" t="n">
        <v>0.04</v>
      </c>
      <c r="B13" s="1" t="n">
        <v>0.27212</v>
      </c>
      <c r="C13" s="1" t="n">
        <v>0</v>
      </c>
      <c r="D13" s="1" t="s">
        <v>17</v>
      </c>
      <c r="E13" s="1" t="s">
        <v>17</v>
      </c>
      <c r="F13" s="1" t="s">
        <v>17</v>
      </c>
      <c r="G13" s="1" t="n">
        <v>18.408</v>
      </c>
      <c r="H13" s="1" t="n">
        <v>81.99</v>
      </c>
      <c r="I13" s="2" t="s">
        <v>17</v>
      </c>
      <c r="AM13" s="3"/>
      <c r="AT13" s="3"/>
      <c r="AX13" s="3"/>
      <c r="BG13" s="1" t="s">
        <v>17</v>
      </c>
      <c r="BH13" s="3"/>
    </row>
    <row r="14" customFormat="false" ht="13.8" hidden="false" customHeight="false" outlineLevel="0" collapsed="false">
      <c r="A14" s="1" t="n">
        <v>0.05</v>
      </c>
      <c r="B14" s="1" t="n">
        <v>0.37967</v>
      </c>
      <c r="C14" s="1" t="n">
        <v>0</v>
      </c>
      <c r="D14" s="1" t="s">
        <v>17</v>
      </c>
      <c r="E14" s="1" t="s">
        <v>17</v>
      </c>
      <c r="F14" s="1" t="s">
        <v>17</v>
      </c>
      <c r="G14" s="1" t="n">
        <v>18.399</v>
      </c>
      <c r="H14" s="1" t="n">
        <v>78.805</v>
      </c>
      <c r="I14" s="2" t="s">
        <v>17</v>
      </c>
      <c r="AM14" s="3"/>
      <c r="AT14" s="3"/>
      <c r="AX14" s="3"/>
      <c r="BG14" s="1" t="s">
        <v>17</v>
      </c>
      <c r="BH14" s="3"/>
    </row>
    <row r="15" customFormat="false" ht="13.8" hidden="false" customHeight="false" outlineLevel="0" collapsed="false">
      <c r="A15" s="1" t="n">
        <v>0.06</v>
      </c>
      <c r="B15" s="1" t="n">
        <v>0.48711</v>
      </c>
      <c r="C15" s="1" t="n">
        <v>0</v>
      </c>
      <c r="D15" s="1" t="s">
        <v>17</v>
      </c>
      <c r="E15" s="1" t="s">
        <v>17</v>
      </c>
      <c r="F15" s="1" t="s">
        <v>17</v>
      </c>
      <c r="G15" s="1" t="n">
        <v>18.391</v>
      </c>
      <c r="H15" s="1" t="n">
        <v>75.779</v>
      </c>
      <c r="I15" s="2" t="s">
        <v>17</v>
      </c>
      <c r="AM15" s="3"/>
      <c r="AT15" s="3"/>
      <c r="AX15" s="3"/>
      <c r="BG15" s="1" t="s">
        <v>17</v>
      </c>
      <c r="BH15" s="3"/>
    </row>
    <row r="16" customFormat="false" ht="13.8" hidden="false" customHeight="false" outlineLevel="0" collapsed="false">
      <c r="A16" s="1" t="n">
        <v>0.07</v>
      </c>
      <c r="B16" s="1" t="n">
        <v>0.59444</v>
      </c>
      <c r="C16" s="1" t="n">
        <v>0</v>
      </c>
      <c r="D16" s="1" t="s">
        <v>17</v>
      </c>
      <c r="E16" s="1" t="s">
        <v>17</v>
      </c>
      <c r="F16" s="1" t="s">
        <v>17</v>
      </c>
      <c r="G16" s="1" t="n">
        <v>18.382</v>
      </c>
      <c r="H16" s="1" t="n">
        <v>72.852</v>
      </c>
      <c r="I16" s="2" t="s">
        <v>17</v>
      </c>
      <c r="AM16" s="3"/>
      <c r="AT16" s="3"/>
      <c r="AX16" s="3"/>
      <c r="BG16" s="1" t="s">
        <v>17</v>
      </c>
      <c r="BH16" s="3"/>
    </row>
    <row r="17" customFormat="false" ht="13.8" hidden="false" customHeight="false" outlineLevel="0" collapsed="false">
      <c r="A17" s="1" t="s">
        <v>18</v>
      </c>
    </row>
    <row r="18" customFormat="false" ht="13.8" hidden="false" customHeight="false" outlineLevel="0" collapsed="false">
      <c r="A18" s="1" t="n">
        <v>0.08</v>
      </c>
      <c r="B18" s="1" t="n">
        <v>0.70167</v>
      </c>
      <c r="C18" s="1" t="n">
        <v>0</v>
      </c>
      <c r="D18" s="1" t="s">
        <v>17</v>
      </c>
      <c r="E18" s="1" t="s">
        <v>17</v>
      </c>
      <c r="F18" s="1" t="s">
        <v>17</v>
      </c>
      <c r="G18" s="1" t="n">
        <v>18.374</v>
      </c>
      <c r="H18" s="1" t="n">
        <v>70.027</v>
      </c>
      <c r="I18" s="2" t="s">
        <v>17</v>
      </c>
      <c r="AM18" s="3"/>
      <c r="AT18" s="3"/>
      <c r="AX18" s="3"/>
      <c r="BG18" s="1" t="s">
        <v>17</v>
      </c>
      <c r="BH18" s="3"/>
    </row>
    <row r="19" customFormat="false" ht="13.8" hidden="false" customHeight="false" outlineLevel="0" collapsed="false">
      <c r="A19" s="1" t="n">
        <v>0.09</v>
      </c>
      <c r="B19" s="1" t="n">
        <v>0.80879</v>
      </c>
      <c r="C19" s="1" t="n">
        <v>0</v>
      </c>
      <c r="D19" s="1" t="s">
        <v>17</v>
      </c>
      <c r="E19" s="1" t="s">
        <v>17</v>
      </c>
      <c r="F19" s="1" t="s">
        <v>17</v>
      </c>
      <c r="G19" s="1" t="n">
        <v>18.365</v>
      </c>
      <c r="H19" s="1" t="n">
        <v>67.317</v>
      </c>
      <c r="I19" s="2" t="s">
        <v>17</v>
      </c>
      <c r="AM19" s="3"/>
      <c r="AT19" s="3"/>
      <c r="AX19" s="3"/>
      <c r="BG19" s="1" t="s">
        <v>17</v>
      </c>
      <c r="BH19" s="3"/>
    </row>
    <row r="20" customFormat="false" ht="13.8" hidden="false" customHeight="false" outlineLevel="0" collapsed="false">
      <c r="A20" s="1" t="n">
        <v>0.1</v>
      </c>
      <c r="B20" s="1" t="n">
        <v>0.91581</v>
      </c>
      <c r="C20" s="1" t="n">
        <v>0</v>
      </c>
      <c r="D20" s="1" t="s">
        <v>17</v>
      </c>
      <c r="E20" s="1" t="s">
        <v>17</v>
      </c>
      <c r="F20" s="1" t="s">
        <v>17</v>
      </c>
      <c r="G20" s="1" t="n">
        <v>18.357</v>
      </c>
      <c r="H20" s="1" t="n">
        <v>64.721</v>
      </c>
      <c r="I20" s="2" t="s">
        <v>17</v>
      </c>
      <c r="AM20" s="3"/>
      <c r="AT20" s="3"/>
      <c r="AX20" s="3"/>
      <c r="BG20" s="1" t="s">
        <v>17</v>
      </c>
      <c r="BH20" s="3"/>
    </row>
    <row r="21" customFormat="false" ht="13.8" hidden="false" customHeight="false" outlineLevel="0" collapsed="false">
      <c r="A21" s="1" t="n">
        <v>0.11</v>
      </c>
      <c r="B21" s="1" t="n">
        <v>1.0227</v>
      </c>
      <c r="C21" s="1" t="n">
        <v>0</v>
      </c>
      <c r="D21" s="1" t="s">
        <v>17</v>
      </c>
      <c r="E21" s="1" t="s">
        <v>17</v>
      </c>
      <c r="F21" s="1" t="s">
        <v>17</v>
      </c>
      <c r="G21" s="1" t="n">
        <v>18.348</v>
      </c>
      <c r="H21" s="1" t="n">
        <v>62.401</v>
      </c>
      <c r="I21" s="2" t="s">
        <v>17</v>
      </c>
      <c r="AM21" s="3"/>
      <c r="AX21" s="3"/>
      <c r="BG21" s="1" t="s">
        <v>17</v>
      </c>
      <c r="BH21" s="3"/>
    </row>
    <row r="22" customFormat="false" ht="13.8" hidden="false" customHeight="false" outlineLevel="0" collapsed="false">
      <c r="A22" s="1" t="n">
        <v>0.12</v>
      </c>
      <c r="B22" s="1" t="n">
        <v>1.1294</v>
      </c>
      <c r="C22" s="1" t="n">
        <v>0</v>
      </c>
      <c r="D22" s="1" t="s">
        <v>17</v>
      </c>
      <c r="E22" s="1" t="s">
        <v>17</v>
      </c>
      <c r="F22" s="1" t="s">
        <v>17</v>
      </c>
      <c r="G22" s="1" t="n">
        <v>18.34</v>
      </c>
      <c r="H22" s="1" t="n">
        <v>60.218</v>
      </c>
      <c r="I22" s="2" t="s">
        <v>17</v>
      </c>
      <c r="AM22" s="3"/>
      <c r="AX22" s="3"/>
      <c r="BG22" s="1" t="s">
        <v>17</v>
      </c>
      <c r="BH22" s="3"/>
    </row>
    <row r="23" customFormat="false" ht="13.8" hidden="false" customHeight="false" outlineLevel="0" collapsed="false">
      <c r="A23" s="1" t="n">
        <v>0.13</v>
      </c>
      <c r="B23" s="1" t="n">
        <v>1.2356</v>
      </c>
      <c r="C23" s="1" t="n">
        <v>0</v>
      </c>
      <c r="D23" s="1" t="s">
        <v>17</v>
      </c>
      <c r="E23" s="1" t="s">
        <v>17</v>
      </c>
      <c r="F23" s="1" t="s">
        <v>17</v>
      </c>
      <c r="G23" s="1" t="n">
        <v>18.331</v>
      </c>
      <c r="H23" s="1" t="n">
        <v>58.167</v>
      </c>
      <c r="I23" s="2" t="s">
        <v>17</v>
      </c>
      <c r="AM23" s="3"/>
      <c r="AX23" s="3"/>
      <c r="BG23" s="1" t="s">
        <v>17</v>
      </c>
      <c r="BH23" s="3"/>
    </row>
    <row r="24" customFormat="false" ht="13.8" hidden="false" customHeight="false" outlineLevel="0" collapsed="false">
      <c r="A24" s="1" t="n">
        <v>0.14</v>
      </c>
      <c r="B24" s="1" t="n">
        <v>1.3413</v>
      </c>
      <c r="C24" s="1" t="n">
        <v>0</v>
      </c>
      <c r="D24" s="1" t="s">
        <v>17</v>
      </c>
      <c r="E24" s="1" t="s">
        <v>17</v>
      </c>
      <c r="F24" s="1" t="s">
        <v>17</v>
      </c>
      <c r="G24" s="1" t="n">
        <v>18.323</v>
      </c>
      <c r="H24" s="1" t="n">
        <v>56.247</v>
      </c>
      <c r="I24" s="2" t="s">
        <v>17</v>
      </c>
      <c r="AM24" s="3"/>
      <c r="AX24" s="3"/>
      <c r="BG24" s="1" t="s">
        <v>17</v>
      </c>
      <c r="BH24" s="3"/>
    </row>
    <row r="25" customFormat="false" ht="13.8" hidden="false" customHeight="false" outlineLevel="0" collapsed="false">
      <c r="A25" s="1" t="n">
        <v>0.15</v>
      </c>
      <c r="B25" s="1" t="n">
        <v>1.4467</v>
      </c>
      <c r="C25" s="1" t="n">
        <v>0</v>
      </c>
      <c r="D25" s="1" t="s">
        <v>17</v>
      </c>
      <c r="E25" s="1" t="s">
        <v>17</v>
      </c>
      <c r="F25" s="1" t="s">
        <v>17</v>
      </c>
      <c r="G25" s="1" t="n">
        <v>18.315</v>
      </c>
      <c r="H25" s="1" t="n">
        <v>54.448</v>
      </c>
      <c r="I25" s="2" t="s">
        <v>17</v>
      </c>
      <c r="AM25" s="3"/>
      <c r="AX25" s="3"/>
      <c r="BG25" s="1" t="s">
        <v>17</v>
      </c>
      <c r="BH25" s="3"/>
    </row>
    <row r="26" customFormat="false" ht="13.8" hidden="false" customHeight="false" outlineLevel="0" collapsed="false">
      <c r="A26" s="1" t="n">
        <v>0.16</v>
      </c>
      <c r="B26" s="1" t="n">
        <v>1.5515</v>
      </c>
      <c r="C26" s="1" t="n">
        <v>0</v>
      </c>
      <c r="D26" s="1" t="s">
        <v>17</v>
      </c>
      <c r="E26" s="1" t="s">
        <v>17</v>
      </c>
      <c r="F26" s="1" t="s">
        <v>17</v>
      </c>
      <c r="G26" s="1" t="n">
        <v>18.306</v>
      </c>
      <c r="H26" s="1" t="n">
        <v>52.773</v>
      </c>
      <c r="I26" s="2" t="s">
        <v>17</v>
      </c>
      <c r="AM26" s="3"/>
      <c r="AX26" s="3"/>
      <c r="BG26" s="1" t="s">
        <v>17</v>
      </c>
      <c r="BH26" s="3"/>
    </row>
    <row r="27" customFormat="false" ht="13.8" hidden="false" customHeight="false" outlineLevel="0" collapsed="false">
      <c r="A27" s="1" t="n">
        <v>0.17</v>
      </c>
      <c r="B27" s="1" t="n">
        <v>1.656</v>
      </c>
      <c r="C27" s="1" t="n">
        <v>0</v>
      </c>
      <c r="D27" s="1" t="s">
        <v>17</v>
      </c>
      <c r="E27" s="1" t="s">
        <v>17</v>
      </c>
      <c r="F27" s="1" t="s">
        <v>17</v>
      </c>
      <c r="G27" s="1" t="n">
        <v>18.298</v>
      </c>
      <c r="H27" s="1" t="n">
        <v>51.203</v>
      </c>
      <c r="I27" s="2" t="s">
        <v>17</v>
      </c>
      <c r="AM27" s="3"/>
      <c r="AX27" s="3"/>
      <c r="BG27" s="1" t="s">
        <v>17</v>
      </c>
      <c r="BH27" s="3"/>
    </row>
    <row r="28" customFormat="false" ht="13.8" hidden="false" customHeight="false" outlineLevel="0" collapsed="false">
      <c r="A28" s="1" t="n">
        <v>0.18</v>
      </c>
      <c r="B28" s="1" t="n">
        <v>1.76</v>
      </c>
      <c r="C28" s="1" t="n">
        <v>0</v>
      </c>
      <c r="D28" s="1" t="s">
        <v>17</v>
      </c>
      <c r="E28" s="1" t="s">
        <v>17</v>
      </c>
      <c r="F28" s="1" t="s">
        <v>17</v>
      </c>
      <c r="G28" s="1" t="n">
        <v>18.29</v>
      </c>
      <c r="H28" s="1" t="n">
        <v>49.731</v>
      </c>
      <c r="I28" s="2" t="s">
        <v>17</v>
      </c>
      <c r="AM28" s="3"/>
      <c r="AX28" s="3"/>
      <c r="BG28" s="1" t="s">
        <v>17</v>
      </c>
      <c r="BH28" s="3"/>
    </row>
    <row r="29" customFormat="false" ht="13.8" hidden="false" customHeight="false" outlineLevel="0" collapsed="false">
      <c r="A29" s="1" t="n">
        <v>0.19</v>
      </c>
      <c r="B29" s="1" t="n">
        <v>1.8636</v>
      </c>
      <c r="C29" s="1" t="n">
        <v>0</v>
      </c>
      <c r="D29" s="1" t="s">
        <v>17</v>
      </c>
      <c r="E29" s="1" t="s">
        <v>17</v>
      </c>
      <c r="F29" s="1" t="s">
        <v>17</v>
      </c>
      <c r="G29" s="1" t="n">
        <v>18.281</v>
      </c>
      <c r="H29" s="1" t="n">
        <v>48.351</v>
      </c>
      <c r="I29" s="2" t="s">
        <v>17</v>
      </c>
      <c r="AM29" s="3"/>
      <c r="AX29" s="3"/>
      <c r="BG29" s="1" t="s">
        <v>17</v>
      </c>
      <c r="BH29" s="3"/>
    </row>
    <row r="30" customFormat="false" ht="13.8" hidden="false" customHeight="false" outlineLevel="0" collapsed="false">
      <c r="A30" s="1" t="n">
        <v>0.2</v>
      </c>
      <c r="B30" s="1" t="n">
        <v>1.9667</v>
      </c>
      <c r="C30" s="1" t="n">
        <v>0</v>
      </c>
      <c r="D30" s="1" t="s">
        <v>17</v>
      </c>
      <c r="E30" s="1" t="s">
        <v>17</v>
      </c>
      <c r="F30" s="1" t="s">
        <v>17</v>
      </c>
      <c r="G30" s="1" t="n">
        <v>18.273</v>
      </c>
      <c r="H30" s="1" t="n">
        <v>47.056</v>
      </c>
      <c r="I30" s="2" t="s">
        <v>17</v>
      </c>
      <c r="AM30" s="3"/>
      <c r="AX30" s="3"/>
      <c r="BG30" s="1" t="s">
        <v>17</v>
      </c>
      <c r="BH30" s="3"/>
    </row>
    <row r="31" customFormat="false" ht="13.8" hidden="false" customHeight="false" outlineLevel="0" collapsed="false">
      <c r="A31" s="1" t="n">
        <v>0.21</v>
      </c>
      <c r="B31" s="1" t="n">
        <v>2.0694</v>
      </c>
      <c r="C31" s="1" t="n">
        <v>0</v>
      </c>
      <c r="D31" s="1" t="s">
        <v>17</v>
      </c>
      <c r="E31" s="1" t="s">
        <v>17</v>
      </c>
      <c r="F31" s="1" t="s">
        <v>17</v>
      </c>
      <c r="G31" s="1" t="n">
        <v>18.264</v>
      </c>
      <c r="H31" s="1" t="n">
        <v>45.559</v>
      </c>
      <c r="I31" s="2" t="s">
        <v>17</v>
      </c>
      <c r="AM31" s="3"/>
      <c r="AX31" s="3"/>
      <c r="BG31" s="1" t="s">
        <v>17</v>
      </c>
      <c r="BH31" s="3"/>
    </row>
    <row r="32" customFormat="false" ht="13.8" hidden="false" customHeight="false" outlineLevel="0" collapsed="false">
      <c r="A32" s="1" t="n">
        <v>0.22</v>
      </c>
      <c r="B32" s="1" t="n">
        <v>2.1717</v>
      </c>
      <c r="C32" s="1" t="n">
        <v>0</v>
      </c>
      <c r="D32" s="1" t="s">
        <v>17</v>
      </c>
      <c r="E32" s="1" t="s">
        <v>17</v>
      </c>
      <c r="F32" s="1" t="s">
        <v>17</v>
      </c>
      <c r="G32" s="1" t="n">
        <v>18.256</v>
      </c>
      <c r="H32" s="1" t="n">
        <v>44.138</v>
      </c>
      <c r="I32" s="2" t="s">
        <v>17</v>
      </c>
      <c r="AM32" s="3"/>
      <c r="AX32" s="3"/>
      <c r="BG32" s="1" t="s">
        <v>17</v>
      </c>
      <c r="BH32" s="3"/>
    </row>
    <row r="33" customFormat="false" ht="13.8" hidden="false" customHeight="false" outlineLevel="0" collapsed="false">
      <c r="A33" s="1" t="n">
        <v>0.23</v>
      </c>
      <c r="B33" s="1" t="n">
        <v>2.2735</v>
      </c>
      <c r="C33" s="1" t="n">
        <v>0</v>
      </c>
      <c r="D33" s="1" t="s">
        <v>17</v>
      </c>
      <c r="E33" s="1" t="s">
        <v>17</v>
      </c>
      <c r="F33" s="1" t="s">
        <v>17</v>
      </c>
      <c r="G33" s="1" t="n">
        <v>18.248</v>
      </c>
      <c r="H33" s="1" t="n">
        <v>42.787</v>
      </c>
      <c r="I33" s="2" t="s">
        <v>17</v>
      </c>
      <c r="AM33" s="3"/>
      <c r="AX33" s="3"/>
      <c r="BG33" s="1" t="s">
        <v>17</v>
      </c>
      <c r="BH33" s="3"/>
    </row>
    <row r="34" customFormat="false" ht="13.8" hidden="false" customHeight="false" outlineLevel="0" collapsed="false">
      <c r="A34" s="1" t="n">
        <v>0.24</v>
      </c>
      <c r="B34" s="1" t="n">
        <v>2.3749</v>
      </c>
      <c r="C34" s="1" t="n">
        <v>0</v>
      </c>
      <c r="D34" s="1" t="s">
        <v>17</v>
      </c>
      <c r="E34" s="1" t="s">
        <v>17</v>
      </c>
      <c r="F34" s="1" t="s">
        <v>17</v>
      </c>
      <c r="G34" s="1" t="n">
        <v>18.239</v>
      </c>
      <c r="H34" s="1" t="n">
        <v>41.503</v>
      </c>
      <c r="I34" s="2" t="s">
        <v>17</v>
      </c>
      <c r="AM34" s="3"/>
      <c r="AX34" s="3"/>
      <c r="BG34" s="1" t="s">
        <v>17</v>
      </c>
      <c r="BH34" s="3"/>
    </row>
    <row r="35" customFormat="false" ht="13.8" hidden="false" customHeight="false" outlineLevel="0" collapsed="false">
      <c r="A35" s="1" t="n">
        <v>0.25</v>
      </c>
      <c r="B35" s="1" t="n">
        <v>2.4758</v>
      </c>
      <c r="C35" s="1" t="n">
        <v>0</v>
      </c>
      <c r="D35" s="1" t="s">
        <v>17</v>
      </c>
      <c r="E35" s="1" t="s">
        <v>17</v>
      </c>
      <c r="F35" s="1" t="s">
        <v>17</v>
      </c>
      <c r="G35" s="1" t="n">
        <v>18.231</v>
      </c>
      <c r="H35" s="1" t="n">
        <v>40.283</v>
      </c>
      <c r="I35" s="2" t="s">
        <v>17</v>
      </c>
      <c r="AM35" s="3"/>
      <c r="AX35" s="3"/>
      <c r="BG35" s="1" t="s">
        <v>17</v>
      </c>
      <c r="BH35" s="3"/>
    </row>
    <row r="36" customFormat="false" ht="13.8" hidden="false" customHeight="false" outlineLevel="0" collapsed="false">
      <c r="A36" s="1" t="n">
        <v>0.26</v>
      </c>
      <c r="B36" s="1" t="n">
        <v>2.5763</v>
      </c>
      <c r="C36" s="1" t="n">
        <v>0</v>
      </c>
      <c r="D36" s="1" t="s">
        <v>17</v>
      </c>
      <c r="E36" s="1" t="s">
        <v>17</v>
      </c>
      <c r="F36" s="1" t="s">
        <v>17</v>
      </c>
      <c r="G36" s="1" t="n">
        <v>18.222</v>
      </c>
      <c r="H36" s="1" t="n">
        <v>38.961</v>
      </c>
      <c r="I36" s="2" t="s">
        <v>17</v>
      </c>
      <c r="AM36" s="3"/>
      <c r="AX36" s="3"/>
      <c r="BG36" s="1" t="s">
        <v>17</v>
      </c>
      <c r="BH36" s="3"/>
    </row>
    <row r="37" customFormat="false" ht="13.8" hidden="false" customHeight="false" outlineLevel="0" collapsed="false">
      <c r="A37" s="1" t="n">
        <v>0.27</v>
      </c>
      <c r="B37" s="1" t="n">
        <v>2.6759</v>
      </c>
      <c r="C37" s="1" t="n">
        <v>0</v>
      </c>
      <c r="D37" s="1" t="s">
        <v>17</v>
      </c>
      <c r="E37" s="1" t="s">
        <v>17</v>
      </c>
      <c r="F37" s="1" t="s">
        <v>17</v>
      </c>
      <c r="G37" s="1" t="n">
        <v>18.214</v>
      </c>
      <c r="H37" s="1" t="n">
        <v>37.702</v>
      </c>
      <c r="I37" s="2" t="s">
        <v>17</v>
      </c>
      <c r="AM37" s="3"/>
      <c r="AX37" s="3"/>
      <c r="BG37" s="1" t="s">
        <v>17</v>
      </c>
      <c r="BH37" s="3"/>
    </row>
    <row r="38" customFormat="false" ht="13.8" hidden="false" customHeight="false" outlineLevel="0" collapsed="false">
      <c r="A38" s="1" t="n">
        <v>0.28</v>
      </c>
      <c r="B38" s="1" t="n">
        <v>2.7744</v>
      </c>
      <c r="C38" s="1" t="n">
        <v>0</v>
      </c>
      <c r="D38" s="1" t="s">
        <v>17</v>
      </c>
      <c r="E38" s="1" t="s">
        <v>17</v>
      </c>
      <c r="F38" s="1" t="s">
        <v>17</v>
      </c>
      <c r="G38" s="1" t="n">
        <v>18.206</v>
      </c>
      <c r="H38" s="1" t="n">
        <v>36.505</v>
      </c>
      <c r="I38" s="2" t="s">
        <v>17</v>
      </c>
      <c r="AM38" s="3"/>
      <c r="AX38" s="3"/>
      <c r="BG38" s="1" t="s">
        <v>17</v>
      </c>
      <c r="BH38" s="3"/>
    </row>
    <row r="39" customFormat="false" ht="13.8" hidden="false" customHeight="false" outlineLevel="0" collapsed="false">
      <c r="A39" s="1" t="n">
        <v>0.29</v>
      </c>
      <c r="B39" s="1" t="n">
        <v>2.8715</v>
      </c>
      <c r="C39" s="1" t="n">
        <v>0</v>
      </c>
      <c r="D39" s="1" t="s">
        <v>17</v>
      </c>
      <c r="E39" s="1" t="s">
        <v>17</v>
      </c>
      <c r="F39" s="1" t="s">
        <v>17</v>
      </c>
      <c r="G39" s="1" t="n">
        <v>18.198</v>
      </c>
      <c r="H39" s="1" t="n">
        <v>35.368</v>
      </c>
      <c r="I39" s="2" t="s">
        <v>17</v>
      </c>
      <c r="AM39" s="3"/>
      <c r="AX39" s="3"/>
      <c r="BG39" s="1" t="s">
        <v>17</v>
      </c>
      <c r="BH39" s="3"/>
    </row>
    <row r="40" customFormat="false" ht="13.8" hidden="false" customHeight="false" outlineLevel="0" collapsed="false">
      <c r="A40" s="1" t="n">
        <v>0.3</v>
      </c>
      <c r="B40" s="1" t="n">
        <v>2.9675</v>
      </c>
      <c r="C40" s="1" t="n">
        <v>0</v>
      </c>
      <c r="D40" s="1" t="s">
        <v>17</v>
      </c>
      <c r="E40" s="1" t="s">
        <v>17</v>
      </c>
      <c r="F40" s="1" t="s">
        <v>17</v>
      </c>
      <c r="G40" s="1" t="n">
        <v>18.19</v>
      </c>
      <c r="H40" s="1" t="n">
        <v>34.286</v>
      </c>
      <c r="I40" s="2" t="s">
        <v>17</v>
      </c>
      <c r="AM40" s="3"/>
      <c r="AX40" s="3"/>
      <c r="BG40" s="1" t="s">
        <v>17</v>
      </c>
      <c r="BH40" s="3"/>
    </row>
    <row r="41" customFormat="false" ht="13.8" hidden="false" customHeight="false" outlineLevel="0" collapsed="false">
      <c r="A41" s="1" t="n">
        <v>0.31</v>
      </c>
      <c r="B41" s="1" t="n">
        <v>3.0622</v>
      </c>
      <c r="C41" s="1" t="n">
        <v>0</v>
      </c>
      <c r="D41" s="1" t="s">
        <v>17</v>
      </c>
      <c r="E41" s="1" t="s">
        <v>17</v>
      </c>
      <c r="F41" s="1" t="s">
        <v>17</v>
      </c>
      <c r="G41" s="1" t="n">
        <v>18.182</v>
      </c>
      <c r="H41" s="1" t="n">
        <v>33.385</v>
      </c>
      <c r="I41" s="2" t="s">
        <v>17</v>
      </c>
      <c r="AM41" s="3"/>
      <c r="AX41" s="3"/>
      <c r="BG41" s="1" t="s">
        <v>17</v>
      </c>
      <c r="BH41" s="3"/>
    </row>
    <row r="42" customFormat="false" ht="13.8" hidden="false" customHeight="false" outlineLevel="0" collapsed="false">
      <c r="A42" s="1" t="n">
        <v>0.32</v>
      </c>
      <c r="B42" s="1" t="n">
        <v>3.1556</v>
      </c>
      <c r="C42" s="1" t="n">
        <v>0</v>
      </c>
      <c r="D42" s="1" t="s">
        <v>17</v>
      </c>
      <c r="E42" s="1" t="s">
        <v>17</v>
      </c>
      <c r="F42" s="1" t="s">
        <v>17</v>
      </c>
      <c r="G42" s="1" t="n">
        <v>18.174</v>
      </c>
      <c r="H42" s="1" t="n">
        <v>32.53</v>
      </c>
      <c r="I42" s="2" t="s">
        <v>17</v>
      </c>
      <c r="AM42" s="3"/>
      <c r="AX42" s="3"/>
      <c r="BG42" s="1" t="s">
        <v>17</v>
      </c>
      <c r="BH42" s="3"/>
    </row>
    <row r="43" customFormat="false" ht="13.8" hidden="false" customHeight="false" outlineLevel="0" collapsed="false">
      <c r="A43" s="1" t="n">
        <v>0.33</v>
      </c>
      <c r="B43" s="1" t="n">
        <v>3.2478</v>
      </c>
      <c r="C43" s="1" t="n">
        <v>0</v>
      </c>
      <c r="D43" s="1" t="s">
        <v>17</v>
      </c>
      <c r="E43" s="1" t="s">
        <v>17</v>
      </c>
      <c r="F43" s="1" t="s">
        <v>17</v>
      </c>
      <c r="G43" s="1" t="n">
        <v>18.166</v>
      </c>
      <c r="H43" s="1" t="n">
        <v>31.719</v>
      </c>
      <c r="I43" s="2" t="s">
        <v>17</v>
      </c>
      <c r="AM43" s="3"/>
      <c r="AX43" s="3"/>
      <c r="BG43" s="1" t="s">
        <v>17</v>
      </c>
      <c r="BH43" s="3"/>
    </row>
    <row r="44" customFormat="false" ht="13.8" hidden="false" customHeight="false" outlineLevel="0" collapsed="false">
      <c r="A44" s="1" t="n">
        <v>0.34</v>
      </c>
      <c r="B44" s="1" t="n">
        <v>3.3388</v>
      </c>
      <c r="C44" s="1" t="n">
        <v>0</v>
      </c>
      <c r="D44" s="1" t="s">
        <v>17</v>
      </c>
      <c r="E44" s="1" t="s">
        <v>17</v>
      </c>
      <c r="F44" s="1" t="s">
        <v>17</v>
      </c>
      <c r="G44" s="1" t="n">
        <v>18.159</v>
      </c>
      <c r="H44" s="1" t="n">
        <v>30.949</v>
      </c>
      <c r="I44" s="2" t="s">
        <v>17</v>
      </c>
      <c r="AM44" s="3"/>
      <c r="AX44" s="3"/>
      <c r="BG44" s="1" t="s">
        <v>17</v>
      </c>
      <c r="BH44" s="3"/>
    </row>
    <row r="45" customFormat="false" ht="13.8" hidden="false" customHeight="false" outlineLevel="0" collapsed="false">
      <c r="A45" s="1" t="n">
        <v>0.35</v>
      </c>
      <c r="B45" s="1" t="n">
        <v>3.4285</v>
      </c>
      <c r="C45" s="1" t="n">
        <v>0</v>
      </c>
      <c r="D45" s="1" t="s">
        <v>17</v>
      </c>
      <c r="E45" s="1" t="s">
        <v>17</v>
      </c>
      <c r="F45" s="1" t="s">
        <v>17</v>
      </c>
      <c r="G45" s="1" t="n">
        <v>18.151</v>
      </c>
      <c r="H45" s="1" t="n">
        <v>30.217</v>
      </c>
      <c r="I45" s="2" t="s">
        <v>17</v>
      </c>
      <c r="AM45" s="3"/>
      <c r="AX45" s="3"/>
      <c r="BG45" s="1" t="s">
        <v>17</v>
      </c>
      <c r="BH45" s="3"/>
    </row>
    <row r="46" customFormat="false" ht="13.8" hidden="false" customHeight="false" outlineLevel="0" collapsed="false">
      <c r="A46" s="1" t="n">
        <v>0.36</v>
      </c>
      <c r="B46" s="1" t="n">
        <v>3.517</v>
      </c>
      <c r="C46" s="1" t="n">
        <v>0</v>
      </c>
      <c r="D46" s="1" t="s">
        <v>17</v>
      </c>
      <c r="E46" s="1" t="s">
        <v>17</v>
      </c>
      <c r="F46" s="1" t="s">
        <v>17</v>
      </c>
      <c r="G46" s="1" t="n">
        <v>18.143</v>
      </c>
      <c r="H46" s="1" t="n">
        <v>29.565</v>
      </c>
      <c r="I46" s="2" t="s">
        <v>17</v>
      </c>
      <c r="AM46" s="3"/>
      <c r="AX46" s="3"/>
      <c r="BG46" s="1" t="s">
        <v>17</v>
      </c>
      <c r="BH46" s="3"/>
    </row>
    <row r="47" customFormat="false" ht="13.8" hidden="false" customHeight="false" outlineLevel="0" collapsed="false">
      <c r="A47" s="1" t="n">
        <v>0.37</v>
      </c>
      <c r="B47" s="1" t="n">
        <v>3.6043</v>
      </c>
      <c r="C47" s="1" t="n">
        <v>0</v>
      </c>
      <c r="D47" s="1" t="s">
        <v>17</v>
      </c>
      <c r="E47" s="1" t="s">
        <v>17</v>
      </c>
      <c r="F47" s="1" t="s">
        <v>17</v>
      </c>
      <c r="G47" s="1" t="n">
        <v>18.135</v>
      </c>
      <c r="H47" s="1" t="n">
        <v>28.946</v>
      </c>
      <c r="I47" s="2" t="s">
        <v>17</v>
      </c>
      <c r="AM47" s="3"/>
      <c r="AX47" s="3"/>
      <c r="BG47" s="1" t="s">
        <v>17</v>
      </c>
      <c r="BH47" s="3"/>
    </row>
    <row r="48" customFormat="false" ht="13.8" hidden="false" customHeight="false" outlineLevel="0" collapsed="false">
      <c r="A48" s="1" t="n">
        <v>0.38</v>
      </c>
      <c r="B48" s="1" t="n">
        <v>3.691</v>
      </c>
      <c r="C48" s="1" t="n">
        <v>0</v>
      </c>
      <c r="D48" s="1" t="s">
        <v>17</v>
      </c>
      <c r="E48" s="1" t="s">
        <v>17</v>
      </c>
      <c r="F48" s="1" t="s">
        <v>17</v>
      </c>
      <c r="G48" s="1" t="n">
        <v>18.127</v>
      </c>
      <c r="H48" s="1" t="n">
        <v>28.352</v>
      </c>
      <c r="I48" s="2" t="s">
        <v>17</v>
      </c>
      <c r="AM48" s="3"/>
      <c r="AX48" s="3"/>
      <c r="BG48" s="1" t="s">
        <v>17</v>
      </c>
      <c r="BH48" s="3"/>
    </row>
    <row r="49" customFormat="false" ht="13.8" hidden="false" customHeight="false" outlineLevel="0" collapsed="false">
      <c r="A49" s="1" t="n">
        <v>0.39</v>
      </c>
      <c r="B49" s="1" t="n">
        <v>3.7779</v>
      </c>
      <c r="C49" s="1" t="n">
        <v>0</v>
      </c>
      <c r="D49" s="1" t="s">
        <v>17</v>
      </c>
      <c r="E49" s="1" t="s">
        <v>17</v>
      </c>
      <c r="F49" s="1" t="s">
        <v>17</v>
      </c>
      <c r="G49" s="1" t="n">
        <v>18.119</v>
      </c>
      <c r="H49" s="1" t="n">
        <v>27.779</v>
      </c>
      <c r="I49" s="2" t="s">
        <v>17</v>
      </c>
      <c r="AM49" s="3"/>
      <c r="AX49" s="3"/>
      <c r="BG49" s="1" t="s">
        <v>17</v>
      </c>
      <c r="BH49" s="3"/>
    </row>
    <row r="50" customFormat="false" ht="13.8" hidden="false" customHeight="false" outlineLevel="0" collapsed="false">
      <c r="A50" s="1" t="n">
        <v>0.4</v>
      </c>
      <c r="B50" s="1" t="n">
        <v>3.8651</v>
      </c>
      <c r="C50" s="1" t="n">
        <v>0</v>
      </c>
      <c r="D50" s="1" t="s">
        <v>17</v>
      </c>
      <c r="E50" s="1" t="s">
        <v>17</v>
      </c>
      <c r="F50" s="1" t="s">
        <v>17</v>
      </c>
      <c r="G50" s="1" t="n">
        <v>18.111</v>
      </c>
      <c r="H50" s="1" t="n">
        <v>27.224</v>
      </c>
      <c r="I50" s="2" t="s">
        <v>17</v>
      </c>
      <c r="AM50" s="3"/>
      <c r="AX50" s="3"/>
      <c r="BG50" s="1" t="s">
        <v>17</v>
      </c>
      <c r="BH50" s="3"/>
    </row>
    <row r="51" customFormat="false" ht="13.8" hidden="false" customHeight="false" outlineLevel="0" collapsed="false">
      <c r="A51" s="1" t="n">
        <v>0.41</v>
      </c>
      <c r="B51" s="1" t="n">
        <v>3.9524</v>
      </c>
      <c r="C51" s="1" t="n">
        <v>0</v>
      </c>
      <c r="D51" s="1" t="s">
        <v>17</v>
      </c>
      <c r="E51" s="1" t="s">
        <v>17</v>
      </c>
      <c r="F51" s="1" t="s">
        <v>17</v>
      </c>
      <c r="G51" s="1" t="n">
        <v>18.104</v>
      </c>
      <c r="H51" s="1" t="n">
        <v>26.582</v>
      </c>
      <c r="I51" s="2" t="s">
        <v>17</v>
      </c>
      <c r="AM51" s="3"/>
      <c r="AX51" s="3"/>
      <c r="BG51" s="1" t="s">
        <v>17</v>
      </c>
      <c r="BH51" s="3"/>
    </row>
    <row r="52" customFormat="false" ht="13.8" hidden="false" customHeight="false" outlineLevel="0" collapsed="false">
      <c r="A52" s="1" t="n">
        <v>0.42</v>
      </c>
      <c r="B52" s="1" t="n">
        <v>4.0399</v>
      </c>
      <c r="C52" s="1" t="n">
        <v>0</v>
      </c>
      <c r="D52" s="1" t="s">
        <v>17</v>
      </c>
      <c r="E52" s="1" t="s">
        <v>17</v>
      </c>
      <c r="F52" s="1" t="s">
        <v>17</v>
      </c>
      <c r="G52" s="1" t="n">
        <v>18.096</v>
      </c>
      <c r="H52" s="1" t="n">
        <v>25.961</v>
      </c>
      <c r="I52" s="2" t="s">
        <v>17</v>
      </c>
      <c r="AM52" s="3"/>
      <c r="AX52" s="3"/>
      <c r="BG52" s="1" t="s">
        <v>17</v>
      </c>
      <c r="BH52" s="3"/>
    </row>
    <row r="53" customFormat="false" ht="13.8" hidden="false" customHeight="false" outlineLevel="0" collapsed="false">
      <c r="A53" s="1" t="n">
        <v>0.43</v>
      </c>
      <c r="B53" s="1" t="n">
        <v>4.1277</v>
      </c>
      <c r="C53" s="1" t="n">
        <v>0</v>
      </c>
      <c r="D53" s="1" t="s">
        <v>17</v>
      </c>
      <c r="E53" s="1" t="s">
        <v>17</v>
      </c>
      <c r="F53" s="1" t="s">
        <v>17</v>
      </c>
      <c r="G53" s="1" t="n">
        <v>18.088</v>
      </c>
      <c r="H53" s="1" t="n">
        <v>25.36</v>
      </c>
      <c r="I53" s="2" t="s">
        <v>17</v>
      </c>
      <c r="AM53" s="3"/>
      <c r="AX53" s="3"/>
      <c r="BG53" s="1" t="s">
        <v>17</v>
      </c>
      <c r="BH53" s="3"/>
    </row>
    <row r="54" customFormat="false" ht="13.8" hidden="false" customHeight="false" outlineLevel="0" collapsed="false">
      <c r="A54" s="1" t="n">
        <v>0.44</v>
      </c>
      <c r="B54" s="1" t="n">
        <v>4.2156</v>
      </c>
      <c r="C54" s="1" t="n">
        <v>0</v>
      </c>
      <c r="D54" s="1" t="s">
        <v>17</v>
      </c>
      <c r="E54" s="1" t="s">
        <v>17</v>
      </c>
      <c r="F54" s="1" t="s">
        <v>17</v>
      </c>
      <c r="G54" s="1" t="n">
        <v>18.08</v>
      </c>
      <c r="H54" s="1" t="n">
        <v>24.776</v>
      </c>
      <c r="I54" s="2" t="s">
        <v>17</v>
      </c>
      <c r="AM54" s="3"/>
      <c r="AX54" s="3"/>
      <c r="BG54" s="1" t="s">
        <v>17</v>
      </c>
      <c r="BH54" s="3"/>
    </row>
    <row r="55" customFormat="false" ht="13.8" hidden="false" customHeight="false" outlineLevel="0" collapsed="false">
      <c r="A55" s="1" t="n">
        <v>0.45</v>
      </c>
      <c r="B55" s="1" t="n">
        <v>4.3038</v>
      </c>
      <c r="C55" s="1" t="n">
        <v>0</v>
      </c>
      <c r="D55" s="1" t="s">
        <v>17</v>
      </c>
      <c r="E55" s="1" t="s">
        <v>17</v>
      </c>
      <c r="F55" s="1" t="s">
        <v>17</v>
      </c>
      <c r="G55" s="1" t="n">
        <v>18.073</v>
      </c>
      <c r="H55" s="1" t="n">
        <v>24.21</v>
      </c>
      <c r="I55" s="2" t="s">
        <v>17</v>
      </c>
      <c r="AM55" s="3"/>
      <c r="AX55" s="3"/>
      <c r="BG55" s="1" t="s">
        <v>17</v>
      </c>
      <c r="BH55" s="3"/>
    </row>
    <row r="56" customFormat="false" ht="13.8" hidden="false" customHeight="false" outlineLevel="0" collapsed="false">
      <c r="A56" s="1" t="s">
        <v>19</v>
      </c>
      <c r="L56" s="1" t="s">
        <v>20</v>
      </c>
      <c r="M56" s="1" t="s">
        <v>21</v>
      </c>
      <c r="N56" s="1" t="s">
        <v>22</v>
      </c>
      <c r="O56" s="1" t="s">
        <v>23</v>
      </c>
      <c r="P56" s="1" t="s">
        <v>24</v>
      </c>
      <c r="Q56" s="1" t="s">
        <v>25</v>
      </c>
      <c r="R56" s="1" t="s">
        <v>26</v>
      </c>
      <c r="S56" s="1" t="s">
        <v>27</v>
      </c>
      <c r="T56" s="1" t="s">
        <v>28</v>
      </c>
      <c r="U56" s="1" t="s">
        <v>29</v>
      </c>
      <c r="Z56" s="1" t="s">
        <v>28</v>
      </c>
    </row>
    <row r="57" customFormat="false" ht="13.8" hidden="false" customHeight="false" outlineLevel="0" collapsed="false">
      <c r="A57" s="1" t="n">
        <v>0.46</v>
      </c>
      <c r="B57" s="1" t="n">
        <v>4.3921</v>
      </c>
      <c r="C57" s="1" t="n">
        <v>0</v>
      </c>
      <c r="D57" s="1" t="n">
        <v>39.024</v>
      </c>
      <c r="E57" s="1" t="n">
        <v>3.5352</v>
      </c>
      <c r="F57" s="1" t="n">
        <v>9.7237</v>
      </c>
      <c r="G57" s="1" t="n">
        <v>18.065</v>
      </c>
      <c r="H57" s="1" t="n">
        <v>23.724</v>
      </c>
      <c r="I57" s="2" t="n">
        <v>0</v>
      </c>
      <c r="J57" s="1" t="n">
        <f aca="false">(C57/B57)^2</f>
        <v>0</v>
      </c>
      <c r="L57" s="1" t="n">
        <f aca="false">E57*G57/7.62</f>
        <v>8.38102204724409</v>
      </c>
      <c r="M57" s="1" t="n">
        <f aca="false">(254*1.1/19)*SIN(RADIANS(H57))^2*55/7.62</f>
        <v>17.1809884308545</v>
      </c>
      <c r="N57" s="1" t="n">
        <v>6.08</v>
      </c>
      <c r="O57" s="1" t="n">
        <f aca="false">(3.81*1.1*15*PI()/45.6/2 * SIN(RADIANS(H57)) + 2) * SIN(RADIANS(H57)) * N57/7.62</f>
        <v>0.921732581759144</v>
      </c>
      <c r="P57" s="1" t="n">
        <f aca="false">M57+O57</f>
        <v>18.1027210126136</v>
      </c>
      <c r="Q57" s="1" t="e">
        <f aca="false">I57/S57</f>
        <v>#DIV/0!</v>
      </c>
      <c r="R57" s="1" t="e">
        <f aca="false">J57*Q57*SIGN(C57)</f>
        <v>#DIV/0!</v>
      </c>
      <c r="S57" s="1" t="n">
        <f aca="false">J57*SIGN(C57)</f>
        <v>0</v>
      </c>
      <c r="T57" s="1" t="n">
        <f aca="false">P57-I57-L57</f>
        <v>9.72169896536951</v>
      </c>
      <c r="U57" s="1" t="n">
        <f aca="false">F57-(T57)</f>
        <v>0.00200103463048684</v>
      </c>
      <c r="Z57" s="1" t="e">
        <f aca="false">M57-R57-L57</f>
        <v>#DIV/0!</v>
      </c>
      <c r="AM57" s="3"/>
      <c r="AX57" s="3"/>
      <c r="BB57" s="3"/>
      <c r="BG57" s="1" t="n">
        <v>0</v>
      </c>
      <c r="BH57" s="3"/>
    </row>
    <row r="58" customFormat="false" ht="13.8" hidden="false" customHeight="false" outlineLevel="0" collapsed="false">
      <c r="A58" s="1" t="n">
        <v>0.475</v>
      </c>
      <c r="B58" s="1" t="n">
        <v>4.5249</v>
      </c>
      <c r="C58" s="1" t="n">
        <v>0.4161</v>
      </c>
      <c r="D58" s="1" t="n">
        <v>38.792</v>
      </c>
      <c r="E58" s="1" t="n">
        <v>3.3537</v>
      </c>
      <c r="F58" s="1" t="n">
        <v>9.1261</v>
      </c>
      <c r="G58" s="1" t="n">
        <v>18.055</v>
      </c>
      <c r="H58" s="1" t="n">
        <v>22.987</v>
      </c>
      <c r="I58" s="2" t="n">
        <v>0.000311</v>
      </c>
      <c r="J58" s="1" t="n">
        <f aca="false">(C58/B58)^2</f>
        <v>0.00845624310932885</v>
      </c>
      <c r="L58" s="1" t="n">
        <f aca="false">E58*G58/7.62</f>
        <v>7.94633248031496</v>
      </c>
      <c r="M58" s="1" t="n">
        <f aca="false">E58*D58/7.62</f>
        <v>17.0730617322835</v>
      </c>
      <c r="O58" s="1" t="n">
        <f aca="false">(3.81*1.1*15*PI()/45.6/2 * SIN(RADIANS(H58)) + 2) * SIN(RADIANS(H58)) * 5/7.62</f>
        <v>0.729202230266816</v>
      </c>
      <c r="P58" s="1" t="n">
        <f aca="false">M58+O58</f>
        <v>17.8022639625503</v>
      </c>
      <c r="Q58" s="1" t="n">
        <f aca="false">I58/S58</f>
        <v>0.0367775613802904</v>
      </c>
      <c r="R58" s="1" t="n">
        <f aca="false">J58*Q58*SIGN(C58)</f>
        <v>0.000311</v>
      </c>
      <c r="S58" s="1" t="n">
        <f aca="false">J58*SIGN(C58)</f>
        <v>0.00845624310932885</v>
      </c>
      <c r="T58" s="1" t="n">
        <f aca="false">P58-I58-L58</f>
        <v>9.85562048223532</v>
      </c>
      <c r="U58" s="1" t="n">
        <f aca="false">F58-(T58)</f>
        <v>-0.729520482235321</v>
      </c>
      <c r="Z58" s="1" t="n">
        <f aca="false">M58-R58-L58</f>
        <v>9.12641825196851</v>
      </c>
      <c r="AM58" s="3"/>
      <c r="AX58" s="3"/>
      <c r="BB58" s="3"/>
      <c r="BG58" s="3" t="n">
        <v>0.00031076</v>
      </c>
      <c r="BH58" s="3"/>
      <c r="BL58" s="3"/>
    </row>
    <row r="59" customFormat="false" ht="13.8" hidden="false" customHeight="false" outlineLevel="0" collapsed="false">
      <c r="A59" s="1" t="n">
        <v>0.4975</v>
      </c>
      <c r="B59" s="1" t="n">
        <v>4.7209</v>
      </c>
      <c r="C59" s="1" t="n">
        <v>1.0291</v>
      </c>
      <c r="D59" s="1" t="n">
        <v>38.443</v>
      </c>
      <c r="E59" s="1" t="n">
        <v>3.1041</v>
      </c>
      <c r="F59" s="1" t="n">
        <v>8.3088</v>
      </c>
      <c r="G59" s="1" t="n">
        <v>18.041</v>
      </c>
      <c r="H59" s="1" t="n">
        <v>21.948</v>
      </c>
      <c r="I59" s="2" t="n">
        <v>0.0017722</v>
      </c>
      <c r="J59" s="1" t="n">
        <f aca="false">(C59/B59)^2</f>
        <v>0.0475188097754736</v>
      </c>
      <c r="L59" s="1" t="n">
        <f aca="false">E59*G59/7.62</f>
        <v>7.34922153543307</v>
      </c>
      <c r="M59" s="1" t="n">
        <f aca="false">E59*D59/7.62</f>
        <v>15.6602252362205</v>
      </c>
      <c r="O59" s="1" t="n">
        <f aca="false">(3.81*1.1*15*PI()/45.6/2 * SIN(RADIANS(H59)) + 2) * SIN(RADIANS(H59)) * 5/7.62</f>
        <v>0.689012333160226</v>
      </c>
      <c r="P59" s="1" t="n">
        <f aca="false">M59+O59</f>
        <v>16.3492375693807</v>
      </c>
      <c r="Q59" s="1" t="n">
        <f aca="false">I59/S59</f>
        <v>0.0372947051572555</v>
      </c>
      <c r="R59" s="1" t="n">
        <f aca="false">J59*Q59*SIGN(C59)</f>
        <v>0.0017722</v>
      </c>
      <c r="S59" s="1" t="n">
        <f aca="false">J59*SIGN(C59)</f>
        <v>0.0475188097754736</v>
      </c>
      <c r="T59" s="1" t="n">
        <f aca="false">P59-I59-L59</f>
        <v>8.99824383394762</v>
      </c>
      <c r="U59" s="1" t="n">
        <f aca="false">F59-(T59)</f>
        <v>-0.689443833947623</v>
      </c>
      <c r="Z59" s="1" t="n">
        <f aca="false">M59-R59-L59</f>
        <v>8.3092315007874</v>
      </c>
      <c r="AH59" s="3"/>
      <c r="AM59" s="3"/>
      <c r="AX59" s="3"/>
      <c r="BB59" s="3"/>
      <c r="BG59" s="1" t="n">
        <v>0.0017722</v>
      </c>
      <c r="BH59" s="3"/>
      <c r="BL59" s="3"/>
    </row>
    <row r="60" customFormat="false" ht="13.8" hidden="false" customHeight="false" outlineLevel="0" collapsed="false">
      <c r="A60" s="1" t="n">
        <v>0.53125</v>
      </c>
      <c r="B60" s="1" t="n">
        <v>5.0058</v>
      </c>
      <c r="C60" s="1" t="n">
        <v>1.9359</v>
      </c>
      <c r="D60" s="1" t="n">
        <v>38.03</v>
      </c>
      <c r="E60" s="1" t="n">
        <v>2.8404</v>
      </c>
      <c r="F60" s="1" t="n">
        <v>7.4527</v>
      </c>
      <c r="G60" s="1" t="n">
        <v>18.02</v>
      </c>
      <c r="H60" s="1" t="n">
        <v>20.813</v>
      </c>
      <c r="I60" s="2" t="n">
        <v>0.005661</v>
      </c>
      <c r="J60" s="1" t="n">
        <f aca="false">(C60/B60)^2</f>
        <v>0.149561169237859</v>
      </c>
      <c r="L60" s="1" t="n">
        <f aca="false">E60*G60/7.62</f>
        <v>6.71706141732283</v>
      </c>
      <c r="M60" s="1" t="n">
        <f aca="false">E60*D60/7.62</f>
        <v>14.1759070866142</v>
      </c>
      <c r="O60" s="1" t="n">
        <f aca="false">(3.81*1.1*15*PI()/45.6/2 * SIN(RADIANS(H60)) + 2) * SIN(RADIANS(H60)) * 5/7.62</f>
        <v>0.645695314233754</v>
      </c>
      <c r="P60" s="1" t="n">
        <f aca="false">M60+O60</f>
        <v>14.8216024008479</v>
      </c>
      <c r="Q60" s="1" t="n">
        <f aca="false">I60/S60</f>
        <v>0.0378507337756692</v>
      </c>
      <c r="R60" s="1" t="n">
        <f aca="false">J60*Q60*SIGN(C60)</f>
        <v>0.005661</v>
      </c>
      <c r="S60" s="1" t="n">
        <f aca="false">J60*SIGN(C60)</f>
        <v>0.149561169237859</v>
      </c>
      <c r="T60" s="1" t="n">
        <f aca="false">P60-I60-L60</f>
        <v>8.0988799835251</v>
      </c>
      <c r="U60" s="1" t="n">
        <f aca="false">F60-(T60)</f>
        <v>-0.646179983525096</v>
      </c>
      <c r="Z60" s="1" t="n">
        <f aca="false">M60-R60-L60</f>
        <v>7.45318466929134</v>
      </c>
      <c r="AH60" s="3"/>
      <c r="AM60" s="3"/>
      <c r="AX60" s="3"/>
      <c r="BB60" s="3"/>
      <c r="BG60" s="1" t="n">
        <v>0.005661</v>
      </c>
      <c r="BH60" s="3"/>
      <c r="BL60" s="3"/>
    </row>
    <row r="61" customFormat="false" ht="13.8" hidden="false" customHeight="false" outlineLevel="0" collapsed="false">
      <c r="A61" s="1" t="n">
        <v>0.58125</v>
      </c>
      <c r="B61" s="1" t="n">
        <v>5.4077</v>
      </c>
      <c r="C61" s="1" t="n">
        <v>3.2943</v>
      </c>
      <c r="D61" s="1" t="n">
        <v>37.638</v>
      </c>
      <c r="E61" s="1" t="n">
        <v>2.6173</v>
      </c>
      <c r="F61" s="1" t="n">
        <v>6.7348</v>
      </c>
      <c r="G61" s="1" t="n">
        <v>17.989</v>
      </c>
      <c r="H61" s="1" t="n">
        <v>19.819</v>
      </c>
      <c r="I61" s="2" t="n">
        <v>0.014206</v>
      </c>
      <c r="J61" s="1" t="n">
        <f aca="false">(C61/B61)^2</f>
        <v>0.371108679327624</v>
      </c>
      <c r="L61" s="1" t="n">
        <f aca="false">E61*G61/7.62</f>
        <v>6.17882017060368</v>
      </c>
      <c r="M61" s="1" t="n">
        <f aca="false">E61*D61/7.62</f>
        <v>12.9278133070866</v>
      </c>
      <c r="O61" s="1" t="n">
        <f aca="false">(3.81*1.1*15*PI()/45.6/2 * SIN(RADIANS(H61)) + 2) * SIN(RADIANS(H61)) * 5/7.62</f>
        <v>0.608292541082995</v>
      </c>
      <c r="P61" s="1" t="n">
        <f aca="false">M61+O61</f>
        <v>13.5361058481696</v>
      </c>
      <c r="Q61" s="1" t="n">
        <f aca="false">I61/S61</f>
        <v>0.0382798915555909</v>
      </c>
      <c r="R61" s="1" t="n">
        <f aca="false">J61*Q61*SIGN(C61)</f>
        <v>0.014206</v>
      </c>
      <c r="S61" s="1" t="n">
        <f aca="false">J61*SIGN(C61)</f>
        <v>0.371108679327624</v>
      </c>
      <c r="T61" s="1" t="n">
        <f aca="false">P61-I61-L61</f>
        <v>7.34307967756593</v>
      </c>
      <c r="U61" s="1" t="n">
        <f aca="false">F61-(T61)</f>
        <v>-0.608279677565931</v>
      </c>
      <c r="Z61" s="1" t="n">
        <f aca="false">M61-R61-L61</f>
        <v>6.73478713648294</v>
      </c>
      <c r="AH61" s="3"/>
      <c r="AM61" s="3"/>
      <c r="AX61" s="3"/>
      <c r="BB61" s="3"/>
      <c r="BG61" s="1" t="n">
        <v>0.014206</v>
      </c>
      <c r="BH61" s="3"/>
      <c r="BL61" s="3"/>
    </row>
    <row r="62" customFormat="false" ht="13.8" hidden="false" customHeight="false" outlineLevel="0" collapsed="false">
      <c r="A62" s="1" t="n">
        <v>0.63125</v>
      </c>
      <c r="B62" s="1" t="n">
        <v>5.7846</v>
      </c>
      <c r="C62" s="1" t="n">
        <v>4.7114</v>
      </c>
      <c r="D62" s="1" t="n">
        <v>37.088</v>
      </c>
      <c r="E62" s="1" t="n">
        <v>2.342</v>
      </c>
      <c r="F62" s="1" t="n">
        <v>5.8552</v>
      </c>
      <c r="G62" s="1" t="n">
        <v>17.952</v>
      </c>
      <c r="H62" s="1" t="n">
        <v>18.543</v>
      </c>
      <c r="I62" s="2" t="n">
        <v>0.025735</v>
      </c>
      <c r="J62" s="1" t="n">
        <f aca="false">(C62/B62)^2</f>
        <v>0.663366122479492</v>
      </c>
      <c r="L62" s="1" t="n">
        <f aca="false">E62*G62/7.62</f>
        <v>5.51753070866142</v>
      </c>
      <c r="M62" s="1" t="n">
        <f aca="false">E62*D62/7.62</f>
        <v>11.3989627296588</v>
      </c>
      <c r="O62" s="1" t="n">
        <f aca="false">(3.81*1.1*15*PI()/45.6/2 * SIN(RADIANS(H62)) + 2) * SIN(RADIANS(H62)) * 5/7.62</f>
        <v>0.561051114352263</v>
      </c>
      <c r="P62" s="1" t="n">
        <f aca="false">M62+O62</f>
        <v>11.9600138440111</v>
      </c>
      <c r="Q62" s="1" t="n">
        <f aca="false">I62/S62</f>
        <v>0.0387945647628329</v>
      </c>
      <c r="R62" s="1" t="n">
        <f aca="false">J62*Q62*SIGN(C62)</f>
        <v>0.025735</v>
      </c>
      <c r="S62" s="1" t="n">
        <f aca="false">J62*SIGN(C62)</f>
        <v>0.663366122479492</v>
      </c>
      <c r="T62" s="1" t="n">
        <f aca="false">P62-I62-L62</f>
        <v>6.41674813534964</v>
      </c>
      <c r="U62" s="1" t="n">
        <f aca="false">F62-(T62)</f>
        <v>-0.561548135349636</v>
      </c>
      <c r="Z62" s="1" t="n">
        <f aca="false">M62-R62-L62</f>
        <v>5.85569702099737</v>
      </c>
      <c r="AH62" s="3"/>
      <c r="AM62" s="3"/>
      <c r="AX62" s="3"/>
      <c r="BB62" s="3"/>
      <c r="BG62" s="1" t="n">
        <v>0.025735</v>
      </c>
      <c r="BH62" s="3"/>
      <c r="BL62" s="3"/>
    </row>
    <row r="63" customFormat="false" ht="13.8" hidden="false" customHeight="false" outlineLevel="0" collapsed="false">
      <c r="A63" s="1" t="n">
        <v>0.68125</v>
      </c>
      <c r="B63" s="1" t="n">
        <v>6.1373</v>
      </c>
      <c r="C63" s="1" t="n">
        <v>6.0481</v>
      </c>
      <c r="D63" s="1" t="n">
        <v>36.395</v>
      </c>
      <c r="E63" s="1" t="n">
        <v>2.0475</v>
      </c>
      <c r="F63" s="1" t="n">
        <v>4.9274</v>
      </c>
      <c r="G63" s="1" t="n">
        <v>17.916</v>
      </c>
      <c r="H63" s="1" t="n">
        <v>17.105</v>
      </c>
      <c r="I63" s="2" t="n">
        <v>0.038189</v>
      </c>
      <c r="J63" s="1" t="n">
        <f aca="false">(C63/B63)^2</f>
        <v>0.971143082430795</v>
      </c>
      <c r="L63" s="1" t="n">
        <f aca="false">E63*G63/7.62</f>
        <v>4.81404330708661</v>
      </c>
      <c r="M63" s="1" t="n">
        <f aca="false">E63*D63/7.62</f>
        <v>9.77936515748032</v>
      </c>
      <c r="O63" s="1" t="n">
        <f aca="false">(3.81*1.1*15*PI()/45.6/2 * SIN(RADIANS(H63)) + 2) * SIN(RADIANS(H63)) * 5/7.62</f>
        <v>0.508913841671178</v>
      </c>
      <c r="P63" s="1" t="n">
        <f aca="false">M63+O63</f>
        <v>10.2882789991515</v>
      </c>
      <c r="Q63" s="1" t="n">
        <f aca="false">I63/S63</f>
        <v>0.0393237625751418</v>
      </c>
      <c r="R63" s="1" t="n">
        <f aca="false">J63*Q63*SIGN(C63)</f>
        <v>0.038189</v>
      </c>
      <c r="S63" s="1" t="n">
        <f aca="false">J63*SIGN(C63)</f>
        <v>0.971143082430795</v>
      </c>
      <c r="T63" s="1" t="n">
        <f aca="false">P63-I63-L63</f>
        <v>5.43604669206488</v>
      </c>
      <c r="U63" s="1" t="n">
        <f aca="false">F63-(T63)</f>
        <v>-0.508646692064884</v>
      </c>
      <c r="Z63" s="1" t="n">
        <f aca="false">M63-R63-L63</f>
        <v>4.92713285039371</v>
      </c>
      <c r="AH63" s="3"/>
      <c r="AM63" s="3"/>
      <c r="AX63" s="3"/>
      <c r="BB63" s="3"/>
      <c r="BG63" s="1" t="n">
        <v>0.038189</v>
      </c>
      <c r="BH63" s="3"/>
      <c r="BL63" s="3"/>
    </row>
    <row r="64" customFormat="false" ht="13.8" hidden="false" customHeight="false" outlineLevel="0" collapsed="false">
      <c r="A64" s="1" t="n">
        <v>0.73125</v>
      </c>
      <c r="B64" s="1" t="n">
        <v>6.4708</v>
      </c>
      <c r="C64" s="1" t="n">
        <v>7.2846</v>
      </c>
      <c r="D64" s="1" t="n">
        <v>35.534</v>
      </c>
      <c r="E64" s="1" t="n">
        <v>1.7457</v>
      </c>
      <c r="F64" s="1" t="n">
        <v>3.9935</v>
      </c>
      <c r="G64" s="1" t="n">
        <v>17.882</v>
      </c>
      <c r="H64" s="1" t="n">
        <v>15.535</v>
      </c>
      <c r="I64" s="2" t="n">
        <v>0.050507</v>
      </c>
      <c r="J64" s="1" t="n">
        <f aca="false">(C64/B64)^2</f>
        <v>1.26734677885672</v>
      </c>
      <c r="L64" s="1" t="n">
        <f aca="false">E64*G64/7.62</f>
        <v>4.09666763779528</v>
      </c>
      <c r="M64" s="1" t="n">
        <f aca="false">E64*D64/7.62</f>
        <v>8.14064354330709</v>
      </c>
      <c r="O64" s="1" t="n">
        <f aca="false">(3.81*1.1*15*PI()/45.6/2 * SIN(RADIANS(H64)) + 2) * SIN(RADIANS(H64)) * 5/7.62</f>
        <v>0.453405588084426</v>
      </c>
      <c r="P64" s="1" t="n">
        <f aca="false">M64+O64</f>
        <v>8.59404913139151</v>
      </c>
      <c r="Q64" s="1" t="n">
        <f aca="false">I64/S64</f>
        <v>0.0398525493121642</v>
      </c>
      <c r="R64" s="1" t="n">
        <f aca="false">J64*Q64*SIGN(C64)</f>
        <v>0.050507</v>
      </c>
      <c r="S64" s="1" t="n">
        <f aca="false">J64*SIGN(C64)</f>
        <v>1.26734677885672</v>
      </c>
      <c r="T64" s="1" t="n">
        <f aca="false">P64-I64-L64</f>
        <v>4.44687449359623</v>
      </c>
      <c r="U64" s="1" t="n">
        <f aca="false">F64-(T64)</f>
        <v>-0.453374493596233</v>
      </c>
      <c r="Z64" s="1" t="n">
        <f aca="false">M64-R64-L64</f>
        <v>3.99346890551181</v>
      </c>
      <c r="AH64" s="3"/>
      <c r="AM64" s="3"/>
      <c r="AX64" s="3"/>
      <c r="BB64" s="3"/>
      <c r="BG64" s="1" t="n">
        <v>0.050507</v>
      </c>
      <c r="BH64" s="3"/>
      <c r="BL64" s="3"/>
    </row>
    <row r="65" customFormat="false" ht="13.8" hidden="false" customHeight="false" outlineLevel="0" collapsed="false">
      <c r="A65" s="1" t="n">
        <v>0.78125</v>
      </c>
      <c r="B65" s="1" t="n">
        <v>6.7873</v>
      </c>
      <c r="C65" s="1" t="n">
        <v>8.3572</v>
      </c>
      <c r="D65" s="1" t="n">
        <v>34.542</v>
      </c>
      <c r="E65" s="1" t="n">
        <v>1.4659</v>
      </c>
      <c r="F65" s="1" t="n">
        <v>3.1504</v>
      </c>
      <c r="G65" s="1" t="n">
        <v>17.849</v>
      </c>
      <c r="H65" s="1" t="n">
        <v>13.969</v>
      </c>
      <c r="I65" s="2" t="n">
        <v>0.061123</v>
      </c>
      <c r="J65" s="1" t="n">
        <f aca="false">(C65/B65)^2</f>
        <v>1.51609878656666</v>
      </c>
      <c r="L65" s="1" t="n">
        <f aca="false">E65*G65/7.62</f>
        <v>3.43370723097113</v>
      </c>
      <c r="M65" s="1" t="n">
        <f aca="false">E65*D65/7.62</f>
        <v>6.64502858267717</v>
      </c>
      <c r="O65" s="1" t="n">
        <f aca="false">(3.81*1.1*15*PI()/45.6/2 * SIN(RADIANS(H65)) + 2) * SIN(RADIANS(H65)) * 5/7.62</f>
        <v>0.399596084629764</v>
      </c>
      <c r="P65" s="1" t="n">
        <f aca="false">M65+O65</f>
        <v>7.04462466730693</v>
      </c>
      <c r="Q65" s="1" t="n">
        <f aca="false">I65/S65</f>
        <v>0.040315974487664</v>
      </c>
      <c r="R65" s="1" t="n">
        <f aca="false">J65*Q65*SIGN(C65)</f>
        <v>0.061123</v>
      </c>
      <c r="S65" s="1" t="n">
        <f aca="false">J65*SIGN(C65)</f>
        <v>1.51609878656666</v>
      </c>
      <c r="T65" s="1" t="n">
        <f aca="false">P65-I65-L65</f>
        <v>3.5497944363358</v>
      </c>
      <c r="U65" s="1" t="n">
        <f aca="false">F65-(T65)</f>
        <v>-0.3993944363358</v>
      </c>
      <c r="Z65" s="1" t="n">
        <f aca="false">M65-R65-L65</f>
        <v>3.15019835170604</v>
      </c>
      <c r="AH65" s="3"/>
      <c r="AM65" s="3"/>
      <c r="AX65" s="3"/>
      <c r="BB65" s="3"/>
      <c r="BG65" s="1" t="n">
        <v>0.061123</v>
      </c>
      <c r="BH65" s="3"/>
      <c r="BL65" s="3"/>
    </row>
    <row r="66" customFormat="false" ht="13.8" hidden="false" customHeight="false" outlineLevel="0" collapsed="false">
      <c r="A66" s="1" t="n">
        <v>0.83125</v>
      </c>
      <c r="B66" s="1" t="n">
        <v>7.0869</v>
      </c>
      <c r="C66" s="1" t="n">
        <v>9.259</v>
      </c>
      <c r="D66" s="1" t="n">
        <v>33.249</v>
      </c>
      <c r="E66" s="1" t="n">
        <v>1.1816</v>
      </c>
      <c r="F66" s="1" t="n">
        <v>2.3231</v>
      </c>
      <c r="G66" s="1" t="n">
        <v>17.816</v>
      </c>
      <c r="H66" s="1" t="n">
        <v>12.236</v>
      </c>
      <c r="I66" s="2" t="n">
        <v>0.069644</v>
      </c>
      <c r="J66" s="1" t="n">
        <f aca="false">(C66/B66)^2</f>
        <v>1.70692940053428</v>
      </c>
      <c r="L66" s="1" t="n">
        <f aca="false">E66*G66/7.62</f>
        <v>2.76264902887139</v>
      </c>
      <c r="M66" s="1" t="n">
        <f aca="false">E66*D66/7.62</f>
        <v>5.15577669291339</v>
      </c>
      <c r="O66" s="1" t="n">
        <f aca="false">(3.81*1.1*15*PI()/45.6/2 * SIN(RADIANS(H66)) + 2) * SIN(RADIANS(H66)) * 5/7.62</f>
        <v>0.341961405701847</v>
      </c>
      <c r="P66" s="1" t="n">
        <f aca="false">M66+O66</f>
        <v>5.49773809861523</v>
      </c>
      <c r="Q66" s="1" t="n">
        <f aca="false">I66/S66</f>
        <v>0.0408007501529946</v>
      </c>
      <c r="R66" s="1" t="n">
        <f aca="false">J66*Q66*SIGN(C66)</f>
        <v>0.069644</v>
      </c>
      <c r="S66" s="1" t="n">
        <f aca="false">J66*SIGN(C66)</f>
        <v>1.70692940053428</v>
      </c>
      <c r="T66" s="1" t="n">
        <f aca="false">P66-I66-L66</f>
        <v>2.66544506974384</v>
      </c>
      <c r="U66" s="1" t="n">
        <f aca="false">F66-(T66)</f>
        <v>-0.342345069743842</v>
      </c>
      <c r="Z66" s="1" t="n">
        <f aca="false">M66-R66-L66</f>
        <v>2.323483664042</v>
      </c>
      <c r="AH66" s="3"/>
      <c r="AM66" s="3"/>
      <c r="AX66" s="3"/>
      <c r="BB66" s="3"/>
      <c r="BG66" s="1" t="n">
        <v>0.069644</v>
      </c>
      <c r="BH66" s="3"/>
      <c r="BL66" s="3"/>
    </row>
    <row r="67" customFormat="false" ht="13.8" hidden="false" customHeight="false" outlineLevel="0" collapsed="false">
      <c r="A67" s="1" t="n">
        <v>0.88125</v>
      </c>
      <c r="B67" s="1" t="n">
        <v>7.3695</v>
      </c>
      <c r="C67" s="1" t="n">
        <v>10.018</v>
      </c>
      <c r="D67" s="1" t="n">
        <v>33.091</v>
      </c>
      <c r="E67" s="1" t="n">
        <v>1.1519</v>
      </c>
      <c r="F67" s="1" t="n">
        <v>2.2389</v>
      </c>
      <c r="G67" s="1" t="n">
        <v>17.783</v>
      </c>
      <c r="H67" s="1" t="n">
        <v>12.045</v>
      </c>
      <c r="I67" s="2" t="n">
        <v>0.075205</v>
      </c>
      <c r="J67" s="1" t="n">
        <f aca="false">(C67/B67)^2</f>
        <v>1.84793209475422</v>
      </c>
      <c r="L67" s="1" t="n">
        <f aca="false">E67*G67/7.62</f>
        <v>2.68822017060367</v>
      </c>
      <c r="M67" s="1" t="n">
        <f aca="false">E67*D67/7.62</f>
        <v>5.00229959317585</v>
      </c>
      <c r="O67" s="1" t="n">
        <f aca="false">(3.81*1.1*15*PI()/45.6/2 * SIN(RADIANS(H67)) + 2) * SIN(RADIANS(H67)) * 5/7.62</f>
        <v>0.335736628046022</v>
      </c>
      <c r="P67" s="1" t="n">
        <f aca="false">M67+O67</f>
        <v>5.33803622122187</v>
      </c>
      <c r="Q67" s="1" t="n">
        <f aca="false">I67/S67</f>
        <v>0.0406968417364939</v>
      </c>
      <c r="R67" s="1" t="n">
        <f aca="false">J67*Q67*SIGN(C67)</f>
        <v>0.075205</v>
      </c>
      <c r="S67" s="1" t="n">
        <f aca="false">J67*SIGN(C67)</f>
        <v>1.84793209475422</v>
      </c>
      <c r="T67" s="1" t="n">
        <f aca="false">P67-I67-L67</f>
        <v>2.5746110506182</v>
      </c>
      <c r="U67" s="1" t="n">
        <f aca="false">F67-(T67)</f>
        <v>-0.335711050618204</v>
      </c>
      <c r="Z67" s="1" t="n">
        <f aca="false">M67-R67-L67</f>
        <v>2.23887442257218</v>
      </c>
      <c r="AH67" s="3"/>
      <c r="AM67" s="3"/>
      <c r="AX67" s="3"/>
      <c r="BB67" s="3"/>
      <c r="BG67" s="1" t="n">
        <v>0.075205</v>
      </c>
      <c r="BH67" s="3"/>
      <c r="BL67" s="3"/>
    </row>
    <row r="68" customFormat="false" ht="13.8" hidden="false" customHeight="false" outlineLevel="0" collapsed="false">
      <c r="A68" s="1" t="n">
        <v>0.93125</v>
      </c>
      <c r="B68" s="1" t="n">
        <v>7.6351</v>
      </c>
      <c r="C68" s="1" t="n">
        <v>10.91</v>
      </c>
      <c r="D68" s="1" t="n">
        <v>33.12</v>
      </c>
      <c r="E68" s="1" t="n">
        <v>1.1574</v>
      </c>
      <c r="F68" s="1" t="n">
        <v>2.2514</v>
      </c>
      <c r="G68" s="1" t="n">
        <v>17.75</v>
      </c>
      <c r="H68" s="1" t="n">
        <v>12.08</v>
      </c>
      <c r="I68" s="2" t="n">
        <v>0.082674</v>
      </c>
      <c r="J68" s="1" t="n">
        <f aca="false">(C68/B68)^2</f>
        <v>2.04183217006535</v>
      </c>
      <c r="L68" s="1" t="n">
        <f aca="false">E68*G68/7.62</f>
        <v>2.69604330708661</v>
      </c>
      <c r="M68" s="1" t="n">
        <f aca="false">E68*D68/7.62</f>
        <v>5.03058897637795</v>
      </c>
      <c r="O68" s="1" t="n">
        <f aca="false">(3.81*1.1*15*PI()/45.6/2 * SIN(RADIANS(H68)) + 2) * SIN(RADIANS(H68)) * 5/7.62</f>
        <v>0.336875368293255</v>
      </c>
      <c r="P68" s="1" t="n">
        <f aca="false">M68+O68</f>
        <v>5.36746434467121</v>
      </c>
      <c r="Q68" s="1" t="n">
        <f aca="false">I68/S68</f>
        <v>0.0404901055101673</v>
      </c>
      <c r="R68" s="1" t="n">
        <f aca="false">J68*Q68*SIGN(C68)</f>
        <v>0.082674</v>
      </c>
      <c r="S68" s="1" t="n">
        <f aca="false">J68*SIGN(C68)</f>
        <v>2.04183217006535</v>
      </c>
      <c r="T68" s="1" t="n">
        <f aca="false">P68-I68-L68</f>
        <v>2.5887470375846</v>
      </c>
      <c r="U68" s="1" t="n">
        <f aca="false">F68-(T68)</f>
        <v>-0.337347037584597</v>
      </c>
      <c r="Z68" s="1" t="n">
        <f aca="false">M68-R68-L68</f>
        <v>2.25187166929134</v>
      </c>
      <c r="AH68" s="3"/>
      <c r="AM68" s="3"/>
      <c r="AX68" s="3"/>
      <c r="BB68" s="3"/>
      <c r="BG68" s="1" t="n">
        <v>0.082674</v>
      </c>
      <c r="BH68" s="3"/>
      <c r="BL68" s="3"/>
    </row>
    <row r="69" customFormat="false" ht="13.8" hidden="false" customHeight="false" outlineLevel="0" collapsed="false">
      <c r="A69" s="1" t="n">
        <v>0.98125</v>
      </c>
      <c r="B69" s="1" t="n">
        <v>7.8836</v>
      </c>
      <c r="C69" s="1" t="n">
        <v>11.799</v>
      </c>
      <c r="D69" s="1" t="n">
        <v>32.628</v>
      </c>
      <c r="E69" s="1" t="n">
        <v>1.0699</v>
      </c>
      <c r="F69" s="1" t="n">
        <v>2.0027</v>
      </c>
      <c r="G69" s="1" t="n">
        <v>17.718</v>
      </c>
      <c r="H69" s="1" t="n">
        <v>11.505</v>
      </c>
      <c r="I69" s="2" t="n">
        <v>0.090699</v>
      </c>
      <c r="J69" s="1" t="n">
        <f aca="false">(C69/B69)^2</f>
        <v>2.2399650421523</v>
      </c>
      <c r="L69" s="1" t="n">
        <f aca="false">E69*G69/7.62</f>
        <v>2.48772811023622</v>
      </c>
      <c r="M69" s="1" t="n">
        <f aca="false">E69*D69/7.62</f>
        <v>4.58119385826772</v>
      </c>
      <c r="O69" s="1" t="n">
        <f aca="false">(3.81*1.1*15*PI()/45.6/2 * SIN(RADIANS(H69)) + 2) * SIN(RADIANS(H69)) * 5/7.62</f>
        <v>0.31827773225844</v>
      </c>
      <c r="P69" s="1" t="n">
        <f aca="false">M69+O69</f>
        <v>4.89947159052616</v>
      </c>
      <c r="Q69" s="1" t="n">
        <f aca="false">I69/S69</f>
        <v>0.0404912569139253</v>
      </c>
      <c r="R69" s="1" t="n">
        <f aca="false">J69*Q69*SIGN(C69)</f>
        <v>0.090699</v>
      </c>
      <c r="S69" s="1" t="n">
        <f aca="false">J69*SIGN(C69)</f>
        <v>2.2399650421523</v>
      </c>
      <c r="Z69" s="1" t="n">
        <f aca="false">M69-R69-L69</f>
        <v>2.0027667480315</v>
      </c>
      <c r="AH69" s="3"/>
      <c r="AM69" s="3"/>
      <c r="AX69" s="3"/>
      <c r="BB69" s="3"/>
      <c r="BG69" s="1" t="n">
        <v>0.090699</v>
      </c>
      <c r="BL69" s="3"/>
    </row>
    <row r="70" customFormat="false" ht="13.8" hidden="false" customHeight="false" outlineLevel="0" collapsed="false">
      <c r="A70" s="1" t="n">
        <v>1.0313</v>
      </c>
      <c r="B70" s="1" t="n">
        <v>8.115</v>
      </c>
      <c r="C70" s="1" t="n">
        <v>12.606</v>
      </c>
      <c r="D70" s="1" t="n">
        <v>31.721</v>
      </c>
      <c r="E70" s="1" t="n">
        <v>0.92937</v>
      </c>
      <c r="F70" s="1" t="n">
        <v>1.6134</v>
      </c>
      <c r="G70" s="1" t="n">
        <v>17.686</v>
      </c>
      <c r="H70" s="1" t="n">
        <v>10.533</v>
      </c>
      <c r="I70" s="2" t="n">
        <v>0.098039</v>
      </c>
      <c r="J70" s="1" t="n">
        <f aca="false">(C70/B70)^2</f>
        <v>2.41311243299018</v>
      </c>
      <c r="L70" s="1" t="n">
        <f aca="false">E70*G70/7.62</f>
        <v>2.15706533070866</v>
      </c>
      <c r="M70" s="1" t="n">
        <f aca="false">E70*D70/7.62</f>
        <v>3.86883802755906</v>
      </c>
      <c r="O70" s="1" t="n">
        <f aca="false">(3.81*1.1*15*PI()/45.6/2 * SIN(RADIANS(H70)) + 2) * SIN(RADIANS(H70)) * 5/7.62</f>
        <v>0.287380586382021</v>
      </c>
      <c r="P70" s="1" t="n">
        <f aca="false">M70+O70</f>
        <v>4.15621861394108</v>
      </c>
      <c r="Q70" s="1" t="n">
        <f aca="false">I70/S70</f>
        <v>0.0406276138068362</v>
      </c>
      <c r="R70" s="1" t="n">
        <f aca="false">J70*Q70*SIGN(C70)</f>
        <v>0.098039</v>
      </c>
      <c r="S70" s="1" t="n">
        <f aca="false">J70*SIGN(C70)</f>
        <v>2.41311243299018</v>
      </c>
      <c r="Z70" s="1" t="n">
        <f aca="false">M70-R70-L70</f>
        <v>1.6137336968504</v>
      </c>
      <c r="AH70" s="3"/>
      <c r="AM70" s="3"/>
      <c r="AX70" s="3"/>
      <c r="BB70" s="3"/>
      <c r="BG70" s="1" t="n">
        <v>0.098039</v>
      </c>
    </row>
    <row r="71" customFormat="false" ht="13.8" hidden="false" customHeight="false" outlineLevel="0" collapsed="false">
      <c r="A71" s="1" t="n">
        <v>1.0813</v>
      </c>
      <c r="B71" s="1" t="n">
        <v>8.3295</v>
      </c>
      <c r="C71" s="1" t="n">
        <v>13.314</v>
      </c>
      <c r="D71" s="1" t="n">
        <v>31.608</v>
      </c>
      <c r="E71" s="1" t="n">
        <v>0.91343</v>
      </c>
      <c r="F71" s="1" t="n">
        <v>1.5693</v>
      </c>
      <c r="G71" s="1" t="n">
        <v>17.658</v>
      </c>
      <c r="H71" s="1" t="n">
        <v>10.419</v>
      </c>
      <c r="I71" s="2" t="n">
        <v>0.10331</v>
      </c>
      <c r="J71" s="1" t="n">
        <f aca="false">(C71/B71)^2</f>
        <v>2.55493137864487</v>
      </c>
      <c r="L71" s="1" t="n">
        <f aca="false">E71*G71/7.62</f>
        <v>2.11671219685039</v>
      </c>
      <c r="M71" s="1" t="n">
        <f aca="false">E71*D71/7.62</f>
        <v>3.78893640944882</v>
      </c>
      <c r="O71" s="1" t="n">
        <f aca="false">(3.81*1.1*15*PI()/45.6/2 * SIN(RADIANS(H71)) + 2) * SIN(RADIANS(H71)) * 5/7.62</f>
        <v>0.283802012165502</v>
      </c>
      <c r="P71" s="1" t="n">
        <f aca="false">M71+O71</f>
        <v>4.07273842161432</v>
      </c>
      <c r="Q71" s="1" t="n">
        <f aca="false">I71/S71</f>
        <v>0.0404355282742644</v>
      </c>
      <c r="R71" s="1" t="n">
        <f aca="false">J71*Q71*SIGN(C71)</f>
        <v>0.10331</v>
      </c>
      <c r="S71" s="1" t="n">
        <f aca="false">J71*SIGN(C71)</f>
        <v>2.55493137864487</v>
      </c>
      <c r="Z71" s="1" t="n">
        <f aca="false">M71-R71-L71</f>
        <v>1.56891421259843</v>
      </c>
      <c r="AH71" s="3"/>
      <c r="AM71" s="3"/>
      <c r="AX71" s="3"/>
      <c r="BB71" s="3"/>
      <c r="BG71" s="1" t="n">
        <v>0.10331</v>
      </c>
    </row>
    <row r="72" customFormat="false" ht="13.8" hidden="false" customHeight="false" outlineLevel="0" collapsed="false">
      <c r="A72" s="1" t="n">
        <v>1.1313</v>
      </c>
      <c r="B72" s="1" t="n">
        <v>8.5268</v>
      </c>
      <c r="C72" s="1" t="n">
        <v>14.065</v>
      </c>
      <c r="D72" s="1" t="n">
        <v>30.809</v>
      </c>
      <c r="E72" s="1" t="n">
        <v>0.81009</v>
      </c>
      <c r="F72" s="1" t="n">
        <v>1.291</v>
      </c>
      <c r="G72" s="1" t="n">
        <v>17.629</v>
      </c>
      <c r="H72" s="1" t="n">
        <v>9.6561</v>
      </c>
      <c r="I72" s="2" t="n">
        <v>0.11013</v>
      </c>
      <c r="J72" s="1" t="n">
        <f aca="false">(C72/B72)^2</f>
        <v>2.72086704138961</v>
      </c>
      <c r="L72" s="1" t="n">
        <f aca="false">E72*G72/7.62</f>
        <v>1.87415703543307</v>
      </c>
      <c r="M72" s="1" t="n">
        <f aca="false">E72*D72/7.62</f>
        <v>3.27533632677165</v>
      </c>
      <c r="O72" s="1" t="n">
        <f aca="false">(3.81*1.1*15*PI()/45.6/2 * SIN(RADIANS(H72)) + 2) * SIN(RADIANS(H72)) * 5/7.62</f>
        <v>0.260101523080843</v>
      </c>
      <c r="P72" s="1" t="n">
        <f aca="false">M72+O72</f>
        <v>3.5354378498525</v>
      </c>
      <c r="Q72" s="1" t="n">
        <f aca="false">I72/S72</f>
        <v>0.0404760682255735</v>
      </c>
      <c r="R72" s="1" t="n">
        <f aca="false">J72*Q72*SIGN(C72)</f>
        <v>0.11013</v>
      </c>
      <c r="S72" s="1" t="n">
        <f aca="false">J72*SIGN(C72)</f>
        <v>2.72086704138961</v>
      </c>
      <c r="Z72" s="1" t="n">
        <f aca="false">M72-R72-L72</f>
        <v>1.29104929133858</v>
      </c>
      <c r="AH72" s="3"/>
      <c r="AM72" s="3"/>
      <c r="AX72" s="3"/>
      <c r="BB72" s="3"/>
      <c r="BG72" s="1" t="n">
        <v>0.11013</v>
      </c>
    </row>
    <row r="73" customFormat="false" ht="13.8" hidden="false" customHeight="false" outlineLevel="0" collapsed="false">
      <c r="A73" s="1" t="n">
        <v>1.1813</v>
      </c>
      <c r="B73" s="1" t="n">
        <v>8.7071</v>
      </c>
      <c r="C73" s="1" t="n">
        <v>14.612</v>
      </c>
      <c r="D73" s="1" t="n">
        <v>29.217</v>
      </c>
      <c r="E73" s="1" t="n">
        <v>0.64296</v>
      </c>
      <c r="F73" s="1" t="n">
        <v>0.86522</v>
      </c>
      <c r="G73" s="1" t="n">
        <v>17.601</v>
      </c>
      <c r="H73" s="1" t="n">
        <v>8.3228</v>
      </c>
      <c r="I73" s="2" t="n">
        <v>0.11468</v>
      </c>
      <c r="J73" s="1" t="n">
        <f aca="false">(C73/B73)^2</f>
        <v>2.81625685903193</v>
      </c>
      <c r="L73" s="1" t="n">
        <f aca="false">E73*G73/7.62</f>
        <v>1.48513634645669</v>
      </c>
      <c r="M73" s="1" t="n">
        <f aca="false">E73*D73/7.62</f>
        <v>2.46527064566929</v>
      </c>
      <c r="O73" s="1" t="n">
        <f aca="false">(3.81*1.1*15*PI()/45.6/2 * SIN(RADIANS(H73)) + 2) * SIN(RADIANS(H73)) * 5/7.62</f>
        <v>0.21973311183954</v>
      </c>
      <c r="P73" s="1" t="n">
        <f aca="false">M73+O73</f>
        <v>2.68500375750883</v>
      </c>
      <c r="Q73" s="1" t="n">
        <f aca="false">I73/S73</f>
        <v>0.0407207175127557</v>
      </c>
      <c r="R73" s="1" t="n">
        <f aca="false">J73*Q73*SIGN(C73)</f>
        <v>0.11468</v>
      </c>
      <c r="S73" s="1" t="n">
        <f aca="false">J73*SIGN(C73)</f>
        <v>2.81625685903193</v>
      </c>
      <c r="Z73" s="1" t="n">
        <f aca="false">M73-R73-L73</f>
        <v>0.865454299212601</v>
      </c>
      <c r="AH73" s="3"/>
      <c r="AM73" s="3"/>
      <c r="AX73" s="3"/>
      <c r="BB73" s="3"/>
      <c r="BG73" s="1" t="n">
        <v>0.11468</v>
      </c>
    </row>
    <row r="74" customFormat="false" ht="13.8" hidden="false" customHeight="false" outlineLevel="0" collapsed="false">
      <c r="A74" s="1" t="n">
        <v>1.2313</v>
      </c>
      <c r="B74" s="1" t="n">
        <v>8.8704</v>
      </c>
      <c r="C74" s="1" t="n">
        <v>14.991</v>
      </c>
      <c r="D74" s="1" t="n">
        <v>27.689</v>
      </c>
      <c r="E74" s="1" t="n">
        <v>0.51934</v>
      </c>
      <c r="F74" s="1" t="n">
        <v>0.57235</v>
      </c>
      <c r="G74" s="1" t="n">
        <v>17.573</v>
      </c>
      <c r="H74" s="1" t="n">
        <v>7.2342</v>
      </c>
      <c r="I74" s="2" t="n">
        <v>0.1167</v>
      </c>
      <c r="J74" s="1" t="n">
        <f aca="false">(C74/B74)^2</f>
        <v>2.85610914502897</v>
      </c>
      <c r="L74" s="1" t="n">
        <f aca="false">E74*G74/7.62</f>
        <v>1.19768527821522</v>
      </c>
      <c r="M74" s="1" t="n">
        <f aca="false">E74*D74/7.62</f>
        <v>1.88713979790026</v>
      </c>
      <c r="O74" s="1" t="n">
        <f aca="false">(3.81*1.1*15*PI()/45.6/2 * SIN(RADIANS(H74)) + 2) * SIN(RADIANS(H74)) * 5/7.62</f>
        <v>0.187788749510174</v>
      </c>
      <c r="P74" s="1" t="n">
        <f aca="false">M74+O74</f>
        <v>2.07492854741044</v>
      </c>
      <c r="Q74" s="1" t="n">
        <f aca="false">I74/S74</f>
        <v>0.0408597830384442</v>
      </c>
      <c r="R74" s="1" t="n">
        <f aca="false">J74*Q74*SIGN(C74)</f>
        <v>0.1167</v>
      </c>
      <c r="S74" s="1" t="n">
        <f aca="false">J74*SIGN(C74)</f>
        <v>2.85610914502897</v>
      </c>
      <c r="Z74" s="1" t="n">
        <f aca="false">M74-R74-L74</f>
        <v>0.572754519685043</v>
      </c>
      <c r="AH74" s="3"/>
      <c r="AM74" s="3"/>
      <c r="AX74" s="3"/>
      <c r="BB74" s="3"/>
      <c r="BG74" s="1" t="n">
        <v>0.1167</v>
      </c>
    </row>
    <row r="75" customFormat="false" ht="13.8" hidden="false" customHeight="false" outlineLevel="0" collapsed="false">
      <c r="A75" s="1" t="n">
        <v>1.2813</v>
      </c>
      <c r="B75" s="1" t="n">
        <v>9.0168</v>
      </c>
      <c r="C75" s="1" t="n">
        <v>15.24</v>
      </c>
      <c r="D75" s="1" t="n">
        <v>25.853</v>
      </c>
      <c r="E75" s="1" t="n">
        <v>0.40472</v>
      </c>
      <c r="F75" s="1" t="n">
        <v>0.32409</v>
      </c>
      <c r="G75" s="1" t="n">
        <v>17.544</v>
      </c>
      <c r="H75" s="1" t="n">
        <v>6.1175</v>
      </c>
      <c r="I75" s="2" t="n">
        <v>0.11716</v>
      </c>
      <c r="J75" s="1" t="n">
        <f aca="false">(C75/B75)^2</f>
        <v>2.85670279996903</v>
      </c>
      <c r="L75" s="1" t="n">
        <f aca="false">E75*G75/7.62</f>
        <v>0.931812031496063</v>
      </c>
      <c r="M75" s="1" t="n">
        <f aca="false">E75*D75/7.62</f>
        <v>1.37312679265092</v>
      </c>
      <c r="O75" s="1" t="n">
        <f aca="false">(3.81*1.1*15*PI()/45.6/2 * SIN(RADIANS(H75)) + 2) * SIN(RADIANS(H75)) * 5/7.62</f>
        <v>0.155990011101573</v>
      </c>
      <c r="P75" s="1" t="n">
        <f aca="false">M75+O75</f>
        <v>1.52911680375249</v>
      </c>
      <c r="Q75" s="1" t="n">
        <f aca="false">I75/S75</f>
        <v>0.0410123167174654</v>
      </c>
      <c r="R75" s="1" t="n">
        <f aca="false">J75*Q75*SIGN(C75)</f>
        <v>0.11716</v>
      </c>
      <c r="S75" s="1" t="n">
        <f aca="false">J75*SIGN(C75)</f>
        <v>2.85670279996903</v>
      </c>
      <c r="Z75" s="1" t="n">
        <f aca="false">M75-R75-L75</f>
        <v>0.324154761154856</v>
      </c>
      <c r="AH75" s="3"/>
      <c r="AM75" s="3"/>
      <c r="AX75" s="3"/>
      <c r="BB75" s="3"/>
      <c r="BG75" s="1" t="n">
        <v>0.11716</v>
      </c>
    </row>
    <row r="76" customFormat="false" ht="13.8" hidden="false" customHeight="false" outlineLevel="0" collapsed="false">
      <c r="A76" s="1" t="n">
        <v>1.3313</v>
      </c>
      <c r="B76" s="1" t="n">
        <v>9.1467</v>
      </c>
      <c r="C76" s="1" t="n">
        <v>15.375</v>
      </c>
      <c r="D76" s="1" t="n">
        <v>24.406</v>
      </c>
      <c r="E76" s="1" t="n">
        <v>0.33372</v>
      </c>
      <c r="F76" s="1" t="n">
        <v>0.18565</v>
      </c>
      <c r="G76" s="1" t="n">
        <v>17.517</v>
      </c>
      <c r="H76" s="1" t="n">
        <v>5.3566</v>
      </c>
      <c r="I76" s="2" t="n">
        <v>0.11599</v>
      </c>
      <c r="J76" s="1" t="n">
        <f aca="false">(C76/B76)^2</f>
        <v>2.82553947336345</v>
      </c>
      <c r="L76" s="1" t="n">
        <f aca="false">E76*G76/7.62</f>
        <v>0.767161842519685</v>
      </c>
      <c r="M76" s="1" t="n">
        <f aca="false">E76*D76/7.62</f>
        <v>1.06886749606299</v>
      </c>
      <c r="O76" s="1" t="n">
        <f aca="false">(3.81*1.1*15*PI()/45.6/2 * SIN(RADIANS(H76)) + 2) * SIN(RADIANS(H76)) * 5/7.62</f>
        <v>0.134895628500893</v>
      </c>
      <c r="P76" s="1" t="n">
        <f aca="false">M76+O76</f>
        <v>1.20376312456389</v>
      </c>
      <c r="Q76" s="1" t="n">
        <f aca="false">I76/S76</f>
        <v>0.0410505678980759</v>
      </c>
      <c r="R76" s="1" t="n">
        <f aca="false">J76*Q76*SIGN(C76)</f>
        <v>0.11599</v>
      </c>
      <c r="S76" s="1" t="n">
        <f aca="false">J76*SIGN(C76)</f>
        <v>2.82553947336345</v>
      </c>
      <c r="Z76" s="1" t="n">
        <f aca="false">M76-R76-L76</f>
        <v>0.185715653543307</v>
      </c>
      <c r="AH76" s="3"/>
      <c r="AM76" s="3"/>
      <c r="AX76" s="3"/>
      <c r="BB76" s="3"/>
      <c r="BG76" s="1" t="n">
        <v>0.11599</v>
      </c>
    </row>
    <row r="77" customFormat="false" ht="13.8" hidden="false" customHeight="false" outlineLevel="0" collapsed="false">
      <c r="A77" s="1" t="n">
        <v>1.3813</v>
      </c>
      <c r="B77" s="1" t="n">
        <v>9.2639</v>
      </c>
      <c r="C77" s="1" t="n">
        <v>15.46</v>
      </c>
      <c r="D77" s="1" t="n">
        <v>23.213</v>
      </c>
      <c r="E77" s="1" t="n">
        <v>0.28496</v>
      </c>
      <c r="F77" s="1" t="n">
        <v>0.10015</v>
      </c>
      <c r="G77" s="1" t="n">
        <v>17.492</v>
      </c>
      <c r="H77" s="1" t="n">
        <v>4.7939</v>
      </c>
      <c r="I77" s="2" t="n">
        <v>0.11423</v>
      </c>
      <c r="J77" s="1" t="n">
        <f aca="false">(C77/B77)^2</f>
        <v>2.78503887982109</v>
      </c>
      <c r="L77" s="1" t="n">
        <f aca="false">E77*G77/7.62</f>
        <v>0.654136524934383</v>
      </c>
      <c r="M77" s="1" t="n">
        <f aca="false">E77*D77/7.62</f>
        <v>0.868080902887139</v>
      </c>
      <c r="O77" s="1" t="n">
        <f aca="false">(3.81*1.1*15*PI()/45.6/2 * SIN(RADIANS(H77)) + 2) * SIN(RADIANS(H77)) * 5/7.62</f>
        <v>0.119598470892157</v>
      </c>
      <c r="P77" s="1" t="n">
        <f aca="false">M77+O77</f>
        <v>0.987679373779296</v>
      </c>
      <c r="Q77" s="1" t="n">
        <f aca="false">I77/S77</f>
        <v>0.0410155853936725</v>
      </c>
      <c r="R77" s="1" t="n">
        <f aca="false">J77*Q77*SIGN(C77)</f>
        <v>0.11423</v>
      </c>
      <c r="S77" s="1" t="n">
        <f aca="false">J77*SIGN(C77)</f>
        <v>2.78503887982109</v>
      </c>
      <c r="Z77" s="1" t="n">
        <f aca="false">M77-R77-L77</f>
        <v>0.0997143779527562</v>
      </c>
      <c r="AM77" s="3"/>
      <c r="AX77" s="3"/>
      <c r="BB77" s="3"/>
      <c r="BG77" s="1" t="n">
        <v>0.11423</v>
      </c>
    </row>
    <row r="78" customFormat="false" ht="13.8" hidden="false" customHeight="false" outlineLevel="0" collapsed="false">
      <c r="A78" s="1" t="n">
        <v>1.4313</v>
      </c>
      <c r="B78" s="1" t="n">
        <v>9.3695</v>
      </c>
      <c r="C78" s="1" t="n">
        <v>15.503</v>
      </c>
      <c r="D78" s="1" t="n">
        <v>22.433</v>
      </c>
      <c r="E78" s="1" t="n">
        <v>0.25699</v>
      </c>
      <c r="F78" s="1" t="n">
        <v>0.055679</v>
      </c>
      <c r="G78" s="1" t="n">
        <v>17.468</v>
      </c>
      <c r="H78" s="1" t="n">
        <v>4.4533</v>
      </c>
      <c r="I78" s="2" t="n">
        <v>0.112</v>
      </c>
      <c r="J78" s="1" t="n">
        <f aca="false">(C78/B78)^2</f>
        <v>2.73778073395566</v>
      </c>
      <c r="L78" s="1" t="n">
        <f aca="false">E78*G78/7.62</f>
        <v>0.589120908136483</v>
      </c>
      <c r="M78" s="1" t="n">
        <f aca="false">E78*D78/7.62</f>
        <v>0.7565691167979</v>
      </c>
      <c r="R78" s="1" t="n">
        <f aca="false">J78*Q78*SIGN(C78)</f>
        <v>0</v>
      </c>
      <c r="S78" s="1" t="n">
        <f aca="false">J78*SIGN(C78)</f>
        <v>2.73778073395566</v>
      </c>
      <c r="Z78" s="1" t="n">
        <f aca="false">M78-R78-L78</f>
        <v>0.167448208661417</v>
      </c>
      <c r="AM78" s="3"/>
      <c r="AX78" s="3"/>
      <c r="BB78" s="3"/>
      <c r="BG78" s="1" t="n">
        <v>0.112</v>
      </c>
    </row>
    <row r="79" customFormat="false" ht="13.8" hidden="false" customHeight="false" outlineLevel="0" collapsed="false">
      <c r="A79" s="1" t="n">
        <v>1.4813</v>
      </c>
      <c r="B79" s="1" t="n">
        <v>9.4635</v>
      </c>
      <c r="C79" s="1" t="n">
        <v>15.517</v>
      </c>
      <c r="D79" s="1" t="n">
        <v>20.386</v>
      </c>
      <c r="E79" s="1" t="n">
        <v>0.19557</v>
      </c>
      <c r="F79" s="1" t="n">
        <v>-0.034191</v>
      </c>
      <c r="G79" s="1" t="n">
        <v>17.444</v>
      </c>
      <c r="H79" s="1" t="n">
        <v>3.6484</v>
      </c>
      <c r="I79" s="2" t="n">
        <v>0.11018</v>
      </c>
      <c r="J79" s="1" t="n">
        <f aca="false">(C79/B79)^2</f>
        <v>2.68851180238343</v>
      </c>
      <c r="L79" s="1" t="n">
        <f aca="false">E79*G79/7.62</f>
        <v>0.447706440944882</v>
      </c>
      <c r="M79" s="1" t="n">
        <f aca="false">E79*D79/7.62</f>
        <v>0.523213913385827</v>
      </c>
      <c r="R79" s="1" t="n">
        <f aca="false">J79*Q79*SIGN(C79)</f>
        <v>0</v>
      </c>
      <c r="S79" s="1" t="n">
        <f aca="false">J79*SIGN(C79)</f>
        <v>2.68851180238343</v>
      </c>
      <c r="Z79" s="1" t="n">
        <f aca="false">M79-R79-L79</f>
        <v>0.0755074724409448</v>
      </c>
      <c r="AH79" s="3"/>
      <c r="AM79" s="3"/>
      <c r="AX79" s="3"/>
      <c r="BB79" s="3"/>
      <c r="BG79" s="1" t="n">
        <v>0.11018</v>
      </c>
    </row>
    <row r="80" customFormat="false" ht="13.8" hidden="false" customHeight="false" outlineLevel="0" collapsed="false">
      <c r="A80" s="1" t="n">
        <v>1.5313</v>
      </c>
      <c r="B80" s="1" t="n">
        <v>9.546</v>
      </c>
      <c r="C80" s="1" t="n">
        <v>15.472</v>
      </c>
      <c r="D80" s="1" t="n">
        <v>18.352</v>
      </c>
      <c r="E80" s="1" t="n">
        <v>0.14797</v>
      </c>
      <c r="F80" s="1" t="n">
        <v>-0.089405</v>
      </c>
      <c r="G80" s="1" t="n">
        <v>17.42</v>
      </c>
      <c r="H80" s="1" t="n">
        <v>2.9555</v>
      </c>
      <c r="I80" s="2" t="n">
        <v>0.10778</v>
      </c>
      <c r="J80" s="1" t="n">
        <f aca="false">(C80/B80)^2</f>
        <v>2.62693939462975</v>
      </c>
      <c r="L80" s="1" t="n">
        <f aca="false">E80*G80/7.62</f>
        <v>0.338272624671916</v>
      </c>
      <c r="M80" s="1" t="n">
        <f aca="false">E80*D80/7.62</f>
        <v>0.356370792650919</v>
      </c>
      <c r="R80" s="1" t="n">
        <f aca="false">J80*Q80*SIGN(C80)</f>
        <v>0</v>
      </c>
      <c r="S80" s="1" t="n">
        <f aca="false">J80*SIGN(C80)</f>
        <v>2.62693939462975</v>
      </c>
      <c r="Z80" s="1" t="n">
        <f aca="false">M80-R80-L80</f>
        <v>0.0180981679790027</v>
      </c>
      <c r="AH80" s="3"/>
      <c r="AM80" s="3"/>
      <c r="AX80" s="3"/>
      <c r="BB80" s="3"/>
      <c r="BG80" s="1" t="n">
        <v>0.10778</v>
      </c>
    </row>
    <row r="81" customFormat="false" ht="13.8" hidden="false" customHeight="false" outlineLevel="0" collapsed="false">
      <c r="A81" s="1" t="n">
        <v>1.5813</v>
      </c>
      <c r="B81" s="1" t="n">
        <v>9.617</v>
      </c>
      <c r="C81" s="1" t="n">
        <v>15.415</v>
      </c>
      <c r="D81" s="1" t="n">
        <v>18.979</v>
      </c>
      <c r="E81" s="1" t="n">
        <v>0.16144</v>
      </c>
      <c r="F81" s="1" t="n">
        <v>-0.07087</v>
      </c>
      <c r="G81" s="1" t="n">
        <v>17.397</v>
      </c>
      <c r="H81" s="1" t="n">
        <v>3.1591</v>
      </c>
      <c r="I81" s="2" t="n">
        <v>0.10469</v>
      </c>
      <c r="Q81" s="3"/>
      <c r="AH81" s="3"/>
      <c r="AM81" s="3"/>
      <c r="AX81" s="3"/>
      <c r="BB81" s="3"/>
      <c r="BG81" s="1" t="n">
        <v>0.10469</v>
      </c>
    </row>
    <row r="82" customFormat="false" ht="13.8" hidden="false" customHeight="false" outlineLevel="0" collapsed="false">
      <c r="A82" s="1" t="n">
        <v>1.6313</v>
      </c>
      <c r="B82" s="1" t="n">
        <v>9.6768</v>
      </c>
      <c r="C82" s="1" t="n">
        <v>15.373</v>
      </c>
      <c r="D82" s="1" t="n">
        <v>18.461</v>
      </c>
      <c r="E82" s="1" t="n">
        <v>0.15025</v>
      </c>
      <c r="F82" s="1" t="n">
        <v>-0.081089</v>
      </c>
      <c r="G82" s="1" t="n">
        <v>17.373</v>
      </c>
      <c r="H82" s="1" t="n">
        <v>2.9904</v>
      </c>
      <c r="I82" s="2" t="n">
        <v>0.10249</v>
      </c>
      <c r="Q82" s="3"/>
      <c r="AH82" s="3"/>
      <c r="AM82" s="3"/>
      <c r="AX82" s="3"/>
      <c r="BB82" s="3"/>
      <c r="BG82" s="1" t="n">
        <v>0.10249</v>
      </c>
    </row>
    <row r="83" customFormat="false" ht="13.8" hidden="false" customHeight="false" outlineLevel="0" collapsed="false">
      <c r="A83" s="1" t="n">
        <v>1.6813</v>
      </c>
      <c r="B83" s="1" t="n">
        <v>9.7255</v>
      </c>
      <c r="C83" s="1" t="n">
        <v>15.319</v>
      </c>
      <c r="D83" s="1" t="n">
        <v>19.413</v>
      </c>
      <c r="E83" s="1" t="n">
        <v>0.17138</v>
      </c>
      <c r="F83" s="1" t="n">
        <v>-0.053089</v>
      </c>
      <c r="G83" s="1" t="n">
        <v>17.349</v>
      </c>
      <c r="H83" s="1" t="n">
        <v>3.3052</v>
      </c>
      <c r="I83" s="2" t="n">
        <v>0.09993</v>
      </c>
      <c r="Q83" s="3"/>
      <c r="AH83" s="3"/>
      <c r="AM83" s="3"/>
      <c r="AX83" s="3"/>
      <c r="BB83" s="3"/>
      <c r="BG83" s="1" t="n">
        <v>0.09993</v>
      </c>
    </row>
    <row r="84" customFormat="false" ht="13.8" hidden="false" customHeight="false" outlineLevel="0" collapsed="false">
      <c r="A84" s="1" t="n">
        <v>1.7313</v>
      </c>
      <c r="B84" s="1" t="n">
        <v>9.7631</v>
      </c>
      <c r="C84" s="1" t="n">
        <v>15.298</v>
      </c>
      <c r="D84" s="1" t="n">
        <v>20.042</v>
      </c>
      <c r="E84" s="1" t="n">
        <v>0.18669</v>
      </c>
      <c r="F84" s="1" t="n">
        <v>-0.031778</v>
      </c>
      <c r="G84" s="1" t="n">
        <v>17.325</v>
      </c>
      <c r="H84" s="1" t="n">
        <v>3.5243</v>
      </c>
      <c r="I84" s="2" t="n">
        <v>0.098152</v>
      </c>
      <c r="Q84" s="3"/>
      <c r="AH84" s="3"/>
      <c r="AM84" s="3"/>
      <c r="AX84" s="3"/>
      <c r="BB84" s="3"/>
      <c r="BG84" s="1" t="n">
        <v>0.098152</v>
      </c>
    </row>
    <row r="85" customFormat="false" ht="13.8" hidden="false" customHeight="false" outlineLevel="0" collapsed="false">
      <c r="A85" s="1" t="n">
        <v>1.7813</v>
      </c>
      <c r="B85" s="1" t="n">
        <v>9.7898</v>
      </c>
      <c r="C85" s="1" t="n">
        <v>15.273</v>
      </c>
      <c r="D85" s="1" t="n">
        <v>19.752</v>
      </c>
      <c r="E85" s="1" t="n">
        <v>0.17948</v>
      </c>
      <c r="F85" s="1" t="n">
        <v>-0.039081</v>
      </c>
      <c r="G85" s="1" t="n">
        <v>17.302</v>
      </c>
      <c r="H85" s="1" t="n">
        <v>3.422</v>
      </c>
      <c r="I85" s="2" t="n">
        <v>0.096924</v>
      </c>
      <c r="Q85" s="3"/>
      <c r="AH85" s="3"/>
      <c r="AM85" s="3"/>
      <c r="AX85" s="3"/>
      <c r="BB85" s="3"/>
      <c r="BG85" s="1" t="n">
        <v>0.096924</v>
      </c>
    </row>
    <row r="86" customFormat="false" ht="13.8" hidden="false" customHeight="false" outlineLevel="0" collapsed="false">
      <c r="A86" s="1" t="n">
        <v>1.8313</v>
      </c>
      <c r="B86" s="1" t="n">
        <v>9.8066</v>
      </c>
      <c r="C86" s="1" t="n">
        <v>15.244</v>
      </c>
      <c r="D86" s="1" t="n">
        <v>19.478</v>
      </c>
      <c r="E86" s="1" t="n">
        <v>0.17291</v>
      </c>
      <c r="F86" s="1" t="n">
        <v>-0.046218</v>
      </c>
      <c r="G86" s="1" t="n">
        <v>17.278</v>
      </c>
      <c r="H86" s="1" t="n">
        <v>3.3274</v>
      </c>
      <c r="I86" s="2" t="n">
        <v>0.095863</v>
      </c>
      <c r="Q86" s="3"/>
      <c r="AH86" s="3"/>
      <c r="AM86" s="3"/>
      <c r="AX86" s="3"/>
      <c r="BB86" s="3"/>
      <c r="BG86" s="1" t="n">
        <v>0.095863</v>
      </c>
    </row>
    <row r="87" customFormat="false" ht="13.8" hidden="false" customHeight="false" outlineLevel="0" collapsed="false">
      <c r="A87" s="1" t="n">
        <v>1.8813</v>
      </c>
      <c r="B87" s="1" t="n">
        <v>9.821</v>
      </c>
      <c r="C87" s="1" t="n">
        <v>15.217</v>
      </c>
      <c r="D87" s="1" t="n">
        <v>20.318</v>
      </c>
      <c r="E87" s="1" t="n">
        <v>0.19378</v>
      </c>
      <c r="F87" s="1" t="n">
        <v>-0.016912</v>
      </c>
      <c r="G87" s="1" t="n">
        <v>17.257</v>
      </c>
      <c r="H87" s="1" t="n">
        <v>3.6236</v>
      </c>
      <c r="I87" s="2" t="n">
        <v>0.094439</v>
      </c>
      <c r="Q87" s="3"/>
      <c r="AH87" s="3"/>
      <c r="AM87" s="3"/>
      <c r="AX87" s="3"/>
      <c r="BB87" s="3"/>
      <c r="BG87" s="1" t="n">
        <v>0.094439</v>
      </c>
    </row>
    <row r="88" customFormat="false" ht="13.8" hidden="false" customHeight="false" outlineLevel="0" collapsed="false">
      <c r="A88" s="1" t="n">
        <v>1.9313</v>
      </c>
      <c r="B88" s="1" t="n">
        <v>9.8345</v>
      </c>
      <c r="C88" s="1" t="n">
        <v>15.214</v>
      </c>
      <c r="D88" s="1" t="n">
        <v>20.374</v>
      </c>
      <c r="E88" s="1" t="n">
        <v>0.19525</v>
      </c>
      <c r="F88" s="1" t="n">
        <v>-0.013048</v>
      </c>
      <c r="G88" s="1" t="n">
        <v>17.236</v>
      </c>
      <c r="H88" s="1" t="n">
        <v>3.644</v>
      </c>
      <c r="I88" s="2" t="n">
        <v>0.093692</v>
      </c>
      <c r="Q88" s="3"/>
      <c r="AH88" s="3"/>
      <c r="AM88" s="3"/>
      <c r="AX88" s="3"/>
      <c r="BB88" s="3"/>
      <c r="BG88" s="1" t="n">
        <v>0.093692</v>
      </c>
    </row>
    <row r="89" customFormat="false" ht="13.8" hidden="false" customHeight="false" outlineLevel="0" collapsed="false">
      <c r="A89" s="1" t="n">
        <v>1.9813</v>
      </c>
      <c r="B89" s="1" t="n">
        <v>9.8475</v>
      </c>
      <c r="C89" s="1" t="n">
        <v>15.199</v>
      </c>
      <c r="D89" s="1" t="n">
        <v>20.224</v>
      </c>
      <c r="E89" s="1" t="n">
        <v>0.19135</v>
      </c>
      <c r="F89" s="1" t="n">
        <v>-0.017508</v>
      </c>
      <c r="G89" s="1" t="n">
        <v>17.215</v>
      </c>
      <c r="H89" s="1" t="n">
        <v>3.5897</v>
      </c>
      <c r="I89" s="2" t="n">
        <v>0.092949</v>
      </c>
      <c r="Q89" s="3"/>
      <c r="AH89" s="3"/>
      <c r="AM89" s="3"/>
      <c r="AX89" s="3"/>
      <c r="BB89" s="3"/>
      <c r="BG89" s="1" t="n">
        <v>0.092949</v>
      </c>
    </row>
    <row r="90" customFormat="false" ht="13.8" hidden="false" customHeight="false" outlineLevel="0" collapsed="false">
      <c r="A90" s="1" t="n">
        <v>2.0313</v>
      </c>
      <c r="B90" s="1" t="n">
        <v>9.86</v>
      </c>
      <c r="C90" s="1" t="n">
        <v>15.199</v>
      </c>
      <c r="D90" s="1" t="n">
        <v>21.444</v>
      </c>
      <c r="E90" s="1" t="n">
        <v>0.22535</v>
      </c>
      <c r="F90" s="1" t="n">
        <v>0.034033</v>
      </c>
      <c r="G90" s="1" t="n">
        <v>17.195</v>
      </c>
      <c r="H90" s="1" t="n">
        <v>4.0494</v>
      </c>
      <c r="I90" s="2" t="n">
        <v>0.091729</v>
      </c>
      <c r="Q90" s="3"/>
      <c r="AH90" s="3"/>
      <c r="AM90" s="3"/>
      <c r="AX90" s="3"/>
      <c r="BB90" s="3"/>
      <c r="BG90" s="1" t="n">
        <v>0.091729</v>
      </c>
    </row>
    <row r="91" customFormat="false" ht="13.8" hidden="false" customHeight="false" outlineLevel="0" collapsed="false">
      <c r="A91" s="1" t="n">
        <v>2.0813</v>
      </c>
      <c r="B91" s="1" t="n">
        <v>9.8724</v>
      </c>
      <c r="C91" s="1" t="n">
        <v>15.248</v>
      </c>
      <c r="D91" s="1" t="n">
        <v>22.362</v>
      </c>
      <c r="E91" s="1" t="n">
        <v>0.25458</v>
      </c>
      <c r="F91" s="1" t="n">
        <v>0.081869</v>
      </c>
      <c r="G91" s="1" t="n">
        <v>17.174</v>
      </c>
      <c r="H91" s="1" t="n">
        <v>4.4232</v>
      </c>
      <c r="I91" s="2" t="n">
        <v>0.091209</v>
      </c>
      <c r="Q91" s="3"/>
      <c r="AH91" s="3"/>
      <c r="AM91" s="3"/>
      <c r="AX91" s="3"/>
      <c r="BB91" s="3"/>
      <c r="BG91" s="1" t="n">
        <v>0.091209</v>
      </c>
    </row>
    <row r="92" customFormat="false" ht="13.8" hidden="false" customHeight="false" outlineLevel="0" collapsed="false">
      <c r="A92" s="1" t="n">
        <v>2.1313</v>
      </c>
      <c r="B92" s="1" t="n">
        <v>9.8848</v>
      </c>
      <c r="C92" s="1" t="n">
        <v>15.328</v>
      </c>
      <c r="D92" s="1" t="n">
        <v>23.343</v>
      </c>
      <c r="E92" s="1" t="n">
        <v>0.28989</v>
      </c>
      <c r="F92" s="1" t="n">
        <v>0.14415</v>
      </c>
      <c r="G92" s="1" t="n">
        <v>17.153</v>
      </c>
      <c r="H92" s="1" t="n">
        <v>4.8526</v>
      </c>
      <c r="I92" s="2" t="n">
        <v>0.090964</v>
      </c>
      <c r="Q92" s="3"/>
      <c r="AH92" s="3"/>
      <c r="AM92" s="3"/>
      <c r="AX92" s="3"/>
      <c r="BB92" s="3"/>
      <c r="BG92" s="1" t="n">
        <v>0.090964</v>
      </c>
    </row>
    <row r="93" customFormat="false" ht="13.8" hidden="false" customHeight="false" outlineLevel="0" collapsed="false">
      <c r="A93" s="1" t="n">
        <v>2.1813</v>
      </c>
      <c r="B93" s="1" t="n">
        <v>9.8973</v>
      </c>
      <c r="C93" s="1" t="n">
        <v>15.458</v>
      </c>
      <c r="D93" s="1" t="n">
        <v>23.712</v>
      </c>
      <c r="E93" s="1" t="n">
        <v>0.30439</v>
      </c>
      <c r="F93" s="1" t="n">
        <v>0.17066</v>
      </c>
      <c r="G93" s="1" t="n">
        <v>17.132</v>
      </c>
      <c r="H93" s="1" t="n">
        <v>5.0225</v>
      </c>
      <c r="I93" s="2" t="n">
        <v>0.091695</v>
      </c>
      <c r="Q93" s="3"/>
      <c r="AH93" s="3"/>
      <c r="AM93" s="3"/>
      <c r="AX93" s="3"/>
      <c r="BB93" s="3"/>
      <c r="BG93" s="1" t="n">
        <v>0.091695</v>
      </c>
    </row>
    <row r="94" customFormat="false" ht="13.8" hidden="false" customHeight="false" outlineLevel="0" collapsed="false">
      <c r="A94" s="1" t="n">
        <v>2.2313</v>
      </c>
      <c r="B94" s="1" t="n">
        <v>9.9104</v>
      </c>
      <c r="C94" s="1" t="n">
        <v>15.584</v>
      </c>
      <c r="D94" s="1" t="n">
        <v>23.483</v>
      </c>
      <c r="E94" s="1" t="n">
        <v>0.29532</v>
      </c>
      <c r="F94" s="1" t="n">
        <v>0.15416</v>
      </c>
      <c r="G94" s="1" t="n">
        <v>17.112</v>
      </c>
      <c r="H94" s="1" t="n">
        <v>4.9166</v>
      </c>
      <c r="I94" s="2" t="n">
        <v>0.092844</v>
      </c>
      <c r="Q94" s="3"/>
      <c r="AH94" s="3"/>
      <c r="AM94" s="3"/>
      <c r="AX94" s="3"/>
      <c r="BB94" s="3"/>
      <c r="BG94" s="1" t="n">
        <v>0.092844</v>
      </c>
    </row>
    <row r="95" customFormat="false" ht="13.8" hidden="false" customHeight="false" outlineLevel="0" collapsed="false">
      <c r="A95" s="1" t="n">
        <v>2.2813</v>
      </c>
      <c r="B95" s="1" t="n">
        <v>9.9241</v>
      </c>
      <c r="C95" s="1" t="n">
        <v>15.704</v>
      </c>
      <c r="D95" s="1" t="n">
        <v>23.649</v>
      </c>
      <c r="E95" s="1" t="n">
        <v>0.30187</v>
      </c>
      <c r="F95" s="1" t="n">
        <v>0.166</v>
      </c>
      <c r="G95" s="1" t="n">
        <v>17.091</v>
      </c>
      <c r="H95" s="1" t="n">
        <v>4.9933</v>
      </c>
      <c r="I95" s="2" t="n">
        <v>0.093645</v>
      </c>
      <c r="Q95" s="3"/>
      <c r="AH95" s="3"/>
      <c r="AM95" s="3"/>
      <c r="AX95" s="3"/>
      <c r="BB95" s="3"/>
      <c r="BG95" s="1" t="n">
        <v>0.093645</v>
      </c>
    </row>
    <row r="96" customFormat="false" ht="13.8" hidden="false" customHeight="false" outlineLevel="0" collapsed="false">
      <c r="A96" s="1" t="n">
        <v>2.3313</v>
      </c>
      <c r="B96" s="1" t="n">
        <v>9.9388</v>
      </c>
      <c r="C96" s="1" t="n">
        <v>15.838</v>
      </c>
      <c r="D96" s="1" t="n">
        <v>23.628</v>
      </c>
      <c r="E96" s="1" t="n">
        <v>0.30103</v>
      </c>
      <c r="F96" s="1" t="n">
        <v>0.16424</v>
      </c>
      <c r="G96" s="1" t="n">
        <v>17.07</v>
      </c>
      <c r="H96" s="1" t="n">
        <v>4.9835</v>
      </c>
      <c r="I96" s="2" t="n">
        <v>0.094806</v>
      </c>
      <c r="Q96" s="3"/>
      <c r="AM96" s="3"/>
      <c r="AX96" s="3"/>
      <c r="BB96" s="3"/>
      <c r="BG96" s="1" t="n">
        <v>0.094806</v>
      </c>
    </row>
    <row r="97" customFormat="false" ht="13.8" hidden="false" customHeight="false" outlineLevel="0" collapsed="false">
      <c r="A97" s="1" t="n">
        <v>2.3812</v>
      </c>
      <c r="B97" s="1" t="n">
        <v>9.9548</v>
      </c>
      <c r="C97" s="1" t="n">
        <v>15.955</v>
      </c>
      <c r="D97" s="1" t="n">
        <v>23.111</v>
      </c>
      <c r="E97" s="1" t="n">
        <v>0.28113</v>
      </c>
      <c r="F97" s="1" t="n">
        <v>0.12743</v>
      </c>
      <c r="G97" s="1" t="n">
        <v>17.049</v>
      </c>
      <c r="H97" s="1" t="n">
        <v>4.7482</v>
      </c>
      <c r="I97" s="2" t="n">
        <v>0.096219</v>
      </c>
      <c r="Q97" s="3"/>
      <c r="AM97" s="3"/>
      <c r="AX97" s="3"/>
      <c r="BB97" s="3"/>
      <c r="BG97" s="1" t="n">
        <v>0.096219</v>
      </c>
    </row>
    <row r="98" customFormat="false" ht="13.8" hidden="false" customHeight="false" outlineLevel="0" collapsed="false">
      <c r="A98" s="1" t="n">
        <v>2.4312</v>
      </c>
      <c r="B98" s="1" t="n">
        <v>9.9722</v>
      </c>
      <c r="C98" s="1" t="n">
        <v>16.071</v>
      </c>
      <c r="D98" s="1" t="n">
        <v>24.353</v>
      </c>
      <c r="E98" s="1" t="n">
        <v>0.33137</v>
      </c>
      <c r="F98" s="1" t="n">
        <v>0.2228</v>
      </c>
      <c r="G98" s="1" t="n">
        <v>17.028</v>
      </c>
      <c r="H98" s="1" t="n">
        <v>5.3303</v>
      </c>
      <c r="I98" s="2" t="n">
        <v>0.096089</v>
      </c>
      <c r="Q98" s="3"/>
      <c r="AM98" s="3"/>
      <c r="AX98" s="3"/>
      <c r="BB98" s="3"/>
      <c r="BG98" s="1" t="n">
        <v>0.096089</v>
      </c>
    </row>
    <row r="99" customFormat="false" ht="13.8" hidden="false" customHeight="false" outlineLevel="0" collapsed="false">
      <c r="A99" s="1" t="n">
        <v>2.4812</v>
      </c>
      <c r="B99" s="1" t="n">
        <v>9.9913</v>
      </c>
      <c r="C99" s="1" t="n">
        <v>16.325</v>
      </c>
      <c r="D99" s="1" t="n">
        <v>26.041</v>
      </c>
      <c r="E99" s="1" t="n">
        <v>0.41511</v>
      </c>
      <c r="F99" s="1" t="n">
        <v>0.39485</v>
      </c>
      <c r="G99" s="1" t="n">
        <v>17.008</v>
      </c>
      <c r="H99" s="1" t="n">
        <v>6.224</v>
      </c>
      <c r="I99" s="2" t="n">
        <v>0.09686</v>
      </c>
      <c r="Q99" s="3"/>
      <c r="AM99" s="3"/>
      <c r="AX99" s="3"/>
      <c r="BB99" s="3"/>
      <c r="BG99" s="1" t="n">
        <v>0.09686</v>
      </c>
    </row>
    <row r="100" customFormat="false" ht="13.8" hidden="false" customHeight="false" outlineLevel="0" collapsed="false">
      <c r="A100" s="1" t="n">
        <v>2.5312</v>
      </c>
      <c r="B100" s="1" t="n">
        <v>10.011</v>
      </c>
      <c r="C100" s="1" t="n">
        <v>16.714</v>
      </c>
      <c r="D100" s="1" t="n">
        <v>27.074</v>
      </c>
      <c r="E100" s="1" t="n">
        <v>0.47736</v>
      </c>
      <c r="F100" s="1" t="n">
        <v>0.53232</v>
      </c>
      <c r="G100" s="1" t="n">
        <v>16.987</v>
      </c>
      <c r="H100" s="1" t="n">
        <v>6.8388</v>
      </c>
      <c r="I100" s="2" t="n">
        <v>0.099667</v>
      </c>
      <c r="Q100" s="3"/>
      <c r="AH100" s="3"/>
      <c r="AM100" s="3"/>
      <c r="AX100" s="3"/>
      <c r="BB100" s="3"/>
      <c r="BG100" s="1" t="n">
        <v>0.099667</v>
      </c>
    </row>
    <row r="101" customFormat="false" ht="13.8" hidden="false" customHeight="false" outlineLevel="0" collapsed="false">
      <c r="A101" s="1" t="n">
        <v>2.5812</v>
      </c>
      <c r="B101" s="1" t="n">
        <v>10.031</v>
      </c>
      <c r="C101" s="1" t="n">
        <v>17.19</v>
      </c>
      <c r="D101" s="1" t="n">
        <v>27.293</v>
      </c>
      <c r="E101" s="1" t="n">
        <v>0.49183</v>
      </c>
      <c r="F101" s="1" t="n">
        <v>0.562</v>
      </c>
      <c r="G101" s="1" t="n">
        <v>16.968</v>
      </c>
      <c r="H101" s="1" t="n">
        <v>6.9769</v>
      </c>
      <c r="I101" s="2" t="n">
        <v>0.10462</v>
      </c>
      <c r="Q101" s="3"/>
      <c r="AH101" s="3"/>
      <c r="AM101" s="3"/>
      <c r="AX101" s="3"/>
      <c r="BB101" s="3"/>
      <c r="BG101" s="1" t="n">
        <v>0.10462</v>
      </c>
    </row>
    <row r="102" customFormat="false" ht="13.8" hidden="false" customHeight="false" outlineLevel="0" collapsed="false">
      <c r="A102" s="1" t="n">
        <v>2.6312</v>
      </c>
      <c r="B102" s="1" t="n">
        <v>10.051</v>
      </c>
      <c r="C102" s="1" t="n">
        <v>17.68</v>
      </c>
      <c r="D102" s="1" t="n">
        <v>27.72</v>
      </c>
      <c r="E102" s="1" t="n">
        <v>0.52156</v>
      </c>
      <c r="F102" s="1" t="n">
        <v>0.62773</v>
      </c>
      <c r="G102" s="1" t="n">
        <v>16.949</v>
      </c>
      <c r="H102" s="1" t="n">
        <v>7.2548</v>
      </c>
      <c r="I102" s="2" t="n">
        <v>0.10945</v>
      </c>
      <c r="Q102" s="3"/>
      <c r="AH102" s="3"/>
      <c r="AM102" s="3"/>
      <c r="AX102" s="3"/>
      <c r="BB102" s="3"/>
      <c r="BG102" s="1" t="n">
        <v>0.10945</v>
      </c>
    </row>
    <row r="103" customFormat="false" ht="13.8" hidden="false" customHeight="false" outlineLevel="0" collapsed="false">
      <c r="A103" s="1" t="n">
        <v>2.6812</v>
      </c>
      <c r="B103" s="1" t="n">
        <v>10.072</v>
      </c>
      <c r="C103" s="1" t="n">
        <v>18.236</v>
      </c>
      <c r="D103" s="1" t="n">
        <v>27.657</v>
      </c>
      <c r="E103" s="1" t="n">
        <v>0.51705</v>
      </c>
      <c r="F103" s="1" t="n">
        <v>0.61141</v>
      </c>
      <c r="G103" s="1" t="n">
        <v>16.93</v>
      </c>
      <c r="H103" s="1" t="n">
        <v>7.213</v>
      </c>
      <c r="I103" s="2" t="n">
        <v>0.11612</v>
      </c>
      <c r="Q103" s="3"/>
      <c r="AH103" s="3"/>
      <c r="AM103" s="3"/>
      <c r="AX103" s="3"/>
      <c r="BB103" s="3"/>
      <c r="BG103" s="1" t="n">
        <v>0.11612</v>
      </c>
    </row>
    <row r="104" customFormat="false" ht="13.8" hidden="false" customHeight="false" outlineLevel="0" collapsed="false">
      <c r="A104" s="1" t="n">
        <v>2.7312</v>
      </c>
      <c r="B104" s="1" t="n">
        <v>10.093</v>
      </c>
      <c r="C104" s="1" t="n">
        <v>18.733</v>
      </c>
      <c r="D104" s="1" t="n">
        <v>27.413</v>
      </c>
      <c r="E104" s="1" t="n">
        <v>0.5</v>
      </c>
      <c r="F104" s="1" t="n">
        <v>0.56624</v>
      </c>
      <c r="G104" s="1" t="n">
        <v>16.911</v>
      </c>
      <c r="H104" s="1" t="n">
        <v>7.0537</v>
      </c>
      <c r="I104" s="2" t="n">
        <v>0.12265</v>
      </c>
      <c r="Q104" s="3"/>
      <c r="AH104" s="3"/>
      <c r="AM104" s="3"/>
      <c r="AX104" s="3"/>
      <c r="BB104" s="3"/>
      <c r="BG104" s="1" t="n">
        <v>0.12265</v>
      </c>
    </row>
    <row r="105" customFormat="false" ht="13.8" hidden="false" customHeight="false" outlineLevel="0" collapsed="false">
      <c r="A105" s="1" t="n">
        <v>2.7812</v>
      </c>
      <c r="B105" s="1" t="n">
        <v>10.115</v>
      </c>
      <c r="C105" s="1" t="n">
        <v>19.199</v>
      </c>
      <c r="D105" s="1" t="n">
        <v>26.995</v>
      </c>
      <c r="E105" s="1" t="n">
        <v>0.47224</v>
      </c>
      <c r="F105" s="1" t="n">
        <v>0.49647</v>
      </c>
      <c r="G105" s="1" t="n">
        <v>16.892</v>
      </c>
      <c r="H105" s="1" t="n">
        <v>6.7895</v>
      </c>
      <c r="I105" s="2" t="n">
        <v>0.12942</v>
      </c>
      <c r="Q105" s="3"/>
      <c r="AM105" s="3"/>
      <c r="AX105" s="3"/>
      <c r="BB105" s="3"/>
      <c r="BG105" s="1" t="n">
        <v>0.12942</v>
      </c>
    </row>
    <row r="106" customFormat="false" ht="13.8" hidden="false" customHeight="false" outlineLevel="0" collapsed="false">
      <c r="A106" s="1" t="n">
        <v>2.8312</v>
      </c>
      <c r="B106" s="1" t="n">
        <v>10.139</v>
      </c>
      <c r="C106" s="1" t="n">
        <v>19.621</v>
      </c>
      <c r="D106" s="1" t="n">
        <v>27.315</v>
      </c>
      <c r="E106" s="1" t="n">
        <v>0.49333</v>
      </c>
      <c r="F106" s="1" t="n">
        <v>0.54159</v>
      </c>
      <c r="G106" s="1" t="n">
        <v>16.873</v>
      </c>
      <c r="H106" s="1" t="n">
        <v>6.9912</v>
      </c>
      <c r="I106" s="2" t="n">
        <v>0.13412</v>
      </c>
      <c r="Q106" s="3"/>
      <c r="AM106" s="3"/>
      <c r="AX106" s="3"/>
      <c r="BB106" s="3"/>
      <c r="BG106" s="1" t="n">
        <v>0.13412</v>
      </c>
    </row>
    <row r="107" customFormat="false" ht="13.8" hidden="false" customHeight="false" outlineLevel="0" collapsed="false">
      <c r="A107" s="1" t="n">
        <v>2.8812</v>
      </c>
      <c r="B107" s="1" t="n">
        <v>10.165</v>
      </c>
      <c r="C107" s="1" t="n">
        <v>20.125</v>
      </c>
      <c r="D107" s="1" t="n">
        <v>27.568</v>
      </c>
      <c r="E107" s="1" t="n">
        <v>0.51074</v>
      </c>
      <c r="F107" s="1" t="n">
        <v>0.57802</v>
      </c>
      <c r="G107" s="1" t="n">
        <v>16.854</v>
      </c>
      <c r="H107" s="1" t="n">
        <v>7.1545</v>
      </c>
      <c r="I107" s="2" t="n">
        <v>0.14018</v>
      </c>
      <c r="Q107" s="3"/>
      <c r="AM107" s="3"/>
      <c r="AX107" s="3"/>
      <c r="BB107" s="3"/>
      <c r="BG107" s="1" t="n">
        <v>0.14018</v>
      </c>
    </row>
    <row r="108" customFormat="false" ht="13.8" hidden="false" customHeight="false" outlineLevel="0" collapsed="false">
      <c r="A108" s="1" t="n">
        <v>2.9312</v>
      </c>
      <c r="B108" s="1" t="n">
        <v>10.193</v>
      </c>
      <c r="C108" s="1" t="n">
        <v>20.653</v>
      </c>
      <c r="D108" s="1" t="n">
        <v>28.132</v>
      </c>
      <c r="E108" s="1" t="n">
        <v>0.55211</v>
      </c>
      <c r="F108" s="1" t="n">
        <v>0.67286</v>
      </c>
      <c r="G108" s="1" t="n">
        <v>16.835</v>
      </c>
      <c r="H108" s="1" t="n">
        <v>7.5332</v>
      </c>
      <c r="I108" s="2" t="n">
        <v>0.14568</v>
      </c>
      <c r="Q108" s="3"/>
      <c r="AM108" s="3"/>
      <c r="AX108" s="3"/>
      <c r="BB108" s="3"/>
      <c r="BG108" s="1" t="n">
        <v>0.14568</v>
      </c>
    </row>
    <row r="109" customFormat="false" ht="13.8" hidden="false" customHeight="false" outlineLevel="0" collapsed="false">
      <c r="A109" s="1" t="n">
        <v>2.9812</v>
      </c>
      <c r="B109" s="1" t="n">
        <v>10.224</v>
      </c>
      <c r="C109" s="1" t="n">
        <v>21.315</v>
      </c>
      <c r="D109" s="1" t="n">
        <v>28.718</v>
      </c>
      <c r="E109" s="1" t="n">
        <v>0.59926</v>
      </c>
      <c r="F109" s="1" t="n">
        <v>0.78357</v>
      </c>
      <c r="G109" s="1" t="n">
        <v>16.816</v>
      </c>
      <c r="H109" s="1" t="n">
        <v>7.9498</v>
      </c>
      <c r="I109" s="2" t="n">
        <v>0.1528</v>
      </c>
      <c r="Q109" s="3"/>
      <c r="AM109" s="3"/>
      <c r="AX109" s="3"/>
      <c r="BB109" s="3"/>
      <c r="BG109" s="1" t="n">
        <v>0.1528</v>
      </c>
    </row>
    <row r="110" customFormat="false" ht="13.8" hidden="false" customHeight="false" outlineLevel="0" collapsed="false">
      <c r="A110" s="1" t="n">
        <v>3.0312</v>
      </c>
      <c r="B110" s="1" t="n">
        <v>10.257</v>
      </c>
      <c r="C110" s="1" t="n">
        <v>22.045</v>
      </c>
      <c r="D110" s="1" t="n">
        <v>28.864</v>
      </c>
      <c r="E110" s="1" t="n">
        <v>0.61169</v>
      </c>
      <c r="F110" s="1" t="n">
        <v>0.80662</v>
      </c>
      <c r="G110" s="1" t="n">
        <v>16.797</v>
      </c>
      <c r="H110" s="1" t="n">
        <v>8.0569</v>
      </c>
      <c r="I110" s="2" t="n">
        <v>0.16247</v>
      </c>
      <c r="Q110" s="3"/>
      <c r="AM110" s="3"/>
      <c r="AX110" s="3"/>
      <c r="BB110" s="3"/>
      <c r="BG110" s="1" t="n">
        <v>0.16247</v>
      </c>
    </row>
    <row r="111" customFormat="false" ht="13.8" hidden="false" customHeight="false" outlineLevel="0" collapsed="false">
      <c r="A111" s="1" t="n">
        <v>3.0812</v>
      </c>
      <c r="B111" s="1" t="n">
        <v>10.294</v>
      </c>
      <c r="C111" s="1" t="n">
        <v>22.784</v>
      </c>
      <c r="D111" s="1" t="n">
        <v>28.998</v>
      </c>
      <c r="E111" s="1" t="n">
        <v>0.62334</v>
      </c>
      <c r="F111" s="1" t="n">
        <v>0.82739</v>
      </c>
      <c r="G111" s="1" t="n">
        <v>16.778</v>
      </c>
      <c r="H111" s="1" t="n">
        <v>8.1566</v>
      </c>
      <c r="I111" s="2" t="n">
        <v>0.1725</v>
      </c>
      <c r="Q111" s="3"/>
      <c r="AM111" s="3"/>
      <c r="AX111" s="3"/>
      <c r="BB111" s="3"/>
      <c r="BG111" s="1" t="n">
        <v>0.1725</v>
      </c>
    </row>
    <row r="112" customFormat="false" ht="13.8" hidden="false" customHeight="false" outlineLevel="0" collapsed="false">
      <c r="A112" s="1" t="n">
        <v>3.1312</v>
      </c>
      <c r="B112" s="1" t="n">
        <v>10.334</v>
      </c>
      <c r="C112" s="1" t="n">
        <v>23.597</v>
      </c>
      <c r="D112" s="1" t="n">
        <v>29.663</v>
      </c>
      <c r="E112" s="1" t="n">
        <v>0.68535</v>
      </c>
      <c r="F112" s="1" t="n">
        <v>0.97936</v>
      </c>
      <c r="G112" s="1" t="n">
        <v>16.759</v>
      </c>
      <c r="H112" s="1" t="n">
        <v>8.6746</v>
      </c>
      <c r="I112" s="2" t="n">
        <v>0.18096</v>
      </c>
      <c r="Q112" s="3"/>
      <c r="AM112" s="3"/>
      <c r="AX112" s="3"/>
      <c r="BB112" s="3"/>
      <c r="BG112" s="1" t="n">
        <v>0.18096</v>
      </c>
    </row>
    <row r="113" customFormat="false" ht="13.8" hidden="false" customHeight="false" outlineLevel="0" collapsed="false">
      <c r="A113" s="1" t="n">
        <v>3.1812</v>
      </c>
      <c r="B113" s="1" t="n">
        <v>10.381</v>
      </c>
      <c r="C113" s="1" t="n">
        <v>24.638</v>
      </c>
      <c r="D113" s="1" t="n">
        <v>30.481</v>
      </c>
      <c r="E113" s="1" t="n">
        <v>0.77181</v>
      </c>
      <c r="F113" s="1" t="n">
        <v>1.2004</v>
      </c>
      <c r="G113" s="1" t="n">
        <v>16.741</v>
      </c>
      <c r="H113" s="1" t="n">
        <v>9.3627</v>
      </c>
      <c r="I113" s="2" t="n">
        <v>0.19097</v>
      </c>
      <c r="Q113" s="3"/>
      <c r="AM113" s="3"/>
      <c r="AX113" s="3"/>
      <c r="BB113" s="3"/>
      <c r="BG113" s="1" t="n">
        <v>0.19097</v>
      </c>
    </row>
    <row r="114" customFormat="false" ht="13.8" hidden="false" customHeight="false" outlineLevel="0" collapsed="false">
      <c r="A114" s="1" t="n">
        <v>3.2312</v>
      </c>
      <c r="B114" s="1" t="n">
        <v>10.436</v>
      </c>
      <c r="C114" s="1" t="n">
        <v>25.921</v>
      </c>
      <c r="D114" s="1" t="n">
        <v>31.079</v>
      </c>
      <c r="E114" s="1" t="n">
        <v>0.84333</v>
      </c>
      <c r="F114" s="1" t="n">
        <v>1.384</v>
      </c>
      <c r="G114" s="1" t="n">
        <v>16.723</v>
      </c>
      <c r="H114" s="1" t="n">
        <v>9.9064</v>
      </c>
      <c r="I114" s="2" t="n">
        <v>0.20478</v>
      </c>
      <c r="Q114" s="3"/>
      <c r="AM114" s="3"/>
      <c r="AX114" s="3"/>
      <c r="BB114" s="3"/>
      <c r="BG114" s="1" t="n">
        <v>0.20478</v>
      </c>
    </row>
    <row r="115" customFormat="false" ht="13.8" hidden="false" customHeight="false" outlineLevel="0" collapsed="false">
      <c r="A115" s="1" t="n">
        <v>3.2812</v>
      </c>
      <c r="B115" s="1" t="n">
        <v>10.5</v>
      </c>
      <c r="C115" s="1" t="n">
        <v>27.349</v>
      </c>
      <c r="D115" s="1" t="n">
        <v>31.075</v>
      </c>
      <c r="E115" s="1" t="n">
        <v>0.84281</v>
      </c>
      <c r="F115" s="1" t="n">
        <v>1.3637</v>
      </c>
      <c r="G115" s="1" t="n">
        <v>16.705</v>
      </c>
      <c r="H115" s="1" t="n">
        <v>9.9024</v>
      </c>
      <c r="I115" s="2" t="n">
        <v>0.22522</v>
      </c>
      <c r="Q115" s="3"/>
      <c r="AM115" s="3"/>
      <c r="AX115" s="3"/>
      <c r="BB115" s="3"/>
      <c r="BG115" s="1" t="n">
        <v>0.22522</v>
      </c>
    </row>
    <row r="116" customFormat="false" ht="13.8" hidden="false" customHeight="false" outlineLevel="0" collapsed="false">
      <c r="A116" s="1" t="n">
        <v>3.3312</v>
      </c>
      <c r="B116" s="1" t="n">
        <v>10.574</v>
      </c>
      <c r="C116" s="1" t="n">
        <v>28.713</v>
      </c>
      <c r="D116" s="1" t="n">
        <v>31.064</v>
      </c>
      <c r="E116" s="1" t="n">
        <v>0.84148</v>
      </c>
      <c r="F116" s="1" t="n">
        <v>1.3435</v>
      </c>
      <c r="G116" s="1" t="n">
        <v>16.688</v>
      </c>
      <c r="H116" s="1" t="n">
        <v>9.8927</v>
      </c>
      <c r="I116" s="2" t="n">
        <v>0.24453</v>
      </c>
      <c r="Q116" s="3"/>
      <c r="AM116" s="3"/>
      <c r="AX116" s="3"/>
      <c r="BB116" s="3"/>
      <c r="BG116" s="1" t="n">
        <v>0.24453</v>
      </c>
    </row>
    <row r="117" customFormat="false" ht="13.8" hidden="false" customHeight="false" outlineLevel="0" collapsed="false">
      <c r="A117" s="1" t="n">
        <v>3.3812</v>
      </c>
      <c r="B117" s="1" t="n">
        <v>10.658</v>
      </c>
      <c r="C117" s="1" t="n">
        <v>30.154</v>
      </c>
      <c r="D117" s="1" t="n">
        <v>31.307</v>
      </c>
      <c r="E117" s="1" t="n">
        <v>0.87274</v>
      </c>
      <c r="F117" s="1" t="n">
        <v>1.4148</v>
      </c>
      <c r="G117" s="1" t="n">
        <v>16.67</v>
      </c>
      <c r="H117" s="1" t="n">
        <v>10.124</v>
      </c>
      <c r="I117" s="2" t="n">
        <v>0.26144</v>
      </c>
      <c r="Q117" s="3"/>
      <c r="AM117" s="3"/>
      <c r="AX117" s="3"/>
      <c r="BB117" s="3"/>
      <c r="BG117" s="1" t="n">
        <v>0.26144</v>
      </c>
    </row>
    <row r="118" customFormat="false" ht="13.8" hidden="false" customHeight="false" outlineLevel="0" collapsed="false">
      <c r="A118" s="1" t="n">
        <v>3.4312</v>
      </c>
      <c r="B118" s="1" t="n">
        <v>10.752</v>
      </c>
      <c r="C118" s="1" t="n">
        <v>31.722</v>
      </c>
      <c r="D118" s="1" t="n">
        <v>31.442</v>
      </c>
      <c r="E118" s="1" t="n">
        <v>0.89067</v>
      </c>
      <c r="F118" s="1" t="n">
        <v>1.4484</v>
      </c>
      <c r="G118" s="1" t="n">
        <v>16.652</v>
      </c>
      <c r="H118" s="1" t="n">
        <v>10.255</v>
      </c>
      <c r="I118" s="2" t="n">
        <v>0.28032</v>
      </c>
      <c r="Q118" s="3"/>
      <c r="AM118" s="3"/>
      <c r="AX118" s="3"/>
      <c r="BB118" s="3"/>
      <c r="BG118" s="1" t="n">
        <v>0.28032</v>
      </c>
    </row>
    <row r="119" customFormat="false" ht="13.8" hidden="false" customHeight="false" outlineLevel="0" collapsed="false">
      <c r="A119" s="1" t="n">
        <v>3.4812</v>
      </c>
      <c r="B119" s="1" t="n">
        <v>10.858</v>
      </c>
      <c r="C119" s="1" t="n">
        <v>33.329</v>
      </c>
      <c r="D119" s="1" t="n">
        <v>31.367</v>
      </c>
      <c r="E119" s="1" t="n">
        <v>0.88064</v>
      </c>
      <c r="F119" s="1" t="n">
        <v>1.4015</v>
      </c>
      <c r="G119" s="1" t="n">
        <v>16.634</v>
      </c>
      <c r="H119" s="1" t="n">
        <v>10.181</v>
      </c>
      <c r="I119" s="2" t="n">
        <v>0.30143</v>
      </c>
      <c r="Q119" s="3"/>
      <c r="AM119" s="3"/>
      <c r="AX119" s="3"/>
      <c r="BB119" s="3"/>
      <c r="BG119" s="1" t="n">
        <v>0.30143</v>
      </c>
    </row>
    <row r="120" customFormat="false" ht="13.8" hidden="false" customHeight="false" outlineLevel="0" collapsed="false">
      <c r="A120" s="1" t="n">
        <v>3.5312</v>
      </c>
      <c r="B120" s="1" t="n">
        <v>10.975</v>
      </c>
      <c r="C120" s="1" t="n">
        <v>34.852</v>
      </c>
      <c r="D120" s="1" t="n">
        <v>30.902</v>
      </c>
      <c r="E120" s="1" t="n">
        <v>0.82134</v>
      </c>
      <c r="F120" s="1" t="n">
        <v>1.2128</v>
      </c>
      <c r="G120" s="1" t="n">
        <v>16.617</v>
      </c>
      <c r="H120" s="1" t="n">
        <v>9.7414</v>
      </c>
      <c r="I120" s="2" t="n">
        <v>0.32654</v>
      </c>
      <c r="Q120" s="3"/>
      <c r="AM120" s="3"/>
      <c r="AX120" s="3"/>
      <c r="BB120" s="3"/>
      <c r="BG120" s="1" t="n">
        <v>0.32654</v>
      </c>
    </row>
    <row r="121" customFormat="false" ht="13.8" hidden="false" customHeight="false" outlineLevel="0" collapsed="false">
      <c r="A121" s="1" t="n">
        <v>3.5812</v>
      </c>
      <c r="B121" s="1" t="n">
        <v>11.104</v>
      </c>
      <c r="C121" s="1" t="n">
        <v>36.112</v>
      </c>
      <c r="D121" s="1" t="n">
        <v>30.235</v>
      </c>
      <c r="E121" s="1" t="n">
        <v>0.74449</v>
      </c>
      <c r="F121" s="1" t="n">
        <v>0.98293</v>
      </c>
      <c r="G121" s="1" t="n">
        <v>16.599</v>
      </c>
      <c r="H121" s="1" t="n">
        <v>9.149</v>
      </c>
      <c r="I121" s="2" t="n">
        <v>0.34977</v>
      </c>
      <c r="Q121" s="3"/>
      <c r="AM121" s="3"/>
      <c r="AX121" s="3"/>
      <c r="BB121" s="3"/>
      <c r="BG121" s="1" t="n">
        <v>0.34977</v>
      </c>
    </row>
    <row r="122" customFormat="false" ht="13.8" hidden="false" customHeight="false" outlineLevel="0" collapsed="false">
      <c r="A122" s="1" t="n">
        <v>3.6312</v>
      </c>
      <c r="B122" s="1" t="n">
        <v>11.246</v>
      </c>
      <c r="C122" s="1" t="n">
        <v>37.131</v>
      </c>
      <c r="D122" s="1" t="n">
        <v>29.561</v>
      </c>
      <c r="E122" s="1" t="n">
        <v>0.67541</v>
      </c>
      <c r="F122" s="1" t="n">
        <v>0.78328</v>
      </c>
      <c r="G122" s="1" t="n">
        <v>16.581</v>
      </c>
      <c r="H122" s="1" t="n">
        <v>8.5926</v>
      </c>
      <c r="I122" s="2" t="n">
        <v>0.36765</v>
      </c>
      <c r="Q122" s="3"/>
      <c r="AM122" s="3"/>
      <c r="AX122" s="3"/>
      <c r="BB122" s="3"/>
      <c r="BG122" s="1" t="n">
        <v>0.36765</v>
      </c>
    </row>
    <row r="123" customFormat="false" ht="13.8" hidden="false" customHeight="false" outlineLevel="0" collapsed="false">
      <c r="A123" s="1" t="n">
        <v>3.6812</v>
      </c>
      <c r="B123" s="1" t="n">
        <v>11.401</v>
      </c>
      <c r="C123" s="1" t="n">
        <v>37.977</v>
      </c>
      <c r="D123" s="1" t="n">
        <v>29.223</v>
      </c>
      <c r="E123" s="1" t="n">
        <v>0.64354</v>
      </c>
      <c r="F123" s="1" t="n">
        <v>0.69447</v>
      </c>
      <c r="G123" s="1" t="n">
        <v>16.564</v>
      </c>
      <c r="H123" s="1" t="n">
        <v>8.3279</v>
      </c>
      <c r="I123" s="2" t="n">
        <v>0.37424</v>
      </c>
      <c r="Q123" s="3"/>
      <c r="AM123" s="3"/>
      <c r="AX123" s="3"/>
      <c r="BB123" s="3"/>
      <c r="BG123" s="1" t="n">
        <v>0.37424</v>
      </c>
    </row>
    <row r="124" customFormat="false" ht="13.8" hidden="false" customHeight="false" outlineLevel="0" collapsed="false">
      <c r="A124" s="1" t="n">
        <v>3.7312</v>
      </c>
      <c r="B124" s="1" t="n">
        <v>11.57</v>
      </c>
      <c r="C124" s="1" t="n">
        <v>38.781</v>
      </c>
      <c r="D124" s="1" t="n">
        <v>28.841</v>
      </c>
      <c r="E124" s="1" t="n">
        <v>0.60964</v>
      </c>
      <c r="F124" s="1" t="n">
        <v>0.60446</v>
      </c>
      <c r="G124" s="1" t="n">
        <v>16.546</v>
      </c>
      <c r="H124" s="1" t="n">
        <v>8.0392</v>
      </c>
      <c r="I124" s="2" t="n">
        <v>0.37909</v>
      </c>
      <c r="Q124" s="3"/>
      <c r="AM124" s="3"/>
      <c r="AX124" s="3"/>
      <c r="BB124" s="3"/>
      <c r="BG124" s="1" t="n">
        <v>0.37909</v>
      </c>
    </row>
    <row r="125" customFormat="false" ht="13.8" hidden="false" customHeight="false" outlineLevel="0" collapsed="false">
      <c r="A125" s="1" t="n">
        <v>3.7812</v>
      </c>
      <c r="B125" s="1" t="n">
        <v>11.752</v>
      </c>
      <c r="C125" s="1" t="n">
        <v>39.476</v>
      </c>
      <c r="D125" s="1" t="n">
        <v>28.429</v>
      </c>
      <c r="E125" s="1" t="n">
        <v>0.57542</v>
      </c>
      <c r="F125" s="1" t="n">
        <v>0.51777</v>
      </c>
      <c r="G125" s="1" t="n">
        <v>16.529</v>
      </c>
      <c r="H125" s="1" t="n">
        <v>7.7407</v>
      </c>
      <c r="I125" s="2" t="n">
        <v>0.38057</v>
      </c>
      <c r="Q125" s="3"/>
      <c r="AM125" s="3"/>
      <c r="AX125" s="3"/>
      <c r="BB125" s="3"/>
      <c r="BG125" s="1" t="n">
        <v>0.38057</v>
      </c>
    </row>
    <row r="126" customFormat="false" ht="13.8" hidden="false" customHeight="false" outlineLevel="0" collapsed="false">
      <c r="A126" s="1" t="n">
        <v>3.8312</v>
      </c>
      <c r="B126" s="1" t="n">
        <v>11.947</v>
      </c>
      <c r="C126" s="1" t="n">
        <v>40.108</v>
      </c>
      <c r="D126" s="1" t="n">
        <v>28.083</v>
      </c>
      <c r="E126" s="1" t="n">
        <v>0.54841</v>
      </c>
      <c r="F126" s="1" t="n">
        <v>0.45608</v>
      </c>
      <c r="G126" s="1" t="n">
        <v>16.511</v>
      </c>
      <c r="H126" s="1" t="n">
        <v>7.4994</v>
      </c>
      <c r="I126" s="2" t="n">
        <v>0.37721</v>
      </c>
      <c r="AM126" s="3"/>
      <c r="AX126" s="3"/>
      <c r="BB126" s="3"/>
      <c r="BG126" s="1" t="n">
        <v>0.37721</v>
      </c>
    </row>
    <row r="127" customFormat="false" ht="13.8" hidden="false" customHeight="false" outlineLevel="0" collapsed="false">
      <c r="A127" s="1" t="n">
        <v>3.8812</v>
      </c>
      <c r="B127" s="1" t="n">
        <v>12.157</v>
      </c>
      <c r="C127" s="1" t="n">
        <v>40.665</v>
      </c>
      <c r="D127" s="1" t="n">
        <v>27.472</v>
      </c>
      <c r="E127" s="1" t="n">
        <v>0.50405</v>
      </c>
      <c r="F127" s="1" t="n">
        <v>0.34927</v>
      </c>
      <c r="G127" s="1" t="n">
        <v>16.494</v>
      </c>
      <c r="H127" s="1" t="n">
        <v>7.0921</v>
      </c>
      <c r="I127" s="2" t="n">
        <v>0.3766</v>
      </c>
      <c r="AM127" s="3"/>
      <c r="AX127" s="3"/>
      <c r="BB127" s="3"/>
      <c r="BG127" s="1" t="n">
        <v>0.3766</v>
      </c>
    </row>
    <row r="128" customFormat="false" ht="13.8" hidden="false" customHeight="false" outlineLevel="0" collapsed="false">
      <c r="A128" s="1" t="n">
        <v>3.9312</v>
      </c>
      <c r="B128" s="1" t="n">
        <v>12.381</v>
      </c>
      <c r="C128" s="1" t="n">
        <v>41.081</v>
      </c>
      <c r="D128" s="1" t="n">
        <v>26.862</v>
      </c>
      <c r="E128" s="1" t="n">
        <v>0.46376</v>
      </c>
      <c r="F128" s="1" t="n">
        <v>0.26054</v>
      </c>
      <c r="G128" s="1" t="n">
        <v>16.476</v>
      </c>
      <c r="H128" s="1" t="n">
        <v>6.7076</v>
      </c>
      <c r="I128" s="2" t="n">
        <v>0.37138</v>
      </c>
      <c r="AM128" s="3"/>
      <c r="AX128" s="3"/>
      <c r="BB128" s="3"/>
      <c r="BG128" s="1" t="n">
        <v>0.37138</v>
      </c>
    </row>
    <row r="129" customFormat="false" ht="13.8" hidden="false" customHeight="false" outlineLevel="0" collapsed="false">
      <c r="A129" s="1" t="n">
        <v>3.9812</v>
      </c>
      <c r="B129" s="1" t="n">
        <v>12.62</v>
      </c>
      <c r="C129" s="1" t="n">
        <v>41.411</v>
      </c>
      <c r="D129" s="1" t="n">
        <v>26.3</v>
      </c>
      <c r="E129" s="1" t="n">
        <v>0.42983</v>
      </c>
      <c r="F129" s="1" t="n">
        <v>0.19385</v>
      </c>
      <c r="G129" s="1" t="n">
        <v>16.459</v>
      </c>
      <c r="H129" s="1" t="n">
        <v>6.373</v>
      </c>
      <c r="I129" s="2" t="n">
        <v>0.36129</v>
      </c>
      <c r="AM129" s="3"/>
      <c r="AX129" s="3"/>
      <c r="BB129" s="3"/>
      <c r="BG129" s="1" t="n">
        <v>0.36129</v>
      </c>
    </row>
    <row r="130" customFormat="false" ht="13.8" hidden="false" customHeight="false" outlineLevel="0" collapsed="false">
      <c r="A130" s="1" t="n">
        <v>4.0312</v>
      </c>
      <c r="B130" s="1" t="n">
        <v>12.873</v>
      </c>
      <c r="C130" s="1" t="n">
        <v>41.647</v>
      </c>
      <c r="D130" s="1" t="n">
        <v>25.533</v>
      </c>
      <c r="E130" s="1" t="n">
        <v>0.38778</v>
      </c>
      <c r="F130" s="1" t="n">
        <v>0.10997</v>
      </c>
      <c r="G130" s="1" t="n">
        <v>16.441</v>
      </c>
      <c r="H130" s="1" t="n">
        <v>5.9416</v>
      </c>
      <c r="I130" s="2" t="n">
        <v>0.35272</v>
      </c>
      <c r="AM130" s="3"/>
      <c r="AX130" s="3"/>
      <c r="BB130" s="3"/>
      <c r="BG130" s="1" t="n">
        <v>0.35272</v>
      </c>
    </row>
    <row r="131" customFormat="false" ht="13.8" hidden="false" customHeight="false" outlineLevel="0" collapsed="false">
      <c r="A131" s="1" t="n">
        <v>4.0812</v>
      </c>
      <c r="B131" s="1" t="n">
        <v>13.141</v>
      </c>
      <c r="C131" s="1" t="n">
        <v>41.744</v>
      </c>
      <c r="D131" s="1" t="n">
        <v>24.484</v>
      </c>
      <c r="E131" s="1" t="n">
        <v>0.33719</v>
      </c>
      <c r="F131" s="1" t="n">
        <v>0.0087683</v>
      </c>
      <c r="G131" s="1" t="n">
        <v>16.424</v>
      </c>
      <c r="H131" s="1" t="n">
        <v>5.3953</v>
      </c>
      <c r="I131" s="2" t="n">
        <v>0.3475</v>
      </c>
      <c r="AM131" s="3"/>
      <c r="AX131" s="3"/>
      <c r="BB131" s="3"/>
      <c r="BG131" s="1" t="n">
        <v>0.3475</v>
      </c>
    </row>
    <row r="132" customFormat="false" ht="13.8" hidden="false" customHeight="false" outlineLevel="0" collapsed="false">
      <c r="A132" s="1" t="n">
        <v>4.1312</v>
      </c>
      <c r="B132" s="1" t="n">
        <v>13.424</v>
      </c>
      <c r="C132" s="1" t="n">
        <v>41.7</v>
      </c>
      <c r="D132" s="1" t="n">
        <v>23.629</v>
      </c>
      <c r="E132" s="1" t="n">
        <v>0.30106</v>
      </c>
      <c r="F132" s="1" t="n">
        <v>-0.047303</v>
      </c>
      <c r="G132" s="1" t="n">
        <v>16.406</v>
      </c>
      <c r="H132" s="1" t="n">
        <v>4.9838</v>
      </c>
      <c r="I132" s="2" t="n">
        <v>0.33311</v>
      </c>
      <c r="AM132" s="3"/>
      <c r="AX132" s="3"/>
      <c r="BB132" s="3"/>
      <c r="BG132" s="1" t="n">
        <v>0.33311</v>
      </c>
    </row>
    <row r="133" customFormat="false" ht="13.8" hidden="false" customHeight="false" outlineLevel="0" collapsed="false">
      <c r="A133" s="1" t="n">
        <v>4.1812</v>
      </c>
      <c r="B133" s="1" t="n">
        <v>13.723</v>
      </c>
      <c r="C133" s="1" t="n">
        <v>41.581</v>
      </c>
      <c r="D133" s="1" t="n">
        <v>22.66</v>
      </c>
      <c r="E133" s="1" t="n">
        <v>0.26484</v>
      </c>
      <c r="F133" s="1" t="n">
        <v>-0.10081</v>
      </c>
      <c r="G133" s="1" t="n">
        <v>16.389</v>
      </c>
      <c r="H133" s="1" t="n">
        <v>4.5503</v>
      </c>
      <c r="I133" s="2" t="n">
        <v>0.31883</v>
      </c>
      <c r="AM133" s="3"/>
      <c r="AX133" s="3"/>
      <c r="BB133" s="3"/>
      <c r="BG133" s="1" t="n">
        <v>0.31883</v>
      </c>
    </row>
    <row r="134" customFormat="false" ht="13.8" hidden="false" customHeight="false" outlineLevel="0" collapsed="false">
      <c r="A134" s="1" t="n">
        <v>4.2312</v>
      </c>
      <c r="B134" s="1" t="n">
        <v>14.038</v>
      </c>
      <c r="C134" s="1" t="n">
        <v>41.362</v>
      </c>
      <c r="D134" s="1" t="n">
        <v>21.632</v>
      </c>
      <c r="E134" s="1" t="n">
        <v>0.23106</v>
      </c>
      <c r="F134" s="1" t="n">
        <v>-0.14355</v>
      </c>
      <c r="G134" s="1" t="n">
        <v>16.372</v>
      </c>
      <c r="H134" s="1" t="n">
        <v>4.1239</v>
      </c>
      <c r="I134" s="2" t="n">
        <v>0.30297</v>
      </c>
      <c r="AM134" s="3"/>
      <c r="AX134" s="3"/>
      <c r="BB134" s="3"/>
      <c r="BG134" s="1" t="n">
        <v>0.30297</v>
      </c>
    </row>
    <row r="135" customFormat="false" ht="13.8" hidden="false" customHeight="false" outlineLevel="0" collapsed="false">
      <c r="A135" s="1" t="n">
        <v>4.2812</v>
      </c>
      <c r="B135" s="1" t="n">
        <v>14.368</v>
      </c>
      <c r="C135" s="1" t="n">
        <v>41.071</v>
      </c>
      <c r="D135" s="1" t="n">
        <v>20.55</v>
      </c>
      <c r="E135" s="1" t="n">
        <v>0.19995</v>
      </c>
      <c r="F135" s="1" t="n">
        <v>-0.17562</v>
      </c>
      <c r="G135" s="1" t="n">
        <v>16.354</v>
      </c>
      <c r="H135" s="1" t="n">
        <v>3.7088</v>
      </c>
      <c r="I135" s="2" t="n">
        <v>0.28552</v>
      </c>
      <c r="AM135" s="3"/>
      <c r="AX135" s="3"/>
      <c r="BB135" s="3"/>
      <c r="BG135" s="1" t="n">
        <v>0.28552</v>
      </c>
    </row>
    <row r="136" customFormat="false" ht="13.8" hidden="false" customHeight="false" outlineLevel="0" collapsed="false">
      <c r="A136" s="1" t="n">
        <v>4.3312</v>
      </c>
      <c r="B136" s="1" t="n">
        <v>14.714</v>
      </c>
      <c r="C136" s="1" t="n">
        <v>40.708</v>
      </c>
      <c r="D136" s="1" t="n">
        <v>19.327</v>
      </c>
      <c r="E136" s="1" t="n">
        <v>0.16936</v>
      </c>
      <c r="F136" s="1" t="n">
        <v>-0.20345</v>
      </c>
      <c r="G136" s="1" t="n">
        <v>16.337</v>
      </c>
      <c r="H136" s="1" t="n">
        <v>3.2757</v>
      </c>
      <c r="I136" s="2" t="n">
        <v>0.26954</v>
      </c>
      <c r="AM136" s="3"/>
      <c r="AX136" s="3"/>
      <c r="BB136" s="3"/>
      <c r="BG136" s="1" t="n">
        <v>0.26954</v>
      </c>
    </row>
    <row r="137" customFormat="false" ht="13.8" hidden="false" customHeight="false" outlineLevel="0" collapsed="false">
      <c r="A137" s="1" t="n">
        <v>4.3812</v>
      </c>
      <c r="B137" s="1" t="n">
        <v>15.074</v>
      </c>
      <c r="C137" s="1" t="n">
        <v>40.284</v>
      </c>
      <c r="D137" s="1" t="n">
        <v>18.053</v>
      </c>
      <c r="E137" s="1" t="n">
        <v>0.14189</v>
      </c>
      <c r="F137" s="1" t="n">
        <v>-0.2194</v>
      </c>
      <c r="G137" s="1" t="n">
        <v>16.32</v>
      </c>
      <c r="H137" s="1" t="n">
        <v>2.8616</v>
      </c>
      <c r="I137" s="2" t="n">
        <v>0.25127</v>
      </c>
      <c r="AM137" s="3"/>
      <c r="AX137" s="3"/>
      <c r="BB137" s="3"/>
      <c r="BG137" s="1" t="n">
        <v>0.25127</v>
      </c>
    </row>
    <row r="138" customFormat="false" ht="13.8" hidden="false" customHeight="false" outlineLevel="0" collapsed="false">
      <c r="A138" s="1" t="n">
        <v>4.4312</v>
      </c>
      <c r="B138" s="1" t="n">
        <v>15.45</v>
      </c>
      <c r="C138" s="1" t="n">
        <v>39.811</v>
      </c>
      <c r="D138" s="1" t="n">
        <v>16.655</v>
      </c>
      <c r="E138" s="1" t="n">
        <v>0.11599</v>
      </c>
      <c r="F138" s="1" t="n">
        <v>-0.22673</v>
      </c>
      <c r="G138" s="1" t="n">
        <v>16.302</v>
      </c>
      <c r="H138" s="1" t="n">
        <v>2.4446</v>
      </c>
      <c r="I138" s="2" t="n">
        <v>0.23201</v>
      </c>
      <c r="AM138" s="3"/>
      <c r="AX138" s="3"/>
      <c r="BB138" s="3"/>
      <c r="BG138" s="1" t="n">
        <v>0.23201</v>
      </c>
    </row>
    <row r="139" customFormat="false" ht="13.8" hidden="false" customHeight="false" outlineLevel="0" collapsed="false">
      <c r="A139" s="1" t="n">
        <v>4.4812</v>
      </c>
      <c r="B139" s="1" t="n">
        <v>15.84</v>
      </c>
      <c r="C139" s="1" t="n">
        <v>39.3</v>
      </c>
      <c r="D139" s="1" t="n">
        <v>15.073</v>
      </c>
      <c r="E139" s="1" t="n">
        <v>0.091128</v>
      </c>
      <c r="F139" s="1" t="n">
        <v>-0.22985</v>
      </c>
      <c r="G139" s="1" t="n">
        <v>16.285</v>
      </c>
      <c r="H139" s="1" t="n">
        <v>2.0141</v>
      </c>
      <c r="I139" s="2" t="n">
        <v>0.21563</v>
      </c>
      <c r="AM139" s="3"/>
      <c r="AX139" s="3"/>
      <c r="BB139" s="3"/>
      <c r="BG139" s="1" t="n">
        <v>0.21563</v>
      </c>
    </row>
    <row r="140" customFormat="false" ht="13.8" hidden="false" customHeight="false" outlineLevel="0" collapsed="false">
      <c r="A140" s="1" t="s">
        <v>30</v>
      </c>
    </row>
    <row r="141" customFormat="false" ht="13.8" hidden="false" customHeight="false" outlineLevel="0" collapsed="false">
      <c r="A141" s="1" t="n">
        <v>4.5312</v>
      </c>
      <c r="B141" s="1" t="n">
        <v>16.244</v>
      </c>
      <c r="C141" s="1" t="n">
        <v>38.765</v>
      </c>
      <c r="D141" s="1" t="n">
        <v>13.354</v>
      </c>
      <c r="E141" s="1" t="n">
        <v>0.068475</v>
      </c>
      <c r="F141" s="1" t="n">
        <v>-0.22715</v>
      </c>
      <c r="G141" s="1" t="n">
        <v>16.267</v>
      </c>
      <c r="H141" s="1" t="n">
        <v>1.5898</v>
      </c>
      <c r="I141" s="2" t="n">
        <v>0.20136</v>
      </c>
      <c r="AM141" s="3"/>
      <c r="AX141" s="3"/>
      <c r="BB141" s="3"/>
      <c r="BG141" s="1" t="n">
        <v>0.20136</v>
      </c>
    </row>
    <row r="142" customFormat="false" ht="13.8" hidden="false" customHeight="false" outlineLevel="0" collapsed="false">
      <c r="A142" s="1" t="n">
        <v>4.5812</v>
      </c>
      <c r="B142" s="1" t="n">
        <v>16.662</v>
      </c>
      <c r="C142" s="1" t="n">
        <v>38.22</v>
      </c>
      <c r="D142" s="1" t="n">
        <v>11.447</v>
      </c>
      <c r="E142" s="1" t="n">
        <v>0.047614</v>
      </c>
      <c r="F142" s="1" t="n">
        <v>-0.21692</v>
      </c>
      <c r="G142" s="1" t="n">
        <v>16.25</v>
      </c>
      <c r="H142" s="1" t="n">
        <v>1.1645</v>
      </c>
      <c r="I142" s="2" t="n">
        <v>0.18664</v>
      </c>
      <c r="AM142" s="3"/>
      <c r="AX142" s="3"/>
      <c r="BB142" s="3"/>
      <c r="BG142" s="1" t="n">
        <v>0.18664</v>
      </c>
    </row>
    <row r="143" customFormat="false" ht="13.8" hidden="false" customHeight="false" outlineLevel="0" collapsed="false">
      <c r="A143" s="1" t="n">
        <v>4.6312</v>
      </c>
      <c r="B143" s="1" t="n">
        <v>17.094</v>
      </c>
      <c r="C143" s="1" t="n">
        <v>37.684</v>
      </c>
      <c r="D143" s="1" t="n">
        <v>9.3186</v>
      </c>
      <c r="E143" s="1" t="n">
        <v>0.028567</v>
      </c>
      <c r="F143" s="1" t="n">
        <v>-0.19844</v>
      </c>
      <c r="G143" s="1" t="n">
        <v>16.233</v>
      </c>
      <c r="H143" s="1" t="n">
        <v>0.7382</v>
      </c>
      <c r="I143" s="2" t="n">
        <v>0.17293</v>
      </c>
      <c r="AM143" s="3"/>
      <c r="AX143" s="3"/>
      <c r="BB143" s="3"/>
      <c r="BG143" s="1" t="n">
        <v>0.17293</v>
      </c>
    </row>
    <row r="144" customFormat="false" ht="13.8" hidden="false" customHeight="false" outlineLevel="0" collapsed="false">
      <c r="A144" s="1" t="n">
        <v>4.6812</v>
      </c>
      <c r="B144" s="1" t="n">
        <v>17.539</v>
      </c>
      <c r="C144" s="1" t="n">
        <v>37.176</v>
      </c>
      <c r="D144" s="1" t="n">
        <v>7.0787</v>
      </c>
      <c r="E144" s="1" t="n">
        <v>0.012318</v>
      </c>
      <c r="F144" s="1" t="n">
        <v>-0.17663</v>
      </c>
      <c r="G144" s="1" t="n">
        <v>16.215</v>
      </c>
      <c r="H144" s="1" t="n">
        <v>0.33626</v>
      </c>
      <c r="I144" s="2" t="n">
        <v>0.16175</v>
      </c>
      <c r="AM144" s="3"/>
      <c r="AX144" s="3"/>
      <c r="BB144" s="3"/>
      <c r="BG144" s="1" t="n">
        <v>0.16175</v>
      </c>
    </row>
    <row r="145" customFormat="false" ht="13.8" hidden="false" customHeight="false" outlineLevel="0" collapsed="false">
      <c r="A145" s="1" t="n">
        <v>4.7312</v>
      </c>
      <c r="B145" s="1" t="n">
        <v>17.997</v>
      </c>
      <c r="C145" s="1" t="n">
        <v>-36.666</v>
      </c>
      <c r="D145" s="1" t="n">
        <v>5.4302</v>
      </c>
      <c r="E145" s="1" t="n">
        <v>0.002355</v>
      </c>
      <c r="F145" s="1" t="n">
        <v>0.14794</v>
      </c>
      <c r="G145" s="1" t="n">
        <v>16.198</v>
      </c>
      <c r="H145" s="1" t="n">
        <v>0.066807</v>
      </c>
      <c r="I145" s="2" t="n">
        <v>-0.15088</v>
      </c>
      <c r="AM145" s="3"/>
      <c r="AX145" s="3"/>
      <c r="BB145" s="3"/>
      <c r="BG145" s="1" t="n">
        <v>-0.15088</v>
      </c>
    </row>
    <row r="146" customFormat="false" ht="13.8" hidden="false" customHeight="false" outlineLevel="0" collapsed="false">
      <c r="A146" s="1" t="n">
        <v>4.7812</v>
      </c>
      <c r="B146" s="1" t="n">
        <v>18.467</v>
      </c>
      <c r="C146" s="1" t="n">
        <v>-36.327</v>
      </c>
      <c r="D146" s="1" t="n">
        <v>8.1905</v>
      </c>
      <c r="E146" s="1" t="n">
        <v>0.019953</v>
      </c>
      <c r="F146" s="1" t="n">
        <v>0.11938</v>
      </c>
      <c r="G146" s="1" t="n">
        <v>16.181</v>
      </c>
      <c r="H146" s="1" t="n">
        <v>0.53024</v>
      </c>
      <c r="I146" s="2" t="n">
        <v>-0.14014</v>
      </c>
      <c r="AM146" s="3"/>
      <c r="AX146" s="3"/>
      <c r="BB146" s="3"/>
      <c r="BG146" s="1" t="n">
        <v>-0.14014</v>
      </c>
    </row>
    <row r="147" customFormat="false" ht="13.8" hidden="false" customHeight="false" outlineLevel="0" collapsed="false">
      <c r="A147" s="1" t="n">
        <v>4.8312</v>
      </c>
      <c r="B147" s="1" t="n">
        <v>18.948</v>
      </c>
      <c r="C147" s="1" t="n">
        <v>-35.987</v>
      </c>
      <c r="D147" s="1" t="n">
        <v>10.814</v>
      </c>
      <c r="E147" s="1" t="n">
        <v>0.041528</v>
      </c>
      <c r="F147" s="1" t="n">
        <v>0.1004</v>
      </c>
      <c r="G147" s="1" t="n">
        <v>16.163</v>
      </c>
      <c r="H147" s="1" t="n">
        <v>1.0328</v>
      </c>
      <c r="I147" s="2" t="n">
        <v>-0.12968</v>
      </c>
      <c r="AM147" s="3"/>
      <c r="AX147" s="3"/>
      <c r="BB147" s="3"/>
      <c r="BG147" s="1" t="n">
        <v>-0.12968</v>
      </c>
    </row>
    <row r="148" customFormat="false" ht="13.8" hidden="false" customHeight="false" outlineLevel="0" collapsed="false">
      <c r="A148" s="1" t="n">
        <v>4.8812</v>
      </c>
      <c r="B148" s="1" t="n">
        <v>19.441</v>
      </c>
      <c r="C148" s="1" t="n">
        <v>-35.666</v>
      </c>
      <c r="D148" s="1" t="n">
        <v>13.268</v>
      </c>
      <c r="E148" s="1" t="n">
        <v>0.067437</v>
      </c>
      <c r="F148" s="1" t="n">
        <v>0.094334</v>
      </c>
      <c r="G148" s="1" t="n">
        <v>16.146</v>
      </c>
      <c r="H148" s="1" t="n">
        <v>1.5696</v>
      </c>
      <c r="I148" s="2" t="n">
        <v>-0.11993</v>
      </c>
      <c r="AM148" s="3"/>
      <c r="AX148" s="3"/>
      <c r="BB148" s="3"/>
      <c r="BG148" s="1" t="n">
        <v>-0.11993</v>
      </c>
    </row>
    <row r="149" customFormat="false" ht="13.8" hidden="false" customHeight="false" outlineLevel="0" collapsed="false">
      <c r="A149" s="1" t="n">
        <v>4.9312</v>
      </c>
      <c r="B149" s="1" t="n">
        <v>19.945</v>
      </c>
      <c r="C149" s="1" t="n">
        <v>-35.321</v>
      </c>
      <c r="D149" s="1" t="n">
        <v>15.3</v>
      </c>
      <c r="E149" s="1" t="n">
        <v>0.094435</v>
      </c>
      <c r="F149" s="1" t="n">
        <v>0.10145</v>
      </c>
      <c r="G149" s="1" t="n">
        <v>16.128</v>
      </c>
      <c r="H149" s="1" t="n">
        <v>2.0733</v>
      </c>
      <c r="I149" s="2" t="n">
        <v>-0.11176</v>
      </c>
      <c r="AM149" s="3"/>
      <c r="AX149" s="3"/>
      <c r="BB149" s="3"/>
      <c r="BG149" s="1" t="n">
        <v>-0.11176</v>
      </c>
    </row>
    <row r="150" customFormat="false" ht="13.8" hidden="false" customHeight="false" outlineLevel="0" collapsed="false">
      <c r="A150" s="1" t="n">
        <v>4.9812</v>
      </c>
      <c r="B150" s="1" t="n">
        <v>20.459</v>
      </c>
      <c r="C150" s="1" t="n">
        <v>-34.918</v>
      </c>
      <c r="D150" s="1" t="n">
        <v>16.86</v>
      </c>
      <c r="E150" s="1" t="n">
        <v>0.11954</v>
      </c>
      <c r="F150" s="1" t="n">
        <v>0.1169</v>
      </c>
      <c r="G150" s="1" t="n">
        <v>16.111</v>
      </c>
      <c r="H150" s="1" t="n">
        <v>2.5035</v>
      </c>
      <c r="I150" s="2" t="n">
        <v>-0.10501</v>
      </c>
      <c r="AM150" s="3"/>
      <c r="AX150" s="3"/>
      <c r="BB150" s="3"/>
      <c r="BG150" s="1" t="n">
        <v>-0.10501</v>
      </c>
    </row>
    <row r="151" customFormat="false" ht="13.8" hidden="false" customHeight="false" outlineLevel="0" collapsed="false">
      <c r="A151" s="1" t="n">
        <v>5.0312</v>
      </c>
      <c r="B151" s="1" t="n">
        <v>20.983</v>
      </c>
      <c r="C151" s="1" t="n">
        <v>-34.427</v>
      </c>
      <c r="D151" s="1" t="n">
        <v>18.251</v>
      </c>
      <c r="E151" s="1" t="n">
        <v>0.1459</v>
      </c>
      <c r="F151" s="1" t="n">
        <v>0.13974</v>
      </c>
      <c r="G151" s="1" t="n">
        <v>16.093</v>
      </c>
      <c r="H151" s="1" t="n">
        <v>2.9237</v>
      </c>
      <c r="I151" s="2" t="n">
        <v>-0.098185</v>
      </c>
      <c r="AM151" s="3"/>
      <c r="AX151" s="3"/>
      <c r="BB151" s="3"/>
      <c r="BG151" s="1" t="n">
        <v>-0.098185</v>
      </c>
    </row>
    <row r="152" customFormat="false" ht="13.8" hidden="false" customHeight="false" outlineLevel="0" collapsed="false">
      <c r="A152" s="1" t="n">
        <v>5.0812</v>
      </c>
      <c r="B152" s="1" t="n">
        <v>21.517</v>
      </c>
      <c r="C152" s="1" t="n">
        <v>-33.8</v>
      </c>
      <c r="D152" s="1" t="n">
        <v>19.674</v>
      </c>
      <c r="E152" s="1" t="n">
        <v>0.1776</v>
      </c>
      <c r="F152" s="1" t="n">
        <v>0.17386</v>
      </c>
      <c r="G152" s="1" t="n">
        <v>16.076</v>
      </c>
      <c r="H152" s="1" t="n">
        <v>3.3951</v>
      </c>
      <c r="I152" s="2" t="n">
        <v>-0.090373</v>
      </c>
      <c r="AM152" s="3"/>
      <c r="AX152" s="3"/>
      <c r="BB152" s="3"/>
      <c r="BG152" s="1" t="n">
        <v>-0.090373</v>
      </c>
    </row>
    <row r="153" customFormat="false" ht="13.8" hidden="false" customHeight="false" outlineLevel="0" collapsed="false">
      <c r="A153" s="1" t="n">
        <v>5.1312</v>
      </c>
      <c r="B153" s="1" t="n">
        <v>22.061</v>
      </c>
      <c r="C153" s="1" t="n">
        <v>-32.969</v>
      </c>
      <c r="D153" s="1" t="n">
        <v>20.991</v>
      </c>
      <c r="E153" s="1" t="n">
        <v>0.21213</v>
      </c>
      <c r="F153" s="1" t="n">
        <v>0.21935</v>
      </c>
      <c r="G153" s="1" t="n">
        <v>16.058</v>
      </c>
      <c r="H153" s="1" t="n">
        <v>3.8741</v>
      </c>
      <c r="I153" s="2" t="n">
        <v>-0.08193</v>
      </c>
      <c r="AM153" s="3"/>
      <c r="AX153" s="3"/>
      <c r="BB153" s="3"/>
      <c r="BG153" s="1" t="n">
        <v>-0.08193</v>
      </c>
    </row>
    <row r="154" customFormat="false" ht="13.8" hidden="false" customHeight="false" outlineLevel="0" collapsed="false">
      <c r="A154" s="1" t="n">
        <v>5.1812</v>
      </c>
      <c r="B154" s="1" t="n">
        <v>22.613</v>
      </c>
      <c r="C154" s="1" t="n">
        <v>-31.902</v>
      </c>
      <c r="D154" s="1" t="n">
        <v>21.888</v>
      </c>
      <c r="E154" s="1" t="n">
        <v>0.23907</v>
      </c>
      <c r="F154" s="1" t="n">
        <v>0.25725</v>
      </c>
      <c r="G154" s="1" t="n">
        <v>16.041</v>
      </c>
      <c r="H154" s="1" t="n">
        <v>4.2271</v>
      </c>
      <c r="I154" s="2" t="n">
        <v>-0.073884</v>
      </c>
      <c r="AM154" s="3"/>
      <c r="AX154" s="3"/>
      <c r="BB154" s="3"/>
      <c r="BG154" s="1" t="n">
        <v>-0.073884</v>
      </c>
    </row>
    <row r="155" customFormat="false" ht="13.8" hidden="false" customHeight="false" outlineLevel="0" collapsed="false">
      <c r="A155" s="1" t="n">
        <v>5.2312</v>
      </c>
      <c r="B155" s="1" t="n">
        <v>23.173</v>
      </c>
      <c r="C155" s="1" t="n">
        <v>-30.618</v>
      </c>
      <c r="D155" s="1" t="n">
        <v>22.834</v>
      </c>
      <c r="E155" s="1" t="n">
        <v>0.27101</v>
      </c>
      <c r="F155" s="1" t="n">
        <v>0.30687</v>
      </c>
      <c r="G155" s="1" t="n">
        <v>16.023</v>
      </c>
      <c r="H155" s="1" t="n">
        <v>4.6258</v>
      </c>
      <c r="I155" s="2" t="n">
        <v>-0.065006</v>
      </c>
      <c r="AM155" s="3"/>
      <c r="AX155" s="3"/>
      <c r="BB155" s="3"/>
      <c r="BG155" s="1" t="n">
        <v>-0.065006</v>
      </c>
    </row>
    <row r="156" customFormat="false" ht="13.8" hidden="false" customHeight="false" outlineLevel="0" collapsed="false">
      <c r="A156" s="1" t="n">
        <v>5.2812</v>
      </c>
      <c r="B156" s="1" t="n">
        <v>23.742</v>
      </c>
      <c r="C156" s="1" t="n">
        <v>-29.014</v>
      </c>
      <c r="D156" s="1" t="n">
        <v>23.446</v>
      </c>
      <c r="E156" s="1" t="n">
        <v>0.29387</v>
      </c>
      <c r="F156" s="1" t="n">
        <v>0.34283</v>
      </c>
      <c r="G156" s="1" t="n">
        <v>16.006</v>
      </c>
      <c r="H156" s="1" t="n">
        <v>4.8996</v>
      </c>
      <c r="I156" s="2" t="n">
        <v>-0.056148</v>
      </c>
      <c r="AM156" s="3"/>
      <c r="AX156" s="3"/>
      <c r="BB156" s="3"/>
      <c r="BG156" s="1" t="n">
        <v>-0.056148</v>
      </c>
    </row>
    <row r="157" customFormat="false" ht="13.8" hidden="false" customHeight="false" outlineLevel="0" collapsed="false">
      <c r="A157" s="1" t="n">
        <v>5.3312</v>
      </c>
      <c r="B157" s="1" t="n">
        <v>24.319</v>
      </c>
      <c r="C157" s="1" t="n">
        <v>-27.214</v>
      </c>
      <c r="D157" s="1" t="n">
        <v>24.019</v>
      </c>
      <c r="E157" s="1" t="n">
        <v>0.31701</v>
      </c>
      <c r="F157" s="1" t="n">
        <v>0.38119</v>
      </c>
      <c r="G157" s="1" t="n">
        <v>15.988</v>
      </c>
      <c r="H157" s="1" t="n">
        <v>5.1679</v>
      </c>
      <c r="I157" s="2" t="n">
        <v>-0.047287</v>
      </c>
      <c r="AM157" s="3"/>
      <c r="AX157" s="3"/>
      <c r="BB157" s="3"/>
      <c r="BG157" s="1" t="n">
        <v>-0.047287</v>
      </c>
    </row>
    <row r="158" customFormat="false" ht="13.8" hidden="false" customHeight="false" outlineLevel="0" collapsed="false">
      <c r="A158" s="1" t="n">
        <v>5.3812</v>
      </c>
      <c r="B158" s="1" t="n">
        <v>24.903</v>
      </c>
      <c r="C158" s="1" t="n">
        <v>-25.073</v>
      </c>
      <c r="D158" s="1" t="n">
        <v>24.571</v>
      </c>
      <c r="E158" s="1" t="n">
        <v>0.34109</v>
      </c>
      <c r="F158" s="1" t="n">
        <v>0.4227</v>
      </c>
      <c r="G158" s="1" t="n">
        <v>15.971</v>
      </c>
      <c r="H158" s="1" t="n">
        <v>5.4386</v>
      </c>
      <c r="I158" s="2" t="n">
        <v>-0.038199</v>
      </c>
      <c r="AD158" s="3"/>
      <c r="AM158" s="3"/>
      <c r="AX158" s="3"/>
      <c r="BB158" s="3"/>
      <c r="BG158" s="1" t="n">
        <v>-0.038199</v>
      </c>
    </row>
    <row r="159" customFormat="false" ht="13.8" hidden="false" customHeight="false" outlineLevel="0" collapsed="false">
      <c r="A159" s="1" t="n">
        <v>5.4312</v>
      </c>
      <c r="B159" s="1" t="n">
        <v>25.493</v>
      </c>
      <c r="C159" s="1" t="n">
        <v>-22.635</v>
      </c>
      <c r="D159" s="1" t="n">
        <v>24.908</v>
      </c>
      <c r="E159" s="1" t="n">
        <v>0.35675</v>
      </c>
      <c r="F159" s="1" t="n">
        <v>0.44932</v>
      </c>
      <c r="G159" s="1" t="n">
        <v>15.953</v>
      </c>
      <c r="H159" s="1" t="n">
        <v>5.6103</v>
      </c>
      <c r="I159" s="2" t="n">
        <v>-0.029676</v>
      </c>
      <c r="AD159" s="3"/>
      <c r="AM159" s="3"/>
      <c r="AX159" s="3"/>
      <c r="BB159" s="3"/>
      <c r="BG159" s="1" t="n">
        <v>-0.029676</v>
      </c>
    </row>
    <row r="160" customFormat="false" ht="13.8" hidden="false" customHeight="false" outlineLevel="0" collapsed="false">
      <c r="A160" s="1" t="n">
        <v>5.4812</v>
      </c>
      <c r="B160" s="1" t="n">
        <v>26.09</v>
      </c>
      <c r="C160" s="1" t="n">
        <v>-19.984</v>
      </c>
      <c r="D160" s="1" t="n">
        <v>25.008</v>
      </c>
      <c r="E160" s="1" t="n">
        <v>0.3615</v>
      </c>
      <c r="F160" s="1" t="n">
        <v>0.45281</v>
      </c>
      <c r="G160" s="1" t="n">
        <v>15.936</v>
      </c>
      <c r="H160" s="1" t="n">
        <v>5.6618</v>
      </c>
      <c r="I160" s="2" t="n">
        <v>-0.022096</v>
      </c>
      <c r="AD160" s="3"/>
      <c r="AM160" s="3"/>
      <c r="AX160" s="3"/>
      <c r="BB160" s="3"/>
      <c r="BG160" s="1" t="n">
        <v>-0.022096</v>
      </c>
    </row>
    <row r="161" customFormat="false" ht="13.8" hidden="false" customHeight="false" outlineLevel="0" collapsed="false">
      <c r="A161" s="1" t="n">
        <v>5.5312</v>
      </c>
      <c r="B161" s="1" t="n">
        <v>26.693</v>
      </c>
      <c r="C161" s="1" t="n">
        <v>-17.287</v>
      </c>
      <c r="D161" s="1" t="n">
        <v>24.739</v>
      </c>
      <c r="E161" s="1" t="n">
        <v>0.34882</v>
      </c>
      <c r="F161" s="1" t="n">
        <v>0.41955</v>
      </c>
      <c r="G161" s="1" t="n">
        <v>15.919</v>
      </c>
      <c r="H161" s="1" t="n">
        <v>5.5238</v>
      </c>
      <c r="I161" s="2" t="n">
        <v>-0.015899</v>
      </c>
      <c r="AD161" s="3"/>
      <c r="AM161" s="3"/>
      <c r="AX161" s="3"/>
      <c r="BB161" s="3"/>
      <c r="BG161" s="1" t="n">
        <v>-0.015899</v>
      </c>
    </row>
    <row r="162" customFormat="false" ht="13.8" hidden="false" customHeight="false" outlineLevel="0" collapsed="false">
      <c r="A162" s="1" t="n">
        <v>5.5812</v>
      </c>
      <c r="B162" s="1" t="n">
        <v>27.3</v>
      </c>
      <c r="C162" s="1" t="n">
        <v>-14.793</v>
      </c>
      <c r="D162" s="1" t="n">
        <v>24.17</v>
      </c>
      <c r="E162" s="1" t="n">
        <v>0.32343</v>
      </c>
      <c r="F162" s="1" t="n">
        <v>0.36185</v>
      </c>
      <c r="G162" s="1" t="n">
        <v>15.901</v>
      </c>
      <c r="H162" s="1" t="n">
        <v>5.2408</v>
      </c>
      <c r="I162" s="2" t="n">
        <v>-0.011235</v>
      </c>
      <c r="AD162" s="3"/>
      <c r="AM162" s="3"/>
      <c r="AX162" s="3"/>
      <c r="BB162" s="3"/>
      <c r="BG162" s="1" t="n">
        <v>-0.011235</v>
      </c>
    </row>
    <row r="163" customFormat="false" ht="13.8" hidden="false" customHeight="false" outlineLevel="0" collapsed="false">
      <c r="A163" s="1" t="n">
        <v>5.6312</v>
      </c>
      <c r="B163" s="1" t="n">
        <v>27.914</v>
      </c>
      <c r="C163" s="1" t="n">
        <v>-12.623</v>
      </c>
      <c r="D163" s="1" t="n">
        <v>23.374</v>
      </c>
      <c r="E163" s="1" t="n">
        <v>0.29108</v>
      </c>
      <c r="F163" s="1" t="n">
        <v>0.29431</v>
      </c>
      <c r="G163" s="1" t="n">
        <v>15.884</v>
      </c>
      <c r="H163" s="1" t="n">
        <v>4.8666</v>
      </c>
      <c r="I163" s="2" t="n">
        <v>-0.0078972</v>
      </c>
      <c r="AD163" s="3"/>
      <c r="AM163" s="3"/>
      <c r="AX163" s="3"/>
      <c r="BB163" s="3"/>
      <c r="BG163" s="1" t="n">
        <v>-0.0078972</v>
      </c>
    </row>
    <row r="164" customFormat="false" ht="13.8" hidden="false" customHeight="false" outlineLevel="0" collapsed="false">
      <c r="A164" s="1" t="n">
        <v>5.6812</v>
      </c>
      <c r="B164" s="1" t="n">
        <v>28.536</v>
      </c>
      <c r="C164" s="1" t="n">
        <v>-10.801</v>
      </c>
      <c r="D164" s="1" t="n">
        <v>22.717</v>
      </c>
      <c r="E164" s="1" t="n">
        <v>0.26686</v>
      </c>
      <c r="F164" s="1" t="n">
        <v>0.2451</v>
      </c>
      <c r="G164" s="1" t="n">
        <v>15.866</v>
      </c>
      <c r="H164" s="1" t="n">
        <v>4.5751</v>
      </c>
      <c r="I164" s="2" t="n">
        <v>-0.0055324</v>
      </c>
      <c r="AD164" s="3"/>
      <c r="AM164" s="3"/>
      <c r="AX164" s="3"/>
      <c r="BB164" s="3"/>
      <c r="BG164" s="1" t="n">
        <v>-0.0055324</v>
      </c>
    </row>
    <row r="165" customFormat="false" ht="13.8" hidden="false" customHeight="false" outlineLevel="0" collapsed="false">
      <c r="A165" s="1" t="n">
        <v>5.7312</v>
      </c>
      <c r="B165" s="1" t="n">
        <v>29.166</v>
      </c>
      <c r="C165" s="1" t="n">
        <v>-9.1816</v>
      </c>
      <c r="D165" s="1" t="n">
        <v>22.006</v>
      </c>
      <c r="E165" s="1" t="n">
        <v>0.24285</v>
      </c>
      <c r="F165" s="1" t="n">
        <v>0.20043</v>
      </c>
      <c r="G165" s="1" t="n">
        <v>15.849</v>
      </c>
      <c r="H165" s="1" t="n">
        <v>4.2753</v>
      </c>
      <c r="I165" s="2" t="n">
        <v>-0.0038163</v>
      </c>
      <c r="AM165" s="3"/>
      <c r="AX165" s="3"/>
      <c r="BB165" s="3"/>
      <c r="BG165" s="1" t="n">
        <v>-0.0038163</v>
      </c>
    </row>
    <row r="166" customFormat="false" ht="13.8" hidden="false" customHeight="false" outlineLevel="0" collapsed="false">
      <c r="A166" s="1" t="n">
        <v>5.7812</v>
      </c>
      <c r="B166" s="1" t="n">
        <v>29.803</v>
      </c>
      <c r="C166" s="1" t="n">
        <v>-7.9034</v>
      </c>
      <c r="D166" s="1" t="n">
        <v>20.693</v>
      </c>
      <c r="E166" s="1" t="n">
        <v>0.20383</v>
      </c>
      <c r="F166" s="1" t="n">
        <v>0.13241</v>
      </c>
      <c r="G166" s="1" t="n">
        <v>15.831</v>
      </c>
      <c r="H166" s="1" t="n">
        <v>3.7619</v>
      </c>
      <c r="I166" s="2" t="n">
        <v>-0.0027287</v>
      </c>
      <c r="AD166" s="3"/>
      <c r="AM166" s="3"/>
      <c r="AX166" s="3"/>
      <c r="BB166" s="3"/>
      <c r="BG166" s="1" t="n">
        <v>-0.0027287</v>
      </c>
    </row>
    <row r="167" customFormat="false" ht="13.8" hidden="false" customHeight="false" outlineLevel="0" collapsed="false">
      <c r="A167" s="1" t="n">
        <v>5.8312</v>
      </c>
      <c r="B167" s="1" t="n">
        <v>30.447</v>
      </c>
      <c r="C167" s="1" t="n">
        <v>-7.0737</v>
      </c>
      <c r="D167" s="1" t="n">
        <v>19.624</v>
      </c>
      <c r="E167" s="1" t="n">
        <v>0.1764</v>
      </c>
      <c r="F167" s="1" t="n">
        <v>0.090299</v>
      </c>
      <c r="G167" s="1" t="n">
        <v>15.813</v>
      </c>
      <c r="H167" s="1" t="n">
        <v>3.3778</v>
      </c>
      <c r="I167" s="2" t="n">
        <v>-0.0020926</v>
      </c>
      <c r="AD167" s="3"/>
      <c r="AM167" s="3"/>
      <c r="AX167" s="3"/>
      <c r="BB167" s="3"/>
      <c r="BG167" s="1" t="n">
        <v>-0.0020926</v>
      </c>
    </row>
    <row r="168" customFormat="false" ht="13.8" hidden="false" customHeight="false" outlineLevel="0" collapsed="false">
      <c r="A168" s="1" t="n">
        <v>5.8812</v>
      </c>
      <c r="B168" s="1" t="n">
        <v>31.097</v>
      </c>
      <c r="C168" s="1" t="n">
        <v>-6.4481</v>
      </c>
      <c r="D168" s="1" t="n">
        <v>18.652</v>
      </c>
      <c r="E168" s="1" t="n">
        <v>0.15431</v>
      </c>
      <c r="F168" s="1" t="n">
        <v>0.059099</v>
      </c>
      <c r="G168" s="1" t="n">
        <v>15.796</v>
      </c>
      <c r="H168" s="1" t="n">
        <v>3.0521</v>
      </c>
      <c r="I168" s="2" t="n">
        <v>-0.0016602</v>
      </c>
      <c r="AD168" s="3"/>
      <c r="AM168" s="3"/>
      <c r="AX168" s="3"/>
      <c r="BB168" s="3"/>
      <c r="BG168" s="1" t="n">
        <v>-0.0016602</v>
      </c>
    </row>
    <row r="169" customFormat="false" ht="13.8" hidden="false" customHeight="false" outlineLevel="0" collapsed="false">
      <c r="A169" s="1" t="n">
        <v>5.9312</v>
      </c>
      <c r="B169" s="1" t="n">
        <v>31.751</v>
      </c>
      <c r="C169" s="1" t="n">
        <v>-6.0871</v>
      </c>
      <c r="D169" s="1" t="n">
        <v>17.075</v>
      </c>
      <c r="E169" s="1" t="n">
        <v>0.12335</v>
      </c>
      <c r="F169" s="1" t="n">
        <v>0.022611</v>
      </c>
      <c r="G169" s="1" t="n">
        <v>15.778</v>
      </c>
      <c r="H169" s="1" t="n">
        <v>2.566</v>
      </c>
      <c r="I169" s="2" t="n">
        <v>-0.001426</v>
      </c>
      <c r="AD169" s="3"/>
      <c r="AM169" s="3"/>
      <c r="AX169" s="3"/>
      <c r="BB169" s="3"/>
      <c r="BG169" s="1" t="n">
        <v>-0.001426</v>
      </c>
    </row>
    <row r="170" customFormat="false" ht="13.8" hidden="false" customHeight="false" outlineLevel="0" collapsed="false">
      <c r="A170" s="1" t="n">
        <v>5.9812</v>
      </c>
      <c r="B170" s="1" t="n">
        <v>32.408</v>
      </c>
      <c r="C170" s="1" t="n">
        <v>-6.0235</v>
      </c>
      <c r="D170" s="1" t="n">
        <v>15.164</v>
      </c>
      <c r="E170" s="1" t="n">
        <v>0.092449</v>
      </c>
      <c r="F170" s="1" t="n">
        <v>-0.0057899</v>
      </c>
      <c r="G170" s="1" t="n">
        <v>15.761</v>
      </c>
      <c r="H170" s="1" t="n">
        <v>2.0378</v>
      </c>
      <c r="I170" s="2" t="n">
        <v>-0.0013509</v>
      </c>
      <c r="AD170" s="3"/>
      <c r="AM170" s="3"/>
      <c r="AX170" s="3"/>
      <c r="BB170" s="3"/>
      <c r="BG170" s="1" t="n">
        <v>-0.0013509</v>
      </c>
    </row>
    <row r="171" customFormat="false" ht="13.8" hidden="false" customHeight="false" outlineLevel="0" collapsed="false">
      <c r="A171" s="1" t="n">
        <v>6.0312</v>
      </c>
      <c r="B171" s="1" t="n">
        <v>33.068</v>
      </c>
      <c r="C171" s="1" t="n">
        <v>-6.1536</v>
      </c>
      <c r="D171" s="1" t="n">
        <v>13.317</v>
      </c>
      <c r="E171" s="1" t="n">
        <v>0.068026</v>
      </c>
      <c r="F171" s="1" t="n">
        <v>-0.020526</v>
      </c>
      <c r="G171" s="1" t="n">
        <v>15.743</v>
      </c>
      <c r="H171" s="1" t="n">
        <v>1.5811</v>
      </c>
      <c r="I171" s="2" t="n">
        <v>-0.0013618</v>
      </c>
      <c r="AD171" s="3"/>
      <c r="AH171" s="3"/>
      <c r="AM171" s="3"/>
      <c r="AX171" s="3"/>
      <c r="BB171" s="3"/>
      <c r="BG171" s="1" t="n">
        <v>-0.0013618</v>
      </c>
    </row>
    <row r="172" customFormat="false" ht="13.8" hidden="false" customHeight="false" outlineLevel="0" collapsed="false">
      <c r="A172" s="1" t="n">
        <v>6.0812</v>
      </c>
      <c r="B172" s="1" t="n">
        <v>33.729</v>
      </c>
      <c r="C172" s="1" t="n">
        <v>-6.3793</v>
      </c>
      <c r="D172" s="1" t="n">
        <v>11.685</v>
      </c>
      <c r="E172" s="1" t="n">
        <v>0.050004</v>
      </c>
      <c r="F172" s="1" t="n">
        <v>-0.024957</v>
      </c>
      <c r="G172" s="1" t="n">
        <v>15.726</v>
      </c>
      <c r="H172" s="1" t="n">
        <v>1.2152</v>
      </c>
      <c r="I172" s="2" t="n">
        <v>-0.0014104</v>
      </c>
      <c r="AD172" s="3"/>
      <c r="AM172" s="3"/>
      <c r="AX172" s="3"/>
      <c r="BB172" s="3"/>
      <c r="BG172" s="1" t="n">
        <v>-0.0014104</v>
      </c>
    </row>
    <row r="173" customFormat="false" ht="13.8" hidden="false" customHeight="false" outlineLevel="0" collapsed="false">
      <c r="A173" s="1" t="n">
        <v>6.1312</v>
      </c>
      <c r="B173" s="1" t="n">
        <v>34.392</v>
      </c>
      <c r="C173" s="1" t="n">
        <v>-6.6285</v>
      </c>
      <c r="D173" s="1" t="n">
        <v>9.8235</v>
      </c>
      <c r="E173" s="1" t="n">
        <v>0.032735</v>
      </c>
      <c r="F173" s="1" t="n">
        <v>-0.023717</v>
      </c>
      <c r="G173" s="1" t="n">
        <v>15.708</v>
      </c>
      <c r="H173" s="1" t="n">
        <v>0.83514</v>
      </c>
      <c r="I173" s="2" t="n">
        <v>-0.0014719</v>
      </c>
      <c r="AD173" s="3"/>
      <c r="AM173" s="3"/>
      <c r="AX173" s="3"/>
      <c r="BB173" s="3"/>
      <c r="BG173" s="1" t="n">
        <v>-0.0014719</v>
      </c>
    </row>
    <row r="174" customFormat="false" ht="13.8" hidden="false" customHeight="false" outlineLevel="0" collapsed="false">
      <c r="A174" s="1" t="n">
        <v>6.1812</v>
      </c>
      <c r="B174" s="1" t="n">
        <v>35.056</v>
      </c>
      <c r="C174" s="1" t="n">
        <v>-6.8377</v>
      </c>
      <c r="D174" s="1" t="n">
        <v>7.6987</v>
      </c>
      <c r="E174" s="1" t="n">
        <v>0.016477</v>
      </c>
      <c r="F174" s="1" t="n">
        <v>-0.016173</v>
      </c>
      <c r="G174" s="1" t="n">
        <v>15.69</v>
      </c>
      <c r="H174" s="1" t="n">
        <v>0.44314</v>
      </c>
      <c r="I174" s="2" t="n">
        <v>-0.0015181</v>
      </c>
      <c r="AD174" s="3"/>
      <c r="AM174" s="3"/>
      <c r="AX174" s="3"/>
      <c r="BB174" s="3"/>
      <c r="BG174" s="1" t="n">
        <v>-0.0015181</v>
      </c>
    </row>
    <row r="175" customFormat="false" ht="13.8" hidden="false" customHeight="false" outlineLevel="0" collapsed="false">
      <c r="A175" s="1" t="n">
        <v>6.2312</v>
      </c>
      <c r="B175" s="1" t="n">
        <v>35.72</v>
      </c>
      <c r="C175" s="1" t="n">
        <v>-6.9425</v>
      </c>
      <c r="D175" s="1" t="n">
        <v>5.8304</v>
      </c>
      <c r="E175" s="1" t="n">
        <v>0.004637</v>
      </c>
      <c r="F175" s="1" t="n">
        <v>-0.0049035</v>
      </c>
      <c r="G175" s="1" t="n">
        <v>15.673</v>
      </c>
      <c r="H175" s="1" t="n">
        <v>0.13034</v>
      </c>
      <c r="I175" s="2" t="n">
        <v>-0.0015141</v>
      </c>
      <c r="AD175" s="3"/>
      <c r="AM175" s="3"/>
      <c r="AX175" s="3"/>
      <c r="BB175" s="3"/>
      <c r="BG175" s="1" t="n">
        <v>-0.0015141</v>
      </c>
    </row>
    <row r="176" customFormat="false" ht="13.8" hidden="false" customHeight="false" outlineLevel="0" collapsed="false">
      <c r="A176" s="1" t="n">
        <v>6.2812</v>
      </c>
      <c r="B176" s="1" t="n">
        <v>36.387</v>
      </c>
      <c r="C176" s="1" t="n">
        <v>6.9299</v>
      </c>
      <c r="D176" s="1" t="n">
        <v>5.4973</v>
      </c>
      <c r="E176" s="1" t="n">
        <v>0.0027322</v>
      </c>
      <c r="F176" s="1" t="n">
        <v>-0.0047036</v>
      </c>
      <c r="G176" s="1" t="n">
        <v>15.655</v>
      </c>
      <c r="H176" s="1" t="n">
        <v>0.077389</v>
      </c>
      <c r="I176" s="2" t="n">
        <v>0.001455</v>
      </c>
      <c r="AD176" s="3"/>
      <c r="AM176" s="3"/>
      <c r="AX176" s="3"/>
      <c r="BB176" s="3"/>
      <c r="BG176" s="1" t="n">
        <v>0.001455</v>
      </c>
    </row>
    <row r="177" customFormat="false" ht="13.8" hidden="false" customHeight="false" outlineLevel="0" collapsed="false">
      <c r="A177" s="1" t="n">
        <v>6.3312</v>
      </c>
      <c r="B177" s="1" t="n">
        <v>37.054</v>
      </c>
      <c r="C177" s="1" t="n">
        <v>6.8262</v>
      </c>
      <c r="D177" s="1" t="n">
        <v>7.4579</v>
      </c>
      <c r="E177" s="1" t="n">
        <v>0.014834</v>
      </c>
      <c r="F177" s="1" t="n">
        <v>-0.016849</v>
      </c>
      <c r="G177" s="1" t="n">
        <v>15.638</v>
      </c>
      <c r="H177" s="1" t="n">
        <v>0.40126</v>
      </c>
      <c r="I177" s="2" t="n">
        <v>0.00137</v>
      </c>
      <c r="AD177" s="3"/>
      <c r="AM177" s="3"/>
      <c r="AX177" s="3"/>
      <c r="BB177" s="3"/>
      <c r="BG177" s="1" t="n">
        <v>0.00137</v>
      </c>
    </row>
    <row r="178" customFormat="false" ht="13.8" hidden="false" customHeight="false" outlineLevel="0" collapsed="false">
      <c r="A178" s="1" t="n">
        <v>6.3812</v>
      </c>
      <c r="B178" s="1" t="n">
        <v>37.724</v>
      </c>
      <c r="C178" s="1" t="n">
        <v>6.5735</v>
      </c>
      <c r="D178" s="1" t="n">
        <v>8.9369</v>
      </c>
      <c r="E178" s="1" t="n">
        <v>0.025548</v>
      </c>
      <c r="F178" s="1" t="n">
        <v>-0.023218</v>
      </c>
      <c r="G178" s="1" t="n">
        <v>15.62</v>
      </c>
      <c r="H178" s="1" t="n">
        <v>0.66652</v>
      </c>
      <c r="I178" s="2" t="n">
        <v>0.0012308</v>
      </c>
      <c r="AD178" s="3"/>
      <c r="AM178" s="3"/>
      <c r="AX178" s="3"/>
      <c r="BB178" s="3"/>
      <c r="BG178" s="1" t="n">
        <v>0.0012308</v>
      </c>
    </row>
    <row r="179" customFormat="false" ht="13.8" hidden="false" customHeight="false" outlineLevel="0" collapsed="false">
      <c r="A179" s="1" t="n">
        <v>6.4312</v>
      </c>
      <c r="B179" s="1" t="n">
        <v>38.394</v>
      </c>
      <c r="C179" s="1" t="n">
        <v>6.2682</v>
      </c>
      <c r="D179" s="1" t="n">
        <v>9.5721</v>
      </c>
      <c r="E179" s="1" t="n">
        <v>0.030634</v>
      </c>
      <c r="F179" s="1" t="n">
        <v>-0.02516</v>
      </c>
      <c r="G179" s="1" t="n">
        <v>15.603</v>
      </c>
      <c r="H179" s="1" t="n">
        <v>0.78656</v>
      </c>
      <c r="I179" s="2" t="n">
        <v>0.0010784</v>
      </c>
      <c r="AD179" s="3"/>
      <c r="AM179" s="3"/>
      <c r="AX179" s="3"/>
      <c r="BB179" s="3"/>
      <c r="BG179" s="1" t="n">
        <v>0.0010784</v>
      </c>
    </row>
    <row r="180" customFormat="false" ht="13.8" hidden="false" customHeight="false" outlineLevel="0" collapsed="false">
      <c r="A180" s="1" t="n">
        <v>6.4812</v>
      </c>
      <c r="B180" s="1" t="n">
        <v>39.065</v>
      </c>
      <c r="C180" s="1" t="n">
        <v>5.9324</v>
      </c>
      <c r="D180" s="1" t="n">
        <v>11.009</v>
      </c>
      <c r="E180" s="1" t="n">
        <v>0.043363</v>
      </c>
      <c r="F180" s="1" t="n">
        <v>-0.026828</v>
      </c>
      <c r="G180" s="1" t="n">
        <v>15.586</v>
      </c>
      <c r="H180" s="1" t="n">
        <v>1.0729</v>
      </c>
      <c r="I180" s="2" t="n">
        <v>0.000938</v>
      </c>
      <c r="AD180" s="3"/>
      <c r="AM180" s="3"/>
      <c r="AR180" s="3"/>
      <c r="AX180" s="3"/>
      <c r="BB180" s="3"/>
      <c r="BG180" s="3" t="n">
        <v>0.00093776</v>
      </c>
    </row>
    <row r="181" customFormat="false" ht="13.8" hidden="false" customHeight="false" outlineLevel="0" collapsed="false">
      <c r="A181" s="1" t="n">
        <v>6.5312</v>
      </c>
      <c r="B181" s="1" t="n">
        <v>39.725</v>
      </c>
      <c r="C181" s="1" t="n">
        <v>5.5873</v>
      </c>
      <c r="D181" s="1" t="n">
        <v>11.846</v>
      </c>
      <c r="E181" s="1" t="n">
        <v>0.051651</v>
      </c>
      <c r="F181" s="1" t="n">
        <v>-0.025987</v>
      </c>
      <c r="G181" s="1" t="n">
        <v>15.569</v>
      </c>
      <c r="H181" s="1" t="n">
        <v>1.2499</v>
      </c>
      <c r="I181" s="2" t="n">
        <v>0.000805</v>
      </c>
      <c r="AD181" s="3"/>
      <c r="AM181" s="3"/>
      <c r="AX181" s="3"/>
      <c r="BB181" s="3"/>
      <c r="BG181" s="3" t="n">
        <v>0.0008047</v>
      </c>
    </row>
    <row r="182" customFormat="false" ht="13.8" hidden="false" customHeight="false" outlineLevel="0" collapsed="false">
      <c r="A182" s="1" t="n">
        <v>6.5812</v>
      </c>
      <c r="B182" s="1" t="n">
        <v>40.373</v>
      </c>
      <c r="C182" s="1" t="n">
        <v>5.238</v>
      </c>
      <c r="D182" s="1" t="n">
        <v>12.509</v>
      </c>
      <c r="E182" s="1" t="n">
        <v>0.058733</v>
      </c>
      <c r="F182" s="1" t="n">
        <v>-0.024268</v>
      </c>
      <c r="G182" s="1" t="n">
        <v>15.552</v>
      </c>
      <c r="H182" s="1" t="n">
        <v>1.3959</v>
      </c>
      <c r="I182" s="2" t="n">
        <v>0.000684</v>
      </c>
      <c r="AD182" s="3"/>
      <c r="AM182" s="3"/>
      <c r="AX182" s="3"/>
      <c r="BB182" s="3"/>
      <c r="BG182" s="3" t="n">
        <v>0.00068409</v>
      </c>
    </row>
    <row r="183" customFormat="false" ht="13.8" hidden="false" customHeight="false" outlineLevel="0" collapsed="false">
      <c r="A183" s="1" t="n">
        <v>6.6312</v>
      </c>
      <c r="B183" s="1" t="n">
        <v>41.009</v>
      </c>
      <c r="C183" s="1" t="n">
        <v>4.9318</v>
      </c>
      <c r="D183" s="1" t="n">
        <v>13.419</v>
      </c>
      <c r="E183" s="1" t="n">
        <v>0.069259</v>
      </c>
      <c r="F183" s="1" t="n">
        <v>-0.020177</v>
      </c>
      <c r="G183" s="1" t="n">
        <v>15.536</v>
      </c>
      <c r="H183" s="1" t="n">
        <v>1.6051</v>
      </c>
      <c r="I183" s="2" t="n">
        <v>0.000589</v>
      </c>
      <c r="AD183" s="3"/>
      <c r="AM183" s="3"/>
      <c r="AX183" s="3"/>
      <c r="BB183" s="3"/>
      <c r="BG183" s="3" t="n">
        <v>0.00058867</v>
      </c>
    </row>
    <row r="184" customFormat="false" ht="13.8" hidden="false" customHeight="false" outlineLevel="0" collapsed="false">
      <c r="A184" s="1" t="s">
        <v>31</v>
      </c>
    </row>
    <row r="185" customFormat="false" ht="13.8" hidden="false" customHeight="false" outlineLevel="0" collapsed="false">
      <c r="A185" s="1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2019-11-09T19:09:09Z</dcterms:created>
  <dc:creator>rag</dc:creator>
  <dc:description/>
  <dc:language>en-GB</dc:language>
  <cp:lastModifiedBy/>
  <dcterms:modified xsi:type="dcterms:W3CDTF">2019-11-10T22:27:54Z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