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itch moment coefficient conica" sheetId="1" r:id="rId1"/>
  </sheets>
  <calcPr calcId="0"/>
</workbook>
</file>

<file path=xl/calcChain.xml><?xml version="1.0" encoding="utf-8"?>
<calcChain xmlns="http://schemas.openxmlformats.org/spreadsheetml/2006/main">
  <c r="P63" i="1" l="1"/>
  <c r="P62" i="1"/>
  <c r="P61" i="1"/>
  <c r="P60" i="1"/>
  <c r="P59" i="1"/>
  <c r="P58" i="1"/>
  <c r="P57" i="1"/>
  <c r="P56" i="1"/>
  <c r="P55" i="1"/>
  <c r="P54" i="1"/>
  <c r="H63" i="1"/>
  <c r="H62" i="1"/>
  <c r="J62" i="1" s="1"/>
  <c r="H61" i="1"/>
  <c r="H60" i="1"/>
  <c r="I60" i="1" s="1"/>
  <c r="H59" i="1"/>
  <c r="H58" i="1"/>
  <c r="J58" i="1" s="1"/>
  <c r="H57" i="1"/>
  <c r="H56" i="1"/>
  <c r="J56" i="1" s="1"/>
  <c r="H55" i="1"/>
  <c r="O63" i="1"/>
  <c r="O62" i="1"/>
  <c r="O61" i="1"/>
  <c r="O60" i="1"/>
  <c r="O59" i="1"/>
  <c r="O58" i="1"/>
  <c r="O57" i="1"/>
  <c r="O56" i="1"/>
  <c r="O55" i="1"/>
  <c r="O54" i="1"/>
  <c r="H54" i="1"/>
  <c r="J54" i="1" s="1"/>
  <c r="J63" i="1"/>
  <c r="I63" i="1"/>
  <c r="L63" i="1" s="1"/>
  <c r="M63" i="1" s="1"/>
  <c r="J61" i="1"/>
  <c r="J60" i="1"/>
  <c r="J59" i="1"/>
  <c r="I59" i="1"/>
  <c r="L59" i="1" s="1"/>
  <c r="M59" i="1" s="1"/>
  <c r="J57" i="1"/>
  <c r="J55" i="1"/>
  <c r="I55" i="1"/>
  <c r="I56" i="1" l="1"/>
  <c r="L55" i="1"/>
  <c r="M55" i="1" s="1"/>
  <c r="L56" i="1"/>
  <c r="M56" i="1" s="1"/>
  <c r="K56" i="1"/>
  <c r="Q56" i="1" s="1"/>
  <c r="R56" i="1" s="1"/>
  <c r="S56" i="1" s="1"/>
  <c r="L60" i="1"/>
  <c r="M60" i="1" s="1"/>
  <c r="K60" i="1"/>
  <c r="Q60" i="1" s="1"/>
  <c r="R60" i="1" s="1"/>
  <c r="S60" i="1" s="1"/>
  <c r="I54" i="1"/>
  <c r="I58" i="1"/>
  <c r="I62" i="1"/>
  <c r="K55" i="1"/>
  <c r="Q55" i="1" s="1"/>
  <c r="R55" i="1" s="1"/>
  <c r="S55" i="1" s="1"/>
  <c r="I57" i="1"/>
  <c r="K59" i="1"/>
  <c r="Q59" i="1" s="1"/>
  <c r="R59" i="1" s="1"/>
  <c r="S59" i="1" s="1"/>
  <c r="I61" i="1"/>
  <c r="K63" i="1"/>
  <c r="Q63" i="1" s="1"/>
  <c r="R63" i="1" s="1"/>
  <c r="S63" i="1" s="1"/>
  <c r="L61" i="1" l="1"/>
  <c r="M61" i="1" s="1"/>
  <c r="K61" i="1"/>
  <c r="Q61" i="1" s="1"/>
  <c r="R61" i="1" s="1"/>
  <c r="S61" i="1" s="1"/>
  <c r="K62" i="1"/>
  <c r="L62" i="1"/>
  <c r="M62" i="1" s="1"/>
  <c r="K58" i="1"/>
  <c r="L58" i="1"/>
  <c r="M58" i="1" s="1"/>
  <c r="L57" i="1"/>
  <c r="M57" i="1" s="1"/>
  <c r="K57" i="1"/>
  <c r="Q57" i="1" s="1"/>
  <c r="R57" i="1" s="1"/>
  <c r="S57" i="1" s="1"/>
  <c r="K54" i="1"/>
  <c r="L54" i="1"/>
  <c r="M54" i="1" s="1"/>
  <c r="Q62" i="1" l="1"/>
  <c r="R62" i="1" s="1"/>
  <c r="S62" i="1" s="1"/>
  <c r="Q54" i="1"/>
  <c r="R54" i="1" s="1"/>
  <c r="S54" i="1" s="1"/>
  <c r="Q58" i="1"/>
  <c r="R58" i="1" s="1"/>
  <c r="S58" i="1" s="1"/>
</calcChain>
</file>

<file path=xl/sharedStrings.xml><?xml version="1.0" encoding="utf-8"?>
<sst xmlns="http://schemas.openxmlformats.org/spreadsheetml/2006/main" count="162" uniqueCount="28">
  <si>
    <t># Simulation 1 (Up to date)</t>
  </si>
  <si>
    <t># 168 data points written for 6 variables.</t>
  </si>
  <si>
    <t>#</t>
  </si>
  <si>
    <t># Total velocity (m/s)</t>
  </si>
  <si>
    <t>Angle of attack (°)</t>
  </si>
  <si>
    <t>Pitch rate (°/s)</t>
  </si>
  <si>
    <t>Normal force coefficient (?)</t>
  </si>
  <si>
    <t>Pitch moment coefficient (?)</t>
  </si>
  <si>
    <t>Pitch damping coefficient (?)</t>
  </si>
  <si>
    <t># Event LAUNCH occurred at t=0 seconds</t>
  </si>
  <si>
    <t># Event IGNITION occurred at t=0 seconds</t>
  </si>
  <si>
    <t>NaN</t>
  </si>
  <si>
    <t># Event LIFTOFF occurred at t=0.08 seconds</t>
  </si>
  <si>
    <t># Event LAUNCHROD occurred at t=0.45 seconds</t>
  </si>
  <si>
    <t># Event APOGEE occurred at t=4.4212 seconds</t>
  </si>
  <si>
    <t># Event GROUND_HIT occurred at t=6.5212 seconds</t>
  </si>
  <si>
    <t># Event SIMULATION_END occurred at t=6.5212 seconds</t>
  </si>
  <si>
    <t>sin aoa</t>
  </si>
  <si>
    <t>CN nose cone</t>
  </si>
  <si>
    <t>CN body tube</t>
  </si>
  <si>
    <t>sigma CN*Cpx/L</t>
  </si>
  <si>
    <t>CN</t>
  </si>
  <si>
    <t>CN * Cmx/L</t>
  </si>
  <si>
    <t>mul</t>
  </si>
  <si>
    <t>w^2/v^2</t>
  </si>
  <si>
    <t>pitch damping moment</t>
  </si>
  <si>
    <t>Cm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</si>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</sst>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9"/>
  <sheetViews>
    <sheetView tabSelected="1" topLeftCell="A28" workbookViewId="0">
      <selection activeCell="K54" sqref="K54"/>
    </sheetView>
  </sheetViews>
  <sheetFormatPr defaultRowHeight="15" x14ac:dyDescent="0.25"/>
  <cols>
    <col min="11" max="11" width="20.4257812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t="s">
        <v>9</v>
      </c>
    </row>
    <row r="6" spans="1:6" x14ac:dyDescent="0.25">
      <c r="A6" t="s">
        <v>10</v>
      </c>
    </row>
    <row r="7" spans="1:6" x14ac:dyDescent="0.25">
      <c r="A7">
        <v>0</v>
      </c>
      <c r="B7">
        <v>90</v>
      </c>
      <c r="C7">
        <v>0</v>
      </c>
      <c r="D7" t="s">
        <v>11</v>
      </c>
      <c r="E7" t="s">
        <v>11</v>
      </c>
      <c r="F7" t="s">
        <v>11</v>
      </c>
    </row>
    <row r="8" spans="1:6" x14ac:dyDescent="0.25">
      <c r="A8">
        <v>0</v>
      </c>
      <c r="B8">
        <v>90</v>
      </c>
      <c r="C8">
        <v>0</v>
      </c>
      <c r="D8" t="s">
        <v>11</v>
      </c>
      <c r="E8" t="s">
        <v>11</v>
      </c>
      <c r="F8" t="s">
        <v>11</v>
      </c>
    </row>
    <row r="9" spans="1:6" x14ac:dyDescent="0.25">
      <c r="A9">
        <v>7.1691000000000005E-2</v>
      </c>
      <c r="B9">
        <v>87.837999999999994</v>
      </c>
      <c r="C9">
        <v>0</v>
      </c>
      <c r="D9" t="s">
        <v>11</v>
      </c>
      <c r="E9" t="s">
        <v>11</v>
      </c>
      <c r="F9" t="s">
        <v>11</v>
      </c>
    </row>
    <row r="10" spans="1:6" x14ac:dyDescent="0.25">
      <c r="A10">
        <v>0.16918</v>
      </c>
      <c r="B10">
        <v>84.891999999999996</v>
      </c>
      <c r="C10">
        <v>0</v>
      </c>
      <c r="D10" t="s">
        <v>11</v>
      </c>
      <c r="E10" t="s">
        <v>11</v>
      </c>
      <c r="F10" t="s">
        <v>11</v>
      </c>
    </row>
    <row r="11" spans="1:6" x14ac:dyDescent="0.25">
      <c r="A11">
        <v>0.27950999999999998</v>
      </c>
      <c r="B11">
        <v>81.570999999999998</v>
      </c>
      <c r="C11">
        <v>0</v>
      </c>
      <c r="D11" t="s">
        <v>11</v>
      </c>
      <c r="E11" t="s">
        <v>11</v>
      </c>
      <c r="F11" t="s">
        <v>11</v>
      </c>
    </row>
    <row r="12" spans="1:6" x14ac:dyDescent="0.25">
      <c r="A12">
        <v>0.38973999999999998</v>
      </c>
      <c r="B12">
        <v>78.287999999999997</v>
      </c>
      <c r="C12">
        <v>0</v>
      </c>
      <c r="D12" t="s">
        <v>11</v>
      </c>
      <c r="E12" t="s">
        <v>11</v>
      </c>
      <c r="F12" t="s">
        <v>11</v>
      </c>
    </row>
    <row r="13" spans="1:6" x14ac:dyDescent="0.25">
      <c r="A13">
        <v>0.49986999999999998</v>
      </c>
      <c r="B13">
        <v>75.412999999999997</v>
      </c>
      <c r="C13">
        <v>0</v>
      </c>
      <c r="D13" t="s">
        <v>11</v>
      </c>
      <c r="E13" t="s">
        <v>11</v>
      </c>
      <c r="F13" t="s">
        <v>11</v>
      </c>
    </row>
    <row r="14" spans="1:6" x14ac:dyDescent="0.25">
      <c r="A14">
        <v>0.60989000000000004</v>
      </c>
      <c r="B14">
        <v>72.727999999999994</v>
      </c>
      <c r="C14">
        <v>0</v>
      </c>
      <c r="D14" t="s">
        <v>11</v>
      </c>
      <c r="E14" t="s">
        <v>11</v>
      </c>
      <c r="F14" t="s">
        <v>11</v>
      </c>
    </row>
    <row r="15" spans="1:6" x14ac:dyDescent="0.25">
      <c r="A15" t="s">
        <v>12</v>
      </c>
    </row>
    <row r="16" spans="1:6" x14ac:dyDescent="0.25">
      <c r="A16">
        <v>0.7198</v>
      </c>
      <c r="B16">
        <v>70.225999999999999</v>
      </c>
      <c r="C16">
        <v>0</v>
      </c>
      <c r="D16" t="s">
        <v>11</v>
      </c>
      <c r="E16" t="s">
        <v>11</v>
      </c>
      <c r="F16" t="s">
        <v>11</v>
      </c>
    </row>
    <row r="17" spans="1:6" x14ac:dyDescent="0.25">
      <c r="A17">
        <v>0.8296</v>
      </c>
      <c r="B17">
        <v>67.897999999999996</v>
      </c>
      <c r="C17">
        <v>0</v>
      </c>
      <c r="D17" t="s">
        <v>11</v>
      </c>
      <c r="E17" t="s">
        <v>11</v>
      </c>
      <c r="F17" t="s">
        <v>11</v>
      </c>
    </row>
    <row r="18" spans="1:6" x14ac:dyDescent="0.25">
      <c r="A18">
        <v>0.93930000000000002</v>
      </c>
      <c r="B18">
        <v>65.733999999999995</v>
      </c>
      <c r="C18">
        <v>0</v>
      </c>
      <c r="D18" t="s">
        <v>11</v>
      </c>
      <c r="E18" t="s">
        <v>11</v>
      </c>
      <c r="F18" t="s">
        <v>11</v>
      </c>
    </row>
    <row r="19" spans="1:6" x14ac:dyDescent="0.25">
      <c r="A19">
        <v>1.0488999999999999</v>
      </c>
      <c r="B19">
        <v>62.868000000000002</v>
      </c>
      <c r="C19">
        <v>0</v>
      </c>
      <c r="D19" t="s">
        <v>11</v>
      </c>
      <c r="E19" t="s">
        <v>11</v>
      </c>
      <c r="F19" t="s">
        <v>11</v>
      </c>
    </row>
    <row r="20" spans="1:6" x14ac:dyDescent="0.25">
      <c r="A20">
        <v>1.1581999999999999</v>
      </c>
      <c r="B20">
        <v>60.051000000000002</v>
      </c>
      <c r="C20">
        <v>0</v>
      </c>
      <c r="D20" t="s">
        <v>11</v>
      </c>
      <c r="E20" t="s">
        <v>11</v>
      </c>
      <c r="F20" t="s">
        <v>11</v>
      </c>
    </row>
    <row r="21" spans="1:6" x14ac:dyDescent="0.25">
      <c r="A21">
        <v>1.2670999999999999</v>
      </c>
      <c r="B21">
        <v>57.298000000000002</v>
      </c>
      <c r="C21">
        <v>0</v>
      </c>
      <c r="D21" t="s">
        <v>11</v>
      </c>
      <c r="E21" t="s">
        <v>11</v>
      </c>
      <c r="F21" t="s">
        <v>11</v>
      </c>
    </row>
    <row r="22" spans="1:6" x14ac:dyDescent="0.25">
      <c r="A22">
        <v>1.3754999999999999</v>
      </c>
      <c r="B22">
        <v>54.618000000000002</v>
      </c>
      <c r="C22">
        <v>0</v>
      </c>
      <c r="D22" t="s">
        <v>11</v>
      </c>
      <c r="E22" t="s">
        <v>11</v>
      </c>
      <c r="F22" t="s">
        <v>11</v>
      </c>
    </row>
    <row r="23" spans="1:6" x14ac:dyDescent="0.25">
      <c r="A23">
        <v>1.4835</v>
      </c>
      <c r="B23">
        <v>52.02</v>
      </c>
      <c r="C23">
        <v>0</v>
      </c>
      <c r="D23" t="s">
        <v>11</v>
      </c>
      <c r="E23" t="s">
        <v>11</v>
      </c>
      <c r="F23" t="s">
        <v>11</v>
      </c>
    </row>
    <row r="24" spans="1:6" x14ac:dyDescent="0.25">
      <c r="A24">
        <v>1.591</v>
      </c>
      <c r="B24">
        <v>50.02</v>
      </c>
      <c r="C24">
        <v>0</v>
      </c>
      <c r="D24" t="s">
        <v>11</v>
      </c>
      <c r="E24" t="s">
        <v>11</v>
      </c>
      <c r="F24" t="s">
        <v>11</v>
      </c>
    </row>
    <row r="25" spans="1:6" x14ac:dyDescent="0.25">
      <c r="A25">
        <v>1.6980999999999999</v>
      </c>
      <c r="B25">
        <v>48.131999999999998</v>
      </c>
      <c r="C25">
        <v>0</v>
      </c>
      <c r="D25" t="s">
        <v>11</v>
      </c>
      <c r="E25" t="s">
        <v>11</v>
      </c>
      <c r="F25" t="s">
        <v>11</v>
      </c>
    </row>
    <row r="26" spans="1:6" x14ac:dyDescent="0.25">
      <c r="A26">
        <v>1.8048</v>
      </c>
      <c r="B26">
        <v>46.351999999999997</v>
      </c>
      <c r="C26">
        <v>0</v>
      </c>
      <c r="D26" t="s">
        <v>11</v>
      </c>
      <c r="E26" t="s">
        <v>11</v>
      </c>
      <c r="F26" t="s">
        <v>11</v>
      </c>
    </row>
    <row r="27" spans="1:6" x14ac:dyDescent="0.25">
      <c r="A27">
        <v>1.911</v>
      </c>
      <c r="B27">
        <v>44.673000000000002</v>
      </c>
      <c r="C27">
        <v>0</v>
      </c>
      <c r="D27" t="s">
        <v>11</v>
      </c>
      <c r="E27" t="s">
        <v>11</v>
      </c>
      <c r="F27" t="s">
        <v>11</v>
      </c>
    </row>
    <row r="28" spans="1:6" x14ac:dyDescent="0.25">
      <c r="A28">
        <v>2.0167000000000002</v>
      </c>
      <c r="B28">
        <v>43.091000000000001</v>
      </c>
      <c r="C28">
        <v>0</v>
      </c>
      <c r="D28" t="s">
        <v>11</v>
      </c>
      <c r="E28" t="s">
        <v>11</v>
      </c>
      <c r="F28" t="s">
        <v>11</v>
      </c>
    </row>
    <row r="29" spans="1:6" x14ac:dyDescent="0.25">
      <c r="A29">
        <v>2.1219999999999999</v>
      </c>
      <c r="B29">
        <v>41.655999999999999</v>
      </c>
      <c r="C29">
        <v>0</v>
      </c>
      <c r="D29" t="s">
        <v>11</v>
      </c>
      <c r="E29" t="s">
        <v>11</v>
      </c>
      <c r="F29" t="s">
        <v>11</v>
      </c>
    </row>
    <row r="30" spans="1:6" x14ac:dyDescent="0.25">
      <c r="A30">
        <v>2.2269000000000001</v>
      </c>
      <c r="B30">
        <v>40.305</v>
      </c>
      <c r="C30">
        <v>0</v>
      </c>
      <c r="D30" t="s">
        <v>11</v>
      </c>
      <c r="E30" t="s">
        <v>11</v>
      </c>
      <c r="F30" t="s">
        <v>11</v>
      </c>
    </row>
    <row r="31" spans="1:6" x14ac:dyDescent="0.25">
      <c r="A31">
        <v>2.3313000000000001</v>
      </c>
      <c r="B31">
        <v>39.030999999999999</v>
      </c>
      <c r="C31">
        <v>0</v>
      </c>
      <c r="D31" t="s">
        <v>11</v>
      </c>
      <c r="E31" t="s">
        <v>11</v>
      </c>
      <c r="F31" t="s">
        <v>11</v>
      </c>
    </row>
    <row r="32" spans="1:6" x14ac:dyDescent="0.25">
      <c r="A32">
        <v>2.4352999999999998</v>
      </c>
      <c r="B32">
        <v>37.831000000000003</v>
      </c>
      <c r="C32">
        <v>0</v>
      </c>
      <c r="D32" t="s">
        <v>11</v>
      </c>
      <c r="E32" t="s">
        <v>11</v>
      </c>
      <c r="F32" t="s">
        <v>11</v>
      </c>
    </row>
    <row r="33" spans="1:6" x14ac:dyDescent="0.25">
      <c r="A33">
        <v>2.5388000000000002</v>
      </c>
      <c r="B33">
        <v>36.698</v>
      </c>
      <c r="C33">
        <v>0</v>
      </c>
      <c r="D33" t="s">
        <v>11</v>
      </c>
      <c r="E33" t="s">
        <v>11</v>
      </c>
      <c r="F33" t="s">
        <v>11</v>
      </c>
    </row>
    <row r="34" spans="1:6" x14ac:dyDescent="0.25">
      <c r="A34">
        <v>2.6419000000000001</v>
      </c>
      <c r="B34">
        <v>36.048000000000002</v>
      </c>
      <c r="C34">
        <v>0</v>
      </c>
      <c r="D34" t="s">
        <v>11</v>
      </c>
      <c r="E34" t="s">
        <v>11</v>
      </c>
      <c r="F34" t="s">
        <v>11</v>
      </c>
    </row>
    <row r="35" spans="1:6" x14ac:dyDescent="0.25">
      <c r="A35">
        <v>2.7441</v>
      </c>
      <c r="B35">
        <v>35.445</v>
      </c>
      <c r="C35">
        <v>0</v>
      </c>
      <c r="D35" t="s">
        <v>11</v>
      </c>
      <c r="E35" t="s">
        <v>11</v>
      </c>
      <c r="F35" t="s">
        <v>11</v>
      </c>
    </row>
    <row r="36" spans="1:6" x14ac:dyDescent="0.25">
      <c r="A36">
        <v>2.8451</v>
      </c>
      <c r="B36">
        <v>34.89</v>
      </c>
      <c r="C36">
        <v>0</v>
      </c>
      <c r="D36" t="s">
        <v>11</v>
      </c>
      <c r="E36" t="s">
        <v>11</v>
      </c>
      <c r="F36" t="s">
        <v>11</v>
      </c>
    </row>
    <row r="37" spans="1:6" x14ac:dyDescent="0.25">
      <c r="A37">
        <v>2.9447999999999999</v>
      </c>
      <c r="B37">
        <v>34.375999999999998</v>
      </c>
      <c r="C37">
        <v>0</v>
      </c>
      <c r="D37" t="s">
        <v>11</v>
      </c>
      <c r="E37" t="s">
        <v>11</v>
      </c>
      <c r="F37" t="s">
        <v>11</v>
      </c>
    </row>
    <row r="38" spans="1:6" x14ac:dyDescent="0.25">
      <c r="A38">
        <v>3.0432000000000001</v>
      </c>
      <c r="B38">
        <v>33.902000000000001</v>
      </c>
      <c r="C38">
        <v>0</v>
      </c>
      <c r="D38" t="s">
        <v>11</v>
      </c>
      <c r="E38" t="s">
        <v>11</v>
      </c>
      <c r="F38" t="s">
        <v>11</v>
      </c>
    </row>
    <row r="39" spans="1:6" x14ac:dyDescent="0.25">
      <c r="A39">
        <v>3.1404000000000001</v>
      </c>
      <c r="B39">
        <v>33.045999999999999</v>
      </c>
      <c r="C39">
        <v>0</v>
      </c>
      <c r="D39" t="s">
        <v>11</v>
      </c>
      <c r="E39" t="s">
        <v>11</v>
      </c>
      <c r="F39" t="s">
        <v>11</v>
      </c>
    </row>
    <row r="40" spans="1:6" x14ac:dyDescent="0.25">
      <c r="A40">
        <v>3.2364000000000002</v>
      </c>
      <c r="B40">
        <v>32.237000000000002</v>
      </c>
      <c r="C40">
        <v>0</v>
      </c>
      <c r="D40" t="s">
        <v>11</v>
      </c>
      <c r="E40" t="s">
        <v>11</v>
      </c>
      <c r="F40" t="s">
        <v>11</v>
      </c>
    </row>
    <row r="41" spans="1:6" x14ac:dyDescent="0.25">
      <c r="A41">
        <v>3.331</v>
      </c>
      <c r="B41">
        <v>31.47</v>
      </c>
      <c r="C41">
        <v>0</v>
      </c>
      <c r="D41" t="s">
        <v>11</v>
      </c>
      <c r="E41" t="s">
        <v>11</v>
      </c>
      <c r="F41" t="s">
        <v>11</v>
      </c>
    </row>
    <row r="42" spans="1:6" x14ac:dyDescent="0.25">
      <c r="A42">
        <v>3.4245000000000001</v>
      </c>
      <c r="B42">
        <v>30.742999999999999</v>
      </c>
      <c r="C42">
        <v>0</v>
      </c>
      <c r="D42" t="s">
        <v>11</v>
      </c>
      <c r="E42" t="s">
        <v>11</v>
      </c>
      <c r="F42" t="s">
        <v>11</v>
      </c>
    </row>
    <row r="43" spans="1:6" x14ac:dyDescent="0.25">
      <c r="A43">
        <v>3.5165999999999999</v>
      </c>
      <c r="B43">
        <v>30.053000000000001</v>
      </c>
      <c r="C43">
        <v>0</v>
      </c>
      <c r="D43" t="s">
        <v>11</v>
      </c>
      <c r="E43" t="s">
        <v>11</v>
      </c>
      <c r="F43" t="s">
        <v>11</v>
      </c>
    </row>
    <row r="44" spans="1:6" x14ac:dyDescent="0.25">
      <c r="A44">
        <v>3.6074999999999999</v>
      </c>
      <c r="B44">
        <v>29.44</v>
      </c>
      <c r="C44">
        <v>0</v>
      </c>
      <c r="D44" t="s">
        <v>11</v>
      </c>
      <c r="E44" t="s">
        <v>11</v>
      </c>
      <c r="F44" t="s">
        <v>11</v>
      </c>
    </row>
    <row r="45" spans="1:6" x14ac:dyDescent="0.25">
      <c r="A45">
        <v>3.6972</v>
      </c>
      <c r="B45">
        <v>28.858000000000001</v>
      </c>
      <c r="C45">
        <v>0</v>
      </c>
      <c r="D45" t="s">
        <v>11</v>
      </c>
      <c r="E45" t="s">
        <v>11</v>
      </c>
      <c r="F45" t="s">
        <v>11</v>
      </c>
    </row>
    <row r="46" spans="1:6" x14ac:dyDescent="0.25">
      <c r="A46">
        <v>3.7863000000000002</v>
      </c>
      <c r="B46">
        <v>28.300999999999998</v>
      </c>
      <c r="C46">
        <v>0</v>
      </c>
      <c r="D46" t="s">
        <v>11</v>
      </c>
      <c r="E46" t="s">
        <v>11</v>
      </c>
      <c r="F46" t="s">
        <v>11</v>
      </c>
    </row>
    <row r="47" spans="1:6" x14ac:dyDescent="0.25">
      <c r="A47">
        <v>3.8755999999999999</v>
      </c>
      <c r="B47">
        <v>27.763000000000002</v>
      </c>
      <c r="C47">
        <v>0</v>
      </c>
      <c r="D47" t="s">
        <v>11</v>
      </c>
      <c r="E47" t="s">
        <v>11</v>
      </c>
      <c r="F47" t="s">
        <v>11</v>
      </c>
    </row>
    <row r="48" spans="1:6" x14ac:dyDescent="0.25">
      <c r="A48">
        <v>3.9651999999999998</v>
      </c>
      <c r="B48">
        <v>27.242999999999999</v>
      </c>
      <c r="C48">
        <v>0</v>
      </c>
      <c r="D48" t="s">
        <v>11</v>
      </c>
      <c r="E48" t="s">
        <v>11</v>
      </c>
      <c r="F48" t="s">
        <v>11</v>
      </c>
    </row>
    <row r="49" spans="1:19" x14ac:dyDescent="0.25">
      <c r="A49">
        <v>4.0548999999999999</v>
      </c>
      <c r="B49">
        <v>27.044</v>
      </c>
      <c r="C49">
        <v>0</v>
      </c>
      <c r="D49" t="s">
        <v>11</v>
      </c>
      <c r="E49" t="s">
        <v>11</v>
      </c>
      <c r="F49" t="s">
        <v>11</v>
      </c>
    </row>
    <row r="50" spans="1:19" x14ac:dyDescent="0.25">
      <c r="A50">
        <v>4.1448</v>
      </c>
      <c r="B50">
        <v>26.852</v>
      </c>
      <c r="C50">
        <v>0</v>
      </c>
      <c r="D50" t="s">
        <v>11</v>
      </c>
      <c r="E50" t="s">
        <v>11</v>
      </c>
      <c r="F50" t="s">
        <v>11</v>
      </c>
    </row>
    <row r="51" spans="1:19" x14ac:dyDescent="0.25">
      <c r="A51">
        <v>4.2350000000000003</v>
      </c>
      <c r="B51">
        <v>26.666</v>
      </c>
      <c r="C51">
        <v>0</v>
      </c>
      <c r="D51" t="s">
        <v>11</v>
      </c>
      <c r="E51" t="s">
        <v>11</v>
      </c>
      <c r="F51" t="s">
        <v>11</v>
      </c>
    </row>
    <row r="52" spans="1:19" x14ac:dyDescent="0.25">
      <c r="A52">
        <v>4.3253000000000004</v>
      </c>
      <c r="B52">
        <v>26.486999999999998</v>
      </c>
      <c r="C52">
        <v>0</v>
      </c>
      <c r="D52" t="s">
        <v>11</v>
      </c>
      <c r="E52" t="s">
        <v>11</v>
      </c>
      <c r="F52" t="s">
        <v>11</v>
      </c>
    </row>
    <row r="53" spans="1:19" x14ac:dyDescent="0.25">
      <c r="A53" t="s">
        <v>13</v>
      </c>
      <c r="H53" t="s">
        <v>17</v>
      </c>
      <c r="I53" t="s">
        <v>18</v>
      </c>
      <c r="J53" t="s">
        <v>19</v>
      </c>
      <c r="K53" t="s">
        <v>20</v>
      </c>
      <c r="L53" t="s">
        <v>21</v>
      </c>
      <c r="M53" t="s">
        <v>22</v>
      </c>
      <c r="N53" t="s">
        <v>23</v>
      </c>
      <c r="O53" t="s">
        <v>24</v>
      </c>
      <c r="P53" t="s">
        <v>25</v>
      </c>
      <c r="Q53" t="s">
        <v>26</v>
      </c>
      <c r="S53" t="s">
        <v>27</v>
      </c>
    </row>
    <row r="54" spans="1:19" x14ac:dyDescent="0.25">
      <c r="A54">
        <v>4.4158999999999997</v>
      </c>
      <c r="B54">
        <v>26.312999999999999</v>
      </c>
      <c r="C54">
        <v>0</v>
      </c>
      <c r="D54">
        <v>4.0465999999999998</v>
      </c>
      <c r="E54">
        <v>12.69</v>
      </c>
      <c r="F54">
        <v>0</v>
      </c>
      <c r="H54">
        <f>SIN(RADIANS(B54))</f>
        <v>0.44327458573653117</v>
      </c>
      <c r="I54">
        <f t="shared" ref="I54:I63" si="0">H54*(1.1*381/304*H54+2)</f>
        <v>1.1574371563040864</v>
      </c>
      <c r="J54">
        <f t="shared" ref="J54:J63" si="1">H54*H54*(1.1*254/19)</f>
        <v>2.8894718381975895</v>
      </c>
      <c r="K54">
        <f t="shared" ref="K54:K63" si="2">(I54*0.1+ J54 * 0.55)/0.0762</f>
        <v>22.374714260355418</v>
      </c>
      <c r="L54">
        <f t="shared" ref="L54:L63" si="3">I54+J54</f>
        <v>4.0469089945016758</v>
      </c>
      <c r="M54">
        <f t="shared" ref="M54:M63" si="4">L54*0.186/0.0762</f>
        <v>9.878281797602515</v>
      </c>
      <c r="O54">
        <f>(C54/A54)^2*SIGN(C54)</f>
        <v>0</v>
      </c>
      <c r="P54">
        <f>N54*O54</f>
        <v>0</v>
      </c>
      <c r="Q54">
        <f t="shared" ref="Q54:Q63" si="5">K54-P54-M54</f>
        <v>12.496432462752903</v>
      </c>
      <c r="R54">
        <f>Q54-F5</f>
        <v>12.496432462752903</v>
      </c>
      <c r="S54">
        <f>E54-(R54)</f>
        <v>0.19356753724709641</v>
      </c>
    </row>
    <row r="55" spans="1:19" x14ac:dyDescent="0.25">
      <c r="A55">
        <v>4.5519999999999996</v>
      </c>
      <c r="B55">
        <v>25.617999999999999</v>
      </c>
      <c r="C55">
        <v>0.57576000000000005</v>
      </c>
      <c r="D55">
        <v>3.8712</v>
      </c>
      <c r="E55">
        <v>12.055</v>
      </c>
      <c r="F55" s="1">
        <v>5.3770999999999995E-4</v>
      </c>
      <c r="H55">
        <f t="shared" ref="H55:H63" si="6">SIN(RADIANS(B55))</f>
        <v>0.43236904651871727</v>
      </c>
      <c r="I55">
        <f t="shared" si="0"/>
        <v>1.1224611460295504</v>
      </c>
      <c r="J55">
        <f t="shared" si="1"/>
        <v>2.7490458985825694</v>
      </c>
      <c r="K55">
        <f t="shared" si="2"/>
        <v>21.315240929440527</v>
      </c>
      <c r="L55">
        <f t="shared" si="3"/>
        <v>3.8715070446121196</v>
      </c>
      <c r="M55">
        <f t="shared" si="4"/>
        <v>9.4501353057461177</v>
      </c>
      <c r="O55">
        <f t="shared" ref="O55:O63" si="7">(C55/A55)^2*SIGN(C55)</f>
        <v>1.5998470785548606E-2</v>
      </c>
      <c r="P55">
        <f t="shared" ref="P55:P63" si="8">N55*O55</f>
        <v>0</v>
      </c>
      <c r="Q55">
        <f t="shared" si="5"/>
        <v>11.86510562369441</v>
      </c>
      <c r="R55">
        <f>Q55-F56</f>
        <v>11.861985923694411</v>
      </c>
      <c r="S55">
        <f>E56-(R55)</f>
        <v>-0.6949859236944107</v>
      </c>
    </row>
    <row r="56" spans="1:19" x14ac:dyDescent="0.25">
      <c r="A56">
        <v>4.7554999999999996</v>
      </c>
      <c r="B56">
        <v>24.623999999999999</v>
      </c>
      <c r="C56">
        <v>1.4373</v>
      </c>
      <c r="D56">
        <v>3.6254</v>
      </c>
      <c r="E56">
        <v>11.167</v>
      </c>
      <c r="F56">
        <v>3.1197E-3</v>
      </c>
      <c r="H56">
        <f t="shared" si="6"/>
        <v>0.41666161565976789</v>
      </c>
      <c r="I56">
        <f t="shared" si="0"/>
        <v>1.0726609043892714</v>
      </c>
      <c r="J56">
        <f t="shared" si="1"/>
        <v>2.5529351794105137</v>
      </c>
      <c r="K56">
        <f t="shared" si="2"/>
        <v>19.83438896475997</v>
      </c>
      <c r="L56">
        <f t="shared" si="3"/>
        <v>3.6255960837997852</v>
      </c>
      <c r="M56">
        <f t="shared" si="4"/>
        <v>8.8498802045506562</v>
      </c>
      <c r="O56">
        <f t="shared" si="7"/>
        <v>9.1348722700942464E-2</v>
      </c>
      <c r="P56">
        <f t="shared" si="8"/>
        <v>0</v>
      </c>
      <c r="Q56">
        <f t="shared" si="5"/>
        <v>10.984508760209314</v>
      </c>
      <c r="R56">
        <f>Q56-F57</f>
        <v>10.974419760209313</v>
      </c>
      <c r="S56">
        <f>E57-(R56)</f>
        <v>-1.1637197602093128</v>
      </c>
    </row>
    <row r="57" spans="1:19" x14ac:dyDescent="0.25">
      <c r="A57">
        <v>5.0517000000000003</v>
      </c>
      <c r="B57">
        <v>23.048999999999999</v>
      </c>
      <c r="C57">
        <v>2.714</v>
      </c>
      <c r="D57">
        <v>3.2483</v>
      </c>
      <c r="E57">
        <v>9.8107000000000006</v>
      </c>
      <c r="F57">
        <v>1.0089000000000001E-2</v>
      </c>
      <c r="H57">
        <f t="shared" si="6"/>
        <v>0.39151821168879308</v>
      </c>
      <c r="I57">
        <f t="shared" si="0"/>
        <v>0.99436002987824557</v>
      </c>
      <c r="J57">
        <f t="shared" si="1"/>
        <v>2.2541184693403671</v>
      </c>
      <c r="K57">
        <f t="shared" si="2"/>
        <v>17.574818387467538</v>
      </c>
      <c r="L57">
        <f t="shared" si="3"/>
        <v>3.2484784992186126</v>
      </c>
      <c r="M57">
        <f t="shared" si="4"/>
        <v>7.9293569665966128</v>
      </c>
      <c r="O57">
        <f t="shared" si="7"/>
        <v>0.28863206953120152</v>
      </c>
      <c r="P57">
        <f t="shared" si="8"/>
        <v>0</v>
      </c>
      <c r="Q57">
        <f t="shared" si="5"/>
        <v>9.6454614208709248</v>
      </c>
      <c r="R57">
        <f>Q57-F58</f>
        <v>9.6210274208709254</v>
      </c>
      <c r="S57">
        <f>E58-(R57)</f>
        <v>-1.1957274208709254</v>
      </c>
    </row>
    <row r="58" spans="1:19" x14ac:dyDescent="0.25">
      <c r="A58">
        <v>5.47</v>
      </c>
      <c r="B58">
        <v>21.350999999999999</v>
      </c>
      <c r="C58">
        <v>4.5236999999999998</v>
      </c>
      <c r="D58">
        <v>2.86</v>
      </c>
      <c r="E58">
        <v>8.4253</v>
      </c>
      <c r="F58">
        <v>2.4434000000000001E-2</v>
      </c>
      <c r="H58">
        <f t="shared" si="6"/>
        <v>0.36408040151589982</v>
      </c>
      <c r="I58">
        <f t="shared" si="0"/>
        <v>0.91090293197147043</v>
      </c>
      <c r="J58">
        <f t="shared" si="1"/>
        <v>1.9492493753564888</v>
      </c>
      <c r="K58">
        <f t="shared" si="2"/>
        <v>15.264795927076326</v>
      </c>
      <c r="L58">
        <f t="shared" si="3"/>
        <v>2.8601523073279593</v>
      </c>
      <c r="M58">
        <f t="shared" si="4"/>
        <v>6.9814741359973809</v>
      </c>
      <c r="O58">
        <f t="shared" si="7"/>
        <v>0.68393202376933859</v>
      </c>
      <c r="P58">
        <f t="shared" si="8"/>
        <v>0</v>
      </c>
      <c r="Q58">
        <f t="shared" si="5"/>
        <v>8.2833217910789454</v>
      </c>
      <c r="R58">
        <f>Q58-F59</f>
        <v>8.240212791078946</v>
      </c>
      <c r="S58">
        <f>E59-(R58)</f>
        <v>-0.93331279107894627</v>
      </c>
    </row>
    <row r="59" spans="1:19" x14ac:dyDescent="0.25">
      <c r="A59">
        <v>5.8628</v>
      </c>
      <c r="B59">
        <v>19.899999999999999</v>
      </c>
      <c r="C59">
        <v>6.3894000000000002</v>
      </c>
      <c r="D59">
        <v>2.544</v>
      </c>
      <c r="E59">
        <v>7.3068999999999997</v>
      </c>
      <c r="F59">
        <v>4.3109000000000001E-2</v>
      </c>
      <c r="H59">
        <f t="shared" si="6"/>
        <v>0.34037955021305011</v>
      </c>
      <c r="I59">
        <f t="shared" si="0"/>
        <v>0.84048340184378822</v>
      </c>
      <c r="J59">
        <f t="shared" si="1"/>
        <v>1.7037258817886731</v>
      </c>
      <c r="K59">
        <f t="shared" si="2"/>
        <v>13.400230645251298</v>
      </c>
      <c r="L59">
        <f t="shared" si="3"/>
        <v>2.5442092836324615</v>
      </c>
      <c r="M59">
        <f t="shared" si="4"/>
        <v>6.2102746293390787</v>
      </c>
      <c r="O59">
        <f t="shared" si="7"/>
        <v>1.1877088607435256</v>
      </c>
      <c r="P59">
        <f t="shared" si="8"/>
        <v>0</v>
      </c>
      <c r="Q59">
        <f t="shared" si="5"/>
        <v>7.1899560159122196</v>
      </c>
      <c r="R59">
        <f>Q59-F60</f>
        <v>7.1275520159122197</v>
      </c>
      <c r="S59">
        <f>E60-(R59)</f>
        <v>-1.2717520159122193</v>
      </c>
    </row>
    <row r="60" spans="1:19" x14ac:dyDescent="0.25">
      <c r="A60">
        <v>6.2309000000000001</v>
      </c>
      <c r="B60">
        <v>17.867999999999999</v>
      </c>
      <c r="C60">
        <v>8.0856999999999992</v>
      </c>
      <c r="D60">
        <v>2.1276000000000002</v>
      </c>
      <c r="E60">
        <v>5.8558000000000003</v>
      </c>
      <c r="F60">
        <v>6.2404000000000001E-2</v>
      </c>
      <c r="H60">
        <f t="shared" si="6"/>
        <v>0.30682509931511431</v>
      </c>
      <c r="I60">
        <f t="shared" si="0"/>
        <v>0.74343559988639218</v>
      </c>
      <c r="J60">
        <f t="shared" si="1"/>
        <v>1.3843776133990791</v>
      </c>
      <c r="K60">
        <f t="shared" si="2"/>
        <v>10.967864138558172</v>
      </c>
      <c r="L60">
        <f t="shared" si="3"/>
        <v>2.1278132132854712</v>
      </c>
      <c r="M60">
        <f t="shared" si="4"/>
        <v>5.1938747725865833</v>
      </c>
      <c r="O60">
        <f t="shared" si="7"/>
        <v>1.6839674210205124</v>
      </c>
      <c r="P60">
        <f t="shared" si="8"/>
        <v>0</v>
      </c>
      <c r="Q60">
        <f t="shared" si="5"/>
        <v>5.7739893659715884</v>
      </c>
      <c r="R60">
        <f>Q60-F61</f>
        <v>5.6938793659715881</v>
      </c>
      <c r="S60">
        <f>E61-(R60)</f>
        <v>-0.89687936597158835</v>
      </c>
    </row>
    <row r="61" spans="1:19" x14ac:dyDescent="0.25">
      <c r="A61">
        <v>6.5781999999999998</v>
      </c>
      <c r="B61">
        <v>16.248000000000001</v>
      </c>
      <c r="C61">
        <v>9.6068999999999996</v>
      </c>
      <c r="D61">
        <v>1.8186</v>
      </c>
      <c r="E61">
        <v>4.7969999999999997</v>
      </c>
      <c r="F61">
        <v>8.0110000000000001E-2</v>
      </c>
      <c r="H61">
        <f t="shared" si="6"/>
        <v>0.27979550179863266</v>
      </c>
      <c r="I61">
        <f t="shared" si="0"/>
        <v>0.66751686746795724</v>
      </c>
      <c r="J61">
        <f t="shared" si="1"/>
        <v>1.1512092146207147</v>
      </c>
      <c r="K61">
        <f t="shared" si="2"/>
        <v>9.1852592491888299</v>
      </c>
      <c r="L61">
        <f t="shared" si="3"/>
        <v>1.8187260820886719</v>
      </c>
      <c r="M61">
        <f t="shared" si="4"/>
        <v>4.4394101216337658</v>
      </c>
      <c r="O61">
        <f t="shared" si="7"/>
        <v>2.1328111050606675</v>
      </c>
      <c r="P61">
        <f t="shared" si="8"/>
        <v>0</v>
      </c>
      <c r="Q61">
        <f t="shared" si="5"/>
        <v>4.7458491275550641</v>
      </c>
      <c r="R61">
        <f>Q61-F62</f>
        <v>4.6498061275550642</v>
      </c>
      <c r="S61">
        <f>E62-(R61)</f>
        <v>-0.83970612755506435</v>
      </c>
    </row>
    <row r="62" spans="1:19" x14ac:dyDescent="0.25">
      <c r="A62">
        <v>6.9081999999999999</v>
      </c>
      <c r="B62">
        <v>14.589</v>
      </c>
      <c r="C62">
        <v>10.978999999999999</v>
      </c>
      <c r="D62">
        <v>1.5241</v>
      </c>
      <c r="E62">
        <v>3.8100999999999998</v>
      </c>
      <c r="F62">
        <v>9.6043000000000003E-2</v>
      </c>
      <c r="H62">
        <f t="shared" si="6"/>
        <v>0.25188356677528639</v>
      </c>
      <c r="I62">
        <f t="shared" si="0"/>
        <v>0.59123403588844958</v>
      </c>
      <c r="J62">
        <f t="shared" si="1"/>
        <v>0.9329802916040203</v>
      </c>
      <c r="K62">
        <f t="shared" si="2"/>
        <v>7.5100074011949616</v>
      </c>
      <c r="L62">
        <f t="shared" si="3"/>
        <v>1.5242143274924698</v>
      </c>
      <c r="M62">
        <f t="shared" si="4"/>
        <v>3.7205231615957919</v>
      </c>
      <c r="O62">
        <f t="shared" si="7"/>
        <v>2.5257814270148251</v>
      </c>
      <c r="P62">
        <f t="shared" si="8"/>
        <v>0</v>
      </c>
      <c r="Q62">
        <f t="shared" si="5"/>
        <v>3.7894842395991697</v>
      </c>
      <c r="R62">
        <f>Q62-F63</f>
        <v>3.6815242395991699</v>
      </c>
      <c r="S62">
        <f>E63-(R62)</f>
        <v>-0.50412423959916985</v>
      </c>
    </row>
    <row r="63" spans="1:19" x14ac:dyDescent="0.25">
      <c r="A63">
        <v>7.2210000000000001</v>
      </c>
      <c r="B63">
        <v>13.423</v>
      </c>
      <c r="C63">
        <v>12.131</v>
      </c>
      <c r="D63">
        <v>1.331</v>
      </c>
      <c r="E63">
        <v>3.1774</v>
      </c>
      <c r="F63">
        <v>0.10796</v>
      </c>
      <c r="H63">
        <f t="shared" si="6"/>
        <v>0.23213838207648921</v>
      </c>
      <c r="I63">
        <f t="shared" si="0"/>
        <v>0.53856806854872863</v>
      </c>
      <c r="J63">
        <f t="shared" si="1"/>
        <v>0.79244058022133546</v>
      </c>
      <c r="K63">
        <f t="shared" si="2"/>
        <v>6.4264977162284431</v>
      </c>
      <c r="L63">
        <f t="shared" si="3"/>
        <v>1.3310086487700641</v>
      </c>
      <c r="M63">
        <f t="shared" si="4"/>
        <v>3.2489187489662981</v>
      </c>
      <c r="O63">
        <f t="shared" si="7"/>
        <v>2.8222697148396652</v>
      </c>
      <c r="P63">
        <f t="shared" si="8"/>
        <v>0</v>
      </c>
      <c r="Q63">
        <f t="shared" si="5"/>
        <v>3.1775789672621451</v>
      </c>
      <c r="R63">
        <f>Q63-F64</f>
        <v>3.0579089672621449</v>
      </c>
      <c r="S63">
        <f>E64-(R63)</f>
        <v>-0.21360896726214484</v>
      </c>
    </row>
    <row r="64" spans="1:19" x14ac:dyDescent="0.25">
      <c r="A64">
        <v>7.5164</v>
      </c>
      <c r="B64">
        <v>12.773</v>
      </c>
      <c r="C64">
        <v>13.294</v>
      </c>
      <c r="D64">
        <v>1.2282999999999999</v>
      </c>
      <c r="E64">
        <v>2.8443000000000001</v>
      </c>
      <c r="F64">
        <v>0.11967</v>
      </c>
    </row>
    <row r="65" spans="1:6" x14ac:dyDescent="0.25">
      <c r="A65">
        <v>7.7944000000000004</v>
      </c>
      <c r="B65">
        <v>11.172000000000001</v>
      </c>
      <c r="C65">
        <v>14.308</v>
      </c>
      <c r="D65">
        <v>0.99129</v>
      </c>
      <c r="E65">
        <v>2.1004999999999998</v>
      </c>
      <c r="F65">
        <v>0.13005</v>
      </c>
    </row>
    <row r="66" spans="1:6" x14ac:dyDescent="0.25">
      <c r="A66">
        <v>8.0550999999999995</v>
      </c>
      <c r="B66">
        <v>9.7429000000000006</v>
      </c>
      <c r="C66">
        <v>15.054</v>
      </c>
      <c r="D66">
        <v>0.79903000000000002</v>
      </c>
      <c r="E66">
        <v>1.5246</v>
      </c>
      <c r="F66">
        <v>0.13567000000000001</v>
      </c>
    </row>
    <row r="67" spans="1:6" x14ac:dyDescent="0.25">
      <c r="A67">
        <v>8.2985000000000007</v>
      </c>
      <c r="B67">
        <v>8.9360999999999997</v>
      </c>
      <c r="C67">
        <v>15.692</v>
      </c>
      <c r="D67">
        <v>0.69871000000000005</v>
      </c>
      <c r="E67">
        <v>1.2362</v>
      </c>
      <c r="F67">
        <v>0.13897000000000001</v>
      </c>
    </row>
    <row r="68" spans="1:6" x14ac:dyDescent="0.25">
      <c r="A68">
        <v>8.5244999999999997</v>
      </c>
      <c r="B68">
        <v>8.3117000000000001</v>
      </c>
      <c r="C68">
        <v>16.227</v>
      </c>
      <c r="D68">
        <v>0.62519999999999998</v>
      </c>
      <c r="E68">
        <v>1.0323</v>
      </c>
      <c r="F68">
        <v>0.14066000000000001</v>
      </c>
    </row>
    <row r="69" spans="1:6" x14ac:dyDescent="0.25">
      <c r="A69">
        <v>8.7331000000000003</v>
      </c>
      <c r="B69">
        <v>7.4451999999999998</v>
      </c>
      <c r="C69">
        <v>16.724</v>
      </c>
      <c r="D69">
        <v>0.52919000000000005</v>
      </c>
      <c r="E69">
        <v>0.77405000000000002</v>
      </c>
      <c r="F69">
        <v>0.14248</v>
      </c>
    </row>
    <row r="70" spans="1:6" x14ac:dyDescent="0.25">
      <c r="A70">
        <v>8.9245000000000001</v>
      </c>
      <c r="B70">
        <v>6.8545999999999996</v>
      </c>
      <c r="C70">
        <v>17.047000000000001</v>
      </c>
      <c r="D70">
        <v>0.46778999999999998</v>
      </c>
      <c r="E70">
        <v>0.61873</v>
      </c>
      <c r="F70">
        <v>0.14151</v>
      </c>
    </row>
    <row r="71" spans="1:6" x14ac:dyDescent="0.25">
      <c r="A71">
        <v>9.0985999999999994</v>
      </c>
      <c r="B71">
        <v>6.9211999999999998</v>
      </c>
      <c r="C71">
        <v>17.445</v>
      </c>
      <c r="D71">
        <v>0.47454000000000002</v>
      </c>
      <c r="E71">
        <v>0.63749999999999996</v>
      </c>
      <c r="F71">
        <v>0.14147000000000001</v>
      </c>
    </row>
    <row r="72" spans="1:6" x14ac:dyDescent="0.25">
      <c r="A72">
        <v>9.2555999999999994</v>
      </c>
      <c r="B72">
        <v>5.9718999999999998</v>
      </c>
      <c r="C72">
        <v>17.75</v>
      </c>
      <c r="D72">
        <v>0.38217000000000001</v>
      </c>
      <c r="E72">
        <v>0.41154000000000002</v>
      </c>
      <c r="F72">
        <v>0.14177999999999999</v>
      </c>
    </row>
    <row r="73" spans="1:6" x14ac:dyDescent="0.25">
      <c r="A73">
        <v>9.3955000000000002</v>
      </c>
      <c r="B73">
        <v>5.4707999999999997</v>
      </c>
      <c r="C73">
        <v>17.954999999999998</v>
      </c>
      <c r="D73">
        <v>0.33685999999999999</v>
      </c>
      <c r="E73">
        <v>0.30972</v>
      </c>
      <c r="F73">
        <v>0.14044000000000001</v>
      </c>
    </row>
    <row r="74" spans="1:6" x14ac:dyDescent="0.25">
      <c r="A74">
        <v>9.5221</v>
      </c>
      <c r="B74">
        <v>5.3293999999999997</v>
      </c>
      <c r="C74">
        <v>18.146999999999998</v>
      </c>
      <c r="D74">
        <v>0.32451000000000002</v>
      </c>
      <c r="E74">
        <v>0.28414</v>
      </c>
      <c r="F74">
        <v>0.13883999999999999</v>
      </c>
    </row>
    <row r="75" spans="1:6" x14ac:dyDescent="0.25">
      <c r="A75">
        <v>9.6367999999999991</v>
      </c>
      <c r="B75">
        <v>4.9558</v>
      </c>
      <c r="C75">
        <v>18.315000000000001</v>
      </c>
      <c r="D75">
        <v>0.29278999999999999</v>
      </c>
      <c r="E75">
        <v>0.21709000000000001</v>
      </c>
      <c r="F75">
        <v>0.13755999999999999</v>
      </c>
    </row>
    <row r="76" spans="1:6" x14ac:dyDescent="0.25">
      <c r="A76">
        <v>9.74</v>
      </c>
      <c r="B76">
        <v>4.6455000000000002</v>
      </c>
      <c r="C76">
        <v>18.437000000000001</v>
      </c>
      <c r="D76">
        <v>0.26746999999999999</v>
      </c>
      <c r="E76">
        <v>0.16728999999999999</v>
      </c>
      <c r="F76">
        <v>0.13588</v>
      </c>
    </row>
    <row r="77" spans="1:6" x14ac:dyDescent="0.25">
      <c r="A77">
        <v>9.8315999999999999</v>
      </c>
      <c r="B77">
        <v>4.2305000000000001</v>
      </c>
      <c r="C77">
        <v>18.544</v>
      </c>
      <c r="D77">
        <v>0.23505999999999999</v>
      </c>
      <c r="E77">
        <v>0.10465000000000001</v>
      </c>
      <c r="F77">
        <v>0.13452</v>
      </c>
    </row>
    <row r="78" spans="1:6" x14ac:dyDescent="0.25">
      <c r="A78">
        <v>9.9118999999999993</v>
      </c>
      <c r="B78">
        <v>3.7176</v>
      </c>
      <c r="C78">
        <v>18.581</v>
      </c>
      <c r="D78">
        <v>0.19728999999999999</v>
      </c>
      <c r="E78">
        <v>3.712E-2</v>
      </c>
      <c r="F78">
        <v>0.13269</v>
      </c>
    </row>
    <row r="79" spans="1:6" x14ac:dyDescent="0.25">
      <c r="A79">
        <v>9.9809999999999999</v>
      </c>
      <c r="B79">
        <v>3.5779000000000001</v>
      </c>
      <c r="C79">
        <v>18.606999999999999</v>
      </c>
      <c r="D79">
        <v>0.18744</v>
      </c>
      <c r="E79">
        <v>2.2674E-2</v>
      </c>
      <c r="F79">
        <v>0.13048000000000001</v>
      </c>
    </row>
    <row r="80" spans="1:6" x14ac:dyDescent="0.25">
      <c r="A80">
        <v>10.039</v>
      </c>
      <c r="B80">
        <v>2.9752000000000001</v>
      </c>
      <c r="C80">
        <v>18.608000000000001</v>
      </c>
      <c r="D80">
        <v>0.14713000000000001</v>
      </c>
      <c r="E80">
        <v>-3.9794999999999997E-2</v>
      </c>
      <c r="F80">
        <v>0.12903000000000001</v>
      </c>
    </row>
    <row r="81" spans="1:6" x14ac:dyDescent="0.25">
      <c r="A81">
        <v>10.086</v>
      </c>
      <c r="B81">
        <v>2.4022000000000001</v>
      </c>
      <c r="C81">
        <v>18.553000000000001</v>
      </c>
      <c r="D81">
        <v>0.11208</v>
      </c>
      <c r="E81">
        <v>-8.4457000000000004E-2</v>
      </c>
      <c r="F81">
        <v>0.12715000000000001</v>
      </c>
    </row>
    <row r="82" spans="1:6" x14ac:dyDescent="0.25">
      <c r="A82">
        <v>10.122999999999999</v>
      </c>
      <c r="B82">
        <v>2.4521000000000002</v>
      </c>
      <c r="C82">
        <v>18.491</v>
      </c>
      <c r="D82">
        <v>0.11501</v>
      </c>
      <c r="E82">
        <v>-7.8020999999999993E-2</v>
      </c>
      <c r="F82">
        <v>0.1245</v>
      </c>
    </row>
    <row r="83" spans="1:6" x14ac:dyDescent="0.25">
      <c r="A83">
        <v>10.148999999999999</v>
      </c>
      <c r="B83">
        <v>2.3818999999999999</v>
      </c>
      <c r="C83">
        <v>18.434999999999999</v>
      </c>
      <c r="D83">
        <v>0.1109</v>
      </c>
      <c r="E83">
        <v>-8.1109000000000001E-2</v>
      </c>
      <c r="F83">
        <v>0.12246</v>
      </c>
    </row>
    <row r="84" spans="1:6" x14ac:dyDescent="0.25">
      <c r="A84">
        <v>10.173</v>
      </c>
      <c r="B84">
        <v>2.4674999999999998</v>
      </c>
      <c r="C84">
        <v>18.367999999999999</v>
      </c>
      <c r="D84">
        <v>0.11591</v>
      </c>
      <c r="E84">
        <v>-7.2398000000000004E-2</v>
      </c>
      <c r="F84">
        <v>0.12016</v>
      </c>
    </row>
    <row r="85" spans="1:6" x14ac:dyDescent="0.25">
      <c r="A85">
        <v>10.196</v>
      </c>
      <c r="B85">
        <v>3.1204999999999998</v>
      </c>
      <c r="C85">
        <v>18.335000000000001</v>
      </c>
      <c r="D85">
        <v>0.15653</v>
      </c>
      <c r="E85">
        <v>-1.1514999999999999E-2</v>
      </c>
      <c r="F85">
        <v>0.11731</v>
      </c>
    </row>
    <row r="86" spans="1:6" x14ac:dyDescent="0.25">
      <c r="A86">
        <v>10.218</v>
      </c>
      <c r="B86">
        <v>3.4741</v>
      </c>
      <c r="C86">
        <v>18.349</v>
      </c>
      <c r="D86">
        <v>0.18024999999999999</v>
      </c>
      <c r="E86">
        <v>2.8507999999999999E-2</v>
      </c>
      <c r="F86">
        <v>0.11561</v>
      </c>
    </row>
    <row r="87" spans="1:6" x14ac:dyDescent="0.25">
      <c r="A87">
        <v>10.242000000000001</v>
      </c>
      <c r="B87">
        <v>3.5977000000000001</v>
      </c>
      <c r="C87">
        <v>18.376999999999999</v>
      </c>
      <c r="D87">
        <v>0.18883</v>
      </c>
      <c r="E87">
        <v>4.5058000000000001E-2</v>
      </c>
      <c r="F87">
        <v>0.11455</v>
      </c>
    </row>
    <row r="88" spans="1:6" x14ac:dyDescent="0.25">
      <c r="A88">
        <v>10.266</v>
      </c>
      <c r="B88">
        <v>3.6597</v>
      </c>
      <c r="C88">
        <v>18.423999999999999</v>
      </c>
      <c r="D88">
        <v>0.19319</v>
      </c>
      <c r="E88">
        <v>5.4412000000000002E-2</v>
      </c>
      <c r="F88">
        <v>0.11389000000000001</v>
      </c>
    </row>
    <row r="89" spans="1:6" x14ac:dyDescent="0.25">
      <c r="A89">
        <v>10.29</v>
      </c>
      <c r="B89">
        <v>3.7917999999999998</v>
      </c>
      <c r="C89">
        <v>18.468</v>
      </c>
      <c r="D89">
        <v>0.2026</v>
      </c>
      <c r="E89">
        <v>7.2460999999999998E-2</v>
      </c>
      <c r="F89">
        <v>0.11307</v>
      </c>
    </row>
    <row r="90" spans="1:6" x14ac:dyDescent="0.25">
      <c r="A90">
        <v>10.316000000000001</v>
      </c>
      <c r="B90">
        <v>4.2178000000000004</v>
      </c>
      <c r="C90">
        <v>18.558</v>
      </c>
      <c r="D90">
        <v>0.23408999999999999</v>
      </c>
      <c r="E90">
        <v>0.13336000000000001</v>
      </c>
      <c r="F90">
        <v>0.11216</v>
      </c>
    </row>
    <row r="91" spans="1:6" x14ac:dyDescent="0.25">
      <c r="A91">
        <v>10.343999999999999</v>
      </c>
      <c r="B91">
        <v>4.4364999999999997</v>
      </c>
      <c r="C91">
        <v>18.693999999999999</v>
      </c>
      <c r="D91">
        <v>0.25094</v>
      </c>
      <c r="E91">
        <v>0.1681</v>
      </c>
      <c r="F91">
        <v>0.11225</v>
      </c>
    </row>
    <row r="92" spans="1:6" x14ac:dyDescent="0.25">
      <c r="A92">
        <v>10.372999999999999</v>
      </c>
      <c r="B92">
        <v>4.4554</v>
      </c>
      <c r="C92">
        <v>18.846</v>
      </c>
      <c r="D92">
        <v>0.25241999999999998</v>
      </c>
      <c r="E92">
        <v>0.17063999999999999</v>
      </c>
      <c r="F92">
        <v>0.113</v>
      </c>
    </row>
    <row r="93" spans="1:6" x14ac:dyDescent="0.25">
      <c r="A93">
        <v>10.404</v>
      </c>
      <c r="B93">
        <v>4.4481000000000002</v>
      </c>
      <c r="C93">
        <v>18.995999999999999</v>
      </c>
      <c r="D93">
        <v>0.25185000000000002</v>
      </c>
      <c r="E93">
        <v>0.16936999999999999</v>
      </c>
      <c r="F93">
        <v>0.11382</v>
      </c>
    </row>
    <row r="94" spans="1:6" x14ac:dyDescent="0.25">
      <c r="A94">
        <v>10.438000000000001</v>
      </c>
      <c r="B94">
        <v>4.3472</v>
      </c>
      <c r="C94">
        <v>19.149000000000001</v>
      </c>
      <c r="D94">
        <v>0.24399999999999999</v>
      </c>
      <c r="E94">
        <v>0.15332999999999999</v>
      </c>
      <c r="F94">
        <v>0.11495</v>
      </c>
    </row>
    <row r="95" spans="1:6" x14ac:dyDescent="0.25">
      <c r="A95">
        <v>10.475</v>
      </c>
      <c r="B95">
        <v>4.5179</v>
      </c>
      <c r="C95">
        <v>19.277999999999999</v>
      </c>
      <c r="D95">
        <v>0.25733</v>
      </c>
      <c r="E95">
        <v>0.18089</v>
      </c>
      <c r="F95">
        <v>0.11509999999999999</v>
      </c>
    </row>
    <row r="96" spans="1:6" x14ac:dyDescent="0.25">
      <c r="A96">
        <v>10.515000000000001</v>
      </c>
      <c r="B96">
        <v>4.8131000000000004</v>
      </c>
      <c r="C96">
        <v>19.495000000000001</v>
      </c>
      <c r="D96">
        <v>0.28103</v>
      </c>
      <c r="E96">
        <v>0.23122999999999999</v>
      </c>
      <c r="F96">
        <v>0.11589000000000001</v>
      </c>
    </row>
    <row r="97" spans="1:6" x14ac:dyDescent="0.25">
      <c r="A97">
        <v>10.558</v>
      </c>
      <c r="B97">
        <v>4.7382999999999997</v>
      </c>
      <c r="C97">
        <v>19.690000000000001</v>
      </c>
      <c r="D97">
        <v>0.27495000000000003</v>
      </c>
      <c r="E97">
        <v>0.21709999999999999</v>
      </c>
      <c r="F97">
        <v>0.11754000000000001</v>
      </c>
    </row>
    <row r="98" spans="1:6" x14ac:dyDescent="0.25">
      <c r="A98">
        <v>10.602</v>
      </c>
      <c r="B98">
        <v>4.8365</v>
      </c>
      <c r="C98">
        <v>19.913</v>
      </c>
      <c r="D98">
        <v>0.28294999999999998</v>
      </c>
      <c r="E98">
        <v>0.23433999999999999</v>
      </c>
      <c r="F98">
        <v>0.11904000000000001</v>
      </c>
    </row>
    <row r="99" spans="1:6" x14ac:dyDescent="0.25">
      <c r="A99">
        <v>10.648999999999999</v>
      </c>
      <c r="B99">
        <v>4.9523999999999999</v>
      </c>
      <c r="C99">
        <v>20.132000000000001</v>
      </c>
      <c r="D99">
        <v>0.29250999999999999</v>
      </c>
      <c r="E99">
        <v>0.25452999999999998</v>
      </c>
      <c r="F99">
        <v>0.12049</v>
      </c>
    </row>
    <row r="100" spans="1:6" x14ac:dyDescent="0.25">
      <c r="A100">
        <v>10.696999999999999</v>
      </c>
      <c r="B100">
        <v>5.1216999999999997</v>
      </c>
      <c r="C100">
        <v>20.408000000000001</v>
      </c>
      <c r="D100">
        <v>0.30670999999999998</v>
      </c>
      <c r="E100">
        <v>0.28447</v>
      </c>
      <c r="F100">
        <v>0.12247</v>
      </c>
    </row>
    <row r="101" spans="1:6" x14ac:dyDescent="0.25">
      <c r="A101">
        <v>10.747999999999999</v>
      </c>
      <c r="B101">
        <v>5.0968</v>
      </c>
      <c r="C101">
        <v>20.673999999999999</v>
      </c>
      <c r="D101">
        <v>0.30460999999999999</v>
      </c>
      <c r="E101">
        <v>0.27823999999999999</v>
      </c>
      <c r="F101">
        <v>0.12511</v>
      </c>
    </row>
    <row r="102" spans="1:6" x14ac:dyDescent="0.25">
      <c r="A102">
        <v>10.802</v>
      </c>
      <c r="B102">
        <v>5.3746999999999998</v>
      </c>
      <c r="C102">
        <v>20.966000000000001</v>
      </c>
      <c r="D102">
        <v>0.32844000000000001</v>
      </c>
      <c r="E102">
        <v>0.33179999999999998</v>
      </c>
      <c r="F102">
        <v>0.12692000000000001</v>
      </c>
    </row>
    <row r="103" spans="1:6" x14ac:dyDescent="0.25">
      <c r="A103">
        <v>10.859</v>
      </c>
      <c r="B103">
        <v>5.8487</v>
      </c>
      <c r="C103">
        <v>21.346</v>
      </c>
      <c r="D103">
        <v>0.37080000000000002</v>
      </c>
      <c r="E103">
        <v>0.43090000000000001</v>
      </c>
      <c r="F103">
        <v>0.12887000000000001</v>
      </c>
    </row>
    <row r="104" spans="1:6" x14ac:dyDescent="0.25">
      <c r="A104">
        <v>10.92</v>
      </c>
      <c r="B104">
        <v>6.2244000000000002</v>
      </c>
      <c r="C104">
        <v>21.843</v>
      </c>
      <c r="D104">
        <v>0.40590999999999999</v>
      </c>
      <c r="E104">
        <v>0.51495000000000002</v>
      </c>
      <c r="F104">
        <v>0.13250000000000001</v>
      </c>
    </row>
    <row r="105" spans="1:6" x14ac:dyDescent="0.25">
      <c r="A105">
        <v>10.984999999999999</v>
      </c>
      <c r="B105">
        <v>6.5006000000000004</v>
      </c>
      <c r="C105">
        <v>22.407</v>
      </c>
      <c r="D105">
        <v>0.43256</v>
      </c>
      <c r="E105">
        <v>0.57887999999999995</v>
      </c>
      <c r="F105">
        <v>0.13727</v>
      </c>
    </row>
    <row r="106" spans="1:6" x14ac:dyDescent="0.25">
      <c r="A106">
        <v>11.053000000000001</v>
      </c>
      <c r="B106">
        <v>7.0347999999999997</v>
      </c>
      <c r="C106">
        <v>23.082999999999998</v>
      </c>
      <c r="D106">
        <v>0.48616999999999999</v>
      </c>
      <c r="E106">
        <v>0.71636</v>
      </c>
      <c r="F106">
        <v>0.14180000000000001</v>
      </c>
    </row>
    <row r="107" spans="1:6" x14ac:dyDescent="0.25">
      <c r="A107">
        <v>11.125999999999999</v>
      </c>
      <c r="B107">
        <v>7.4855</v>
      </c>
      <c r="C107">
        <v>23.968</v>
      </c>
      <c r="D107">
        <v>0.53349999999999997</v>
      </c>
      <c r="E107">
        <v>0.83814</v>
      </c>
      <c r="F107">
        <v>0.14893000000000001</v>
      </c>
    </row>
    <row r="108" spans="1:6" x14ac:dyDescent="0.25">
      <c r="A108">
        <v>11.205</v>
      </c>
      <c r="B108">
        <v>7.4558</v>
      </c>
      <c r="C108">
        <v>24.914000000000001</v>
      </c>
      <c r="D108">
        <v>0.53032000000000001</v>
      </c>
      <c r="E108">
        <v>0.82008999999999999</v>
      </c>
      <c r="F108">
        <v>0.15970999999999999</v>
      </c>
    </row>
    <row r="109" spans="1:6" x14ac:dyDescent="0.25">
      <c r="A109">
        <v>11.288</v>
      </c>
      <c r="B109">
        <v>7.3357999999999999</v>
      </c>
      <c r="C109">
        <v>25.805</v>
      </c>
      <c r="D109">
        <v>0.51756999999999997</v>
      </c>
      <c r="E109">
        <v>0.77554999999999996</v>
      </c>
      <c r="F109">
        <v>0.17061999999999999</v>
      </c>
    </row>
    <row r="110" spans="1:6" x14ac:dyDescent="0.25">
      <c r="A110">
        <v>11.379</v>
      </c>
      <c r="B110">
        <v>7.2102000000000004</v>
      </c>
      <c r="C110">
        <v>26.675000000000001</v>
      </c>
      <c r="D110">
        <v>0.50436999999999999</v>
      </c>
      <c r="E110">
        <v>0.73026999999999997</v>
      </c>
      <c r="F110">
        <v>0.18148</v>
      </c>
    </row>
    <row r="111" spans="1:6" x14ac:dyDescent="0.25">
      <c r="A111">
        <v>11.481</v>
      </c>
      <c r="B111">
        <v>7.1818999999999997</v>
      </c>
      <c r="C111">
        <v>27.472999999999999</v>
      </c>
      <c r="D111">
        <v>0.50141000000000002</v>
      </c>
      <c r="E111">
        <v>0.71496000000000004</v>
      </c>
      <c r="F111">
        <v>0.19042999999999999</v>
      </c>
    </row>
    <row r="112" spans="1:6" x14ac:dyDescent="0.25">
      <c r="A112">
        <v>11.593999999999999</v>
      </c>
      <c r="B112">
        <v>7.4134000000000002</v>
      </c>
      <c r="C112">
        <v>28.353000000000002</v>
      </c>
      <c r="D112">
        <v>0.52580000000000005</v>
      </c>
      <c r="E112">
        <v>0.77559</v>
      </c>
      <c r="F112">
        <v>0.19744999999999999</v>
      </c>
    </row>
    <row r="113" spans="1:6" x14ac:dyDescent="0.25">
      <c r="A113">
        <v>11.717000000000001</v>
      </c>
      <c r="B113">
        <v>7.548</v>
      </c>
      <c r="C113">
        <v>29.306000000000001</v>
      </c>
      <c r="D113">
        <v>0.54020999999999997</v>
      </c>
      <c r="E113">
        <v>0.80840000000000001</v>
      </c>
      <c r="F113">
        <v>0.20566000000000001</v>
      </c>
    </row>
    <row r="114" spans="1:6" x14ac:dyDescent="0.25">
      <c r="A114">
        <v>11.852</v>
      </c>
      <c r="B114">
        <v>7.6441999999999997</v>
      </c>
      <c r="C114">
        <v>30.321999999999999</v>
      </c>
      <c r="D114">
        <v>0.55062</v>
      </c>
      <c r="E114">
        <v>0.82950000000000002</v>
      </c>
      <c r="F114">
        <v>0.21425</v>
      </c>
    </row>
    <row r="115" spans="1:6" x14ac:dyDescent="0.25">
      <c r="A115">
        <v>11.999000000000001</v>
      </c>
      <c r="B115">
        <v>7.7068000000000003</v>
      </c>
      <c r="C115">
        <v>31.387</v>
      </c>
      <c r="D115">
        <v>0.55742999999999998</v>
      </c>
      <c r="E115">
        <v>0.84172999999999998</v>
      </c>
      <c r="F115">
        <v>0.22284999999999999</v>
      </c>
    </row>
    <row r="116" spans="1:6" x14ac:dyDescent="0.25">
      <c r="A116">
        <v>12.157</v>
      </c>
      <c r="B116">
        <v>7.7248999999999999</v>
      </c>
      <c r="C116">
        <v>32.499000000000002</v>
      </c>
      <c r="D116">
        <v>0.55940999999999996</v>
      </c>
      <c r="E116">
        <v>0.84003000000000005</v>
      </c>
      <c r="F116">
        <v>0.23141999999999999</v>
      </c>
    </row>
    <row r="117" spans="1:6" x14ac:dyDescent="0.25">
      <c r="A117">
        <v>12.327999999999999</v>
      </c>
      <c r="B117">
        <v>7.6726999999999999</v>
      </c>
      <c r="C117">
        <v>33.628999999999998</v>
      </c>
      <c r="D117">
        <v>0.55371000000000004</v>
      </c>
      <c r="E117">
        <v>0.81623999999999997</v>
      </c>
      <c r="F117">
        <v>0.23988000000000001</v>
      </c>
    </row>
    <row r="118" spans="1:6" x14ac:dyDescent="0.25">
      <c r="A118">
        <v>12.512</v>
      </c>
      <c r="B118">
        <v>7.4329999999999998</v>
      </c>
      <c r="C118">
        <v>34.746000000000002</v>
      </c>
      <c r="D118">
        <v>0.52788999999999997</v>
      </c>
      <c r="E118">
        <v>0.73560000000000003</v>
      </c>
      <c r="F118">
        <v>0.25015999999999999</v>
      </c>
    </row>
    <row r="119" spans="1:6" x14ac:dyDescent="0.25">
      <c r="A119">
        <v>12.709</v>
      </c>
      <c r="B119">
        <v>7.1451000000000002</v>
      </c>
      <c r="C119">
        <v>35.712000000000003</v>
      </c>
      <c r="D119">
        <v>0.49758000000000002</v>
      </c>
      <c r="E119">
        <v>0.64566000000000001</v>
      </c>
      <c r="F119">
        <v>0.25817000000000001</v>
      </c>
    </row>
    <row r="120" spans="1:6" x14ac:dyDescent="0.25">
      <c r="A120">
        <v>12.919</v>
      </c>
      <c r="B120">
        <v>6.9955999999999996</v>
      </c>
      <c r="C120">
        <v>36.649000000000001</v>
      </c>
      <c r="D120">
        <v>0.48215000000000002</v>
      </c>
      <c r="E120">
        <v>0.60214000000000001</v>
      </c>
      <c r="F120">
        <v>0.26103999999999999</v>
      </c>
    </row>
    <row r="121" spans="1:6" x14ac:dyDescent="0.25">
      <c r="A121">
        <v>13.141</v>
      </c>
      <c r="B121">
        <v>6.6992000000000003</v>
      </c>
      <c r="C121">
        <v>37.529000000000003</v>
      </c>
      <c r="D121">
        <v>0.45217000000000002</v>
      </c>
      <c r="E121">
        <v>0.51937</v>
      </c>
      <c r="F121">
        <v>0.26490000000000002</v>
      </c>
    </row>
    <row r="122" spans="1:6" x14ac:dyDescent="0.25">
      <c r="A122">
        <v>13.378</v>
      </c>
      <c r="B122">
        <v>6.3440000000000003</v>
      </c>
      <c r="C122">
        <v>38.277999999999999</v>
      </c>
      <c r="D122">
        <v>0.41736000000000001</v>
      </c>
      <c r="E122">
        <v>0.42797000000000002</v>
      </c>
      <c r="F122">
        <v>0.26702999999999999</v>
      </c>
    </row>
    <row r="123" spans="1:6" x14ac:dyDescent="0.25">
      <c r="A123">
        <v>13.627000000000001</v>
      </c>
      <c r="B123">
        <v>6.0045999999999999</v>
      </c>
      <c r="C123">
        <v>38.924999999999997</v>
      </c>
      <c r="D123">
        <v>0.38519999999999999</v>
      </c>
      <c r="E123">
        <v>0.34756999999999999</v>
      </c>
      <c r="F123">
        <v>0.26571</v>
      </c>
    </row>
    <row r="124" spans="1:6" x14ac:dyDescent="0.25">
      <c r="A124">
        <v>13.89</v>
      </c>
      <c r="B124">
        <v>5.6223999999999998</v>
      </c>
      <c r="C124">
        <v>39.453000000000003</v>
      </c>
      <c r="D124">
        <v>0.35031000000000001</v>
      </c>
      <c r="E124">
        <v>0.26543</v>
      </c>
      <c r="F124">
        <v>0.26262999999999997</v>
      </c>
    </row>
    <row r="125" spans="1:6" x14ac:dyDescent="0.25">
      <c r="A125">
        <v>14.167</v>
      </c>
      <c r="B125">
        <v>5.2190000000000003</v>
      </c>
      <c r="C125">
        <v>39.862000000000002</v>
      </c>
      <c r="D125">
        <v>0.315</v>
      </c>
      <c r="E125">
        <v>0.18711</v>
      </c>
      <c r="F125">
        <v>0.25730999999999998</v>
      </c>
    </row>
    <row r="126" spans="1:6" x14ac:dyDescent="0.25">
      <c r="A126">
        <v>14.457000000000001</v>
      </c>
      <c r="B126">
        <v>4.7683999999999997</v>
      </c>
      <c r="C126">
        <v>40.140999999999998</v>
      </c>
      <c r="D126">
        <v>0.27739000000000003</v>
      </c>
      <c r="E126">
        <v>0.10853</v>
      </c>
      <c r="F126">
        <v>0.25108999999999998</v>
      </c>
    </row>
    <row r="127" spans="1:6" x14ac:dyDescent="0.25">
      <c r="A127">
        <v>14.762</v>
      </c>
      <c r="B127">
        <v>4.2944000000000004</v>
      </c>
      <c r="C127">
        <v>40.279000000000003</v>
      </c>
      <c r="D127">
        <v>0.23993999999999999</v>
      </c>
      <c r="E127">
        <v>3.6074000000000002E-2</v>
      </c>
      <c r="F127">
        <v>0.24340000000000001</v>
      </c>
    </row>
    <row r="128" spans="1:6" x14ac:dyDescent="0.25">
      <c r="A128">
        <v>15.079000000000001</v>
      </c>
      <c r="B128">
        <v>3.8267000000000002</v>
      </c>
      <c r="C128">
        <v>40.29</v>
      </c>
      <c r="D128">
        <v>0.20510999999999999</v>
      </c>
      <c r="E128">
        <v>-2.3699000000000001E-2</v>
      </c>
      <c r="F128">
        <v>0.23327999999999999</v>
      </c>
    </row>
    <row r="129" spans="1:6" x14ac:dyDescent="0.25">
      <c r="A129">
        <v>15.41</v>
      </c>
      <c r="B129">
        <v>3.3468</v>
      </c>
      <c r="C129">
        <v>40.185000000000002</v>
      </c>
      <c r="D129">
        <v>0.17157</v>
      </c>
      <c r="E129">
        <v>-7.3925000000000005E-2</v>
      </c>
      <c r="F129">
        <v>0.22208</v>
      </c>
    </row>
    <row r="130" spans="1:6" x14ac:dyDescent="0.25">
      <c r="A130">
        <v>15.756</v>
      </c>
      <c r="B130">
        <v>2.8473000000000002</v>
      </c>
      <c r="C130">
        <v>39.972000000000001</v>
      </c>
      <c r="D130">
        <v>0.13902999999999999</v>
      </c>
      <c r="E130">
        <v>-0.1159</v>
      </c>
      <c r="F130">
        <v>0.21107000000000001</v>
      </c>
    </row>
    <row r="131" spans="1:6" x14ac:dyDescent="0.25">
      <c r="A131">
        <v>16.114999999999998</v>
      </c>
      <c r="B131">
        <v>2.3439000000000001</v>
      </c>
      <c r="C131">
        <v>39.664000000000001</v>
      </c>
      <c r="D131">
        <v>0.1087</v>
      </c>
      <c r="E131">
        <v>-0.14745</v>
      </c>
      <c r="F131">
        <v>0.20008999999999999</v>
      </c>
    </row>
    <row r="132" spans="1:6" x14ac:dyDescent="0.25">
      <c r="A132">
        <v>16.488</v>
      </c>
      <c r="B132">
        <v>1.8463000000000001</v>
      </c>
      <c r="C132">
        <v>39.28</v>
      </c>
      <c r="D132">
        <v>8.1129999999999994E-2</v>
      </c>
      <c r="E132">
        <v>-0.16800000000000001</v>
      </c>
      <c r="F132">
        <v>0.18925</v>
      </c>
    </row>
    <row r="133" spans="1:6" x14ac:dyDescent="0.25">
      <c r="A133">
        <v>16.876000000000001</v>
      </c>
      <c r="B133">
        <v>1.3611</v>
      </c>
      <c r="C133">
        <v>38.844000000000001</v>
      </c>
      <c r="D133">
        <v>5.6579999999999998E-2</v>
      </c>
      <c r="E133">
        <v>-0.17774999999999999</v>
      </c>
      <c r="F133">
        <v>0.17827000000000001</v>
      </c>
    </row>
    <row r="134" spans="1:6" x14ac:dyDescent="0.25">
      <c r="A134">
        <v>17.276</v>
      </c>
      <c r="B134">
        <v>0.88205</v>
      </c>
      <c r="C134">
        <v>38.378999999999998</v>
      </c>
      <c r="D134">
        <v>3.4599999999999999E-2</v>
      </c>
      <c r="E134">
        <v>-0.1754</v>
      </c>
      <c r="F134">
        <v>0.16619</v>
      </c>
    </row>
    <row r="135" spans="1:6" x14ac:dyDescent="0.25">
      <c r="A135" t="s">
        <v>14</v>
      </c>
    </row>
    <row r="136" spans="1:6" x14ac:dyDescent="0.25">
      <c r="A136">
        <v>17.690000000000001</v>
      </c>
      <c r="B136">
        <v>0.40240999999999999</v>
      </c>
      <c r="C136">
        <v>37.912999999999997</v>
      </c>
      <c r="D136">
        <v>1.4840000000000001E-2</v>
      </c>
      <c r="E136">
        <v>-0.16353999999999999</v>
      </c>
      <c r="F136">
        <v>0.15484999999999999</v>
      </c>
    </row>
    <row r="137" spans="1:6" x14ac:dyDescent="0.25">
      <c r="A137">
        <v>18.116</v>
      </c>
      <c r="B137">
        <v>7.9519999999999993E-2</v>
      </c>
      <c r="C137">
        <v>-37.462000000000003</v>
      </c>
      <c r="D137">
        <v>2.8067000000000001E-3</v>
      </c>
      <c r="E137">
        <v>0.14198</v>
      </c>
      <c r="F137">
        <v>-0.14430999999999999</v>
      </c>
    </row>
    <row r="138" spans="1:6" x14ac:dyDescent="0.25">
      <c r="A138">
        <v>18.555</v>
      </c>
      <c r="B138">
        <v>0.56813999999999998</v>
      </c>
      <c r="C138">
        <v>-37.067</v>
      </c>
      <c r="D138">
        <v>2.1413000000000001E-2</v>
      </c>
      <c r="E138">
        <v>0.12520999999999999</v>
      </c>
      <c r="F138">
        <v>-0.13472999999999999</v>
      </c>
    </row>
    <row r="139" spans="1:6" x14ac:dyDescent="0.25">
      <c r="A139">
        <v>19.006</v>
      </c>
      <c r="B139">
        <v>1.0242</v>
      </c>
      <c r="C139">
        <v>-36.68</v>
      </c>
      <c r="D139">
        <v>4.0888000000000001E-2</v>
      </c>
      <c r="E139">
        <v>0.12071</v>
      </c>
      <c r="F139">
        <v>-0.12725</v>
      </c>
    </row>
    <row r="140" spans="1:6" x14ac:dyDescent="0.25">
      <c r="A140">
        <v>19.468</v>
      </c>
      <c r="B140">
        <v>1.4614</v>
      </c>
      <c r="C140">
        <v>-36.28</v>
      </c>
      <c r="D140">
        <v>6.1467000000000001E-2</v>
      </c>
      <c r="E140">
        <v>0.12551999999999999</v>
      </c>
      <c r="F140">
        <v>-0.12035999999999999</v>
      </c>
    </row>
    <row r="141" spans="1:6" x14ac:dyDescent="0.25">
      <c r="A141">
        <v>19.942</v>
      </c>
      <c r="B141">
        <v>1.9307000000000001</v>
      </c>
      <c r="C141">
        <v>-35.828000000000003</v>
      </c>
      <c r="D141">
        <v>8.5637000000000005E-2</v>
      </c>
      <c r="E141">
        <v>0.13947000000000001</v>
      </c>
      <c r="F141">
        <v>-0.11242000000000001</v>
      </c>
    </row>
    <row r="142" spans="1:6" x14ac:dyDescent="0.25">
      <c r="A142">
        <v>20.427</v>
      </c>
      <c r="B142">
        <v>2.3847999999999998</v>
      </c>
      <c r="C142">
        <v>-35.292999999999999</v>
      </c>
      <c r="D142">
        <v>0.11107</v>
      </c>
      <c r="E142">
        <v>0.16275999999999999</v>
      </c>
      <c r="F142">
        <v>-0.10469000000000001</v>
      </c>
    </row>
    <row r="143" spans="1:6" x14ac:dyDescent="0.25">
      <c r="A143">
        <v>20.922000000000001</v>
      </c>
      <c r="B143">
        <v>2.8462000000000001</v>
      </c>
      <c r="C143">
        <v>-34.625</v>
      </c>
      <c r="D143">
        <v>0.13896</v>
      </c>
      <c r="E143">
        <v>0.19520999999999999</v>
      </c>
      <c r="F143">
        <v>-9.6397999999999998E-2</v>
      </c>
    </row>
    <row r="144" spans="1:6" x14ac:dyDescent="0.25">
      <c r="A144">
        <v>21.427</v>
      </c>
      <c r="B144">
        <v>3.3003</v>
      </c>
      <c r="C144">
        <v>-33.786000000000001</v>
      </c>
      <c r="D144">
        <v>0.16844000000000001</v>
      </c>
      <c r="E144">
        <v>0.23647000000000001</v>
      </c>
      <c r="F144">
        <v>-8.7707999999999994E-2</v>
      </c>
    </row>
    <row r="145" spans="1:6" x14ac:dyDescent="0.25">
      <c r="A145">
        <v>21.942</v>
      </c>
      <c r="B145">
        <v>3.7505000000000002</v>
      </c>
      <c r="C145">
        <v>-32.713000000000001</v>
      </c>
      <c r="D145">
        <v>0.19963</v>
      </c>
      <c r="E145">
        <v>0.28487000000000001</v>
      </c>
      <c r="F145">
        <v>-7.8366000000000005E-2</v>
      </c>
    </row>
    <row r="146" spans="1:6" x14ac:dyDescent="0.25">
      <c r="A146">
        <v>22.466000000000001</v>
      </c>
      <c r="B146">
        <v>4.1619999999999999</v>
      </c>
      <c r="C146">
        <v>-31.373000000000001</v>
      </c>
      <c r="D146">
        <v>0.22986000000000001</v>
      </c>
      <c r="E146">
        <v>0.33718999999999999</v>
      </c>
      <c r="F146">
        <v>-6.8749000000000005E-2</v>
      </c>
    </row>
    <row r="147" spans="1:6" x14ac:dyDescent="0.25">
      <c r="A147">
        <v>22.998000000000001</v>
      </c>
      <c r="B147">
        <v>4.5212000000000003</v>
      </c>
      <c r="C147">
        <v>-29.72</v>
      </c>
      <c r="D147">
        <v>0.25758999999999999</v>
      </c>
      <c r="E147">
        <v>0.38706000000000002</v>
      </c>
      <c r="F147">
        <v>-5.8882999999999998E-2</v>
      </c>
    </row>
    <row r="148" spans="1:6" x14ac:dyDescent="0.25">
      <c r="A148">
        <v>23.539000000000001</v>
      </c>
      <c r="B148">
        <v>4.7911000000000001</v>
      </c>
      <c r="C148">
        <v>-27.788</v>
      </c>
      <c r="D148">
        <v>0.27923999999999999</v>
      </c>
      <c r="E148">
        <v>0.42696000000000001</v>
      </c>
      <c r="F148">
        <v>-4.9278000000000002E-2</v>
      </c>
    </row>
    <row r="149" spans="1:6" x14ac:dyDescent="0.25">
      <c r="A149">
        <v>24.088000000000001</v>
      </c>
      <c r="B149">
        <v>4.9974999999999996</v>
      </c>
      <c r="C149">
        <v>-25.58</v>
      </c>
      <c r="D149">
        <v>0.29626999999999998</v>
      </c>
      <c r="E149">
        <v>0.45727000000000001</v>
      </c>
      <c r="F149">
        <v>-3.9927999999999998E-2</v>
      </c>
    </row>
    <row r="150" spans="1:6" x14ac:dyDescent="0.25">
      <c r="A150">
        <v>24.646000000000001</v>
      </c>
      <c r="B150">
        <v>5.0925000000000002</v>
      </c>
      <c r="C150">
        <v>-23.157</v>
      </c>
      <c r="D150">
        <v>0.30425000000000002</v>
      </c>
      <c r="E150">
        <v>0.46851999999999999</v>
      </c>
      <c r="F150">
        <v>-3.1362000000000001E-2</v>
      </c>
    </row>
    <row r="151" spans="1:6" x14ac:dyDescent="0.25">
      <c r="A151">
        <v>25.210999999999999</v>
      </c>
      <c r="B151">
        <v>5.0777000000000001</v>
      </c>
      <c r="C151">
        <v>-20.631</v>
      </c>
      <c r="D151">
        <v>0.30299999999999999</v>
      </c>
      <c r="E151">
        <v>0.45882000000000001</v>
      </c>
      <c r="F151">
        <v>-2.3897999999999999E-2</v>
      </c>
    </row>
    <row r="152" spans="1:6" x14ac:dyDescent="0.25">
      <c r="A152">
        <v>25.783000000000001</v>
      </c>
      <c r="B152">
        <v>4.9657</v>
      </c>
      <c r="C152">
        <v>-18.094000000000001</v>
      </c>
      <c r="D152">
        <v>0.29361999999999999</v>
      </c>
      <c r="E152">
        <v>0.43058999999999997</v>
      </c>
      <c r="F152">
        <v>-1.7649999999999999E-2</v>
      </c>
    </row>
    <row r="153" spans="1:6" x14ac:dyDescent="0.25">
      <c r="A153">
        <v>26.363</v>
      </c>
      <c r="B153">
        <v>4.7877999999999998</v>
      </c>
      <c r="C153">
        <v>-15.664</v>
      </c>
      <c r="D153">
        <v>0.27897</v>
      </c>
      <c r="E153">
        <v>0.39306999999999997</v>
      </c>
      <c r="F153">
        <v>-1.2678E-2</v>
      </c>
    </row>
    <row r="154" spans="1:6" x14ac:dyDescent="0.25">
      <c r="A154">
        <v>26.951000000000001</v>
      </c>
      <c r="B154">
        <v>4.5555000000000003</v>
      </c>
      <c r="C154">
        <v>-13.351000000000001</v>
      </c>
      <c r="D154">
        <v>0.26030999999999999</v>
      </c>
      <c r="E154">
        <v>0.34699999999999998</v>
      </c>
      <c r="F154">
        <v>-8.8091999999999997E-3</v>
      </c>
    </row>
    <row r="155" spans="1:6" x14ac:dyDescent="0.25">
      <c r="A155">
        <v>27.545000000000002</v>
      </c>
      <c r="B155">
        <v>4.2172000000000001</v>
      </c>
      <c r="C155">
        <v>-11.29</v>
      </c>
      <c r="D155">
        <v>0.23405000000000001</v>
      </c>
      <c r="E155">
        <v>0.28815000000000002</v>
      </c>
      <c r="F155">
        <v>-6.0426000000000004E-3</v>
      </c>
    </row>
    <row r="156" spans="1:6" x14ac:dyDescent="0.25">
      <c r="A156">
        <v>28.145</v>
      </c>
      <c r="B156">
        <v>3.8115000000000001</v>
      </c>
      <c r="C156">
        <v>-9.5480999999999998</v>
      </c>
      <c r="D156">
        <v>0.20402000000000001</v>
      </c>
      <c r="E156">
        <v>0.22486999999999999</v>
      </c>
      <c r="F156">
        <v>-4.1504000000000003E-3</v>
      </c>
    </row>
    <row r="157" spans="1:6" x14ac:dyDescent="0.25">
      <c r="A157">
        <v>28.751999999999999</v>
      </c>
      <c r="B157">
        <v>3.3755999999999999</v>
      </c>
      <c r="C157">
        <v>-8.1826000000000008</v>
      </c>
      <c r="D157">
        <v>0.17352000000000001</v>
      </c>
      <c r="E157">
        <v>0.16567999999999999</v>
      </c>
      <c r="F157">
        <v>-2.9261000000000001E-3</v>
      </c>
    </row>
    <row r="158" spans="1:6" x14ac:dyDescent="0.25">
      <c r="A158">
        <v>29.363</v>
      </c>
      <c r="B158">
        <v>2.9196</v>
      </c>
      <c r="C158">
        <v>-7.1494999999999997</v>
      </c>
      <c r="D158">
        <v>0.14359</v>
      </c>
      <c r="E158">
        <v>0.11371000000000001</v>
      </c>
      <c r="F158">
        <v>-2.1450000000000002E-3</v>
      </c>
    </row>
    <row r="159" spans="1:6" x14ac:dyDescent="0.25">
      <c r="A159">
        <v>29.977</v>
      </c>
      <c r="B159">
        <v>2.3961999999999999</v>
      </c>
      <c r="C159">
        <v>-6.4699</v>
      </c>
      <c r="D159">
        <v>0.11173</v>
      </c>
      <c r="E159">
        <v>6.5293000000000004E-2</v>
      </c>
      <c r="F159">
        <v>-1.6942000000000001E-3</v>
      </c>
    </row>
    <row r="160" spans="1:6" x14ac:dyDescent="0.25">
      <c r="A160">
        <v>30.594999999999999</v>
      </c>
      <c r="B160">
        <v>1.8955</v>
      </c>
      <c r="C160">
        <v>-6.1026999999999996</v>
      </c>
      <c r="D160">
        <v>8.3750000000000005E-2</v>
      </c>
      <c r="E160">
        <v>3.0148000000000001E-2</v>
      </c>
      <c r="F160">
        <v>-1.4529E-3</v>
      </c>
    </row>
    <row r="161" spans="1:6" x14ac:dyDescent="0.25">
      <c r="A161">
        <v>31.219000000000001</v>
      </c>
      <c r="B161">
        <v>1.4490000000000001</v>
      </c>
      <c r="C161">
        <v>-5.9480000000000004</v>
      </c>
      <c r="D161">
        <v>6.0859000000000003E-2</v>
      </c>
      <c r="E161">
        <v>9.0516999999999993E-3</v>
      </c>
      <c r="F161">
        <v>-1.328E-3</v>
      </c>
    </row>
    <row r="162" spans="1:6" x14ac:dyDescent="0.25">
      <c r="A162">
        <v>31.849</v>
      </c>
      <c r="B162">
        <v>0.98872000000000004</v>
      </c>
      <c r="C162">
        <v>-5.9287999999999998</v>
      </c>
      <c r="D162">
        <v>3.9300000000000002E-2</v>
      </c>
      <c r="E162">
        <v>-3.5550999999999998E-3</v>
      </c>
      <c r="F162">
        <v>-1.2729E-3</v>
      </c>
    </row>
    <row r="163" spans="1:6" x14ac:dyDescent="0.25">
      <c r="A163">
        <v>32.484000000000002</v>
      </c>
      <c r="B163">
        <v>0.54668000000000005</v>
      </c>
      <c r="C163">
        <v>-5.9835000000000003</v>
      </c>
      <c r="D163">
        <v>2.0546999999999999E-2</v>
      </c>
      <c r="E163">
        <v>-6.8237999999999997E-3</v>
      </c>
      <c r="F163">
        <v>-1.2519E-3</v>
      </c>
    </row>
    <row r="164" spans="1:6" x14ac:dyDescent="0.25">
      <c r="A164">
        <v>33.124000000000002</v>
      </c>
      <c r="B164">
        <v>0.19520000000000001</v>
      </c>
      <c r="C164">
        <v>-6.0316999999999998</v>
      </c>
      <c r="D164">
        <v>7.0004000000000004E-3</v>
      </c>
      <c r="E164">
        <v>-2.7442E-3</v>
      </c>
      <c r="F164">
        <v>-1.2247E-3</v>
      </c>
    </row>
    <row r="165" spans="1:6" x14ac:dyDescent="0.25">
      <c r="A165">
        <v>33.768000000000001</v>
      </c>
      <c r="B165">
        <v>0.14657000000000001</v>
      </c>
      <c r="C165">
        <v>6.0259999999999998</v>
      </c>
      <c r="D165">
        <v>5.2217000000000001E-3</v>
      </c>
      <c r="E165">
        <v>-4.3252000000000004E-3</v>
      </c>
      <c r="F165">
        <v>1.1783E-3</v>
      </c>
    </row>
    <row r="166" spans="1:6" x14ac:dyDescent="0.25">
      <c r="A166">
        <v>34.414999999999999</v>
      </c>
      <c r="B166">
        <v>0.51205999999999996</v>
      </c>
      <c r="C166">
        <v>5.9512999999999998</v>
      </c>
      <c r="D166">
        <v>1.9158000000000001E-2</v>
      </c>
      <c r="E166">
        <v>-9.3377000000000009E-3</v>
      </c>
      <c r="F166">
        <v>1.111E-3</v>
      </c>
    </row>
    <row r="167" spans="1:6" x14ac:dyDescent="0.25">
      <c r="A167">
        <v>35.063000000000002</v>
      </c>
      <c r="B167">
        <v>0.81135999999999997</v>
      </c>
      <c r="C167">
        <v>5.8558000000000003</v>
      </c>
      <c r="D167">
        <v>3.1545999999999998E-2</v>
      </c>
      <c r="E167">
        <v>-8.2661999999999996E-3</v>
      </c>
      <c r="F167">
        <v>1.0378E-3</v>
      </c>
    </row>
    <row r="168" spans="1:6" x14ac:dyDescent="0.25">
      <c r="A168">
        <v>35.710999999999999</v>
      </c>
      <c r="B168">
        <v>1.0306999999999999</v>
      </c>
      <c r="C168">
        <v>5.7839</v>
      </c>
      <c r="D168">
        <v>4.1180000000000001E-2</v>
      </c>
      <c r="E168">
        <v>-4.4739000000000003E-3</v>
      </c>
      <c r="F168" s="1">
        <v>9.7451000000000005E-4</v>
      </c>
    </row>
    <row r="169" spans="1:6" x14ac:dyDescent="0.25">
      <c r="A169">
        <v>36.357999999999997</v>
      </c>
      <c r="B169">
        <v>1.2529999999999999</v>
      </c>
      <c r="C169">
        <v>5.7618</v>
      </c>
      <c r="D169">
        <v>5.1427E-2</v>
      </c>
      <c r="E169" s="1">
        <v>9.3672999999999998E-4</v>
      </c>
      <c r="F169" s="1">
        <v>9.3238000000000001E-4</v>
      </c>
    </row>
    <row r="170" spans="1:6" x14ac:dyDescent="0.25">
      <c r="A170">
        <v>37.005000000000003</v>
      </c>
      <c r="B170">
        <v>1.5638000000000001</v>
      </c>
      <c r="C170">
        <v>5.8354999999999997</v>
      </c>
      <c r="D170">
        <v>6.6556000000000004E-2</v>
      </c>
      <c r="E170">
        <v>1.2453000000000001E-2</v>
      </c>
      <c r="F170" s="1">
        <v>9.2750999999999999E-4</v>
      </c>
    </row>
    <row r="171" spans="1:6" x14ac:dyDescent="0.25">
      <c r="A171">
        <v>37.652000000000001</v>
      </c>
      <c r="B171">
        <v>1.8212999999999999</v>
      </c>
      <c r="C171">
        <v>6.0869</v>
      </c>
      <c r="D171">
        <v>7.9811999999999994E-2</v>
      </c>
      <c r="E171">
        <v>2.5219999999999999E-2</v>
      </c>
      <c r="F171" s="1">
        <v>9.7801000000000008E-4</v>
      </c>
    </row>
    <row r="172" spans="1:6" x14ac:dyDescent="0.25">
      <c r="A172">
        <v>38.296999999999997</v>
      </c>
      <c r="B172">
        <v>1.9948999999999999</v>
      </c>
      <c r="C172">
        <v>6.4627999999999997</v>
      </c>
      <c r="D172">
        <v>8.9109999999999995E-2</v>
      </c>
      <c r="E172">
        <v>3.6330000000000001E-2</v>
      </c>
      <c r="F172">
        <v>1.0666E-3</v>
      </c>
    </row>
    <row r="173" spans="1:6" x14ac:dyDescent="0.25">
      <c r="A173">
        <v>38.942</v>
      </c>
      <c r="B173">
        <v>2.2183999999999999</v>
      </c>
      <c r="C173">
        <v>7.0298999999999996</v>
      </c>
      <c r="D173">
        <v>0.10152</v>
      </c>
      <c r="E173">
        <v>5.1305000000000003E-2</v>
      </c>
      <c r="F173">
        <v>1.2264999999999999E-3</v>
      </c>
    </row>
    <row r="174" spans="1:6" x14ac:dyDescent="0.25">
      <c r="A174">
        <v>39.588000000000001</v>
      </c>
      <c r="B174">
        <v>2.3127</v>
      </c>
      <c r="C174">
        <v>7.8021000000000003</v>
      </c>
      <c r="D174">
        <v>0.10689</v>
      </c>
      <c r="E174">
        <v>5.9429999999999997E-2</v>
      </c>
      <c r="F174">
        <v>1.4637000000000001E-3</v>
      </c>
    </row>
    <row r="175" spans="1:6" x14ac:dyDescent="0.25">
      <c r="A175">
        <v>40.234000000000002</v>
      </c>
      <c r="B175">
        <v>2.3216000000000001</v>
      </c>
      <c r="C175">
        <v>8.5998999999999999</v>
      </c>
      <c r="D175">
        <v>0.10741000000000001</v>
      </c>
      <c r="E175">
        <v>5.978E-2</v>
      </c>
      <c r="F175">
        <v>1.7213E-3</v>
      </c>
    </row>
    <row r="176" spans="1:6" x14ac:dyDescent="0.25">
      <c r="A176">
        <v>40.880000000000003</v>
      </c>
      <c r="B176">
        <v>2.3626999999999998</v>
      </c>
      <c r="C176">
        <v>9.4901</v>
      </c>
      <c r="D176">
        <v>0.10978</v>
      </c>
      <c r="E176">
        <v>6.2643000000000004E-2</v>
      </c>
      <c r="F176">
        <v>2.0374E-3</v>
      </c>
    </row>
    <row r="177" spans="1:6" x14ac:dyDescent="0.25">
      <c r="A177">
        <v>41.527000000000001</v>
      </c>
      <c r="B177">
        <v>2.3214999999999999</v>
      </c>
      <c r="C177">
        <v>10.385999999999999</v>
      </c>
      <c r="D177">
        <v>0.1074</v>
      </c>
      <c r="E177">
        <v>5.8999000000000003E-2</v>
      </c>
      <c r="F177">
        <v>2.3701E-3</v>
      </c>
    </row>
    <row r="178" spans="1:6" x14ac:dyDescent="0.25">
      <c r="A178" t="s">
        <v>15</v>
      </c>
    </row>
    <row r="179" spans="1:6" x14ac:dyDescent="0.25">
      <c r="A17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pitch moment coefficient conica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Garg</dc:creator>
  <cp:lastModifiedBy>Rahul Garg</cp:lastModifiedBy>
  <dcterms:created xsi:type="dcterms:W3CDTF">2019-11-25T13:30:28Z</dcterms:created>
  <dcterms:modified xsi:type="dcterms:W3CDTF">2019-11-25T13:44:15Z</dcterms:modified>
</cp:coreProperties>
</file>