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7CC781F5-5ED8-4306-A683-DEC192954A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et" sheetId="1" r:id="rId1"/>
    <sheet name="Dataset copy" sheetId="4" r:id="rId2"/>
    <sheet name="Question 1" sheetId="11" r:id="rId3"/>
    <sheet name="Question 2" sheetId="12" r:id="rId4"/>
    <sheet name="Question 3" sheetId="2" r:id="rId5"/>
    <sheet name="Question 4" sheetId="3" r:id="rId6"/>
    <sheet name="Question 5" sheetId="5" r:id="rId7"/>
    <sheet name="Question 6" sheetId="6" r:id="rId8"/>
    <sheet name="Question 7" sheetId="7" r:id="rId9"/>
    <sheet name="Question 8" sheetId="9" r:id="rId10"/>
    <sheet name="Question 8c" sheetId="10" state="hidden" r:id="rId11"/>
  </sheets>
  <definedNames>
    <definedName name="_xlnm._FilterDatabase" localSheetId="10" hidden="1">'Question 8c'!$A$4:$B$12</definedName>
    <definedName name="_xlchart.v1.0" hidden="1">'Question 2'!$B$1:$B$3</definedName>
    <definedName name="_xlchart.v1.1" hidden="1">'Question 2'!$B$4:$B$510</definedName>
    <definedName name="_xlchart.v1.2" hidden="1">'Dataset copy'!$J$1</definedName>
    <definedName name="_xlchart.v1.3" hidden="1">'Dataset copy'!$J$2:$J$507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6" i="9"/>
  <c r="C6" i="6"/>
  <c r="C6" i="5" l="1"/>
  <c r="G12" i="5"/>
  <c r="L15" i="2"/>
  <c r="K14" i="2"/>
  <c r="J13" i="2"/>
  <c r="I12" i="2"/>
  <c r="H11" i="2"/>
  <c r="G10" i="2"/>
  <c r="F9" i="2"/>
  <c r="E8" i="2"/>
  <c r="D7" i="2"/>
  <c r="C6" i="2"/>
</calcChain>
</file>

<file path=xl/sharedStrings.xml><?xml version="1.0" encoding="utf-8"?>
<sst xmlns="http://schemas.openxmlformats.org/spreadsheetml/2006/main" count="291" uniqueCount="97">
  <si>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</si>
  <si>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</si>
  <si>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</si>
  <si>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</si>
  <si>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</si>
  <si>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</si>
  <si>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</si>
  <si>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</si>
  <si>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</si>
  <si>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</si>
  <si>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</si>
  <si>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</si>
  <si>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</si>
  <si>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</si>
  <si>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</si>
  <si>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</si>
  <si>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</si>
  <si>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</si>
  <si>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</si>
  <si>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</si>
  <si>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</si>
  <si>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</si>
  <si>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</si>
  <si>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</si>
  <si>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</si>
  <si>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</si>
  <si>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</si>
  <si>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</si>
  <si>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</si>
  <si>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</si>
  <si>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</si>
  <si>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</si>
  <si>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</si>
  <si>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</si>
  <si>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</si>
  <si>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</si>
  <si>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</si>
  <si>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</si>
  <si>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</si>
  <si>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</si>
  <si>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</si>
  <si>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Variables</t>
  </si>
  <si>
    <t>Coefficients in Ascending Order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</si>
  <si>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</si>
  <si>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</si>
  <si>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</si>
  <si>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</si>
  <si>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</si>
  <si>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</si>
  <si>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</si>
  <si>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</si>
  <si>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</si>
  <si>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</si>
  <si>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</si>
  <si>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</si>
  <si>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</si>
  <si>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LSTAT is significant.</t>
  </si>
  <si>
    <t>P value %</t>
  </si>
  <si>
    <t>Summary Statistics</t>
  </si>
  <si>
    <t>Covariance Matrix</t>
  </si>
  <si>
    <t>Correlation Matrix</t>
  </si>
  <si>
    <t>OBSERVATION:</t>
  </si>
  <si>
    <t>Count of the data is 506.</t>
  </si>
  <si>
    <t>Tax has the highest Mean, Median, Mode.</t>
  </si>
  <si>
    <t>All the variables have lot of spread in terms of variance and standard deviation.</t>
  </si>
  <si>
    <t>Crime rate has slight positive skewness.</t>
  </si>
  <si>
    <t>Negatively skewed means Mode&gt;Median&gt;Mean. Here, Age and PT Ratio has Negative skewness.</t>
  </si>
  <si>
    <t xml:space="preserve">Positively skewed means Mean&gt;Median&gt;Mode. Here, Indus, NOX, Distance, Tax, Avg room has Positive skewness. </t>
  </si>
  <si>
    <t>Avg price is highly skewed positive.</t>
  </si>
  <si>
    <t>Avg Room, LSTAT, Avg price has Positive kurtosis which means Peaked distribution whereas Crime rate, Age, Indus, NOX, Distance, Tax, PT Ratio has Negative kurtosis which means Flat distribution.</t>
  </si>
  <si>
    <t>1.Generate the summary statistics for each variable in the table. (Use Data analysis tool pack). Write down your observation.</t>
  </si>
  <si>
    <t>2.Plot a histogram of the Avg Price variable. What do you infer?</t>
  </si>
  <si>
    <t>INFERENCE:</t>
  </si>
  <si>
    <t xml:space="preserve">  The range of highest Avg price is between 17-26.</t>
  </si>
  <si>
    <t xml:space="preserve">  This variable is positively skewed.</t>
  </si>
  <si>
    <t xml:space="preserve">  Also, it has Peaked distribution.</t>
  </si>
  <si>
    <t xml:space="preserve"> All the covariance of the variables impacts positively as well as negatively on Avg price(Y).</t>
  </si>
  <si>
    <t>3.Compute the covariance matrix. Share your observations</t>
  </si>
  <si>
    <t>a) Which are the top 3 positively correlated pairs and</t>
  </si>
  <si>
    <t xml:space="preserve">Create a correlation matrix of all the variables (Use Data analysis tool pack).                                                            </t>
  </si>
  <si>
    <t>b) Which are the top 3 negatively correlated pairs.</t>
  </si>
  <si>
    <r>
      <t xml:space="preserve">            The coefficient value is </t>
    </r>
    <r>
      <rPr>
        <b/>
        <sz val="14"/>
        <color theme="1"/>
        <rFont val="Calibri"/>
        <family val="2"/>
        <scheme val="minor"/>
      </rPr>
      <t>-0.95</t>
    </r>
    <r>
      <rPr>
        <sz val="14"/>
        <color theme="1"/>
        <rFont val="Calibri"/>
        <family val="2"/>
        <scheme val="minor"/>
      </rPr>
      <t xml:space="preserve">. It has impact </t>
    </r>
    <r>
      <rPr>
        <sz val="14"/>
        <color rgb="FFC00000"/>
        <rFont val="Calibri"/>
        <family val="2"/>
        <scheme val="minor"/>
      </rPr>
      <t xml:space="preserve">negatively </t>
    </r>
    <r>
      <rPr>
        <sz val="14"/>
        <color theme="1"/>
        <rFont val="Calibri"/>
        <family val="2"/>
        <scheme val="minor"/>
      </rPr>
      <t>on Avg price.</t>
    </r>
  </si>
  <si>
    <r>
      <t xml:space="preserve">b) The P-value of LSTAT is </t>
    </r>
    <r>
      <rPr>
        <sz val="14"/>
        <color rgb="FF000000"/>
        <rFont val="Calibri"/>
        <family val="2"/>
        <scheme val="minor"/>
      </rPr>
      <t>5.08E-88 which equals to 0%. The value of α=5%</t>
    </r>
  </si>
  <si>
    <r>
      <t xml:space="preserve">                                               Condition: </t>
    </r>
    <r>
      <rPr>
        <b/>
        <sz val="14"/>
        <color rgb="FF000000"/>
        <rFont val="Calibri"/>
        <family val="2"/>
        <scheme val="minor"/>
      </rPr>
      <t>p≤α</t>
    </r>
    <r>
      <rPr>
        <sz val="14"/>
        <color rgb="FF000000"/>
        <rFont val="Calibri"/>
        <family val="2"/>
        <scheme val="minor"/>
      </rPr>
      <t xml:space="preserve"> </t>
    </r>
  </si>
  <si>
    <r>
      <t xml:space="preserve">        Since LSTAT p-value is less than α. Therefore, LSTAT variable is </t>
    </r>
    <r>
      <rPr>
        <u/>
        <sz val="14"/>
        <color rgb="FF000000"/>
        <rFont val="Calibri"/>
        <family val="2"/>
        <scheme val="minor"/>
      </rPr>
      <t xml:space="preserve">significant </t>
    </r>
    <r>
      <rPr>
        <sz val="14"/>
        <color rgb="FF000000"/>
        <rFont val="Calibri"/>
        <family val="2"/>
        <scheme val="minor"/>
      </rPr>
      <t>for the analysis.</t>
    </r>
  </si>
  <si>
    <t xml:space="preserve">            The slope intercept formula is y=mx+b. Here, b means y-intercept.</t>
  </si>
  <si>
    <t xml:space="preserve"> Hence,x is zero and y-intercept is 34.5.</t>
  </si>
  <si>
    <t xml:space="preserve">Summary: </t>
  </si>
  <si>
    <t xml:space="preserve">           LSTAT Residual plot is Heteroskedasticity which means where the residuals are observed to have unequal variance.</t>
  </si>
  <si>
    <t xml:space="preserve">       Given: Avg room= 7, Value of LSTAT= 20</t>
  </si>
  <si>
    <t xml:space="preserve">                            Avg price= 5.1*7-0.6*20-1.35</t>
  </si>
  <si>
    <t xml:space="preserve">                                             =22.35</t>
  </si>
  <si>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  <scheme val="minor"/>
      </rPr>
      <t xml:space="preserve">The Regression Equation is </t>
    </r>
    <r>
      <rPr>
        <b/>
        <sz val="14"/>
        <color theme="1"/>
        <rFont val="Calibri"/>
        <family val="2"/>
        <scheme val="minor"/>
      </rPr>
      <t>Avg price=5.1*Avg room-0.6*LSTAT-1.35</t>
    </r>
    <r>
      <rPr>
        <sz val="14"/>
        <color theme="1"/>
        <rFont val="Calibri"/>
        <family val="2"/>
        <scheme val="minor"/>
      </rPr>
      <t>.</t>
    </r>
  </si>
  <si>
    <r>
      <t xml:space="preserve">Here, the company quoting a value of 30000 USD for this locality but our value is </t>
    </r>
    <r>
      <rPr>
        <b/>
        <sz val="14"/>
        <color theme="1"/>
        <rFont val="Calibri"/>
        <family val="2"/>
        <scheme val="minor"/>
      </rPr>
      <t>22,350</t>
    </r>
    <r>
      <rPr>
        <sz val="14"/>
        <color theme="1"/>
        <rFont val="Calibri"/>
        <family val="2"/>
        <scheme val="minor"/>
      </rPr>
      <t xml:space="preserve"> USD. </t>
    </r>
  </si>
  <si>
    <t>So, the company is Overcharging</t>
  </si>
  <si>
    <t>SUMMARY:</t>
  </si>
  <si>
    <r>
      <t xml:space="preserve">The performance of this model is </t>
    </r>
    <r>
      <rPr>
        <i/>
        <sz val="14"/>
        <color theme="1"/>
        <rFont val="Calibri"/>
        <family val="2"/>
        <scheme val="minor"/>
      </rPr>
      <t>better</t>
    </r>
    <r>
      <rPr>
        <sz val="14"/>
        <color theme="1"/>
        <rFont val="Calibri"/>
        <family val="2"/>
        <scheme val="minor"/>
      </rPr>
      <t xml:space="preserve"> than the previous model in terms of adjusted R square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</si>
</sst>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4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14"/>
      <color theme="1"/>
      <name val="Calibri"/>
      <family val="1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9" fontId="0" fillId="0" borderId="0" xfId="1" applyFont="1"/>
    <xf numFmtId="0" fontId="2" fillId="0" borderId="4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9" fontId="0" fillId="0" borderId="0" xfId="1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 indent="4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F-4FAC-9005-B29DEB2B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91696"/>
        <c:axId val="452601264"/>
      </c:scatterChart>
      <c:valAx>
        <c:axId val="44179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601264"/>
        <c:crosses val="autoZero"/>
        <c:crossBetween val="midCat"/>
      </c:valAx>
      <c:valAx>
        <c:axId val="45260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79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A-49FC-92D1-5AA65B56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1848"/>
        <c:axId val="500602552"/>
      </c:scatterChart>
      <c:valAx>
        <c:axId val="50060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2552"/>
        <c:crosses val="autoZero"/>
        <c:crossBetween val="midCat"/>
      </c:valAx>
      <c:valAx>
        <c:axId val="50060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1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E-4F1A-8EA6-49B1899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99032"/>
        <c:axId val="500607480"/>
      </c:scatterChart>
      <c:valAx>
        <c:axId val="50059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7480"/>
        <c:crosses val="autoZero"/>
        <c:crossBetween val="midCat"/>
      </c:valAx>
      <c:valAx>
        <c:axId val="50060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9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7-4075-85A6-2B658276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5368"/>
        <c:axId val="500606072"/>
      </c:scatterChart>
      <c:valAx>
        <c:axId val="5006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6072"/>
        <c:crosses val="autoZero"/>
        <c:crossBetween val="midCat"/>
      </c:valAx>
      <c:valAx>
        <c:axId val="50060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5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F-43AC-8963-0C9BDBF6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9064"/>
        <c:axId val="529492936"/>
      </c:scatterChart>
      <c:valAx>
        <c:axId val="52948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2936"/>
        <c:crosses val="autoZero"/>
        <c:crossBetween val="midCat"/>
      </c:valAx>
      <c:valAx>
        <c:axId val="52949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89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4EC3-96F7-2B7E1F38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5752"/>
        <c:axId val="529496104"/>
      </c:scatterChart>
      <c:valAx>
        <c:axId val="52949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6104"/>
        <c:crosses val="autoZero"/>
        <c:crossBetween val="midCat"/>
      </c:valAx>
      <c:valAx>
        <c:axId val="52949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5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A4-4482-A881-F38EC1A1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8920"/>
        <c:axId val="529499272"/>
      </c:scatterChart>
      <c:valAx>
        <c:axId val="52949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9272"/>
        <c:crosses val="autoZero"/>
        <c:crossBetween val="midCat"/>
      </c:valAx>
      <c:valAx>
        <c:axId val="52949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8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6C-4BFF-83FA-2D4D991B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8568"/>
        <c:axId val="529498920"/>
      </c:scatterChart>
      <c:valAx>
        <c:axId val="5294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8920"/>
        <c:crosses val="autoZero"/>
        <c:crossBetween val="midCat"/>
      </c:valAx>
      <c:valAx>
        <c:axId val="52949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98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E-4796-804D-00AD1EE0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05608"/>
        <c:axId val="529505960"/>
      </c:scatterChart>
      <c:valAx>
        <c:axId val="52950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5960"/>
        <c:crosses val="autoZero"/>
        <c:crossBetween val="midCat"/>
      </c:valAx>
      <c:valAx>
        <c:axId val="52950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5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D-464E-A3D1-EB27EE85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04552"/>
        <c:axId val="529505608"/>
      </c:scatterChart>
      <c:valAx>
        <c:axId val="52950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5608"/>
        <c:crosses val="autoZero"/>
        <c:crossBetween val="midCat"/>
      </c:valAx>
      <c:valAx>
        <c:axId val="52950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4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C-4DF2-8B6F-21F6949A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06312"/>
        <c:axId val="529510888"/>
      </c:scatterChart>
      <c:valAx>
        <c:axId val="52950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10888"/>
        <c:crosses val="autoZero"/>
        <c:crossBetween val="midCat"/>
      </c:valAx>
      <c:valAx>
        <c:axId val="52951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6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>
        <c:manualLayout>
          <c:xMode val="edge"/>
          <c:yMode val="edge"/>
          <c:x val="0.17001722440944878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7-4CDF-8FFF-7D20E3BF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48344"/>
        <c:axId val="542248696"/>
      </c:scatterChart>
      <c:valAx>
        <c:axId val="5422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48696"/>
        <c:crosses val="autoZero"/>
        <c:crossBetween val="midCat"/>
      </c:valAx>
      <c:valAx>
        <c:axId val="54224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48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7-477E-82B3-D818502B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2296"/>
        <c:axId val="529509480"/>
      </c:scatterChart>
      <c:valAx>
        <c:axId val="52951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09480"/>
        <c:crosses val="autoZero"/>
        <c:crossBetween val="midCat"/>
      </c:valAx>
      <c:valAx>
        <c:axId val="52950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12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C-45D8-A5B5-0B948D24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50456"/>
        <c:axId val="542250808"/>
      </c:scatterChart>
      <c:valAx>
        <c:axId val="54225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50808"/>
        <c:crosses val="autoZero"/>
        <c:crossBetween val="midCat"/>
      </c:valAx>
      <c:valAx>
        <c:axId val="54225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50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76-4511-92A6-71529FBA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39832"/>
        <c:axId val="500140888"/>
      </c:scatterChart>
      <c:valAx>
        <c:axId val="50013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40888"/>
        <c:crosses val="autoZero"/>
        <c:crossBetween val="midCat"/>
      </c:valAx>
      <c:valAx>
        <c:axId val="50014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39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1-4170-9A04-CF12126E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1240"/>
        <c:axId val="542244472"/>
      </c:scatterChart>
      <c:valAx>
        <c:axId val="50014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44472"/>
        <c:crosses val="autoZero"/>
        <c:crossBetween val="midCat"/>
      </c:valAx>
      <c:valAx>
        <c:axId val="54224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41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7-4F2D-971E-B16380D0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52568"/>
        <c:axId val="441791696"/>
      </c:scatterChart>
      <c:valAx>
        <c:axId val="54225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791696"/>
        <c:crosses val="autoZero"/>
        <c:crossBetween val="midCat"/>
      </c:valAx>
      <c:valAx>
        <c:axId val="44179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52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1-44A6-A337-FA1AA8AA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93400"/>
        <c:axId val="500593752"/>
      </c:scatterChart>
      <c:valAx>
        <c:axId val="50059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3752"/>
        <c:crosses val="autoZero"/>
        <c:crossBetween val="midCat"/>
      </c:valAx>
      <c:valAx>
        <c:axId val="50059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3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B-4AA8-8198-EF61F1A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96216"/>
        <c:axId val="500593048"/>
      </c:scatterChart>
      <c:valAx>
        <c:axId val="50059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3048"/>
        <c:crosses val="autoZero"/>
        <c:crossBetween val="midCat"/>
      </c:valAx>
      <c:valAx>
        <c:axId val="50059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6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copy'!$F$2:$F$507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'Question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74D-8DA3-EC3C81C8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3608"/>
        <c:axId val="500598328"/>
      </c:scatterChart>
      <c:valAx>
        <c:axId val="50060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98328"/>
        <c:crosses val="autoZero"/>
        <c:crossBetween val="midCat"/>
      </c:valAx>
      <c:valAx>
        <c:axId val="50059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3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6717B98-A2DA-4EA4-91C1-4199AAE60BE6}">
          <cx:tx>
            <cx:txData>
              <cx:f>_xlchart.v1.2</cx:f>
              <cx:v>AVG_PRICE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D83D3AE-F48A-46C2-BB28-9B274FB0A2D8}">
          <cx:tx>
            <cx:txData>
              <cx:f>_xlchart.v1.0</cx:f>
              <cx:v/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5</xdr:row>
      <xdr:rowOff>123825</xdr:rowOff>
    </xdr:from>
    <xdr:to>
      <xdr:col>11</xdr:col>
      <xdr:colOff>609599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DC86B0-DE72-4ED3-B2BD-D40E8CE8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4" y="1228725"/>
              <a:ext cx="4848225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38100</xdr:colOff>
      <xdr:row>6</xdr:row>
      <xdr:rowOff>4762</xdr:rowOff>
    </xdr:from>
    <xdr:to>
      <xdr:col>19</xdr:col>
      <xdr:colOff>342900</xdr:colOff>
      <xdr:row>20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587FE8-2A6D-7C82-74F2-ECB29764A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1300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38100</xdr:rowOff>
    </xdr:from>
    <xdr:to>
      <xdr:col>17</xdr:col>
      <xdr:colOff>28575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CFC7E-8EFF-D327-5163-98C9A27F0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0</xdr:rowOff>
    </xdr:from>
    <xdr:to>
      <xdr:col>14</xdr:col>
      <xdr:colOff>19050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809DE-CF7A-126D-8A79-194A0CF8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</xdr:row>
      <xdr:rowOff>123825</xdr:rowOff>
    </xdr:from>
    <xdr:to>
      <xdr:col>20</xdr:col>
      <xdr:colOff>57150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21E8F-E42A-7DDA-E5D9-96281A97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F7BC6-32E1-0F28-9936-82328BF9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6A3DE-B1B4-26BE-CD2E-6E99D9B4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AB0CD-96AC-4AED-1CC4-1F2B47021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17B21-6B61-D1FC-B044-A4F2152B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6C3C35-E97F-0BC1-4CA7-8580F9C8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69119-745D-D735-2A5A-D23E45281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9E03AC-0BB4-1F87-E832-495F4FC66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750C5-3B38-62B2-DCBA-763AAA0F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0960E1-9FFC-CC4C-9956-9E479940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850CF-5E7D-4790-3D5D-9336D41F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7C7A2-9829-3255-D9BD-431207E9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2F57E-118D-0B7C-7DD2-3F095554A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3359E-F268-0AF9-8B55-557314B8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065CB6-8EBE-BDD6-C5A3-53AFF196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B1181E-12A4-3323-504F-EF18FF65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EB284B-9BF9-E723-70A2-1A711704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09042-E86E-3568-1F18-A614DF99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F18" sqref="F18"/>
    </sheetView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E897-3E0A-40C2-B00F-6D85E7E2A5E2}">
  <dimension ref="A1:I537"/>
  <sheetViews>
    <sheetView workbookViewId="0">
      <selection activeCell="C6" sqref="C6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0.83283577344273507</v>
      </c>
    </row>
    <row r="5" spans="1:9" x14ac:dyDescent="0.25">
      <c r="A5" t="s">
        <v>13</v>
      </c>
      <c r="B5">
        <v>0.69361542552595867</v>
      </c>
    </row>
    <row r="6" spans="1:9" x14ac:dyDescent="0.25">
      <c r="A6" t="s">
        <v>14</v>
      </c>
      <c r="B6">
        <v>0.68868368187245299</v>
      </c>
      <c r="C6">
        <f>B6*100</f>
        <v>68.868368187245295</v>
      </c>
    </row>
    <row r="7" spans="1:9" x14ac:dyDescent="0.25">
      <c r="A7" t="s">
        <v>15</v>
      </c>
      <c r="B7">
        <v>5.1315911130747045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19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34</v>
      </c>
      <c r="F29" t="s">
        <v>39</v>
      </c>
    </row>
    <row r="30" spans="1:9" ht="15.75" thickBot="1" x14ac:dyDescent="0.3"/>
    <row r="31" spans="1:9" x14ac:dyDescent="0.25">
      <c r="A31" s="4" t="s">
        <v>35</v>
      </c>
      <c r="B31" s="4" t="s">
        <v>36</v>
      </c>
      <c r="C31" s="4" t="s">
        <v>37</v>
      </c>
      <c r="D31" s="4" t="s">
        <v>38</v>
      </c>
      <c r="F31" s="4" t="s">
        <v>40</v>
      </c>
      <c r="G31" s="4" t="s">
        <v>9</v>
      </c>
    </row>
    <row r="32" spans="1:9" x14ac:dyDescent="0.25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7" x14ac:dyDescent="0.25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7" x14ac:dyDescent="0.25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7" x14ac:dyDescent="0.25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7" x14ac:dyDescent="0.25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7" x14ac:dyDescent="0.25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7" x14ac:dyDescent="0.25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</row>
    <row r="39" spans="1:7" x14ac:dyDescent="0.25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7" x14ac:dyDescent="0.25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</row>
    <row r="41" spans="1:7" x14ac:dyDescent="0.25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7" x14ac:dyDescent="0.25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</row>
    <row r="43" spans="1:7" x14ac:dyDescent="0.25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7" x14ac:dyDescent="0.25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</row>
    <row r="45" spans="1:7" x14ac:dyDescent="0.25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</row>
    <row r="46" spans="1:7" x14ac:dyDescent="0.25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</row>
    <row r="47" spans="1:7" x14ac:dyDescent="0.25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</row>
    <row r="48" spans="1:7" x14ac:dyDescent="0.25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</row>
    <row r="49" spans="1:7" x14ac:dyDescent="0.25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</row>
    <row r="50" spans="1:7" x14ac:dyDescent="0.25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</row>
    <row r="51" spans="1:7" x14ac:dyDescent="0.25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</row>
    <row r="52" spans="1:7" x14ac:dyDescent="0.25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7" x14ac:dyDescent="0.25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7" x14ac:dyDescent="0.25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</row>
    <row r="55" spans="1:7" x14ac:dyDescent="0.25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7" x14ac:dyDescent="0.25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7" x14ac:dyDescent="0.25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7" x14ac:dyDescent="0.25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7" x14ac:dyDescent="0.25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7" x14ac:dyDescent="0.25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</row>
    <row r="61" spans="1:7" x14ac:dyDescent="0.25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</row>
    <row r="62" spans="1:7" x14ac:dyDescent="0.25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</row>
    <row r="63" spans="1:7" x14ac:dyDescent="0.25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</row>
    <row r="64" spans="1:7" x14ac:dyDescent="0.25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</row>
    <row r="65" spans="1:7" x14ac:dyDescent="0.25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</row>
    <row r="66" spans="1:7" x14ac:dyDescent="0.25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</row>
    <row r="67" spans="1:7" x14ac:dyDescent="0.25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</row>
    <row r="68" spans="1:7" x14ac:dyDescent="0.25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</row>
    <row r="69" spans="1:7" x14ac:dyDescent="0.25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</row>
    <row r="70" spans="1:7" x14ac:dyDescent="0.25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7" x14ac:dyDescent="0.25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7" x14ac:dyDescent="0.25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7" x14ac:dyDescent="0.25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7" x14ac:dyDescent="0.25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7" x14ac:dyDescent="0.25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7" x14ac:dyDescent="0.25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7" x14ac:dyDescent="0.25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7" x14ac:dyDescent="0.25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7" x14ac:dyDescent="0.25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7" x14ac:dyDescent="0.25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25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25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25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25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25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25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25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25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25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25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25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25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25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25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25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25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25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25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25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25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25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25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25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25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25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25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25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25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25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25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25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25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25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25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25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25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25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25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25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25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25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25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25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25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25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25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25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25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25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25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25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25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25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25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25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25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25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25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25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25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25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25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25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25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25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25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25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25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25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25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25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25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25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25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25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25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25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25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25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25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25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25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25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25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25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25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25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25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25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25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25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25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25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25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25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25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25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25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25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25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25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25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25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25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25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25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25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25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25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25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25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25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25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25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25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25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25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25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25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25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25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25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25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25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25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25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25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25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25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25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25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25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25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25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25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25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25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25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25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25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25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25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25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25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25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25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25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25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25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25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25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25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25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25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25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25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25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25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25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25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25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25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25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25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25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25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25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25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25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25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25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25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25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25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25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25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25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25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25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25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25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25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25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25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25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25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25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25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25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25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25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25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25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25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25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25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25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25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25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25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25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25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25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25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25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25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25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25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25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25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25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25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25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25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25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25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25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25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25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25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25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25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25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25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25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25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25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25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25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25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25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25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25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25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25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25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25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25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25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25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25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25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25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25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25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25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25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25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25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25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25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25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25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25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25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25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25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25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25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25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25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25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25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25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25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25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25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25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25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25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25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25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25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25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25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25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25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25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25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25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25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25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25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25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25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25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25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25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25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25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25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25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25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25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25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25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25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25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25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25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25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25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25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25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25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25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25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25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25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25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25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25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25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25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25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25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25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25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25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25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25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25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25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25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25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25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25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25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25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25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25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25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25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25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25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25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25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25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25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25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25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25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25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25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25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25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25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25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25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25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25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25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25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25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25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25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25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25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25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25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25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25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25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25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25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25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25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25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25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25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25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25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25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25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25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25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25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25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25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25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25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25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25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25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25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25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25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25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25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25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25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25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25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25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25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25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25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25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25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25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25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25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25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25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25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25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25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25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25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25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25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25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25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25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25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25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25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25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25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25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25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25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25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25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25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25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25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25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25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25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25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25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25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25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25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25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25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25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25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25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25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25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25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25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25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25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25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25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25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25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25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25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25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25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25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25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.75" thickBot="1" x14ac:dyDescent="0.3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E2-5AE9-4345-8C53-5DACB50C7DDD}">
  <dimension ref="A2:B12"/>
  <sheetViews>
    <sheetView workbookViewId="0">
      <selection activeCell="D13" sqref="D13"/>
    </sheetView>
  </sheetViews>
  <sheetFormatPr defaultRowHeight="15" x14ac:dyDescent="0.25"/>
  <cols>
    <col min="1" max="1" width="11.5703125" bestFit="1" customWidth="1"/>
    <col min="2" max="2" width="12.7109375" bestFit="1" customWidth="1"/>
  </cols>
  <sheetData>
    <row r="2" spans="1:2" x14ac:dyDescent="0.25">
      <c r="A2" s="8" t="s">
        <v>42</v>
      </c>
    </row>
    <row r="3" spans="1:2" ht="15.75" thickBot="1" x14ac:dyDescent="0.3"/>
    <row r="4" spans="1:2" x14ac:dyDescent="0.25">
      <c r="A4" s="4" t="s">
        <v>41</v>
      </c>
      <c r="B4" s="4" t="s">
        <v>27</v>
      </c>
    </row>
    <row r="5" spans="1:2" x14ac:dyDescent="0.25">
      <c r="A5" t="s">
        <v>2</v>
      </c>
      <c r="B5">
        <v>-10.272705081509379</v>
      </c>
    </row>
    <row r="6" spans="1:2" x14ac:dyDescent="0.25">
      <c r="A6" t="s">
        <v>4</v>
      </c>
      <c r="B6">
        <v>-1.071702472694493</v>
      </c>
    </row>
    <row r="7" spans="1:2" x14ac:dyDescent="0.25">
      <c r="A7" t="s">
        <v>5</v>
      </c>
      <c r="B7">
        <v>-0.60515928203540559</v>
      </c>
    </row>
    <row r="8" spans="1:2" x14ac:dyDescent="0.25">
      <c r="A8" t="s">
        <v>3</v>
      </c>
      <c r="B8">
        <v>-1.4452345036481897E-2</v>
      </c>
    </row>
    <row r="9" spans="1:2" x14ac:dyDescent="0.25">
      <c r="A9" t="s">
        <v>0</v>
      </c>
      <c r="B9">
        <v>3.2934960428630297E-2</v>
      </c>
    </row>
    <row r="10" spans="1:2" x14ac:dyDescent="0.25">
      <c r="A10" t="s">
        <v>1</v>
      </c>
      <c r="B10">
        <v>0.13071000668218175</v>
      </c>
    </row>
    <row r="11" spans="1:2" x14ac:dyDescent="0.25">
      <c r="A11" t="s">
        <v>7</v>
      </c>
      <c r="B11">
        <v>0.26150642300181948</v>
      </c>
    </row>
    <row r="12" spans="1:2" ht="15.75" thickBot="1" x14ac:dyDescent="0.3">
      <c r="A12" s="3" t="s">
        <v>8</v>
      </c>
      <c r="B12" s="3">
        <v>4.1254689590847393</v>
      </c>
    </row>
  </sheetData>
  <autoFilter ref="A4:B12" xr:uid="{8429DAE2-5AE9-4345-8C53-5DACB50C7DDD}">
    <sortState xmlns:xlrd2="http://schemas.microsoft.com/office/spreadsheetml/2017/richdata2" ref="A5:B12">
      <sortCondition ref="B4:B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0512-FCD5-4C04-9F07-7ECDF204D0EB}">
  <dimension ref="A1:J507"/>
  <sheetViews>
    <sheetView workbookViewId="0">
      <selection activeCell="K21" sqref="K21"/>
    </sheetView>
  </sheetViews>
  <sheetFormatPr defaultRowHeight="15" x14ac:dyDescent="0.25"/>
  <cols>
    <col min="1" max="1" width="12" bestFit="1" customWidth="1"/>
    <col min="8" max="8" width="11.57031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2D08-4BC3-4C59-B385-B1CD3059185F}">
  <dimension ref="A1:K31"/>
  <sheetViews>
    <sheetView workbookViewId="0">
      <selection activeCell="A2" sqref="A2"/>
    </sheetView>
  </sheetViews>
  <sheetFormatPr defaultRowHeight="15" x14ac:dyDescent="0.25"/>
  <cols>
    <col min="1" max="1" width="19.42578125" bestFit="1" customWidth="1"/>
    <col min="2" max="8" width="12.7109375" bestFit="1" customWidth="1"/>
    <col min="9" max="9" width="12.28515625" bestFit="1" customWidth="1"/>
    <col min="10" max="11" width="12" bestFit="1" customWidth="1"/>
  </cols>
  <sheetData>
    <row r="1" spans="1:11" ht="18.75" x14ac:dyDescent="0.3">
      <c r="A1" s="21" t="s">
        <v>70</v>
      </c>
    </row>
    <row r="3" spans="1:11" x14ac:dyDescent="0.25">
      <c r="A3" s="8" t="s">
        <v>58</v>
      </c>
    </row>
    <row r="5" spans="1:11" x14ac:dyDescent="0.25">
      <c r="A5" s="1" t="s">
        <v>55</v>
      </c>
      <c r="B5" s="7" t="s">
        <v>6</v>
      </c>
      <c r="C5" s="7" t="s">
        <v>0</v>
      </c>
      <c r="D5" s="7" t="s">
        <v>1</v>
      </c>
      <c r="E5" s="7" t="s">
        <v>2</v>
      </c>
      <c r="F5" s="7" t="s">
        <v>7</v>
      </c>
      <c r="G5" s="7" t="s">
        <v>3</v>
      </c>
      <c r="H5" s="7" t="s">
        <v>4</v>
      </c>
      <c r="I5" s="7" t="s">
        <v>8</v>
      </c>
      <c r="J5" s="7" t="s">
        <v>5</v>
      </c>
      <c r="K5" s="9" t="s">
        <v>9</v>
      </c>
    </row>
    <row r="6" spans="1:11" x14ac:dyDescent="0.25">
      <c r="A6" s="10"/>
      <c r="K6" s="11"/>
    </row>
    <row r="7" spans="1:11" x14ac:dyDescent="0.25">
      <c r="A7" s="10" t="s">
        <v>43</v>
      </c>
      <c r="B7">
        <v>4.8719762845849779</v>
      </c>
      <c r="C7">
        <v>68.574901185770784</v>
      </c>
      <c r="D7">
        <v>11.136778656126504</v>
      </c>
      <c r="E7">
        <v>0.55469505928853724</v>
      </c>
      <c r="F7">
        <v>9.5494071146245059</v>
      </c>
      <c r="G7">
        <v>408.23715415019763</v>
      </c>
      <c r="H7">
        <v>18.455533596837967</v>
      </c>
      <c r="I7">
        <v>6.2846343873517867</v>
      </c>
      <c r="J7">
        <v>12.653063241106723</v>
      </c>
      <c r="K7" s="11">
        <v>22.532806324110698</v>
      </c>
    </row>
    <row r="8" spans="1:11" x14ac:dyDescent="0.25">
      <c r="A8" s="10" t="s">
        <v>15</v>
      </c>
      <c r="B8">
        <v>0.12986015229610323</v>
      </c>
      <c r="C8">
        <v>1.2513695252583026</v>
      </c>
      <c r="D8">
        <v>0.30497988812613019</v>
      </c>
      <c r="E8">
        <v>5.1513910240283929E-3</v>
      </c>
      <c r="F8">
        <v>0.38708489428578602</v>
      </c>
      <c r="G8">
        <v>7.4923886922962053</v>
      </c>
      <c r="H8">
        <v>9.6243567832414598E-2</v>
      </c>
      <c r="I8">
        <v>3.1235141929339023E-2</v>
      </c>
      <c r="J8">
        <v>0.31745890621014489</v>
      </c>
      <c r="K8" s="11">
        <v>0.40886114749753183</v>
      </c>
    </row>
    <row r="9" spans="1:11" x14ac:dyDescent="0.25">
      <c r="A9" s="10" t="s">
        <v>44</v>
      </c>
      <c r="B9">
        <v>4.82</v>
      </c>
      <c r="C9">
        <v>77.5</v>
      </c>
      <c r="D9">
        <v>9.69</v>
      </c>
      <c r="E9">
        <v>0.53800000000000003</v>
      </c>
      <c r="F9">
        <v>5</v>
      </c>
      <c r="G9">
        <v>330</v>
      </c>
      <c r="H9">
        <v>19.05</v>
      </c>
      <c r="I9">
        <v>6.2084999999999999</v>
      </c>
      <c r="J9">
        <v>11.36</v>
      </c>
      <c r="K9" s="11">
        <v>21.2</v>
      </c>
    </row>
    <row r="10" spans="1:11" x14ac:dyDescent="0.25">
      <c r="A10" s="10" t="s">
        <v>45</v>
      </c>
      <c r="B10">
        <v>3.43</v>
      </c>
      <c r="C10">
        <v>100</v>
      </c>
      <c r="D10">
        <v>18.100000000000001</v>
      </c>
      <c r="E10">
        <v>0.53800000000000003</v>
      </c>
      <c r="F10">
        <v>24</v>
      </c>
      <c r="G10">
        <v>666</v>
      </c>
      <c r="H10">
        <v>20.2</v>
      </c>
      <c r="I10">
        <v>5.7130000000000001</v>
      </c>
      <c r="J10">
        <v>8.0500000000000007</v>
      </c>
      <c r="K10" s="11">
        <v>50</v>
      </c>
    </row>
    <row r="11" spans="1:11" x14ac:dyDescent="0.25">
      <c r="A11" s="10" t="s">
        <v>46</v>
      </c>
      <c r="B11">
        <v>2.9211318922824701</v>
      </c>
      <c r="C11">
        <v>28.148861406903585</v>
      </c>
      <c r="D11">
        <v>6.8603529408975747</v>
      </c>
      <c r="E11">
        <v>0.11587767566755379</v>
      </c>
      <c r="F11">
        <v>8.7072593842393662</v>
      </c>
      <c r="G11">
        <v>168.53711605495897</v>
      </c>
      <c r="H11">
        <v>2.1649455237143891</v>
      </c>
      <c r="I11">
        <v>0.70261714341528281</v>
      </c>
      <c r="J11">
        <v>7.1410615113485498</v>
      </c>
      <c r="K11" s="11">
        <v>9.1971040873797456</v>
      </c>
    </row>
    <row r="12" spans="1:11" x14ac:dyDescent="0.25">
      <c r="A12" s="10" t="s">
        <v>47</v>
      </c>
      <c r="B12">
        <v>8.5330115321097644</v>
      </c>
      <c r="C12">
        <v>792.35839850506602</v>
      </c>
      <c r="D12">
        <v>47.064442473682007</v>
      </c>
      <c r="E12">
        <v>1.3427635718114788E-2</v>
      </c>
      <c r="F12">
        <v>75.816365984424522</v>
      </c>
      <c r="G12">
        <v>28404.759488122712</v>
      </c>
      <c r="H12">
        <v>4.6869891206509697</v>
      </c>
      <c r="I12">
        <v>0.49367085022105212</v>
      </c>
      <c r="J12">
        <v>50.994759508863638</v>
      </c>
      <c r="K12" s="11">
        <v>84.586723594097208</v>
      </c>
    </row>
    <row r="13" spans="1:11" x14ac:dyDescent="0.25">
      <c r="A13" s="10" t="s">
        <v>48</v>
      </c>
      <c r="B13">
        <v>-1.1891224643608609</v>
      </c>
      <c r="C13">
        <v>-0.96771559416269604</v>
      </c>
      <c r="D13">
        <v>-1.233539601149531</v>
      </c>
      <c r="E13">
        <v>-6.4667133365429397E-2</v>
      </c>
      <c r="F13">
        <v>-0.86723199360350334</v>
      </c>
      <c r="G13">
        <v>-1.142407992476824</v>
      </c>
      <c r="H13">
        <v>-0.28509138330541051</v>
      </c>
      <c r="I13">
        <v>1.8915003664993173</v>
      </c>
      <c r="J13">
        <v>0.49323951739272553</v>
      </c>
      <c r="K13" s="11">
        <v>1.495196944165802</v>
      </c>
    </row>
    <row r="14" spans="1:11" x14ac:dyDescent="0.25">
      <c r="A14" s="10" t="s">
        <v>49</v>
      </c>
      <c r="B14">
        <v>2.1728079418192266E-2</v>
      </c>
      <c r="C14">
        <v>-0.59896263988129672</v>
      </c>
      <c r="D14">
        <v>0.29502156787350237</v>
      </c>
      <c r="E14">
        <v>0.72930792253488452</v>
      </c>
      <c r="F14">
        <v>1.004814648218201</v>
      </c>
      <c r="G14">
        <v>0.66995594179501428</v>
      </c>
      <c r="H14">
        <v>-0.8023249268537983</v>
      </c>
      <c r="I14">
        <v>0.40361213328870982</v>
      </c>
      <c r="J14">
        <v>0.90646009359153534</v>
      </c>
      <c r="K14" s="11">
        <v>1.108098408254901</v>
      </c>
    </row>
    <row r="15" spans="1:11" x14ac:dyDescent="0.25">
      <c r="A15" s="10" t="s">
        <v>50</v>
      </c>
      <c r="B15">
        <v>9.9500000000000011</v>
      </c>
      <c r="C15">
        <v>97.1</v>
      </c>
      <c r="D15">
        <v>27.279999999999998</v>
      </c>
      <c r="E15">
        <v>0.48599999999999999</v>
      </c>
      <c r="F15">
        <v>23</v>
      </c>
      <c r="G15">
        <v>524</v>
      </c>
      <c r="H15">
        <v>9.4</v>
      </c>
      <c r="I15">
        <v>5.2189999999999994</v>
      </c>
      <c r="J15">
        <v>36.24</v>
      </c>
      <c r="K15" s="11">
        <v>45</v>
      </c>
    </row>
    <row r="16" spans="1:11" x14ac:dyDescent="0.25">
      <c r="A16" s="10" t="s">
        <v>51</v>
      </c>
      <c r="B16">
        <v>0.04</v>
      </c>
      <c r="C16">
        <v>2.9</v>
      </c>
      <c r="D16">
        <v>0.46</v>
      </c>
      <c r="E16">
        <v>0.38500000000000001</v>
      </c>
      <c r="F16">
        <v>1</v>
      </c>
      <c r="G16">
        <v>187</v>
      </c>
      <c r="H16">
        <v>12.6</v>
      </c>
      <c r="I16">
        <v>3.5609999999999999</v>
      </c>
      <c r="J16">
        <v>1.73</v>
      </c>
      <c r="K16" s="11">
        <v>5</v>
      </c>
    </row>
    <row r="17" spans="1:11" x14ac:dyDescent="0.25">
      <c r="A17" s="10" t="s">
        <v>52</v>
      </c>
      <c r="B17">
        <v>9.99</v>
      </c>
      <c r="C17">
        <v>100</v>
      </c>
      <c r="D17">
        <v>27.74</v>
      </c>
      <c r="E17">
        <v>0.871</v>
      </c>
      <c r="F17">
        <v>24</v>
      </c>
      <c r="G17">
        <v>711</v>
      </c>
      <c r="H17">
        <v>22</v>
      </c>
      <c r="I17">
        <v>8.7799999999999994</v>
      </c>
      <c r="J17">
        <v>37.97</v>
      </c>
      <c r="K17" s="11">
        <v>50</v>
      </c>
    </row>
    <row r="18" spans="1:11" x14ac:dyDescent="0.25">
      <c r="A18" s="10" t="s">
        <v>53</v>
      </c>
      <c r="B18">
        <v>2465.2199999999989</v>
      </c>
      <c r="C18">
        <v>34698.900000000016</v>
      </c>
      <c r="D18">
        <v>5635.210000000011</v>
      </c>
      <c r="E18">
        <v>280.67569999999984</v>
      </c>
      <c r="F18">
        <v>4832</v>
      </c>
      <c r="G18">
        <v>206568</v>
      </c>
      <c r="H18">
        <v>9338.5000000000109</v>
      </c>
      <c r="I18">
        <v>3180.0250000000042</v>
      </c>
      <c r="J18">
        <v>6402.4500000000016</v>
      </c>
      <c r="K18" s="11">
        <v>11401.600000000013</v>
      </c>
    </row>
    <row r="19" spans="1:11" x14ac:dyDescent="0.25">
      <c r="A19" s="12" t="s">
        <v>54</v>
      </c>
      <c r="B19" s="13">
        <v>506</v>
      </c>
      <c r="C19" s="13">
        <v>506</v>
      </c>
      <c r="D19" s="13">
        <v>506</v>
      </c>
      <c r="E19" s="13">
        <v>506</v>
      </c>
      <c r="F19" s="13">
        <v>506</v>
      </c>
      <c r="G19" s="13">
        <v>506</v>
      </c>
      <c r="H19" s="13">
        <v>506</v>
      </c>
      <c r="I19" s="13">
        <v>506</v>
      </c>
      <c r="J19" s="13">
        <v>506</v>
      </c>
      <c r="K19" s="14">
        <v>506</v>
      </c>
    </row>
    <row r="23" spans="1:11" x14ac:dyDescent="0.25">
      <c r="A23" t="s">
        <v>61</v>
      </c>
    </row>
    <row r="24" spans="1:11" x14ac:dyDescent="0.25">
      <c r="A24" t="s">
        <v>62</v>
      </c>
    </row>
    <row r="25" spans="1:11" x14ac:dyDescent="0.25">
      <c r="A25" t="s">
        <v>63</v>
      </c>
    </row>
    <row r="26" spans="1:11" x14ac:dyDescent="0.25">
      <c r="A26" t="s">
        <v>64</v>
      </c>
    </row>
    <row r="27" spans="1:11" x14ac:dyDescent="0.25">
      <c r="A27" t="s">
        <v>69</v>
      </c>
    </row>
    <row r="28" spans="1:11" x14ac:dyDescent="0.25">
      <c r="A28" t="s">
        <v>65</v>
      </c>
    </row>
    <row r="29" spans="1:11" x14ac:dyDescent="0.25">
      <c r="A29" t="s">
        <v>66</v>
      </c>
    </row>
    <row r="30" spans="1:11" x14ac:dyDescent="0.25">
      <c r="A30" t="s">
        <v>67</v>
      </c>
    </row>
    <row r="31" spans="1:11" x14ac:dyDescent="0.25">
      <c r="A31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11AE-8844-460A-9E8E-7E34B2605177}">
  <dimension ref="A1:I510"/>
  <sheetViews>
    <sheetView showGridLines="0" workbookViewId="0">
      <selection activeCell="L31" sqref="L31"/>
    </sheetView>
  </sheetViews>
  <sheetFormatPr defaultRowHeight="15" x14ac:dyDescent="0.25"/>
  <cols>
    <col min="2" max="2" width="10.85546875" bestFit="1" customWidth="1"/>
  </cols>
  <sheetData>
    <row r="1" spans="1:2" ht="21" x14ac:dyDescent="0.25">
      <c r="A1" s="22" t="s">
        <v>71</v>
      </c>
    </row>
    <row r="2" spans="1:2" ht="21" x14ac:dyDescent="0.25">
      <c r="A2" s="22"/>
    </row>
    <row r="4" spans="1:2" x14ac:dyDescent="0.25">
      <c r="B4" s="1" t="s">
        <v>9</v>
      </c>
    </row>
    <row r="5" spans="1:2" x14ac:dyDescent="0.25">
      <c r="B5" s="1">
        <v>24</v>
      </c>
    </row>
    <row r="6" spans="1:2" x14ac:dyDescent="0.25">
      <c r="B6" s="1">
        <v>21.6</v>
      </c>
    </row>
    <row r="7" spans="1:2" x14ac:dyDescent="0.25">
      <c r="B7" s="1">
        <v>34.700000000000003</v>
      </c>
    </row>
    <row r="8" spans="1:2" x14ac:dyDescent="0.25">
      <c r="B8" s="1">
        <v>33.4</v>
      </c>
    </row>
    <row r="9" spans="1:2" x14ac:dyDescent="0.25">
      <c r="B9" s="1">
        <v>36.200000000000003</v>
      </c>
    </row>
    <row r="10" spans="1:2" x14ac:dyDescent="0.25">
      <c r="B10" s="1">
        <v>28.7</v>
      </c>
    </row>
    <row r="11" spans="1:2" x14ac:dyDescent="0.25">
      <c r="B11" s="1">
        <v>22.9</v>
      </c>
    </row>
    <row r="12" spans="1:2" x14ac:dyDescent="0.25">
      <c r="B12" s="1">
        <v>27.1</v>
      </c>
    </row>
    <row r="13" spans="1:2" x14ac:dyDescent="0.25">
      <c r="B13" s="1">
        <v>16.5</v>
      </c>
    </row>
    <row r="14" spans="1:2" x14ac:dyDescent="0.25">
      <c r="B14" s="1">
        <v>18.899999999999999</v>
      </c>
    </row>
    <row r="15" spans="1:2" x14ac:dyDescent="0.25">
      <c r="B15" s="1">
        <v>15</v>
      </c>
    </row>
    <row r="16" spans="1:2" x14ac:dyDescent="0.25">
      <c r="B16" s="1">
        <v>18.899999999999999</v>
      </c>
    </row>
    <row r="17" spans="2:9" x14ac:dyDescent="0.25">
      <c r="B17" s="1">
        <v>21.7</v>
      </c>
    </row>
    <row r="18" spans="2:9" x14ac:dyDescent="0.25">
      <c r="B18" s="1">
        <v>20.399999999999999</v>
      </c>
    </row>
    <row r="19" spans="2:9" x14ac:dyDescent="0.25">
      <c r="B19" s="1">
        <v>18.2</v>
      </c>
    </row>
    <row r="20" spans="2:9" x14ac:dyDescent="0.25">
      <c r="B20" s="1">
        <v>19.899999999999999</v>
      </c>
    </row>
    <row r="21" spans="2:9" x14ac:dyDescent="0.25">
      <c r="B21" s="1">
        <v>23.1</v>
      </c>
    </row>
    <row r="22" spans="2:9" x14ac:dyDescent="0.25">
      <c r="B22" s="1">
        <v>17.5</v>
      </c>
    </row>
    <row r="23" spans="2:9" x14ac:dyDescent="0.25">
      <c r="B23" s="1">
        <v>20.2</v>
      </c>
    </row>
    <row r="24" spans="2:9" x14ac:dyDescent="0.25">
      <c r="B24" s="1">
        <v>18.2</v>
      </c>
    </row>
    <row r="25" spans="2:9" ht="15.75" x14ac:dyDescent="0.25">
      <c r="B25" s="1">
        <v>13.6</v>
      </c>
      <c r="E25" s="23" t="s">
        <v>72</v>
      </c>
      <c r="F25" s="23"/>
      <c r="G25" s="23"/>
      <c r="H25" s="23"/>
      <c r="I25" s="23"/>
    </row>
    <row r="26" spans="2:9" ht="15.75" x14ac:dyDescent="0.25">
      <c r="B26" s="1">
        <v>19.600000000000001</v>
      </c>
      <c r="E26" s="23" t="s">
        <v>73</v>
      </c>
      <c r="F26" s="23"/>
      <c r="G26" s="23"/>
      <c r="H26" s="23"/>
      <c r="I26" s="23"/>
    </row>
    <row r="27" spans="2:9" ht="15.75" x14ac:dyDescent="0.25">
      <c r="B27" s="1">
        <v>15.2</v>
      </c>
      <c r="E27" s="23" t="s">
        <v>74</v>
      </c>
      <c r="F27" s="23"/>
      <c r="G27" s="23"/>
      <c r="H27" s="23"/>
      <c r="I27" s="23"/>
    </row>
    <row r="28" spans="2:9" ht="15.75" x14ac:dyDescent="0.25">
      <c r="B28" s="1">
        <v>14.5</v>
      </c>
      <c r="E28" s="23" t="s">
        <v>75</v>
      </c>
      <c r="F28" s="23"/>
      <c r="G28" s="23"/>
      <c r="H28" s="23"/>
      <c r="I28" s="23"/>
    </row>
    <row r="29" spans="2:9" x14ac:dyDescent="0.25">
      <c r="B29" s="1">
        <v>15.6</v>
      </c>
    </row>
    <row r="30" spans="2:9" x14ac:dyDescent="0.25">
      <c r="B30" s="1">
        <v>13.9</v>
      </c>
    </row>
    <row r="31" spans="2:9" x14ac:dyDescent="0.25">
      <c r="B31" s="1">
        <v>16.600000000000001</v>
      </c>
    </row>
    <row r="32" spans="2:9" x14ac:dyDescent="0.25">
      <c r="B32" s="1">
        <v>14.8</v>
      </c>
    </row>
    <row r="33" spans="2:2" x14ac:dyDescent="0.25">
      <c r="B33" s="1">
        <v>18.399999999999999</v>
      </c>
    </row>
    <row r="34" spans="2:2" x14ac:dyDescent="0.25">
      <c r="B34" s="1">
        <v>21</v>
      </c>
    </row>
    <row r="35" spans="2:2" x14ac:dyDescent="0.25">
      <c r="B35" s="1">
        <v>12.7</v>
      </c>
    </row>
    <row r="36" spans="2:2" x14ac:dyDescent="0.25">
      <c r="B36" s="1">
        <v>14.5</v>
      </c>
    </row>
    <row r="37" spans="2:2" x14ac:dyDescent="0.25">
      <c r="B37" s="1">
        <v>13.2</v>
      </c>
    </row>
    <row r="38" spans="2:2" x14ac:dyDescent="0.25">
      <c r="B38" s="1">
        <v>13.1</v>
      </c>
    </row>
    <row r="39" spans="2:2" x14ac:dyDescent="0.25">
      <c r="B39" s="1">
        <v>13.5</v>
      </c>
    </row>
    <row r="40" spans="2:2" x14ac:dyDescent="0.25">
      <c r="B40" s="1">
        <v>18.899999999999999</v>
      </c>
    </row>
    <row r="41" spans="2:2" x14ac:dyDescent="0.25">
      <c r="B41" s="1">
        <v>20</v>
      </c>
    </row>
    <row r="42" spans="2:2" x14ac:dyDescent="0.25">
      <c r="B42" s="1">
        <v>21</v>
      </c>
    </row>
    <row r="43" spans="2:2" x14ac:dyDescent="0.25">
      <c r="B43" s="1">
        <v>24.7</v>
      </c>
    </row>
    <row r="44" spans="2:2" x14ac:dyDescent="0.25">
      <c r="B44" s="1">
        <v>30.8</v>
      </c>
    </row>
    <row r="45" spans="2:2" x14ac:dyDescent="0.25">
      <c r="B45" s="1">
        <v>34.9</v>
      </c>
    </row>
    <row r="46" spans="2:2" x14ac:dyDescent="0.25">
      <c r="B46" s="1">
        <v>26.6</v>
      </c>
    </row>
    <row r="47" spans="2:2" x14ac:dyDescent="0.25">
      <c r="B47" s="1">
        <v>25.3</v>
      </c>
    </row>
    <row r="48" spans="2:2" x14ac:dyDescent="0.25">
      <c r="B48" s="1">
        <v>24.7</v>
      </c>
    </row>
    <row r="49" spans="2:2" x14ac:dyDescent="0.25">
      <c r="B49" s="1">
        <v>21.2</v>
      </c>
    </row>
    <row r="50" spans="2:2" x14ac:dyDescent="0.25">
      <c r="B50" s="1">
        <v>19.3</v>
      </c>
    </row>
    <row r="51" spans="2:2" x14ac:dyDescent="0.25">
      <c r="B51" s="1">
        <v>20</v>
      </c>
    </row>
    <row r="52" spans="2:2" x14ac:dyDescent="0.25">
      <c r="B52" s="1">
        <v>16.600000000000001</v>
      </c>
    </row>
    <row r="53" spans="2:2" x14ac:dyDescent="0.25">
      <c r="B53" s="1">
        <v>14.4</v>
      </c>
    </row>
    <row r="54" spans="2:2" x14ac:dyDescent="0.25">
      <c r="B54" s="1">
        <v>19.399999999999999</v>
      </c>
    </row>
    <row r="55" spans="2:2" x14ac:dyDescent="0.25">
      <c r="B55" s="1">
        <v>19.7</v>
      </c>
    </row>
    <row r="56" spans="2:2" x14ac:dyDescent="0.25">
      <c r="B56" s="1">
        <v>20.5</v>
      </c>
    </row>
    <row r="57" spans="2:2" x14ac:dyDescent="0.25">
      <c r="B57" s="1">
        <v>25</v>
      </c>
    </row>
    <row r="58" spans="2:2" x14ac:dyDescent="0.25">
      <c r="B58" s="1">
        <v>23.4</v>
      </c>
    </row>
    <row r="59" spans="2:2" x14ac:dyDescent="0.25">
      <c r="B59" s="1">
        <v>18.899999999999999</v>
      </c>
    </row>
    <row r="60" spans="2:2" x14ac:dyDescent="0.25">
      <c r="B60" s="1">
        <v>35.4</v>
      </c>
    </row>
    <row r="61" spans="2:2" x14ac:dyDescent="0.25">
      <c r="B61" s="1">
        <v>24.7</v>
      </c>
    </row>
    <row r="62" spans="2:2" x14ac:dyDescent="0.25">
      <c r="B62" s="1">
        <v>31.6</v>
      </c>
    </row>
    <row r="63" spans="2:2" x14ac:dyDescent="0.25">
      <c r="B63" s="1">
        <v>23.3</v>
      </c>
    </row>
    <row r="64" spans="2:2" x14ac:dyDescent="0.25">
      <c r="B64" s="1">
        <v>19.600000000000001</v>
      </c>
    </row>
    <row r="65" spans="2:2" x14ac:dyDescent="0.25">
      <c r="B65" s="1">
        <v>18.7</v>
      </c>
    </row>
    <row r="66" spans="2:2" x14ac:dyDescent="0.25">
      <c r="B66" s="1">
        <v>16</v>
      </c>
    </row>
    <row r="67" spans="2:2" x14ac:dyDescent="0.25">
      <c r="B67" s="1">
        <v>22.2</v>
      </c>
    </row>
    <row r="68" spans="2:2" x14ac:dyDescent="0.25">
      <c r="B68" s="1">
        <v>25</v>
      </c>
    </row>
    <row r="69" spans="2:2" x14ac:dyDescent="0.25">
      <c r="B69" s="1">
        <v>33</v>
      </c>
    </row>
    <row r="70" spans="2:2" x14ac:dyDescent="0.25">
      <c r="B70" s="1">
        <v>23.5</v>
      </c>
    </row>
    <row r="71" spans="2:2" x14ac:dyDescent="0.25">
      <c r="B71" s="1">
        <v>19.399999999999999</v>
      </c>
    </row>
    <row r="72" spans="2:2" x14ac:dyDescent="0.25">
      <c r="B72" s="1">
        <v>22</v>
      </c>
    </row>
    <row r="73" spans="2:2" x14ac:dyDescent="0.25">
      <c r="B73" s="1">
        <v>17.399999999999999</v>
      </c>
    </row>
    <row r="74" spans="2:2" x14ac:dyDescent="0.25">
      <c r="B74" s="1">
        <v>20.9</v>
      </c>
    </row>
    <row r="75" spans="2:2" x14ac:dyDescent="0.25">
      <c r="B75" s="1">
        <v>24.2</v>
      </c>
    </row>
    <row r="76" spans="2:2" x14ac:dyDescent="0.25">
      <c r="B76" s="1">
        <v>21.7</v>
      </c>
    </row>
    <row r="77" spans="2:2" x14ac:dyDescent="0.25">
      <c r="B77" s="1">
        <v>22.8</v>
      </c>
    </row>
    <row r="78" spans="2:2" x14ac:dyDescent="0.25">
      <c r="B78" s="1">
        <v>23.4</v>
      </c>
    </row>
    <row r="79" spans="2:2" x14ac:dyDescent="0.25">
      <c r="B79" s="1">
        <v>24.1</v>
      </c>
    </row>
    <row r="80" spans="2:2" x14ac:dyDescent="0.25">
      <c r="B80" s="1">
        <v>21.4</v>
      </c>
    </row>
    <row r="81" spans="2:2" x14ac:dyDescent="0.25">
      <c r="B81" s="1">
        <v>20</v>
      </c>
    </row>
    <row r="82" spans="2:2" x14ac:dyDescent="0.25">
      <c r="B82" s="1">
        <v>20.8</v>
      </c>
    </row>
    <row r="83" spans="2:2" x14ac:dyDescent="0.25">
      <c r="B83" s="1">
        <v>21.2</v>
      </c>
    </row>
    <row r="84" spans="2:2" x14ac:dyDescent="0.25">
      <c r="B84" s="1">
        <v>20.3</v>
      </c>
    </row>
    <row r="85" spans="2:2" x14ac:dyDescent="0.25">
      <c r="B85" s="1">
        <v>28</v>
      </c>
    </row>
    <row r="86" spans="2:2" x14ac:dyDescent="0.25">
      <c r="B86" s="1">
        <v>23.9</v>
      </c>
    </row>
    <row r="87" spans="2:2" x14ac:dyDescent="0.25">
      <c r="B87" s="1">
        <v>24.8</v>
      </c>
    </row>
    <row r="88" spans="2:2" x14ac:dyDescent="0.25">
      <c r="B88" s="1">
        <v>22.9</v>
      </c>
    </row>
    <row r="89" spans="2:2" x14ac:dyDescent="0.25">
      <c r="B89" s="1">
        <v>23.9</v>
      </c>
    </row>
    <row r="90" spans="2:2" x14ac:dyDescent="0.25">
      <c r="B90" s="1">
        <v>26.6</v>
      </c>
    </row>
    <row r="91" spans="2:2" x14ac:dyDescent="0.25">
      <c r="B91" s="1">
        <v>22.5</v>
      </c>
    </row>
    <row r="92" spans="2:2" x14ac:dyDescent="0.25">
      <c r="B92" s="1">
        <v>22.2</v>
      </c>
    </row>
    <row r="93" spans="2:2" x14ac:dyDescent="0.25">
      <c r="B93" s="1">
        <v>23.6</v>
      </c>
    </row>
    <row r="94" spans="2:2" x14ac:dyDescent="0.25">
      <c r="B94" s="1">
        <v>28.7</v>
      </c>
    </row>
    <row r="95" spans="2:2" x14ac:dyDescent="0.25">
      <c r="B95" s="1">
        <v>22.6</v>
      </c>
    </row>
    <row r="96" spans="2:2" x14ac:dyDescent="0.25">
      <c r="B96" s="1">
        <v>22</v>
      </c>
    </row>
    <row r="97" spans="2:2" x14ac:dyDescent="0.25">
      <c r="B97" s="1">
        <v>22.9</v>
      </c>
    </row>
    <row r="98" spans="2:2" x14ac:dyDescent="0.25">
      <c r="B98" s="1">
        <v>25</v>
      </c>
    </row>
    <row r="99" spans="2:2" x14ac:dyDescent="0.25">
      <c r="B99" s="1">
        <v>20.6</v>
      </c>
    </row>
    <row r="100" spans="2:2" x14ac:dyDescent="0.25">
      <c r="B100" s="1">
        <v>28.4</v>
      </c>
    </row>
    <row r="101" spans="2:2" x14ac:dyDescent="0.25">
      <c r="B101" s="1">
        <v>21.4</v>
      </c>
    </row>
    <row r="102" spans="2:2" x14ac:dyDescent="0.25">
      <c r="B102" s="1">
        <v>38.700000000000003</v>
      </c>
    </row>
    <row r="103" spans="2:2" x14ac:dyDescent="0.25">
      <c r="B103" s="1">
        <v>43.8</v>
      </c>
    </row>
    <row r="104" spans="2:2" x14ac:dyDescent="0.25">
      <c r="B104" s="1">
        <v>33.200000000000003</v>
      </c>
    </row>
    <row r="105" spans="2:2" x14ac:dyDescent="0.25">
      <c r="B105" s="1">
        <v>27.5</v>
      </c>
    </row>
    <row r="106" spans="2:2" x14ac:dyDescent="0.25">
      <c r="B106" s="1">
        <v>26.5</v>
      </c>
    </row>
    <row r="107" spans="2:2" x14ac:dyDescent="0.25">
      <c r="B107" s="1">
        <v>18.600000000000001</v>
      </c>
    </row>
    <row r="108" spans="2:2" x14ac:dyDescent="0.25">
      <c r="B108" s="1">
        <v>19.3</v>
      </c>
    </row>
    <row r="109" spans="2:2" x14ac:dyDescent="0.25">
      <c r="B109" s="1">
        <v>20.100000000000001</v>
      </c>
    </row>
    <row r="110" spans="2:2" x14ac:dyDescent="0.25">
      <c r="B110" s="1">
        <v>19.5</v>
      </c>
    </row>
    <row r="111" spans="2:2" x14ac:dyDescent="0.25">
      <c r="B111" s="1">
        <v>19.5</v>
      </c>
    </row>
    <row r="112" spans="2:2" x14ac:dyDescent="0.25">
      <c r="B112" s="1">
        <v>20.399999999999999</v>
      </c>
    </row>
    <row r="113" spans="2:2" x14ac:dyDescent="0.25">
      <c r="B113" s="1">
        <v>19.8</v>
      </c>
    </row>
    <row r="114" spans="2:2" x14ac:dyDescent="0.25">
      <c r="B114" s="1">
        <v>19.399999999999999</v>
      </c>
    </row>
    <row r="115" spans="2:2" x14ac:dyDescent="0.25">
      <c r="B115" s="1">
        <v>21.7</v>
      </c>
    </row>
    <row r="116" spans="2:2" x14ac:dyDescent="0.25">
      <c r="B116" s="1">
        <v>22.8</v>
      </c>
    </row>
    <row r="117" spans="2:2" x14ac:dyDescent="0.25">
      <c r="B117" s="1">
        <v>18.8</v>
      </c>
    </row>
    <row r="118" spans="2:2" x14ac:dyDescent="0.25">
      <c r="B118" s="1">
        <v>18.7</v>
      </c>
    </row>
    <row r="119" spans="2:2" x14ac:dyDescent="0.25">
      <c r="B119" s="1">
        <v>18.5</v>
      </c>
    </row>
    <row r="120" spans="2:2" x14ac:dyDescent="0.25">
      <c r="B120" s="1">
        <v>18.3</v>
      </c>
    </row>
    <row r="121" spans="2:2" x14ac:dyDescent="0.25">
      <c r="B121" s="1">
        <v>21.2</v>
      </c>
    </row>
    <row r="122" spans="2:2" x14ac:dyDescent="0.25">
      <c r="B122" s="1">
        <v>19.2</v>
      </c>
    </row>
    <row r="123" spans="2:2" x14ac:dyDescent="0.25">
      <c r="B123" s="1">
        <v>20.399999999999999</v>
      </c>
    </row>
    <row r="124" spans="2:2" x14ac:dyDescent="0.25">
      <c r="B124" s="1">
        <v>19.3</v>
      </c>
    </row>
    <row r="125" spans="2:2" x14ac:dyDescent="0.25">
      <c r="B125" s="1">
        <v>22</v>
      </c>
    </row>
    <row r="126" spans="2:2" x14ac:dyDescent="0.25">
      <c r="B126" s="1">
        <v>20.3</v>
      </c>
    </row>
    <row r="127" spans="2:2" x14ac:dyDescent="0.25">
      <c r="B127" s="1">
        <v>20.5</v>
      </c>
    </row>
    <row r="128" spans="2:2" x14ac:dyDescent="0.25">
      <c r="B128" s="1">
        <v>17.3</v>
      </c>
    </row>
    <row r="129" spans="2:2" x14ac:dyDescent="0.25">
      <c r="B129" s="1">
        <v>18.8</v>
      </c>
    </row>
    <row r="130" spans="2:2" x14ac:dyDescent="0.25">
      <c r="B130" s="1">
        <v>21.4</v>
      </c>
    </row>
    <row r="131" spans="2:2" x14ac:dyDescent="0.25">
      <c r="B131" s="1">
        <v>15.7</v>
      </c>
    </row>
    <row r="132" spans="2:2" x14ac:dyDescent="0.25">
      <c r="B132" s="1">
        <v>16.2</v>
      </c>
    </row>
    <row r="133" spans="2:2" x14ac:dyDescent="0.25">
      <c r="B133" s="1">
        <v>18</v>
      </c>
    </row>
    <row r="134" spans="2:2" x14ac:dyDescent="0.25">
      <c r="B134" s="1">
        <v>14.3</v>
      </c>
    </row>
    <row r="135" spans="2:2" x14ac:dyDescent="0.25">
      <c r="B135" s="1">
        <v>19.2</v>
      </c>
    </row>
    <row r="136" spans="2:2" x14ac:dyDescent="0.25">
      <c r="B136" s="1">
        <v>19.600000000000001</v>
      </c>
    </row>
    <row r="137" spans="2:2" x14ac:dyDescent="0.25">
      <c r="B137" s="1">
        <v>23</v>
      </c>
    </row>
    <row r="138" spans="2:2" x14ac:dyDescent="0.25">
      <c r="B138" s="1">
        <v>18.399999999999999</v>
      </c>
    </row>
    <row r="139" spans="2:2" x14ac:dyDescent="0.25">
      <c r="B139" s="1">
        <v>15.6</v>
      </c>
    </row>
    <row r="140" spans="2:2" x14ac:dyDescent="0.25">
      <c r="B140" s="1">
        <v>18.100000000000001</v>
      </c>
    </row>
    <row r="141" spans="2:2" x14ac:dyDescent="0.25">
      <c r="B141" s="1">
        <v>17.399999999999999</v>
      </c>
    </row>
    <row r="142" spans="2:2" x14ac:dyDescent="0.25">
      <c r="B142" s="1">
        <v>17.100000000000001</v>
      </c>
    </row>
    <row r="143" spans="2:2" x14ac:dyDescent="0.25">
      <c r="B143" s="1">
        <v>13.3</v>
      </c>
    </row>
    <row r="144" spans="2:2" x14ac:dyDescent="0.25">
      <c r="B144" s="1">
        <v>17.8</v>
      </c>
    </row>
    <row r="145" spans="2:2" x14ac:dyDescent="0.25">
      <c r="B145" s="1">
        <v>14</v>
      </c>
    </row>
    <row r="146" spans="2:2" x14ac:dyDescent="0.25">
      <c r="B146" s="1">
        <v>14.4</v>
      </c>
    </row>
    <row r="147" spans="2:2" x14ac:dyDescent="0.25">
      <c r="B147" s="1">
        <v>13.4</v>
      </c>
    </row>
    <row r="148" spans="2:2" x14ac:dyDescent="0.25">
      <c r="B148" s="1">
        <v>15.6</v>
      </c>
    </row>
    <row r="149" spans="2:2" x14ac:dyDescent="0.25">
      <c r="B149" s="1">
        <v>11.8</v>
      </c>
    </row>
    <row r="150" spans="2:2" x14ac:dyDescent="0.25">
      <c r="B150" s="1">
        <v>13.8</v>
      </c>
    </row>
    <row r="151" spans="2:2" x14ac:dyDescent="0.25">
      <c r="B151" s="1">
        <v>15.6</v>
      </c>
    </row>
    <row r="152" spans="2:2" x14ac:dyDescent="0.25">
      <c r="B152" s="1">
        <v>14.6</v>
      </c>
    </row>
    <row r="153" spans="2:2" x14ac:dyDescent="0.25">
      <c r="B153" s="1">
        <v>17.8</v>
      </c>
    </row>
    <row r="154" spans="2:2" x14ac:dyDescent="0.25">
      <c r="B154" s="1">
        <v>15.4</v>
      </c>
    </row>
    <row r="155" spans="2:2" x14ac:dyDescent="0.25">
      <c r="B155" s="1">
        <v>21.5</v>
      </c>
    </row>
    <row r="156" spans="2:2" x14ac:dyDescent="0.25">
      <c r="B156" s="1">
        <v>19.600000000000001</v>
      </c>
    </row>
    <row r="157" spans="2:2" x14ac:dyDescent="0.25">
      <c r="B157" s="1">
        <v>15.3</v>
      </c>
    </row>
    <row r="158" spans="2:2" x14ac:dyDescent="0.25">
      <c r="B158" s="1">
        <v>19.399999999999999</v>
      </c>
    </row>
    <row r="159" spans="2:2" x14ac:dyDescent="0.25">
      <c r="B159" s="1">
        <v>17</v>
      </c>
    </row>
    <row r="160" spans="2:2" x14ac:dyDescent="0.25">
      <c r="B160" s="1">
        <v>15.6</v>
      </c>
    </row>
    <row r="161" spans="2:2" x14ac:dyDescent="0.25">
      <c r="B161" s="1">
        <v>13.1</v>
      </c>
    </row>
    <row r="162" spans="2:2" x14ac:dyDescent="0.25">
      <c r="B162" s="1">
        <v>41.3</v>
      </c>
    </row>
    <row r="163" spans="2:2" x14ac:dyDescent="0.25">
      <c r="B163" s="1">
        <v>24.3</v>
      </c>
    </row>
    <row r="164" spans="2:2" x14ac:dyDescent="0.25">
      <c r="B164" s="1">
        <v>23.3</v>
      </c>
    </row>
    <row r="165" spans="2:2" x14ac:dyDescent="0.25">
      <c r="B165" s="1">
        <v>27</v>
      </c>
    </row>
    <row r="166" spans="2:2" x14ac:dyDescent="0.25">
      <c r="B166" s="1">
        <v>50</v>
      </c>
    </row>
    <row r="167" spans="2:2" x14ac:dyDescent="0.25">
      <c r="B167" s="1">
        <v>50</v>
      </c>
    </row>
    <row r="168" spans="2:2" x14ac:dyDescent="0.25">
      <c r="B168" s="1">
        <v>50</v>
      </c>
    </row>
    <row r="169" spans="2:2" x14ac:dyDescent="0.25">
      <c r="B169" s="1">
        <v>22.7</v>
      </c>
    </row>
    <row r="170" spans="2:2" x14ac:dyDescent="0.25">
      <c r="B170" s="1">
        <v>25</v>
      </c>
    </row>
    <row r="171" spans="2:2" x14ac:dyDescent="0.25">
      <c r="B171" s="1">
        <v>50</v>
      </c>
    </row>
    <row r="172" spans="2:2" x14ac:dyDescent="0.25">
      <c r="B172" s="1">
        <v>23.8</v>
      </c>
    </row>
    <row r="173" spans="2:2" x14ac:dyDescent="0.25">
      <c r="B173" s="1">
        <v>23.8</v>
      </c>
    </row>
    <row r="174" spans="2:2" x14ac:dyDescent="0.25">
      <c r="B174" s="1">
        <v>22.3</v>
      </c>
    </row>
    <row r="175" spans="2:2" x14ac:dyDescent="0.25">
      <c r="B175" s="1">
        <v>17.399999999999999</v>
      </c>
    </row>
    <row r="176" spans="2:2" x14ac:dyDescent="0.25">
      <c r="B176" s="1">
        <v>19.100000000000001</v>
      </c>
    </row>
    <row r="177" spans="2:2" x14ac:dyDescent="0.25">
      <c r="B177" s="1">
        <v>23.1</v>
      </c>
    </row>
    <row r="178" spans="2:2" x14ac:dyDescent="0.25">
      <c r="B178" s="1">
        <v>23.6</v>
      </c>
    </row>
    <row r="179" spans="2:2" x14ac:dyDescent="0.25">
      <c r="B179" s="1">
        <v>22.6</v>
      </c>
    </row>
    <row r="180" spans="2:2" x14ac:dyDescent="0.25">
      <c r="B180" s="1">
        <v>29.4</v>
      </c>
    </row>
    <row r="181" spans="2:2" x14ac:dyDescent="0.25">
      <c r="B181" s="1">
        <v>23.2</v>
      </c>
    </row>
    <row r="182" spans="2:2" x14ac:dyDescent="0.25">
      <c r="B182" s="1">
        <v>24.6</v>
      </c>
    </row>
    <row r="183" spans="2:2" x14ac:dyDescent="0.25">
      <c r="B183" s="1">
        <v>29.9</v>
      </c>
    </row>
    <row r="184" spans="2:2" x14ac:dyDescent="0.25">
      <c r="B184" s="1">
        <v>37.200000000000003</v>
      </c>
    </row>
    <row r="185" spans="2:2" x14ac:dyDescent="0.25">
      <c r="B185" s="1">
        <v>39.799999999999997</v>
      </c>
    </row>
    <row r="186" spans="2:2" x14ac:dyDescent="0.25">
      <c r="B186" s="1">
        <v>36.200000000000003</v>
      </c>
    </row>
    <row r="187" spans="2:2" x14ac:dyDescent="0.25">
      <c r="B187" s="1">
        <v>37.9</v>
      </c>
    </row>
    <row r="188" spans="2:2" x14ac:dyDescent="0.25">
      <c r="B188" s="1">
        <v>32.5</v>
      </c>
    </row>
    <row r="189" spans="2:2" x14ac:dyDescent="0.25">
      <c r="B189" s="1">
        <v>26.4</v>
      </c>
    </row>
    <row r="190" spans="2:2" x14ac:dyDescent="0.25">
      <c r="B190" s="1">
        <v>29.6</v>
      </c>
    </row>
    <row r="191" spans="2:2" x14ac:dyDescent="0.25">
      <c r="B191" s="1">
        <v>50</v>
      </c>
    </row>
    <row r="192" spans="2:2" x14ac:dyDescent="0.25">
      <c r="B192" s="1">
        <v>32</v>
      </c>
    </row>
    <row r="193" spans="2:2" x14ac:dyDescent="0.25">
      <c r="B193" s="1">
        <v>29.8</v>
      </c>
    </row>
    <row r="194" spans="2:2" x14ac:dyDescent="0.25">
      <c r="B194" s="1">
        <v>34.9</v>
      </c>
    </row>
    <row r="195" spans="2:2" x14ac:dyDescent="0.25">
      <c r="B195" s="1">
        <v>37</v>
      </c>
    </row>
    <row r="196" spans="2:2" x14ac:dyDescent="0.25">
      <c r="B196" s="1">
        <v>30.5</v>
      </c>
    </row>
    <row r="197" spans="2:2" x14ac:dyDescent="0.25">
      <c r="B197" s="1">
        <v>36.4</v>
      </c>
    </row>
    <row r="198" spans="2:2" x14ac:dyDescent="0.25">
      <c r="B198" s="1">
        <v>31.1</v>
      </c>
    </row>
    <row r="199" spans="2:2" x14ac:dyDescent="0.25">
      <c r="B199" s="1">
        <v>29.1</v>
      </c>
    </row>
    <row r="200" spans="2:2" x14ac:dyDescent="0.25">
      <c r="B200" s="1">
        <v>50</v>
      </c>
    </row>
    <row r="201" spans="2:2" x14ac:dyDescent="0.25">
      <c r="B201" s="1">
        <v>33.299999999999997</v>
      </c>
    </row>
    <row r="202" spans="2:2" x14ac:dyDescent="0.25">
      <c r="B202" s="1">
        <v>30.3</v>
      </c>
    </row>
    <row r="203" spans="2:2" x14ac:dyDescent="0.25">
      <c r="B203" s="1">
        <v>34.6</v>
      </c>
    </row>
    <row r="204" spans="2:2" x14ac:dyDescent="0.25">
      <c r="B204" s="1">
        <v>34.9</v>
      </c>
    </row>
    <row r="205" spans="2:2" x14ac:dyDescent="0.25">
      <c r="B205" s="1">
        <v>32.9</v>
      </c>
    </row>
    <row r="206" spans="2:2" x14ac:dyDescent="0.25">
      <c r="B206" s="1">
        <v>24.1</v>
      </c>
    </row>
    <row r="207" spans="2:2" x14ac:dyDescent="0.25">
      <c r="B207" s="1">
        <v>42.3</v>
      </c>
    </row>
    <row r="208" spans="2:2" x14ac:dyDescent="0.25">
      <c r="B208" s="1">
        <v>48.5</v>
      </c>
    </row>
    <row r="209" spans="2:2" x14ac:dyDescent="0.25">
      <c r="B209" s="1">
        <v>50</v>
      </c>
    </row>
    <row r="210" spans="2:2" x14ac:dyDescent="0.25">
      <c r="B210" s="1">
        <v>22.6</v>
      </c>
    </row>
    <row r="211" spans="2:2" x14ac:dyDescent="0.25">
      <c r="B211" s="1">
        <v>24.4</v>
      </c>
    </row>
    <row r="212" spans="2:2" x14ac:dyDescent="0.25">
      <c r="B212" s="1">
        <v>22.5</v>
      </c>
    </row>
    <row r="213" spans="2:2" x14ac:dyDescent="0.25">
      <c r="B213" s="1">
        <v>24.4</v>
      </c>
    </row>
    <row r="214" spans="2:2" x14ac:dyDescent="0.25">
      <c r="B214" s="1">
        <v>20</v>
      </c>
    </row>
    <row r="215" spans="2:2" x14ac:dyDescent="0.25">
      <c r="B215" s="1">
        <v>21.7</v>
      </c>
    </row>
    <row r="216" spans="2:2" x14ac:dyDescent="0.25">
      <c r="B216" s="1">
        <v>19.3</v>
      </c>
    </row>
    <row r="217" spans="2:2" x14ac:dyDescent="0.25">
      <c r="B217" s="1">
        <v>22.4</v>
      </c>
    </row>
    <row r="218" spans="2:2" x14ac:dyDescent="0.25">
      <c r="B218" s="1">
        <v>28.1</v>
      </c>
    </row>
    <row r="219" spans="2:2" x14ac:dyDescent="0.25">
      <c r="B219" s="1">
        <v>23.7</v>
      </c>
    </row>
    <row r="220" spans="2:2" x14ac:dyDescent="0.25">
      <c r="B220" s="1">
        <v>25</v>
      </c>
    </row>
    <row r="221" spans="2:2" x14ac:dyDescent="0.25">
      <c r="B221" s="1">
        <v>23.3</v>
      </c>
    </row>
    <row r="222" spans="2:2" x14ac:dyDescent="0.25">
      <c r="B222" s="1">
        <v>28.7</v>
      </c>
    </row>
    <row r="223" spans="2:2" x14ac:dyDescent="0.25">
      <c r="B223" s="1">
        <v>21.5</v>
      </c>
    </row>
    <row r="224" spans="2:2" x14ac:dyDescent="0.25">
      <c r="B224" s="1">
        <v>23</v>
      </c>
    </row>
    <row r="225" spans="2:2" x14ac:dyDescent="0.25">
      <c r="B225" s="1">
        <v>26.7</v>
      </c>
    </row>
    <row r="226" spans="2:2" x14ac:dyDescent="0.25">
      <c r="B226" s="1">
        <v>21.7</v>
      </c>
    </row>
    <row r="227" spans="2:2" x14ac:dyDescent="0.25">
      <c r="B227" s="1">
        <v>27.5</v>
      </c>
    </row>
    <row r="228" spans="2:2" x14ac:dyDescent="0.25">
      <c r="B228" s="1">
        <v>30.1</v>
      </c>
    </row>
    <row r="229" spans="2:2" x14ac:dyDescent="0.25">
      <c r="B229" s="1">
        <v>44.8</v>
      </c>
    </row>
    <row r="230" spans="2:2" x14ac:dyDescent="0.25">
      <c r="B230" s="1">
        <v>50</v>
      </c>
    </row>
    <row r="231" spans="2:2" x14ac:dyDescent="0.25">
      <c r="B231" s="1">
        <v>37.6</v>
      </c>
    </row>
    <row r="232" spans="2:2" x14ac:dyDescent="0.25">
      <c r="B232" s="1">
        <v>31.6</v>
      </c>
    </row>
    <row r="233" spans="2:2" x14ac:dyDescent="0.25">
      <c r="B233" s="1">
        <v>46.7</v>
      </c>
    </row>
    <row r="234" spans="2:2" x14ac:dyDescent="0.25">
      <c r="B234" s="1">
        <v>31.5</v>
      </c>
    </row>
    <row r="235" spans="2:2" x14ac:dyDescent="0.25">
      <c r="B235" s="1">
        <v>24.3</v>
      </c>
    </row>
    <row r="236" spans="2:2" x14ac:dyDescent="0.25">
      <c r="B236" s="1">
        <v>31.7</v>
      </c>
    </row>
    <row r="237" spans="2:2" x14ac:dyDescent="0.25">
      <c r="B237" s="1">
        <v>41.7</v>
      </c>
    </row>
    <row r="238" spans="2:2" x14ac:dyDescent="0.25">
      <c r="B238" s="1">
        <v>48.3</v>
      </c>
    </row>
    <row r="239" spans="2:2" x14ac:dyDescent="0.25">
      <c r="B239" s="1">
        <v>29</v>
      </c>
    </row>
    <row r="240" spans="2:2" x14ac:dyDescent="0.25">
      <c r="B240" s="1">
        <v>24</v>
      </c>
    </row>
    <row r="241" spans="2:2" x14ac:dyDescent="0.25">
      <c r="B241" s="1">
        <v>25.1</v>
      </c>
    </row>
    <row r="242" spans="2:2" x14ac:dyDescent="0.25">
      <c r="B242" s="1">
        <v>31.5</v>
      </c>
    </row>
    <row r="243" spans="2:2" x14ac:dyDescent="0.25">
      <c r="B243" s="1">
        <v>23.7</v>
      </c>
    </row>
    <row r="244" spans="2:2" x14ac:dyDescent="0.25">
      <c r="B244" s="1">
        <v>23.3</v>
      </c>
    </row>
    <row r="245" spans="2:2" x14ac:dyDescent="0.25">
      <c r="B245" s="1">
        <v>22</v>
      </c>
    </row>
    <row r="246" spans="2:2" x14ac:dyDescent="0.25">
      <c r="B246" s="1">
        <v>20.100000000000001</v>
      </c>
    </row>
    <row r="247" spans="2:2" x14ac:dyDescent="0.25">
      <c r="B247" s="1">
        <v>22.2</v>
      </c>
    </row>
    <row r="248" spans="2:2" x14ac:dyDescent="0.25">
      <c r="B248" s="1">
        <v>23.7</v>
      </c>
    </row>
    <row r="249" spans="2:2" x14ac:dyDescent="0.25">
      <c r="B249" s="1">
        <v>17.600000000000001</v>
      </c>
    </row>
    <row r="250" spans="2:2" x14ac:dyDescent="0.25">
      <c r="B250" s="1">
        <v>18.5</v>
      </c>
    </row>
    <row r="251" spans="2:2" x14ac:dyDescent="0.25">
      <c r="B251" s="1">
        <v>24.3</v>
      </c>
    </row>
    <row r="252" spans="2:2" x14ac:dyDescent="0.25">
      <c r="B252" s="1">
        <v>20.5</v>
      </c>
    </row>
    <row r="253" spans="2:2" x14ac:dyDescent="0.25">
      <c r="B253" s="1">
        <v>24.5</v>
      </c>
    </row>
    <row r="254" spans="2:2" x14ac:dyDescent="0.25">
      <c r="B254" s="1">
        <v>26.2</v>
      </c>
    </row>
    <row r="255" spans="2:2" x14ac:dyDescent="0.25">
      <c r="B255" s="1">
        <v>24.4</v>
      </c>
    </row>
    <row r="256" spans="2:2" x14ac:dyDescent="0.25">
      <c r="B256" s="1">
        <v>24.8</v>
      </c>
    </row>
    <row r="257" spans="2:2" x14ac:dyDescent="0.25">
      <c r="B257" s="1">
        <v>29.6</v>
      </c>
    </row>
    <row r="258" spans="2:2" x14ac:dyDescent="0.25">
      <c r="B258" s="1">
        <v>42.8</v>
      </c>
    </row>
    <row r="259" spans="2:2" x14ac:dyDescent="0.25">
      <c r="B259" s="1">
        <v>21.9</v>
      </c>
    </row>
    <row r="260" spans="2:2" x14ac:dyDescent="0.25">
      <c r="B260" s="1">
        <v>20.9</v>
      </c>
    </row>
    <row r="261" spans="2:2" x14ac:dyDescent="0.25">
      <c r="B261" s="1">
        <v>44</v>
      </c>
    </row>
    <row r="262" spans="2:2" x14ac:dyDescent="0.25">
      <c r="B262" s="1">
        <v>50</v>
      </c>
    </row>
    <row r="263" spans="2:2" x14ac:dyDescent="0.25">
      <c r="B263" s="1">
        <v>36</v>
      </c>
    </row>
    <row r="264" spans="2:2" x14ac:dyDescent="0.25">
      <c r="B264" s="1">
        <v>30.1</v>
      </c>
    </row>
    <row r="265" spans="2:2" x14ac:dyDescent="0.25">
      <c r="B265" s="1">
        <v>33.799999999999997</v>
      </c>
    </row>
    <row r="266" spans="2:2" x14ac:dyDescent="0.25">
      <c r="B266" s="1">
        <v>43.1</v>
      </c>
    </row>
    <row r="267" spans="2:2" x14ac:dyDescent="0.25">
      <c r="B267" s="1">
        <v>48.8</v>
      </c>
    </row>
    <row r="268" spans="2:2" x14ac:dyDescent="0.25">
      <c r="B268" s="1">
        <v>31</v>
      </c>
    </row>
    <row r="269" spans="2:2" x14ac:dyDescent="0.25">
      <c r="B269" s="1">
        <v>36.5</v>
      </c>
    </row>
    <row r="270" spans="2:2" x14ac:dyDescent="0.25">
      <c r="B270" s="1">
        <v>22.8</v>
      </c>
    </row>
    <row r="271" spans="2:2" x14ac:dyDescent="0.25">
      <c r="B271" s="1">
        <v>30.7</v>
      </c>
    </row>
    <row r="272" spans="2:2" x14ac:dyDescent="0.25">
      <c r="B272" s="1">
        <v>50</v>
      </c>
    </row>
    <row r="273" spans="2:2" x14ac:dyDescent="0.25">
      <c r="B273" s="1">
        <v>43.5</v>
      </c>
    </row>
    <row r="274" spans="2:2" x14ac:dyDescent="0.25">
      <c r="B274" s="1">
        <v>20.7</v>
      </c>
    </row>
    <row r="275" spans="2:2" x14ac:dyDescent="0.25">
      <c r="B275" s="1">
        <v>21.1</v>
      </c>
    </row>
    <row r="276" spans="2:2" x14ac:dyDescent="0.25">
      <c r="B276" s="1">
        <v>25.2</v>
      </c>
    </row>
    <row r="277" spans="2:2" x14ac:dyDescent="0.25">
      <c r="B277" s="1">
        <v>24.4</v>
      </c>
    </row>
    <row r="278" spans="2:2" x14ac:dyDescent="0.25">
      <c r="B278" s="1">
        <v>35.200000000000003</v>
      </c>
    </row>
    <row r="279" spans="2:2" x14ac:dyDescent="0.25">
      <c r="B279" s="1">
        <v>32.4</v>
      </c>
    </row>
    <row r="280" spans="2:2" x14ac:dyDescent="0.25">
      <c r="B280" s="1">
        <v>32</v>
      </c>
    </row>
    <row r="281" spans="2:2" x14ac:dyDescent="0.25">
      <c r="B281" s="1">
        <v>33.200000000000003</v>
      </c>
    </row>
    <row r="282" spans="2:2" x14ac:dyDescent="0.25">
      <c r="B282" s="1">
        <v>33.1</v>
      </c>
    </row>
    <row r="283" spans="2:2" x14ac:dyDescent="0.25">
      <c r="B283" s="1">
        <v>29.1</v>
      </c>
    </row>
    <row r="284" spans="2:2" x14ac:dyDescent="0.25">
      <c r="B284" s="1">
        <v>35.1</v>
      </c>
    </row>
    <row r="285" spans="2:2" x14ac:dyDescent="0.25">
      <c r="B285" s="1">
        <v>45.4</v>
      </c>
    </row>
    <row r="286" spans="2:2" x14ac:dyDescent="0.25">
      <c r="B286" s="1">
        <v>35.4</v>
      </c>
    </row>
    <row r="287" spans="2:2" x14ac:dyDescent="0.25">
      <c r="B287" s="1">
        <v>46</v>
      </c>
    </row>
    <row r="288" spans="2:2" x14ac:dyDescent="0.25">
      <c r="B288" s="1">
        <v>50</v>
      </c>
    </row>
    <row r="289" spans="2:2" x14ac:dyDescent="0.25">
      <c r="B289" s="1">
        <v>32.200000000000003</v>
      </c>
    </row>
    <row r="290" spans="2:2" x14ac:dyDescent="0.25">
      <c r="B290" s="1">
        <v>22</v>
      </c>
    </row>
    <row r="291" spans="2:2" x14ac:dyDescent="0.25">
      <c r="B291" s="1">
        <v>20.100000000000001</v>
      </c>
    </row>
    <row r="292" spans="2:2" x14ac:dyDescent="0.25">
      <c r="B292" s="1">
        <v>23.2</v>
      </c>
    </row>
    <row r="293" spans="2:2" x14ac:dyDescent="0.25">
      <c r="B293" s="1">
        <v>22.3</v>
      </c>
    </row>
    <row r="294" spans="2:2" x14ac:dyDescent="0.25">
      <c r="B294" s="1">
        <v>24.8</v>
      </c>
    </row>
    <row r="295" spans="2:2" x14ac:dyDescent="0.25">
      <c r="B295" s="1">
        <v>28.5</v>
      </c>
    </row>
    <row r="296" spans="2:2" x14ac:dyDescent="0.25">
      <c r="B296" s="1">
        <v>37.299999999999997</v>
      </c>
    </row>
    <row r="297" spans="2:2" x14ac:dyDescent="0.25">
      <c r="B297" s="1">
        <v>27.9</v>
      </c>
    </row>
    <row r="298" spans="2:2" x14ac:dyDescent="0.25">
      <c r="B298" s="1">
        <v>23.9</v>
      </c>
    </row>
    <row r="299" spans="2:2" x14ac:dyDescent="0.25">
      <c r="B299" s="1">
        <v>21.7</v>
      </c>
    </row>
    <row r="300" spans="2:2" x14ac:dyDescent="0.25">
      <c r="B300" s="1">
        <v>28.6</v>
      </c>
    </row>
    <row r="301" spans="2:2" x14ac:dyDescent="0.25">
      <c r="B301" s="1">
        <v>27.1</v>
      </c>
    </row>
    <row r="302" spans="2:2" x14ac:dyDescent="0.25">
      <c r="B302" s="1">
        <v>20.3</v>
      </c>
    </row>
    <row r="303" spans="2:2" x14ac:dyDescent="0.25">
      <c r="B303" s="1">
        <v>22.5</v>
      </c>
    </row>
    <row r="304" spans="2:2" x14ac:dyDescent="0.25">
      <c r="B304" s="1">
        <v>29</v>
      </c>
    </row>
    <row r="305" spans="2:2" x14ac:dyDescent="0.25">
      <c r="B305" s="1">
        <v>24.8</v>
      </c>
    </row>
    <row r="306" spans="2:2" x14ac:dyDescent="0.25">
      <c r="B306" s="1">
        <v>22</v>
      </c>
    </row>
    <row r="307" spans="2:2" x14ac:dyDescent="0.25">
      <c r="B307" s="1">
        <v>26.4</v>
      </c>
    </row>
    <row r="308" spans="2:2" x14ac:dyDescent="0.25">
      <c r="B308" s="1">
        <v>33.1</v>
      </c>
    </row>
    <row r="309" spans="2:2" x14ac:dyDescent="0.25">
      <c r="B309" s="1">
        <v>36.1</v>
      </c>
    </row>
    <row r="310" spans="2:2" x14ac:dyDescent="0.25">
      <c r="B310" s="1">
        <v>28.4</v>
      </c>
    </row>
    <row r="311" spans="2:2" x14ac:dyDescent="0.25">
      <c r="B311" s="1">
        <v>33.4</v>
      </c>
    </row>
    <row r="312" spans="2:2" x14ac:dyDescent="0.25">
      <c r="B312" s="1">
        <v>28.2</v>
      </c>
    </row>
    <row r="313" spans="2:2" x14ac:dyDescent="0.25">
      <c r="B313" s="1">
        <v>22.8</v>
      </c>
    </row>
    <row r="314" spans="2:2" x14ac:dyDescent="0.25">
      <c r="B314" s="1">
        <v>20.3</v>
      </c>
    </row>
    <row r="315" spans="2:2" x14ac:dyDescent="0.25">
      <c r="B315" s="1">
        <v>16.100000000000001</v>
      </c>
    </row>
    <row r="316" spans="2:2" x14ac:dyDescent="0.25">
      <c r="B316" s="1">
        <v>22.1</v>
      </c>
    </row>
    <row r="317" spans="2:2" x14ac:dyDescent="0.25">
      <c r="B317" s="1">
        <v>19.399999999999999</v>
      </c>
    </row>
    <row r="318" spans="2:2" x14ac:dyDescent="0.25">
      <c r="B318" s="1">
        <v>21.6</v>
      </c>
    </row>
    <row r="319" spans="2:2" x14ac:dyDescent="0.25">
      <c r="B319" s="1">
        <v>23.8</v>
      </c>
    </row>
    <row r="320" spans="2:2" x14ac:dyDescent="0.25">
      <c r="B320" s="1">
        <v>16.2</v>
      </c>
    </row>
    <row r="321" spans="2:2" x14ac:dyDescent="0.25">
      <c r="B321" s="1">
        <v>17.8</v>
      </c>
    </row>
    <row r="322" spans="2:2" x14ac:dyDescent="0.25">
      <c r="B322" s="1">
        <v>19.8</v>
      </c>
    </row>
    <row r="323" spans="2:2" x14ac:dyDescent="0.25">
      <c r="B323" s="1">
        <v>23.1</v>
      </c>
    </row>
    <row r="324" spans="2:2" x14ac:dyDescent="0.25">
      <c r="B324" s="1">
        <v>21</v>
      </c>
    </row>
    <row r="325" spans="2:2" x14ac:dyDescent="0.25">
      <c r="B325" s="1">
        <v>23.8</v>
      </c>
    </row>
    <row r="326" spans="2:2" x14ac:dyDescent="0.25">
      <c r="B326" s="1">
        <v>23.1</v>
      </c>
    </row>
    <row r="327" spans="2:2" x14ac:dyDescent="0.25">
      <c r="B327" s="1">
        <v>20.399999999999999</v>
      </c>
    </row>
    <row r="328" spans="2:2" x14ac:dyDescent="0.25">
      <c r="B328" s="1">
        <v>18.5</v>
      </c>
    </row>
    <row r="329" spans="2:2" x14ac:dyDescent="0.25">
      <c r="B329" s="1">
        <v>25</v>
      </c>
    </row>
    <row r="330" spans="2:2" x14ac:dyDescent="0.25">
      <c r="B330" s="1">
        <v>24.6</v>
      </c>
    </row>
    <row r="331" spans="2:2" x14ac:dyDescent="0.25">
      <c r="B331" s="1">
        <v>23</v>
      </c>
    </row>
    <row r="332" spans="2:2" x14ac:dyDescent="0.25">
      <c r="B332" s="1">
        <v>22.2</v>
      </c>
    </row>
    <row r="333" spans="2:2" x14ac:dyDescent="0.25">
      <c r="B333" s="1">
        <v>19.3</v>
      </c>
    </row>
    <row r="334" spans="2:2" x14ac:dyDescent="0.25">
      <c r="B334" s="1">
        <v>22.6</v>
      </c>
    </row>
    <row r="335" spans="2:2" x14ac:dyDescent="0.25">
      <c r="B335" s="1">
        <v>19.8</v>
      </c>
    </row>
    <row r="336" spans="2:2" x14ac:dyDescent="0.25">
      <c r="B336" s="1">
        <v>17.100000000000001</v>
      </c>
    </row>
    <row r="337" spans="2:2" x14ac:dyDescent="0.25">
      <c r="B337" s="1">
        <v>19.399999999999999</v>
      </c>
    </row>
    <row r="338" spans="2:2" x14ac:dyDescent="0.25">
      <c r="B338" s="1">
        <v>22.2</v>
      </c>
    </row>
    <row r="339" spans="2:2" x14ac:dyDescent="0.25">
      <c r="B339" s="1">
        <v>20.7</v>
      </c>
    </row>
    <row r="340" spans="2:2" x14ac:dyDescent="0.25">
      <c r="B340" s="1">
        <v>21.1</v>
      </c>
    </row>
    <row r="341" spans="2:2" x14ac:dyDescent="0.25">
      <c r="B341" s="1">
        <v>19.5</v>
      </c>
    </row>
    <row r="342" spans="2:2" x14ac:dyDescent="0.25">
      <c r="B342" s="1">
        <v>18.5</v>
      </c>
    </row>
    <row r="343" spans="2:2" x14ac:dyDescent="0.25">
      <c r="B343" s="1">
        <v>20.6</v>
      </c>
    </row>
    <row r="344" spans="2:2" x14ac:dyDescent="0.25">
      <c r="B344" s="1">
        <v>19</v>
      </c>
    </row>
    <row r="345" spans="2:2" x14ac:dyDescent="0.25">
      <c r="B345" s="1">
        <v>18.7</v>
      </c>
    </row>
    <row r="346" spans="2:2" x14ac:dyDescent="0.25">
      <c r="B346" s="1">
        <v>32.700000000000003</v>
      </c>
    </row>
    <row r="347" spans="2:2" x14ac:dyDescent="0.25">
      <c r="B347" s="1">
        <v>16.5</v>
      </c>
    </row>
    <row r="348" spans="2:2" x14ac:dyDescent="0.25">
      <c r="B348" s="1">
        <v>23.9</v>
      </c>
    </row>
    <row r="349" spans="2:2" x14ac:dyDescent="0.25">
      <c r="B349" s="1">
        <v>31.2</v>
      </c>
    </row>
    <row r="350" spans="2:2" x14ac:dyDescent="0.25">
      <c r="B350" s="1">
        <v>17.5</v>
      </c>
    </row>
    <row r="351" spans="2:2" x14ac:dyDescent="0.25">
      <c r="B351" s="1">
        <v>17.2</v>
      </c>
    </row>
    <row r="352" spans="2:2" x14ac:dyDescent="0.25">
      <c r="B352" s="1">
        <v>23.1</v>
      </c>
    </row>
    <row r="353" spans="2:2" x14ac:dyDescent="0.25">
      <c r="B353" s="1">
        <v>24.5</v>
      </c>
    </row>
    <row r="354" spans="2:2" x14ac:dyDescent="0.25">
      <c r="B354" s="1">
        <v>26.6</v>
      </c>
    </row>
    <row r="355" spans="2:2" x14ac:dyDescent="0.25">
      <c r="B355" s="1">
        <v>22.9</v>
      </c>
    </row>
    <row r="356" spans="2:2" x14ac:dyDescent="0.25">
      <c r="B356" s="1">
        <v>24.1</v>
      </c>
    </row>
    <row r="357" spans="2:2" x14ac:dyDescent="0.25">
      <c r="B357" s="1">
        <v>18.600000000000001</v>
      </c>
    </row>
    <row r="358" spans="2:2" x14ac:dyDescent="0.25">
      <c r="B358" s="1">
        <v>30.1</v>
      </c>
    </row>
    <row r="359" spans="2:2" x14ac:dyDescent="0.25">
      <c r="B359" s="1">
        <v>18.2</v>
      </c>
    </row>
    <row r="360" spans="2:2" x14ac:dyDescent="0.25">
      <c r="B360" s="1">
        <v>20.6</v>
      </c>
    </row>
    <row r="361" spans="2:2" x14ac:dyDescent="0.25">
      <c r="B361" s="1">
        <v>17.8</v>
      </c>
    </row>
    <row r="362" spans="2:2" x14ac:dyDescent="0.25">
      <c r="B362" s="1">
        <v>21.7</v>
      </c>
    </row>
    <row r="363" spans="2:2" x14ac:dyDescent="0.25">
      <c r="B363" s="1">
        <v>22.7</v>
      </c>
    </row>
    <row r="364" spans="2:2" x14ac:dyDescent="0.25">
      <c r="B364" s="1">
        <v>22.6</v>
      </c>
    </row>
    <row r="365" spans="2:2" x14ac:dyDescent="0.25">
      <c r="B365" s="1">
        <v>25</v>
      </c>
    </row>
    <row r="366" spans="2:2" x14ac:dyDescent="0.25">
      <c r="B366" s="1">
        <v>19.899999999999999</v>
      </c>
    </row>
    <row r="367" spans="2:2" x14ac:dyDescent="0.25">
      <c r="B367" s="1">
        <v>20.8</v>
      </c>
    </row>
    <row r="368" spans="2:2" x14ac:dyDescent="0.25">
      <c r="B368" s="1">
        <v>16.8</v>
      </c>
    </row>
    <row r="369" spans="2:2" x14ac:dyDescent="0.25">
      <c r="B369" s="1">
        <v>21.9</v>
      </c>
    </row>
    <row r="370" spans="2:2" x14ac:dyDescent="0.25">
      <c r="B370" s="1">
        <v>27.5</v>
      </c>
    </row>
    <row r="371" spans="2:2" x14ac:dyDescent="0.25">
      <c r="B371" s="1">
        <v>21.9</v>
      </c>
    </row>
    <row r="372" spans="2:2" x14ac:dyDescent="0.25">
      <c r="B372" s="1">
        <v>23.1</v>
      </c>
    </row>
    <row r="373" spans="2:2" x14ac:dyDescent="0.25">
      <c r="B373" s="1">
        <v>50</v>
      </c>
    </row>
    <row r="374" spans="2:2" x14ac:dyDescent="0.25">
      <c r="B374" s="1">
        <v>50</v>
      </c>
    </row>
    <row r="375" spans="2:2" x14ac:dyDescent="0.25">
      <c r="B375" s="1">
        <v>50</v>
      </c>
    </row>
    <row r="376" spans="2:2" x14ac:dyDescent="0.25">
      <c r="B376" s="1">
        <v>50</v>
      </c>
    </row>
    <row r="377" spans="2:2" x14ac:dyDescent="0.25">
      <c r="B377" s="1">
        <v>50</v>
      </c>
    </row>
    <row r="378" spans="2:2" x14ac:dyDescent="0.25">
      <c r="B378" s="1">
        <v>13.8</v>
      </c>
    </row>
    <row r="379" spans="2:2" x14ac:dyDescent="0.25">
      <c r="B379" s="1">
        <v>13.8</v>
      </c>
    </row>
    <row r="380" spans="2:2" x14ac:dyDescent="0.25">
      <c r="B380" s="1">
        <v>15</v>
      </c>
    </row>
    <row r="381" spans="2:2" x14ac:dyDescent="0.25">
      <c r="B381" s="1">
        <v>13.9</v>
      </c>
    </row>
    <row r="382" spans="2:2" x14ac:dyDescent="0.25">
      <c r="B382" s="1">
        <v>13.3</v>
      </c>
    </row>
    <row r="383" spans="2:2" x14ac:dyDescent="0.25">
      <c r="B383" s="1">
        <v>13.1</v>
      </c>
    </row>
    <row r="384" spans="2:2" x14ac:dyDescent="0.25">
      <c r="B384" s="1">
        <v>10.199999999999999</v>
      </c>
    </row>
    <row r="385" spans="2:2" x14ac:dyDescent="0.25">
      <c r="B385" s="1">
        <v>10.4</v>
      </c>
    </row>
    <row r="386" spans="2:2" x14ac:dyDescent="0.25">
      <c r="B386" s="1">
        <v>10.9</v>
      </c>
    </row>
    <row r="387" spans="2:2" x14ac:dyDescent="0.25">
      <c r="B387" s="1">
        <v>11.3</v>
      </c>
    </row>
    <row r="388" spans="2:2" x14ac:dyDescent="0.25">
      <c r="B388" s="1">
        <v>12.3</v>
      </c>
    </row>
    <row r="389" spans="2:2" x14ac:dyDescent="0.25">
      <c r="B389" s="1">
        <v>8.8000000000000007</v>
      </c>
    </row>
    <row r="390" spans="2:2" x14ac:dyDescent="0.25">
      <c r="B390" s="1">
        <v>7.2</v>
      </c>
    </row>
    <row r="391" spans="2:2" x14ac:dyDescent="0.25">
      <c r="B391" s="1">
        <v>10.5</v>
      </c>
    </row>
    <row r="392" spans="2:2" x14ac:dyDescent="0.25">
      <c r="B392" s="1">
        <v>7.4</v>
      </c>
    </row>
    <row r="393" spans="2:2" x14ac:dyDescent="0.25">
      <c r="B393" s="1">
        <v>10.199999999999999</v>
      </c>
    </row>
    <row r="394" spans="2:2" x14ac:dyDescent="0.25">
      <c r="B394" s="1">
        <v>11.5</v>
      </c>
    </row>
    <row r="395" spans="2:2" x14ac:dyDescent="0.25">
      <c r="B395" s="1">
        <v>15.1</v>
      </c>
    </row>
    <row r="396" spans="2:2" x14ac:dyDescent="0.25">
      <c r="B396" s="1">
        <v>23.2</v>
      </c>
    </row>
    <row r="397" spans="2:2" x14ac:dyDescent="0.25">
      <c r="B397" s="1">
        <v>9.6999999999999993</v>
      </c>
    </row>
    <row r="398" spans="2:2" x14ac:dyDescent="0.25">
      <c r="B398" s="1">
        <v>13.8</v>
      </c>
    </row>
    <row r="399" spans="2:2" x14ac:dyDescent="0.25">
      <c r="B399" s="1">
        <v>12.7</v>
      </c>
    </row>
    <row r="400" spans="2:2" x14ac:dyDescent="0.25">
      <c r="B400" s="1">
        <v>13.1</v>
      </c>
    </row>
    <row r="401" spans="2:2" x14ac:dyDescent="0.25">
      <c r="B401" s="1">
        <v>12.5</v>
      </c>
    </row>
    <row r="402" spans="2:2" x14ac:dyDescent="0.25">
      <c r="B402" s="1">
        <v>8.5</v>
      </c>
    </row>
    <row r="403" spans="2:2" x14ac:dyDescent="0.25">
      <c r="B403" s="1">
        <v>5</v>
      </c>
    </row>
    <row r="404" spans="2:2" x14ac:dyDescent="0.25">
      <c r="B404" s="1">
        <v>6.3</v>
      </c>
    </row>
    <row r="405" spans="2:2" x14ac:dyDescent="0.25">
      <c r="B405" s="1">
        <v>5.6</v>
      </c>
    </row>
    <row r="406" spans="2:2" x14ac:dyDescent="0.25">
      <c r="B406" s="1">
        <v>7.2</v>
      </c>
    </row>
    <row r="407" spans="2:2" x14ac:dyDescent="0.25">
      <c r="B407" s="1">
        <v>12.1</v>
      </c>
    </row>
    <row r="408" spans="2:2" x14ac:dyDescent="0.25">
      <c r="B408" s="1">
        <v>8.3000000000000007</v>
      </c>
    </row>
    <row r="409" spans="2:2" x14ac:dyDescent="0.25">
      <c r="B409" s="1">
        <v>8.5</v>
      </c>
    </row>
    <row r="410" spans="2:2" x14ac:dyDescent="0.25">
      <c r="B410" s="1">
        <v>5</v>
      </c>
    </row>
    <row r="411" spans="2:2" x14ac:dyDescent="0.25">
      <c r="B411" s="1">
        <v>11.9</v>
      </c>
    </row>
    <row r="412" spans="2:2" x14ac:dyDescent="0.25">
      <c r="B412" s="1">
        <v>27.9</v>
      </c>
    </row>
    <row r="413" spans="2:2" x14ac:dyDescent="0.25">
      <c r="B413" s="1">
        <v>17.2</v>
      </c>
    </row>
    <row r="414" spans="2:2" x14ac:dyDescent="0.25">
      <c r="B414" s="1">
        <v>27.5</v>
      </c>
    </row>
    <row r="415" spans="2:2" x14ac:dyDescent="0.25">
      <c r="B415" s="1">
        <v>15</v>
      </c>
    </row>
    <row r="416" spans="2:2" x14ac:dyDescent="0.25">
      <c r="B416" s="1">
        <v>17.2</v>
      </c>
    </row>
    <row r="417" spans="2:2" x14ac:dyDescent="0.25">
      <c r="B417" s="1">
        <v>17.899999999999999</v>
      </c>
    </row>
    <row r="418" spans="2:2" x14ac:dyDescent="0.25">
      <c r="B418" s="1">
        <v>16.3</v>
      </c>
    </row>
    <row r="419" spans="2:2" x14ac:dyDescent="0.25">
      <c r="B419" s="1">
        <v>7</v>
      </c>
    </row>
    <row r="420" spans="2:2" x14ac:dyDescent="0.25">
      <c r="B420" s="1">
        <v>7.2</v>
      </c>
    </row>
    <row r="421" spans="2:2" x14ac:dyDescent="0.25">
      <c r="B421" s="1">
        <v>7.5</v>
      </c>
    </row>
    <row r="422" spans="2:2" x14ac:dyDescent="0.25">
      <c r="B422" s="1">
        <v>10.4</v>
      </c>
    </row>
    <row r="423" spans="2:2" x14ac:dyDescent="0.25">
      <c r="B423" s="1">
        <v>8.8000000000000007</v>
      </c>
    </row>
    <row r="424" spans="2:2" x14ac:dyDescent="0.25">
      <c r="B424" s="1">
        <v>8.4</v>
      </c>
    </row>
    <row r="425" spans="2:2" x14ac:dyDescent="0.25">
      <c r="B425" s="1">
        <v>16.7</v>
      </c>
    </row>
    <row r="426" spans="2:2" x14ac:dyDescent="0.25">
      <c r="B426" s="1">
        <v>14.2</v>
      </c>
    </row>
    <row r="427" spans="2:2" x14ac:dyDescent="0.25">
      <c r="B427" s="1">
        <v>20.8</v>
      </c>
    </row>
    <row r="428" spans="2:2" x14ac:dyDescent="0.25">
      <c r="B428" s="1">
        <v>13.4</v>
      </c>
    </row>
    <row r="429" spans="2:2" x14ac:dyDescent="0.25">
      <c r="B429" s="1">
        <v>11.7</v>
      </c>
    </row>
    <row r="430" spans="2:2" x14ac:dyDescent="0.25">
      <c r="B430" s="1">
        <v>8.3000000000000007</v>
      </c>
    </row>
    <row r="431" spans="2:2" x14ac:dyDescent="0.25">
      <c r="B431" s="1">
        <v>10.199999999999999</v>
      </c>
    </row>
    <row r="432" spans="2:2" x14ac:dyDescent="0.25">
      <c r="B432" s="1">
        <v>10.9</v>
      </c>
    </row>
    <row r="433" spans="2:2" x14ac:dyDescent="0.25">
      <c r="B433" s="1">
        <v>11</v>
      </c>
    </row>
    <row r="434" spans="2:2" x14ac:dyDescent="0.25">
      <c r="B434" s="1">
        <v>9.5</v>
      </c>
    </row>
    <row r="435" spans="2:2" x14ac:dyDescent="0.25">
      <c r="B435" s="1">
        <v>14.5</v>
      </c>
    </row>
    <row r="436" spans="2:2" x14ac:dyDescent="0.25">
      <c r="B436" s="1">
        <v>14.1</v>
      </c>
    </row>
    <row r="437" spans="2:2" x14ac:dyDescent="0.25">
      <c r="B437" s="1">
        <v>16.100000000000001</v>
      </c>
    </row>
    <row r="438" spans="2:2" x14ac:dyDescent="0.25">
      <c r="B438" s="1">
        <v>14.3</v>
      </c>
    </row>
    <row r="439" spans="2:2" x14ac:dyDescent="0.25">
      <c r="B439" s="1">
        <v>11.7</v>
      </c>
    </row>
    <row r="440" spans="2:2" x14ac:dyDescent="0.25">
      <c r="B440" s="1">
        <v>13.4</v>
      </c>
    </row>
    <row r="441" spans="2:2" x14ac:dyDescent="0.25">
      <c r="B441" s="1">
        <v>9.6</v>
      </c>
    </row>
    <row r="442" spans="2:2" x14ac:dyDescent="0.25">
      <c r="B442" s="1">
        <v>8.6999999999999993</v>
      </c>
    </row>
    <row r="443" spans="2:2" x14ac:dyDescent="0.25">
      <c r="B443" s="1">
        <v>8.4</v>
      </c>
    </row>
    <row r="444" spans="2:2" x14ac:dyDescent="0.25">
      <c r="B444" s="1">
        <v>12.8</v>
      </c>
    </row>
    <row r="445" spans="2:2" x14ac:dyDescent="0.25">
      <c r="B445" s="1">
        <v>10.5</v>
      </c>
    </row>
    <row r="446" spans="2:2" x14ac:dyDescent="0.25">
      <c r="B446" s="1">
        <v>17.100000000000001</v>
      </c>
    </row>
    <row r="447" spans="2:2" x14ac:dyDescent="0.25">
      <c r="B447" s="1">
        <v>18.399999999999999</v>
      </c>
    </row>
    <row r="448" spans="2:2" x14ac:dyDescent="0.25">
      <c r="B448" s="1">
        <v>15.4</v>
      </c>
    </row>
    <row r="449" spans="2:2" x14ac:dyDescent="0.25">
      <c r="B449" s="1">
        <v>10.8</v>
      </c>
    </row>
    <row r="450" spans="2:2" x14ac:dyDescent="0.25">
      <c r="B450" s="1">
        <v>11.8</v>
      </c>
    </row>
    <row r="451" spans="2:2" x14ac:dyDescent="0.25">
      <c r="B451" s="1">
        <v>14.9</v>
      </c>
    </row>
    <row r="452" spans="2:2" x14ac:dyDescent="0.25">
      <c r="B452" s="1">
        <v>12.6</v>
      </c>
    </row>
    <row r="453" spans="2:2" x14ac:dyDescent="0.25">
      <c r="B453" s="1">
        <v>14.1</v>
      </c>
    </row>
    <row r="454" spans="2:2" x14ac:dyDescent="0.25">
      <c r="B454" s="1">
        <v>13</v>
      </c>
    </row>
    <row r="455" spans="2:2" x14ac:dyDescent="0.25">
      <c r="B455" s="1">
        <v>13.4</v>
      </c>
    </row>
    <row r="456" spans="2:2" x14ac:dyDescent="0.25">
      <c r="B456" s="1">
        <v>15.2</v>
      </c>
    </row>
    <row r="457" spans="2:2" x14ac:dyDescent="0.25">
      <c r="B457" s="1">
        <v>16.100000000000001</v>
      </c>
    </row>
    <row r="458" spans="2:2" x14ac:dyDescent="0.25">
      <c r="B458" s="1">
        <v>17.8</v>
      </c>
    </row>
    <row r="459" spans="2:2" x14ac:dyDescent="0.25">
      <c r="B459" s="1">
        <v>14.9</v>
      </c>
    </row>
    <row r="460" spans="2:2" x14ac:dyDescent="0.25">
      <c r="B460" s="1">
        <v>14.1</v>
      </c>
    </row>
    <row r="461" spans="2:2" x14ac:dyDescent="0.25">
      <c r="B461" s="1">
        <v>12.7</v>
      </c>
    </row>
    <row r="462" spans="2:2" x14ac:dyDescent="0.25">
      <c r="B462" s="1">
        <v>13.5</v>
      </c>
    </row>
    <row r="463" spans="2:2" x14ac:dyDescent="0.25">
      <c r="B463" s="1">
        <v>14.9</v>
      </c>
    </row>
    <row r="464" spans="2:2" x14ac:dyDescent="0.25">
      <c r="B464" s="1">
        <v>20</v>
      </c>
    </row>
    <row r="465" spans="2:2" x14ac:dyDescent="0.25">
      <c r="B465" s="1">
        <v>16.399999999999999</v>
      </c>
    </row>
    <row r="466" spans="2:2" x14ac:dyDescent="0.25">
      <c r="B466" s="1">
        <v>17.7</v>
      </c>
    </row>
    <row r="467" spans="2:2" x14ac:dyDescent="0.25">
      <c r="B467" s="1">
        <v>19.5</v>
      </c>
    </row>
    <row r="468" spans="2:2" x14ac:dyDescent="0.25">
      <c r="B468" s="1">
        <v>20.2</v>
      </c>
    </row>
    <row r="469" spans="2:2" x14ac:dyDescent="0.25">
      <c r="B469" s="1">
        <v>21.4</v>
      </c>
    </row>
    <row r="470" spans="2:2" x14ac:dyDescent="0.25">
      <c r="B470" s="1">
        <v>19.899999999999999</v>
      </c>
    </row>
    <row r="471" spans="2:2" x14ac:dyDescent="0.25">
      <c r="B471" s="1">
        <v>19</v>
      </c>
    </row>
    <row r="472" spans="2:2" x14ac:dyDescent="0.25">
      <c r="B472" s="1">
        <v>19.100000000000001</v>
      </c>
    </row>
    <row r="473" spans="2:2" x14ac:dyDescent="0.25">
      <c r="B473" s="1">
        <v>19.100000000000001</v>
      </c>
    </row>
    <row r="474" spans="2:2" x14ac:dyDescent="0.25">
      <c r="B474" s="1">
        <v>20.100000000000001</v>
      </c>
    </row>
    <row r="475" spans="2:2" x14ac:dyDescent="0.25">
      <c r="B475" s="1">
        <v>19.899999999999999</v>
      </c>
    </row>
    <row r="476" spans="2:2" x14ac:dyDescent="0.25">
      <c r="B476" s="1">
        <v>19.600000000000001</v>
      </c>
    </row>
    <row r="477" spans="2:2" x14ac:dyDescent="0.25">
      <c r="B477" s="1">
        <v>23.2</v>
      </c>
    </row>
    <row r="478" spans="2:2" x14ac:dyDescent="0.25">
      <c r="B478" s="1">
        <v>29.8</v>
      </c>
    </row>
    <row r="479" spans="2:2" x14ac:dyDescent="0.25">
      <c r="B479" s="1">
        <v>13.8</v>
      </c>
    </row>
    <row r="480" spans="2:2" x14ac:dyDescent="0.25">
      <c r="B480" s="1">
        <v>13.3</v>
      </c>
    </row>
    <row r="481" spans="2:2" x14ac:dyDescent="0.25">
      <c r="B481" s="1">
        <v>16.7</v>
      </c>
    </row>
    <row r="482" spans="2:2" x14ac:dyDescent="0.25">
      <c r="B482" s="1">
        <v>12</v>
      </c>
    </row>
    <row r="483" spans="2:2" x14ac:dyDescent="0.25">
      <c r="B483" s="1">
        <v>14.6</v>
      </c>
    </row>
    <row r="484" spans="2:2" x14ac:dyDescent="0.25">
      <c r="B484" s="1">
        <v>21.4</v>
      </c>
    </row>
    <row r="485" spans="2:2" x14ac:dyDescent="0.25">
      <c r="B485" s="1">
        <v>23</v>
      </c>
    </row>
    <row r="486" spans="2:2" x14ac:dyDescent="0.25">
      <c r="B486" s="1">
        <v>23.7</v>
      </c>
    </row>
    <row r="487" spans="2:2" x14ac:dyDescent="0.25">
      <c r="B487" s="1">
        <v>25</v>
      </c>
    </row>
    <row r="488" spans="2:2" x14ac:dyDescent="0.25">
      <c r="B488" s="1">
        <v>21.8</v>
      </c>
    </row>
    <row r="489" spans="2:2" x14ac:dyDescent="0.25">
      <c r="B489" s="1">
        <v>20.6</v>
      </c>
    </row>
    <row r="490" spans="2:2" x14ac:dyDescent="0.25">
      <c r="B490" s="1">
        <v>21.2</v>
      </c>
    </row>
    <row r="491" spans="2:2" x14ac:dyDescent="0.25">
      <c r="B491" s="1">
        <v>19.100000000000001</v>
      </c>
    </row>
    <row r="492" spans="2:2" x14ac:dyDescent="0.25">
      <c r="B492" s="1">
        <v>20.6</v>
      </c>
    </row>
    <row r="493" spans="2:2" x14ac:dyDescent="0.25">
      <c r="B493" s="1">
        <v>15.2</v>
      </c>
    </row>
    <row r="494" spans="2:2" x14ac:dyDescent="0.25">
      <c r="B494" s="1">
        <v>7</v>
      </c>
    </row>
    <row r="495" spans="2:2" x14ac:dyDescent="0.25">
      <c r="B495" s="1">
        <v>8.1</v>
      </c>
    </row>
    <row r="496" spans="2:2" x14ac:dyDescent="0.25">
      <c r="B496" s="1">
        <v>13.6</v>
      </c>
    </row>
    <row r="497" spans="2:2" x14ac:dyDescent="0.25">
      <c r="B497" s="1">
        <v>20.100000000000001</v>
      </c>
    </row>
    <row r="498" spans="2:2" x14ac:dyDescent="0.25">
      <c r="B498" s="1">
        <v>21.8</v>
      </c>
    </row>
    <row r="499" spans="2:2" x14ac:dyDescent="0.25">
      <c r="B499" s="1">
        <v>24.5</v>
      </c>
    </row>
    <row r="500" spans="2:2" x14ac:dyDescent="0.25">
      <c r="B500" s="1">
        <v>23.1</v>
      </c>
    </row>
    <row r="501" spans="2:2" x14ac:dyDescent="0.25">
      <c r="B501" s="1">
        <v>19.7</v>
      </c>
    </row>
    <row r="502" spans="2:2" x14ac:dyDescent="0.25">
      <c r="B502" s="1">
        <v>18.3</v>
      </c>
    </row>
    <row r="503" spans="2:2" x14ac:dyDescent="0.25">
      <c r="B503" s="1">
        <v>21.2</v>
      </c>
    </row>
    <row r="504" spans="2:2" x14ac:dyDescent="0.25">
      <c r="B504" s="1">
        <v>17.5</v>
      </c>
    </row>
    <row r="505" spans="2:2" x14ac:dyDescent="0.25">
      <c r="B505" s="1">
        <v>16.8</v>
      </c>
    </row>
    <row r="506" spans="2:2" x14ac:dyDescent="0.25">
      <c r="B506" s="1">
        <v>22.4</v>
      </c>
    </row>
    <row r="507" spans="2:2" x14ac:dyDescent="0.25">
      <c r="B507" s="1">
        <v>20.6</v>
      </c>
    </row>
    <row r="508" spans="2:2" x14ac:dyDescent="0.25">
      <c r="B508" s="1">
        <v>23.9</v>
      </c>
    </row>
    <row r="509" spans="2:2" x14ac:dyDescent="0.25">
      <c r="B509" s="1">
        <v>22</v>
      </c>
    </row>
    <row r="510" spans="2:2" x14ac:dyDescent="0.25">
      <c r="B510" s="1">
        <v>11.9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388A-12C1-4A2F-8247-322BA65DFE81}">
  <dimension ref="A1:L19"/>
  <sheetViews>
    <sheetView workbookViewId="0">
      <selection activeCell="A3" sqref="A3"/>
    </sheetView>
  </sheetViews>
  <sheetFormatPr defaultRowHeight="15" x14ac:dyDescent="0.25"/>
  <cols>
    <col min="2" max="2" width="12" bestFit="1" customWidth="1"/>
    <col min="3" max="3" width="12.7109375" bestFit="1" customWidth="1"/>
    <col min="10" max="10" width="12.7109375" bestFit="1" customWidth="1"/>
    <col min="12" max="12" width="12" bestFit="1" customWidth="1"/>
  </cols>
  <sheetData>
    <row r="1" spans="1:12" ht="21" x14ac:dyDescent="0.35">
      <c r="A1" s="24" t="s">
        <v>77</v>
      </c>
    </row>
    <row r="3" spans="1:12" ht="15.75" x14ac:dyDescent="0.25">
      <c r="A3" s="25" t="s">
        <v>59</v>
      </c>
    </row>
    <row r="5" spans="1:12" x14ac:dyDescent="0.25">
      <c r="B5" s="16"/>
      <c r="C5" s="7" t="s">
        <v>6</v>
      </c>
      <c r="D5" s="7" t="s">
        <v>0</v>
      </c>
      <c r="E5" s="7" t="s">
        <v>1</v>
      </c>
      <c r="F5" s="7" t="s">
        <v>2</v>
      </c>
      <c r="G5" s="7" t="s">
        <v>7</v>
      </c>
      <c r="H5" s="7" t="s">
        <v>3</v>
      </c>
      <c r="I5" s="7" t="s">
        <v>4</v>
      </c>
      <c r="J5" s="7" t="s">
        <v>8</v>
      </c>
      <c r="K5" s="7" t="s">
        <v>5</v>
      </c>
      <c r="L5" s="9" t="s">
        <v>9</v>
      </c>
    </row>
    <row r="6" spans="1:12" x14ac:dyDescent="0.25">
      <c r="B6" s="10" t="s">
        <v>6</v>
      </c>
      <c r="C6">
        <f>VARP(Dataset!$A$2:$A$507)</f>
        <v>8.5161478729553952</v>
      </c>
      <c r="L6" s="11"/>
    </row>
    <row r="7" spans="1:12" x14ac:dyDescent="0.25">
      <c r="B7" s="10" t="s">
        <v>0</v>
      </c>
      <c r="C7">
        <v>0.56291521504788367</v>
      </c>
      <c r="D7">
        <f>VARP(Dataset!$B$2:$B$507)</f>
        <v>790.79247281632058</v>
      </c>
      <c r="L7" s="11"/>
    </row>
    <row r="8" spans="1:12" x14ac:dyDescent="0.25">
      <c r="B8" s="10" t="s">
        <v>1</v>
      </c>
      <c r="C8">
        <v>-0.11021517520973631</v>
      </c>
      <c r="D8">
        <v>124.26782823899758</v>
      </c>
      <c r="E8">
        <f>VARP(Dataset!$C$2:$C$507)</f>
        <v>46.971429741520595</v>
      </c>
      <c r="L8" s="11"/>
    </row>
    <row r="9" spans="1:12" x14ac:dyDescent="0.25">
      <c r="B9" s="10" t="s">
        <v>2</v>
      </c>
      <c r="C9">
        <v>6.2530818322423449E-4</v>
      </c>
      <c r="D9">
        <v>2.3812119313299718</v>
      </c>
      <c r="E9">
        <v>0.60587394258229343</v>
      </c>
      <c r="F9">
        <f>VARP(Dataset!$D$2:$D$507)</f>
        <v>1.3401098888632343E-2</v>
      </c>
      <c r="L9" s="11"/>
    </row>
    <row r="10" spans="1:12" x14ac:dyDescent="0.25">
      <c r="B10" s="10" t="s">
        <v>7</v>
      </c>
      <c r="C10">
        <v>-0.22986048836882322</v>
      </c>
      <c r="D10">
        <v>111.54995547501125</v>
      </c>
      <c r="E10">
        <v>35.479714493274436</v>
      </c>
      <c r="F10">
        <v>0.61571022434345091</v>
      </c>
      <c r="G10">
        <f>VARP(Dataset!$E$2:$E$507)</f>
        <v>75.666531269040291</v>
      </c>
      <c r="L10" s="11"/>
    </row>
    <row r="11" spans="1:12" x14ac:dyDescent="0.25">
      <c r="B11" s="10" t="s">
        <v>3</v>
      </c>
      <c r="C11">
        <v>-8.2293224390320105</v>
      </c>
      <c r="D11">
        <v>2397.941723038949</v>
      </c>
      <c r="E11">
        <v>831.71333312503305</v>
      </c>
      <c r="F11">
        <v>13.020502357480964</v>
      </c>
      <c r="G11">
        <v>1333.1167413957373</v>
      </c>
      <c r="H11">
        <f>VARP(Dataset!$F$2:$F$507)</f>
        <v>28348.623599806277</v>
      </c>
      <c r="L11" s="11"/>
    </row>
    <row r="12" spans="1:12" x14ac:dyDescent="0.25">
      <c r="B12" s="10" t="s">
        <v>4</v>
      </c>
      <c r="C12">
        <v>6.8168905935102789E-2</v>
      </c>
      <c r="D12">
        <v>15.905425447983875</v>
      </c>
      <c r="E12">
        <v>5.6808547821400115</v>
      </c>
      <c r="F12">
        <v>4.7303653822118687E-2</v>
      </c>
      <c r="G12">
        <v>8.7434024902747911</v>
      </c>
      <c r="H12">
        <v>167.82082207189643</v>
      </c>
      <c r="I12">
        <f>VARP(Dataset!$G$2:$G$507)</f>
        <v>4.6777262963018424</v>
      </c>
      <c r="L12" s="11"/>
    </row>
    <row r="13" spans="1:12" x14ac:dyDescent="0.25">
      <c r="B13" s="10" t="s">
        <v>8</v>
      </c>
      <c r="C13">
        <v>5.6117777890609274E-2</v>
      </c>
      <c r="D13">
        <v>-4.7425380301988795</v>
      </c>
      <c r="E13">
        <v>-1.8842254267759224</v>
      </c>
      <c r="F13">
        <v>-2.4554826114687001E-2</v>
      </c>
      <c r="G13">
        <v>-1.2812773906794352</v>
      </c>
      <c r="H13">
        <v>-34.515101040478683</v>
      </c>
      <c r="I13">
        <v>-0.53969451834898297</v>
      </c>
      <c r="J13">
        <f>VARP(Dataset!$H$2:$H$507)</f>
        <v>0.49269521612970291</v>
      </c>
      <c r="L13" s="11"/>
    </row>
    <row r="14" spans="1:12" x14ac:dyDescent="0.25">
      <c r="B14" s="10" t="s">
        <v>5</v>
      </c>
      <c r="C14">
        <v>-0.88268036213657475</v>
      </c>
      <c r="D14">
        <v>120.8384405200832</v>
      </c>
      <c r="E14">
        <v>29.52181125115218</v>
      </c>
      <c r="F14">
        <v>0.48797987086581535</v>
      </c>
      <c r="G14">
        <v>30.325392132356395</v>
      </c>
      <c r="H14">
        <v>653.42061741317593</v>
      </c>
      <c r="I14">
        <v>5.7713002429345837</v>
      </c>
      <c r="J14">
        <v>-3.0736549669968305</v>
      </c>
      <c r="K14">
        <f>VARP(Dataset!$I$2:$I$507)</f>
        <v>50.893979351731517</v>
      </c>
      <c r="L14" s="11"/>
    </row>
    <row r="15" spans="1:12" x14ac:dyDescent="0.25">
      <c r="B15" s="12" t="s">
        <v>9</v>
      </c>
      <c r="C15" s="13">
        <v>1.1620122404661843</v>
      </c>
      <c r="D15" s="13">
        <v>-97.396152884750578</v>
      </c>
      <c r="E15" s="13">
        <v>-30.460504991485585</v>
      </c>
      <c r="F15" s="13">
        <v>-0.45451240708337864</v>
      </c>
      <c r="G15" s="13">
        <v>-30.500830351981755</v>
      </c>
      <c r="H15" s="13">
        <v>-724.82042837725965</v>
      </c>
      <c r="I15" s="13">
        <v>-10.090675608117616</v>
      </c>
      <c r="J15" s="13">
        <v>4.4845655517192906</v>
      </c>
      <c r="K15" s="13">
        <v>-48.351792193285306</v>
      </c>
      <c r="L15" s="14">
        <f>VARP(Dataset!$J$2:$J$507)</f>
        <v>84.419556156164219</v>
      </c>
    </row>
    <row r="18" spans="2:2" x14ac:dyDescent="0.25">
      <c r="B18" t="s">
        <v>61</v>
      </c>
    </row>
    <row r="19" spans="2:2" x14ac:dyDescent="0.25">
      <c r="B19" t="s">
        <v>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F853-42E5-4585-A553-9792A311672F}">
  <dimension ref="A1:L17"/>
  <sheetViews>
    <sheetView workbookViewId="0">
      <selection activeCell="E3" sqref="E3"/>
    </sheetView>
  </sheetViews>
  <sheetFormatPr defaultRowHeight="15" x14ac:dyDescent="0.25"/>
  <cols>
    <col min="2" max="2" width="12" bestFit="1" customWidth="1"/>
    <col min="3" max="3" width="12.7109375" bestFit="1" customWidth="1"/>
    <col min="10" max="10" width="12.7109375" bestFit="1" customWidth="1"/>
    <col min="12" max="12" width="11.42578125" bestFit="1" customWidth="1"/>
  </cols>
  <sheetData>
    <row r="1" spans="1:12" ht="18.75" x14ac:dyDescent="0.25">
      <c r="A1" s="20" t="s">
        <v>79</v>
      </c>
    </row>
    <row r="2" spans="1:12" x14ac:dyDescent="0.25">
      <c r="A2" t="s">
        <v>78</v>
      </c>
    </row>
    <row r="3" spans="1:12" x14ac:dyDescent="0.25">
      <c r="A3" t="s">
        <v>80</v>
      </c>
    </row>
    <row r="5" spans="1:12" x14ac:dyDescent="0.25">
      <c r="A5" s="8" t="s">
        <v>60</v>
      </c>
    </row>
    <row r="7" spans="1:12" x14ac:dyDescent="0.25">
      <c r="B7" s="16"/>
      <c r="C7" s="7" t="s">
        <v>6</v>
      </c>
      <c r="D7" s="7" t="s">
        <v>0</v>
      </c>
      <c r="E7" s="7" t="s">
        <v>1</v>
      </c>
      <c r="F7" s="7" t="s">
        <v>2</v>
      </c>
      <c r="G7" s="7" t="s">
        <v>7</v>
      </c>
      <c r="H7" s="7" t="s">
        <v>3</v>
      </c>
      <c r="I7" s="7" t="s">
        <v>4</v>
      </c>
      <c r="J7" s="7" t="s">
        <v>8</v>
      </c>
      <c r="K7" s="7" t="s">
        <v>5</v>
      </c>
      <c r="L7" s="9" t="s">
        <v>9</v>
      </c>
    </row>
    <row r="8" spans="1:12" x14ac:dyDescent="0.25">
      <c r="B8" s="10" t="s">
        <v>6</v>
      </c>
      <c r="C8">
        <v>1</v>
      </c>
      <c r="L8" s="11"/>
    </row>
    <row r="9" spans="1:12" x14ac:dyDescent="0.25">
      <c r="B9" s="10" t="s">
        <v>0</v>
      </c>
      <c r="C9">
        <v>6.8594631451170916E-3</v>
      </c>
      <c r="D9">
        <v>1</v>
      </c>
      <c r="L9" s="11"/>
    </row>
    <row r="10" spans="1:12" x14ac:dyDescent="0.25">
      <c r="B10" s="10" t="s">
        <v>1</v>
      </c>
      <c r="C10">
        <v>-5.510651018097835E-3</v>
      </c>
      <c r="D10">
        <v>0.64477851135525488</v>
      </c>
      <c r="E10">
        <v>1</v>
      </c>
      <c r="L10" s="11"/>
    </row>
    <row r="11" spans="1:12" x14ac:dyDescent="0.25">
      <c r="B11" s="10" t="s">
        <v>2</v>
      </c>
      <c r="C11">
        <v>1.8509824853121615E-3</v>
      </c>
      <c r="D11" s="17">
        <v>0.73147010378595789</v>
      </c>
      <c r="E11" s="17">
        <v>0.76365144692091447</v>
      </c>
      <c r="F11">
        <v>1</v>
      </c>
      <c r="L11" s="11"/>
    </row>
    <row r="12" spans="1:12" x14ac:dyDescent="0.25">
      <c r="B12" s="10" t="s">
        <v>7</v>
      </c>
      <c r="C12">
        <v>-9.0550492233347733E-3</v>
      </c>
      <c r="D12">
        <v>0.45602245175161338</v>
      </c>
      <c r="E12">
        <v>0.59512927460384857</v>
      </c>
      <c r="F12">
        <v>0.61144056348557552</v>
      </c>
      <c r="G12">
        <v>1</v>
      </c>
      <c r="L12" s="11"/>
    </row>
    <row r="13" spans="1:12" x14ac:dyDescent="0.25">
      <c r="B13" s="10" t="s">
        <v>3</v>
      </c>
      <c r="C13">
        <v>-1.6748522203743222E-2</v>
      </c>
      <c r="D13">
        <v>0.50645559355070491</v>
      </c>
      <c r="E13">
        <v>0.72076017995154407</v>
      </c>
      <c r="F13">
        <v>0.66802320040301999</v>
      </c>
      <c r="G13" s="17">
        <v>0.91022818853318221</v>
      </c>
      <c r="H13">
        <v>1</v>
      </c>
      <c r="L13" s="11"/>
    </row>
    <row r="14" spans="1:12" x14ac:dyDescent="0.25">
      <c r="B14" s="10" t="s">
        <v>4</v>
      </c>
      <c r="C14">
        <v>1.0800586106705168E-2</v>
      </c>
      <c r="D14">
        <v>0.26151501167195718</v>
      </c>
      <c r="E14">
        <v>0.38324755642888669</v>
      </c>
      <c r="F14">
        <v>0.18893267711276665</v>
      </c>
      <c r="G14">
        <v>0.4647411785030543</v>
      </c>
      <c r="H14">
        <v>0.46085303506566561</v>
      </c>
      <c r="I14">
        <v>1</v>
      </c>
      <c r="L14" s="11"/>
    </row>
    <row r="15" spans="1:12" x14ac:dyDescent="0.25">
      <c r="B15" s="10" t="s">
        <v>8</v>
      </c>
      <c r="C15">
        <v>2.7396160141602868E-2</v>
      </c>
      <c r="D15">
        <v>-0.24026493104775123</v>
      </c>
      <c r="E15">
        <v>-0.39167585265684346</v>
      </c>
      <c r="F15">
        <v>-0.30218818784959328</v>
      </c>
      <c r="G15">
        <v>-0.20984666776610875</v>
      </c>
      <c r="H15">
        <v>-0.29204783262321909</v>
      </c>
      <c r="I15">
        <v>-0.35550149455908486</v>
      </c>
      <c r="J15">
        <v>1</v>
      </c>
      <c r="L15" s="11"/>
    </row>
    <row r="16" spans="1:12" x14ac:dyDescent="0.25">
      <c r="B16" s="10" t="s">
        <v>5</v>
      </c>
      <c r="C16">
        <v>-4.2398321425172351E-2</v>
      </c>
      <c r="D16">
        <v>0.60233852872623994</v>
      </c>
      <c r="E16">
        <v>0.60379971647662123</v>
      </c>
      <c r="F16">
        <v>0.59087892088084493</v>
      </c>
      <c r="G16">
        <v>0.48867633497506641</v>
      </c>
      <c r="H16">
        <v>0.54399341200156903</v>
      </c>
      <c r="I16">
        <v>0.37404431671467536</v>
      </c>
      <c r="J16">
        <v>-0.61380827186639575</v>
      </c>
      <c r="K16">
        <v>1</v>
      </c>
      <c r="L16" s="11"/>
    </row>
    <row r="17" spans="2:12" x14ac:dyDescent="0.25">
      <c r="B17" s="12" t="s">
        <v>9</v>
      </c>
      <c r="C17" s="13">
        <v>4.3337871118629183E-2</v>
      </c>
      <c r="D17" s="13">
        <v>-0.3769545650045959</v>
      </c>
      <c r="E17" s="13">
        <v>-0.48372516002837296</v>
      </c>
      <c r="F17" s="13">
        <v>-0.42732077237328164</v>
      </c>
      <c r="G17" s="13">
        <v>-0.38162623063977752</v>
      </c>
      <c r="H17" s="13">
        <v>-0.46853593356776635</v>
      </c>
      <c r="I17" s="13">
        <v>-0.50778668553756101</v>
      </c>
      <c r="J17" s="13">
        <v>0.69535994707153892</v>
      </c>
      <c r="K17" s="13">
        <v>-0.7376627261740144</v>
      </c>
      <c r="L17" s="14">
        <v>1</v>
      </c>
    </row>
  </sheetData>
  <conditionalFormatting sqref="B7:L17">
    <cfRule type="cellIs" dxfId="4" priority="1" operator="between">
      <formula>0.73</formula>
      <formula>0.95</formula>
    </cfRule>
    <cfRule type="cellIs" dxfId="3" priority="4" operator="lessThan">
      <formula>-0.5</formula>
    </cfRule>
  </conditionalFormatting>
  <conditionalFormatting sqref="I17">
    <cfRule type="cellIs" dxfId="2" priority="2" operator="between">
      <formula>0.7</formula>
      <formula>0.9</formula>
    </cfRule>
    <cfRule type="cellIs" dxfId="1" priority="3" operator="lessThan">
      <formula>-0.507786686</formula>
    </cfRule>
  </conditionalFormatting>
  <conditionalFormatting sqref="M9">
    <cfRule type="cellIs" dxfId="0" priority="5" operator="greaterThan">
      <formula>0.6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1-9A73-4594-B379-58470FB9A2E0}">
  <dimension ref="A1:L530"/>
  <sheetViews>
    <sheetView workbookViewId="0">
      <selection activeCell="L32" sqref="L32"/>
    </sheetView>
  </sheetViews>
  <sheetFormatPr defaultRowHeight="15" x14ac:dyDescent="0.25"/>
  <cols>
    <col min="7" max="7" width="11" bestFit="1" customWidth="1"/>
  </cols>
  <sheetData>
    <row r="1" spans="1:11" x14ac:dyDescent="0.25">
      <c r="A1" t="s">
        <v>10</v>
      </c>
    </row>
    <row r="2" spans="1:11" ht="15.75" thickBot="1" x14ac:dyDescent="0.3"/>
    <row r="3" spans="1:11" x14ac:dyDescent="0.25">
      <c r="A3" s="5" t="s">
        <v>11</v>
      </c>
      <c r="B3" s="5"/>
    </row>
    <row r="4" spans="1:11" x14ac:dyDescent="0.25">
      <c r="A4" t="s">
        <v>12</v>
      </c>
      <c r="B4">
        <v>0.73766272617401496</v>
      </c>
    </row>
    <row r="5" spans="1:11" x14ac:dyDescent="0.25">
      <c r="A5" t="s">
        <v>13</v>
      </c>
      <c r="B5">
        <v>0.54414629758647981</v>
      </c>
    </row>
    <row r="6" spans="1:11" x14ac:dyDescent="0.25">
      <c r="A6" t="s">
        <v>14</v>
      </c>
      <c r="B6">
        <v>0.54324182595470694</v>
      </c>
      <c r="C6">
        <f>B6*100</f>
        <v>54.324182595470695</v>
      </c>
    </row>
    <row r="7" spans="1:11" x14ac:dyDescent="0.25">
      <c r="A7" t="s">
        <v>15</v>
      </c>
      <c r="B7">
        <v>6.2157604053980702</v>
      </c>
    </row>
    <row r="8" spans="1:11" ht="15.75" thickBot="1" x14ac:dyDescent="0.3">
      <c r="A8" s="3" t="s">
        <v>16</v>
      </c>
      <c r="B8" s="3">
        <v>506</v>
      </c>
    </row>
    <row r="10" spans="1:11" ht="15.75" thickBot="1" x14ac:dyDescent="0.3">
      <c r="A10" t="s">
        <v>17</v>
      </c>
    </row>
    <row r="11" spans="1:11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11" x14ac:dyDescent="0.25">
      <c r="A12" t="s">
        <v>18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G12" s="6">
        <f>F12</f>
        <v>5.0811033943872703E-88</v>
      </c>
      <c r="H12" s="8" t="s">
        <v>56</v>
      </c>
    </row>
    <row r="13" spans="1:11" x14ac:dyDescent="0.25">
      <c r="A13" t="s">
        <v>19</v>
      </c>
      <c r="B13">
        <v>504</v>
      </c>
      <c r="C13">
        <v>19472.381418326448</v>
      </c>
      <c r="D13">
        <v>38.635677417314383</v>
      </c>
    </row>
    <row r="14" spans="1:11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11" ht="15.75" thickBot="1" x14ac:dyDescent="0.3"/>
    <row r="16" spans="1:11" ht="18.75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  <c r="K16" s="20" t="s">
        <v>72</v>
      </c>
    </row>
    <row r="17" spans="1:12" ht="18.75" x14ac:dyDescent="0.25">
      <c r="A17" t="s">
        <v>21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 s="20" t="s">
        <v>81</v>
      </c>
    </row>
    <row r="18" spans="1:12" ht="19.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 s="20" t="s">
        <v>85</v>
      </c>
    </row>
    <row r="19" spans="1:12" ht="18.75" x14ac:dyDescent="0.25">
      <c r="L19" s="20" t="s">
        <v>86</v>
      </c>
    </row>
    <row r="20" spans="1:12" ht="18.75" x14ac:dyDescent="0.25">
      <c r="K20" s="20"/>
    </row>
    <row r="21" spans="1:12" ht="18.75" x14ac:dyDescent="0.25">
      <c r="K21" s="20" t="s">
        <v>82</v>
      </c>
    </row>
    <row r="22" spans="1:12" ht="18.75" x14ac:dyDescent="0.25">
      <c r="A22" t="s">
        <v>34</v>
      </c>
      <c r="F22" t="s">
        <v>39</v>
      </c>
      <c r="K22" s="27" t="s">
        <v>83</v>
      </c>
    </row>
    <row r="23" spans="1:12" ht="19.5" thickBot="1" x14ac:dyDescent="0.35">
      <c r="K23" s="26" t="s">
        <v>84</v>
      </c>
    </row>
    <row r="24" spans="1:12" x14ac:dyDescent="0.25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9</v>
      </c>
    </row>
    <row r="25" spans="1:12" x14ac:dyDescent="0.25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12" ht="18.75" x14ac:dyDescent="0.25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  <c r="K26" s="20" t="s">
        <v>87</v>
      </c>
    </row>
    <row r="27" spans="1:12" ht="18.75" x14ac:dyDescent="0.25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  <c r="K27" s="20" t="s">
        <v>88</v>
      </c>
    </row>
    <row r="28" spans="1:12" x14ac:dyDescent="0.25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12" x14ac:dyDescent="0.25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12" x14ac:dyDescent="0.25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12" x14ac:dyDescent="0.25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12" x14ac:dyDescent="0.25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25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25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25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25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25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25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25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25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25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25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25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25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25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25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25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25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25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25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25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25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25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25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25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25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25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25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25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25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25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25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25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25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25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25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25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25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25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25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25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25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25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25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25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25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25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25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25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25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25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25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25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25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25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25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25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25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25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25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25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25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25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25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25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25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25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25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25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25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25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25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25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25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25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25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25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25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25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25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25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25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25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25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25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25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25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25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25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25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25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25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25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25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25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25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25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25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25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25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25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25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25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25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25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25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25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25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25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25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25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25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25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25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25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25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25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25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25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25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25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25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25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25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25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25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25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25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25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25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25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25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25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25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25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25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25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25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25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25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25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25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25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25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25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25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25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25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25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25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25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25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25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25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25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25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25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25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25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25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25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25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25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25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25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25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25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25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25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25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25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25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25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25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25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25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25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25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25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25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25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25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25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25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25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25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25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25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25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25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25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25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25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25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25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25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25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25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25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25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25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25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25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25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25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25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25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25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25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25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25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25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25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25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25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25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25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25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25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25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25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25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25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25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25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25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25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25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25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25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25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25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25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25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25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25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25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25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25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25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25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25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25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25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25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25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25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25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25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25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25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25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25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25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25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25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25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25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25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25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25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25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25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25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25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25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25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25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25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25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25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25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25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25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25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25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25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25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25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25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25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25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25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25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25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25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25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25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25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25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25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25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25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25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25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25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25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25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25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25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25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25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25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25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25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25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25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25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25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25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25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25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25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25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25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25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25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25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25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25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25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25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25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25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25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25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25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25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25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25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25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25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25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25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25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25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25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25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25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25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25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25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25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25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25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25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25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25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25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25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25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25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25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25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25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25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25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25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25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25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25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25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25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25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25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25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25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25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25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25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25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25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25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25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25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25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25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25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25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25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25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25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25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25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25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25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25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25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25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25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25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25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25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25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25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25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25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25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25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25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25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25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25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25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25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25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25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25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25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25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25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25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25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25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25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25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25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25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25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25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25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25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25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25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25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25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25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25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25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25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25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25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25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25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25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25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25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25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25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25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25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25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25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25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25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25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25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25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25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25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25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25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25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25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25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25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25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25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25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25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25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25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25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25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25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25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25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25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25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25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25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25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25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25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25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25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25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25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25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25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25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25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25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25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25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25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25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25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25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25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25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25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25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25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25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25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25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25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25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.75" thickBot="1" x14ac:dyDescent="0.3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140F-8101-4BC3-91A7-942A22032DF3}">
  <dimension ref="A1:L531"/>
  <sheetViews>
    <sheetView workbookViewId="0">
      <selection activeCell="O34" sqref="O34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0.79910049822305862</v>
      </c>
    </row>
    <row r="5" spans="1:9" x14ac:dyDescent="0.25">
      <c r="A5" t="s">
        <v>13</v>
      </c>
      <c r="B5">
        <v>0.63856160626034053</v>
      </c>
    </row>
    <row r="6" spans="1:9" x14ac:dyDescent="0.25">
      <c r="A6" t="s">
        <v>14</v>
      </c>
      <c r="B6">
        <v>0.63712447547012319</v>
      </c>
      <c r="C6">
        <f>B6*100</f>
        <v>63.712447547012317</v>
      </c>
    </row>
    <row r="7" spans="1:9" x14ac:dyDescent="0.25">
      <c r="A7" t="s">
        <v>15</v>
      </c>
      <c r="B7">
        <v>5.5402573669886701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19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12" x14ac:dyDescent="0.25">
      <c r="A17" t="s">
        <v>21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2" ht="18.75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K18" s="8"/>
      <c r="L18" s="29" t="s">
        <v>92</v>
      </c>
    </row>
    <row r="19" spans="1:12" ht="19.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L19" s="28"/>
    </row>
    <row r="20" spans="1:12" ht="18.75" x14ac:dyDescent="0.25">
      <c r="L20" s="28" t="s">
        <v>89</v>
      </c>
    </row>
    <row r="21" spans="1:12" ht="18.75" x14ac:dyDescent="0.25">
      <c r="L21" s="28" t="s">
        <v>90</v>
      </c>
    </row>
    <row r="22" spans="1:12" ht="18.75" x14ac:dyDescent="0.3">
      <c r="L22" s="21" t="s">
        <v>91</v>
      </c>
    </row>
    <row r="23" spans="1:12" x14ac:dyDescent="0.25">
      <c r="A23" t="s">
        <v>34</v>
      </c>
      <c r="F23" t="s">
        <v>39</v>
      </c>
    </row>
    <row r="24" spans="1:12" ht="19.5" thickBot="1" x14ac:dyDescent="0.3">
      <c r="L24" s="28" t="s">
        <v>95</v>
      </c>
    </row>
    <row r="25" spans="1:12" ht="18.75" x14ac:dyDescent="0.3">
      <c r="A25" s="4" t="s">
        <v>35</v>
      </c>
      <c r="B25" s="4" t="s">
        <v>36</v>
      </c>
      <c r="C25" s="4" t="s">
        <v>37</v>
      </c>
      <c r="D25" s="4" t="s">
        <v>38</v>
      </c>
      <c r="F25" s="4" t="s">
        <v>40</v>
      </c>
      <c r="G25" s="4" t="s">
        <v>9</v>
      </c>
      <c r="L25" s="21" t="s">
        <v>93</v>
      </c>
    </row>
    <row r="26" spans="1:12" ht="18.75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  <c r="L26" s="21" t="s">
        <v>94</v>
      </c>
    </row>
    <row r="27" spans="1:12" x14ac:dyDescent="0.25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12" x14ac:dyDescent="0.25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12" ht="18.75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  <c r="L29" s="21" t="s">
        <v>96</v>
      </c>
    </row>
    <row r="30" spans="1:12" x14ac:dyDescent="0.25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12" x14ac:dyDescent="0.25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12" x14ac:dyDescent="0.25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25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25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25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25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25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25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25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25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25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25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25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25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25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25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25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25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25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25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25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25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25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25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25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25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25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25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25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25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25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25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25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25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25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25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25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25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25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25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25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25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25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25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25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25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25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25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25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25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25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25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25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25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25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25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25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25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25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25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25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25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25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25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25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25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25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25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25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25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25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25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25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25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25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25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25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25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25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25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25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25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25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25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25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25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25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25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25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25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25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25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25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25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25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25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25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25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25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25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25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25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25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25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25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25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25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25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25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25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25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25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25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25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25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25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25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25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25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25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25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25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25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25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25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25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25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25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25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25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25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25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25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25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25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25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25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25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25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25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25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25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25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25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25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25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25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25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25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25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25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25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25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25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25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25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25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25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25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25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25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25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25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25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25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25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25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25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25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25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25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25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25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25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25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25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25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25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25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25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25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25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25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25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25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25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25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25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25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25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25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25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25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25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25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25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25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25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25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25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25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25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25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25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25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25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25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25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25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25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25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25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25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25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25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25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25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25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25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25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25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25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25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25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25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25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25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25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25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25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25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25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25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25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25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25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25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25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25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25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25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25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25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25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25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25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25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25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25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25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25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25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25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25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25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25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25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25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25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25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25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25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25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25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25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25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25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25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25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25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25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25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25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25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25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25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25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25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25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25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25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25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25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25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25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25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25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25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25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25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25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25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25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25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25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25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25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25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25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25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25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25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25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25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25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25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25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25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25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25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25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25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25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25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25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25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25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25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25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25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25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25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25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25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25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25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25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25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25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25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25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25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25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25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25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25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25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25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25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25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25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25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25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25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25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25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25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25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25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25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25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25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25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25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25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25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25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25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25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25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25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25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25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25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25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25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25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25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25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25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25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25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25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25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25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25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25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25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25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25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25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25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25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25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25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25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25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25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25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25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25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25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25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25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25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25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25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25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25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25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25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25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25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25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25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25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25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25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25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25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25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25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25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25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25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25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25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25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25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25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25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25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25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25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25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25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25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25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25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25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25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25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25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25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25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25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25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25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25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25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25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25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25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25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25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25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25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25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25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25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25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25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25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25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25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25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25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25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25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25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25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25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25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25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25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25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25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25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25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25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25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25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25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25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25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25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25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25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25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25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25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25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25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25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25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25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25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25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25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25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25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25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25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25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25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25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25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25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25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25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.75" thickBot="1" x14ac:dyDescent="0.3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25A3-02F2-4A5E-9087-487463F2D040}">
  <dimension ref="A1:K538"/>
  <sheetViews>
    <sheetView workbookViewId="0">
      <selection activeCell="K39" sqref="K39"/>
    </sheetView>
  </sheetViews>
  <sheetFormatPr defaultRowHeight="15" x14ac:dyDescent="0.25"/>
  <sheetData>
    <row r="1" spans="1:11" x14ac:dyDescent="0.25">
      <c r="A1" t="s">
        <v>10</v>
      </c>
    </row>
    <row r="2" spans="1:11" ht="15.75" thickBot="1" x14ac:dyDescent="0.3"/>
    <row r="3" spans="1:11" x14ac:dyDescent="0.25">
      <c r="A3" s="5" t="s">
        <v>11</v>
      </c>
      <c r="B3" s="5"/>
    </row>
    <row r="4" spans="1:11" x14ac:dyDescent="0.25">
      <c r="A4" t="s">
        <v>12</v>
      </c>
      <c r="B4">
        <v>0.83297882354603825</v>
      </c>
    </row>
    <row r="5" spans="1:11" x14ac:dyDescent="0.25">
      <c r="A5" t="s">
        <v>13</v>
      </c>
      <c r="B5">
        <v>0.69385372047614191</v>
      </c>
    </row>
    <row r="6" spans="1:11" x14ac:dyDescent="0.25">
      <c r="A6" t="s">
        <v>14</v>
      </c>
      <c r="B6">
        <v>0.68829864685574926</v>
      </c>
      <c r="C6">
        <f>B6*100</f>
        <v>68.829864685574933</v>
      </c>
    </row>
    <row r="7" spans="1:11" x14ac:dyDescent="0.25">
      <c r="A7" t="s">
        <v>15</v>
      </c>
      <c r="B7">
        <v>5.13476350013506</v>
      </c>
    </row>
    <row r="8" spans="1:11" ht="15.75" thickBot="1" x14ac:dyDescent="0.3">
      <c r="A8" s="3" t="s">
        <v>16</v>
      </c>
      <c r="B8" s="3">
        <v>506</v>
      </c>
    </row>
    <row r="10" spans="1:11" ht="15.75" thickBot="1" x14ac:dyDescent="0.3">
      <c r="A10" t="s">
        <v>17</v>
      </c>
    </row>
    <row r="11" spans="1:11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11" x14ac:dyDescent="0.25">
      <c r="A12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1" x14ac:dyDescent="0.25">
      <c r="A13" t="s">
        <v>19</v>
      </c>
      <c r="B13">
        <v>496</v>
      </c>
      <c r="C13">
        <v>13077.434916350347</v>
      </c>
      <c r="D13">
        <v>26.365796202319249</v>
      </c>
    </row>
    <row r="14" spans="1:11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11" ht="15.75" thickBot="1" x14ac:dyDescent="0.3"/>
    <row r="16" spans="1:11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  <c r="J16" s="15" t="s">
        <v>57</v>
      </c>
      <c r="K16" s="18"/>
    </row>
    <row r="17" spans="1:10" x14ac:dyDescent="0.25">
      <c r="A17" t="s">
        <v>21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0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J18" s="6">
        <v>0.53465720116696813</v>
      </c>
    </row>
    <row r="19" spans="1:10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J19" s="6">
        <v>1.2670436901406405E-2</v>
      </c>
    </row>
    <row r="20" spans="1:10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J20" s="6">
        <v>3.9120860042193055E-2</v>
      </c>
    </row>
    <row r="21" spans="1:10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J21" s="6">
        <v>8.2938593414937645E-3</v>
      </c>
    </row>
    <row r="22" spans="1:10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J22" s="6">
        <v>1.3754633918280917E-4</v>
      </c>
    </row>
    <row r="23" spans="1:10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J23" s="6">
        <v>2.5124706023866796E-4</v>
      </c>
    </row>
    <row r="24" spans="1:10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J24" s="6">
        <v>6.5864159823552438E-15</v>
      </c>
    </row>
    <row r="25" spans="1:10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J25" s="6">
        <v>3.8928698157969983E-19</v>
      </c>
    </row>
    <row r="26" spans="1:10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  <c r="J26" s="19">
        <v>8.9107126714390647E-27</v>
      </c>
    </row>
    <row r="30" spans="1:10" x14ac:dyDescent="0.25">
      <c r="A30" t="s">
        <v>34</v>
      </c>
      <c r="F30" t="s">
        <v>39</v>
      </c>
    </row>
    <row r="31" spans="1:10" ht="15.75" thickBot="1" x14ac:dyDescent="0.3"/>
    <row r="32" spans="1:10" x14ac:dyDescent="0.25">
      <c r="A32" s="4" t="s">
        <v>35</v>
      </c>
      <c r="B32" s="4" t="s">
        <v>36</v>
      </c>
      <c r="C32" s="4" t="s">
        <v>37</v>
      </c>
      <c r="D32" s="4" t="s">
        <v>38</v>
      </c>
      <c r="F32" s="4" t="s">
        <v>40</v>
      </c>
      <c r="G32" s="4" t="s">
        <v>9</v>
      </c>
    </row>
    <row r="33" spans="1:7" x14ac:dyDescent="0.2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2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2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2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2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2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2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2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2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2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2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2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2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2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2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25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2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2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2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2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2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2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2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2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2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2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2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2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2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2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2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2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2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2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2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2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2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2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2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2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2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2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2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2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2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2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2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2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2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2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2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2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2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2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2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2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2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2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2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2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2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2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2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2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2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2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2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2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2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2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2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2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2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2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2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2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2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2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2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2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2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2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2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2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2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2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2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2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2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2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2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2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2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2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2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2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2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2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2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2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2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2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2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2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2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2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2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2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2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2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2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2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2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2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2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2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2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2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2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2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2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2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2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2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2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2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2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2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2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2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2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2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2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2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2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2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2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2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2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2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2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2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2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2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2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2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2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2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2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2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2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2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2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2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2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2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2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2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2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2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2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2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2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2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2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2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2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2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2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2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2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2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2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2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2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2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2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2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2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2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2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2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2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2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2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2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2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2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2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2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2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2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2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2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2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2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2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2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2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2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2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2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2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2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2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2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2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2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2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2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2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2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2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2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2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2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2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2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2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2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2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2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2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2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2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2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2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2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2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2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2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2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2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2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2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2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2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2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2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2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2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2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2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2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2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2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2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2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2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2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2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2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2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2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2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2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2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2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2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2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2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2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2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2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2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2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2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2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2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2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2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2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2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2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2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2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2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2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2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2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2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2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2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2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2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2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2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2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2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2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2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2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2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2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2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2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2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2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2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2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2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2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2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2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2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2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2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2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2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2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2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2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2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2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2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2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2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2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2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2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2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2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2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2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2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2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2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2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2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2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2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2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2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2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2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2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2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2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2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2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2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2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2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2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2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2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2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2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2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2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2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2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2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2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2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2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2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2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2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2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2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2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2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2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2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2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2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2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2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2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2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2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2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2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2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2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2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2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2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2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2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2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2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2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2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2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2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2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2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2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2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2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2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2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2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2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2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2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2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2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2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2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2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2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2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2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2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2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2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2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2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2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2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2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2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2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2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2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2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2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2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2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2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2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2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2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2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2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2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2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2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2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2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2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2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2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2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2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2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2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2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2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2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2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2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2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2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2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2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2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2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2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2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2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2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2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2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2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2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2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2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2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2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2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2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2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2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2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2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2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2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2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2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2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2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2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2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2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2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2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2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2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2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2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2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2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2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2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2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2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2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2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2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2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2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2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2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2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2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2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2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2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2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2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2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.75" thickBot="1" x14ac:dyDescent="0.3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 copy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Sweatha</cp:lastModifiedBy>
  <dcterms:created xsi:type="dcterms:W3CDTF">2020-06-02T13:46:53Z</dcterms:created>
  <dcterms:modified xsi:type="dcterms:W3CDTF">2023-08-04T13:37:18Z</dcterms:modified>
</cp:coreProperties>
</file>