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Dev\DES_Securite\SPB_v7\Doc\"/>
    </mc:Choice>
  </mc:AlternateContent>
  <xr:revisionPtr revIDLastSave="0" documentId="13_ncr:1_{BD49FC95-676D-42E0-818F-15D9841D2772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BOM Cost Report" sheetId="1" r:id="rId1"/>
    <sheet name="Project Information" sheetId="2" r:id="rId2"/>
  </sheets>
  <definedNames>
    <definedName name="_xlnm.Print_Titles" localSheetId="0">'BOM Cost Report'!$4:$4</definedName>
    <definedName name="_xlnm.Print_Area" localSheetId="0">'BOM Cost Report'!$A$1:$L$31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7" i="1"/>
  <c r="L20" i="1"/>
  <c r="L21" i="1"/>
  <c r="L22" i="1"/>
  <c r="L23" i="1"/>
  <c r="L24" i="1"/>
  <c r="L25" i="1"/>
  <c r="L27" i="1" s="1"/>
  <c r="L26" i="1" s="1"/>
  <c r="L18" i="1"/>
  <c r="L19" i="1"/>
  <c r="L8" i="1"/>
  <c r="L9" i="1"/>
  <c r="L10" i="1"/>
  <c r="L11" i="1"/>
  <c r="L15" i="1"/>
  <c r="L16" i="1"/>
  <c r="L7" i="1"/>
</calcChain>
</file>

<file path=xl/sharedStrings.xml><?xml version="1.0" encoding="utf-8"?>
<sst xmlns="http://schemas.openxmlformats.org/spreadsheetml/2006/main" count="126" uniqueCount="102">
  <si>
    <t>Approved</t>
  </si>
  <si>
    <t>Notes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</si>
  <si>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</si>
  <si>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</si>
  <si>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</si>
  <si>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</si>
  <si>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</si>
  <si>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</si>
  <si>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</si>
  <si>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</si>
  <si>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</si>
  <si>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</si>
  <si>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</si>
  <si>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</si>
  <si>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</si>
  <si>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</si>
  <si>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Source:</t>
  </si>
  <si>
    <t>Date:</t>
  </si>
  <si>
    <t>TPA_v2.PrjPcb</t>
  </si>
  <si>
    <t>22.05.2021</t>
  </si>
  <si>
    <t>None</t>
  </si>
  <si>
    <t>D:\Users\Jose\OneDrive\Documents\3-Engineering\Altium\Projects\PousseAvion\TPA_v2\TPA_v2.PrjPcb</t>
  </si>
  <si>
    <t>Batch2-BOM_Digikey for Project [TPA_v2.PrjPcb] (No PCB Document Selected)</t>
  </si>
  <si>
    <t>146</t>
  </si>
  <si>
    <t>00:02</t>
  </si>
  <si>
    <t>22.05.2021 00:02</t>
  </si>
  <si>
    <t>Batch2-BOM_Digikey</t>
  </si>
  <si>
    <t>BOM_PartType</t>
  </si>
  <si>
    <t>BOM</t>
  </si>
  <si>
    <t>Bill of Materials</t>
  </si>
  <si>
    <t>BOM Cost</t>
  </si>
  <si>
    <t>PROJET:</t>
  </si>
  <si>
    <t>Variante:</t>
  </si>
  <si>
    <t>Par:</t>
  </si>
  <si>
    <t>ETML-ES</t>
  </si>
  <si>
    <t>Rue de Sébeillon 12
1004 Lausanne</t>
  </si>
  <si>
    <t>Quantité de production (nb PCBs) :</t>
  </si>
  <si>
    <t>Devise :</t>
  </si>
  <si>
    <t>1</t>
  </si>
  <si>
    <t/>
  </si>
  <si>
    <t>CHF</t>
  </si>
  <si>
    <t>Line #</t>
  </si>
  <si>
    <t>Designator</t>
  </si>
  <si>
    <t>#Column Name Error:' Value</t>
  </si>
  <si>
    <t>Name</t>
  </si>
  <si>
    <t>Manufacturer 1</t>
  </si>
  <si>
    <t>Manufacturer Part Number 1</t>
  </si>
  <si>
    <t>Quantity</t>
  </si>
  <si>
    <t>Supplier 1</t>
  </si>
  <si>
    <t>Supplier Part Number 1</t>
  </si>
  <si>
    <t>Supplier Order Qty 1</t>
  </si>
  <si>
    <t>Supplier Unit Price 1</t>
  </si>
  <si>
    <t>Supplier Subtotal 1</t>
  </si>
  <si>
    <t>2414-DES_SPB_7_TestSprinkler</t>
  </si>
  <si>
    <r>
      <t xml:space="preserve">2414-DES_SPB_7_TestSprinkler </t>
    </r>
    <r>
      <rPr>
        <b/>
        <sz val="16"/>
        <color rgb="FFFF0000"/>
        <rFont val="Calibri"/>
        <family val="2"/>
        <scheme val="minor"/>
      </rPr>
      <t>ESTIMATION</t>
    </r>
  </si>
  <si>
    <t>Newhaven Display Intl</t>
  </si>
  <si>
    <t>GRAPHIC DISPLAY FSTN BLACK (WHIT</t>
  </si>
  <si>
    <t>NHD-C12864LZ-FSW-FBW-3V3</t>
  </si>
  <si>
    <t>1051620001</t>
  </si>
  <si>
    <t>68611014422</t>
  </si>
  <si>
    <t>SLW-913535-2A-SMT</t>
  </si>
  <si>
    <t>GSOT04C-E3-08</t>
  </si>
  <si>
    <t>PN-1334-C</t>
  </si>
  <si>
    <t>691413720006B</t>
  </si>
  <si>
    <t>J104D2C3VDC.20S</t>
  </si>
  <si>
    <t>UD2-3NU</t>
  </si>
  <si>
    <t>AT42QT2120-SU</t>
  </si>
  <si>
    <t>5.00 MM TERMINAL BLOCK, 45 ENTR</t>
  </si>
  <si>
    <t xml:space="preserve">SD connect </t>
  </si>
  <si>
    <t>MCP79411-I/SN</t>
  </si>
  <si>
    <t>rtc</t>
  </si>
  <si>
    <t xml:space="preserve">switch config </t>
  </si>
  <si>
    <t>TVS</t>
  </si>
  <si>
    <t>boitier</t>
  </si>
  <si>
    <t xml:space="preserve">relais </t>
  </si>
  <si>
    <t xml:space="preserve">relais secours </t>
  </si>
  <si>
    <t>touch capa interfacer</t>
  </si>
  <si>
    <t>MOS</t>
  </si>
  <si>
    <t>~10</t>
  </si>
  <si>
    <t>~30</t>
  </si>
  <si>
    <t>bornier cable plat</t>
  </si>
  <si>
    <t>2</t>
  </si>
  <si>
    <t>9</t>
  </si>
  <si>
    <t>6</t>
  </si>
  <si>
    <t>30</t>
  </si>
  <si>
    <t>10</t>
  </si>
  <si>
    <t>RN4678 Click</t>
  </si>
  <si>
    <t>BT module</t>
  </si>
  <si>
    <t>zener/diode</t>
  </si>
  <si>
    <t>SAG</t>
  </si>
  <si>
    <t>SBP</t>
  </si>
  <si>
    <t>TOUCHCAP</t>
  </si>
  <si>
    <t>BUZZ</t>
  </si>
  <si>
    <t>PMV160UP,215</t>
  </si>
  <si>
    <t>EXAMPLE</t>
  </si>
  <si>
    <t>PCB</t>
  </si>
  <si>
    <t>LED</t>
  </si>
  <si>
    <t>17</t>
  </si>
  <si>
    <t>MAX17554AATA+</t>
  </si>
  <si>
    <t>buck</t>
  </si>
  <si>
    <t>+10% marge + oubli +25:25passifs</t>
  </si>
  <si>
    <t>LIGHT pipes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</si>
</sst>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0.0000"/>
  </numFmts>
  <fonts count="1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0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6"/>
      <name val="Arial"/>
      <family val="2"/>
    </font>
    <font>
      <sz val="11"/>
      <name val="Arial"/>
      <family val="2"/>
    </font>
    <font>
      <b/>
      <sz val="12"/>
      <color rgb="FF3F3F3F"/>
      <name val="Arial"/>
      <family val="2"/>
    </font>
    <font>
      <b/>
      <sz val="11"/>
      <color rgb="FF3F3F3F"/>
      <name val="Arial"/>
      <family val="2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5" fillId="0" borderId="19" applyNumberFormat="0" applyFill="0" applyAlignment="0" applyProtection="0"/>
    <xf numFmtId="0" fontId="6" fillId="4" borderId="20" applyNumberFormat="0" applyAlignment="0" applyProtection="0"/>
  </cellStyleXfs>
  <cellXfs count="9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5" xfId="0" applyFont="1" applyBorder="1" applyAlignment="1" applyProtection="1">
      <alignment vertical="top"/>
      <protection locked="0"/>
    </xf>
    <xf numFmtId="0" fontId="1" fillId="0" borderId="14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15" xfId="0" applyFont="1" applyBorder="1" applyAlignment="1" applyProtection="1">
      <alignment horizontal="left" vertical="top"/>
      <protection locked="0"/>
    </xf>
    <xf numFmtId="0" fontId="1" fillId="0" borderId="16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18" xfId="0" applyFont="1" applyBorder="1" applyAlignment="1" applyProtection="1">
      <alignment horizontal="left" vertical="top"/>
      <protection locked="0"/>
    </xf>
    <xf numFmtId="0" fontId="1" fillId="0" borderId="10" xfId="0" applyFont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1" fillId="0" borderId="27" xfId="0" applyFont="1" applyBorder="1" applyAlignment="1" applyProtection="1">
      <alignment vertical="top"/>
      <protection locked="0"/>
    </xf>
    <xf numFmtId="0" fontId="1" fillId="0" borderId="26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28" xfId="0" applyFont="1" applyBorder="1" applyAlignment="1" applyProtection="1">
      <alignment vertical="top"/>
      <protection locked="0"/>
    </xf>
    <xf numFmtId="0" fontId="1" fillId="0" borderId="29" xfId="0" applyFont="1" applyBorder="1" applyAlignment="1" applyProtection="1">
      <alignment vertical="top"/>
      <protection locked="0"/>
    </xf>
    <xf numFmtId="0" fontId="7" fillId="0" borderId="3" xfId="1" applyFont="1" applyBorder="1" applyAlignment="1">
      <alignment vertical="center"/>
    </xf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24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7" fillId="0" borderId="3" xfId="1" quotePrefix="1" applyFont="1" applyBorder="1" applyAlignment="1">
      <alignment horizontal="left" vertical="center" indent="2"/>
    </xf>
    <xf numFmtId="0" fontId="0" fillId="3" borderId="5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3" borderId="7" xfId="0" quotePrefix="1" applyFill="1" applyBorder="1" applyAlignment="1">
      <alignment horizontal="left" vertical="center"/>
    </xf>
    <xf numFmtId="0" fontId="0" fillId="2" borderId="9" xfId="0" quotePrefix="1" applyFill="1" applyBorder="1" applyAlignment="1">
      <alignment horizontal="left" vertical="center"/>
    </xf>
    <xf numFmtId="0" fontId="0" fillId="0" borderId="10" xfId="0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1" fillId="0" borderId="23" xfId="1" applyFont="1" applyBorder="1" applyAlignment="1">
      <alignment vertical="center" wrapText="1"/>
    </xf>
    <xf numFmtId="0" fontId="12" fillId="0" borderId="3" xfId="1" applyFont="1" applyBorder="1" applyAlignment="1">
      <alignment horizontal="center" vertical="center"/>
    </xf>
    <xf numFmtId="0" fontId="2" fillId="0" borderId="21" xfId="0" quotePrefix="1" applyFont="1" applyBorder="1" applyAlignment="1">
      <alignment horizontal="left" vertical="center" indent="1"/>
    </xf>
    <xf numFmtId="0" fontId="4" fillId="0" borderId="0" xfId="0" applyFont="1" applyAlignment="1">
      <alignment horizontal="right" vertical="center"/>
    </xf>
    <xf numFmtId="0" fontId="2" fillId="0" borderId="12" xfId="0" applyFont="1" applyBorder="1" applyAlignment="1">
      <alignment horizontal="left" vertical="center" indent="3"/>
    </xf>
    <xf numFmtId="0" fontId="4" fillId="0" borderId="33" xfId="0" quotePrefix="1" applyFont="1" applyBorder="1" applyAlignment="1">
      <alignment horizontal="left" vertical="center" indent="2"/>
    </xf>
    <xf numFmtId="0" fontId="4" fillId="0" borderId="0" xfId="0" quotePrefix="1" applyFont="1" applyAlignment="1">
      <alignment horizontal="left" vertical="center" indent="2"/>
    </xf>
    <xf numFmtId="0" fontId="2" fillId="0" borderId="0" xfId="0" applyFont="1" applyAlignment="1">
      <alignment vertical="center"/>
    </xf>
    <xf numFmtId="0" fontId="2" fillId="0" borderId="1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3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1" fillId="0" borderId="22" xfId="0" applyNumberFormat="1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49" fontId="1" fillId="0" borderId="22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165" fontId="14" fillId="0" borderId="22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4" fontId="16" fillId="4" borderId="30" xfId="2" applyNumberFormat="1" applyFont="1" applyBorder="1" applyAlignment="1">
      <alignment vertical="center" wrapText="1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14" fontId="0" fillId="0" borderId="26" xfId="0" applyNumberForma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164" fontId="15" fillId="4" borderId="25" xfId="2" applyNumberFormat="1" applyFont="1" applyBorder="1" applyAlignment="1">
      <alignment vertical="center"/>
    </xf>
    <xf numFmtId="0" fontId="7" fillId="0" borderId="22" xfId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 applyAlignment="1" applyProtection="1">
      <alignment horizontal="center" vertical="top"/>
      <protection locked="0"/>
    </xf>
    <xf numFmtId="0" fontId="1" fillId="0" borderId="10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13" fillId="0" borderId="32" xfId="0" quotePrefix="1" applyFont="1" applyBorder="1" applyAlignment="1">
      <alignment horizontal="center" vertical="center"/>
    </xf>
    <xf numFmtId="0" fontId="2" fillId="0" borderId="23" xfId="0" quotePrefix="1" applyFont="1" applyBorder="1" applyAlignment="1">
      <alignment horizontal="center" vertical="center"/>
    </xf>
    <xf numFmtId="17" fontId="4" fillId="0" borderId="22" xfId="0" quotePrefix="1" applyNumberFormat="1" applyFont="1" applyBorder="1" applyAlignment="1">
      <alignment horizontal="left" vertical="center" indent="1"/>
    </xf>
    <xf numFmtId="0" fontId="14" fillId="0" borderId="22" xfId="0" applyFont="1" applyBorder="1" applyAlignment="1">
      <alignment vertical="center" wrapText="1"/>
    </xf>
    <xf numFmtId="49" fontId="1" fillId="0" borderId="12" xfId="0" applyNumberFormat="1" applyFont="1" applyBorder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7" fillId="5" borderId="12" xfId="1" applyFont="1" applyFill="1" applyBorder="1" applyAlignment="1">
      <alignment horizontal="center" vertical="center"/>
    </xf>
    <xf numFmtId="0" fontId="7" fillId="5" borderId="23" xfId="1" applyFont="1" applyFill="1" applyBorder="1" applyAlignment="1">
      <alignment horizontal="center" vertical="center"/>
    </xf>
  </cellXfs>
  <cellStyles count="3">
    <cellStyle name="Normal" xfId="0" builtinId="0"/>
    <cellStyle name="Sortie" xfId="2" builtinId="21"/>
    <cellStyle name="Titre 1" xfId="1" builtinId="16"/>
  </cellStyles>
  <dxfs count="3"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1"/>
  <sheetViews>
    <sheetView showGridLines="0" tabSelected="1" topLeftCell="C3" zoomScaleNormal="100" workbookViewId="0">
      <selection activeCell="F18" sqref="F18"/>
    </sheetView>
  </sheetViews>
  <sheetFormatPr baseColWidth="10" defaultColWidth="9.140625" defaultRowHeight="12.75" x14ac:dyDescent="0.2"/>
  <cols>
    <col min="1" max="1" width="8.7109375" style="1" customWidth="1"/>
    <col min="2" max="2" width="30.7109375" style="2" customWidth="1"/>
    <col min="3" max="3" width="23.42578125" style="81" customWidth="1"/>
    <col min="4" max="4" width="26.7109375" style="1" customWidth="1"/>
    <col min="5" max="5" width="20.7109375" style="1" customWidth="1"/>
    <col min="6" max="6" width="25.7109375" style="1" customWidth="1"/>
    <col min="7" max="7" width="8.7109375" style="1" customWidth="1"/>
    <col min="8" max="8" width="18.7109375" style="1" customWidth="1"/>
    <col min="9" max="9" width="27.28515625" style="1" customWidth="1"/>
    <col min="10" max="10" width="9.7109375" style="1" customWidth="1"/>
    <col min="11" max="11" width="14.7109375" style="1" customWidth="1"/>
    <col min="12" max="12" width="16.7109375" style="1" customWidth="1"/>
    <col min="13" max="16384" width="9.140625" style="1"/>
  </cols>
  <sheetData>
    <row r="1" spans="1:12" s="28" customFormat="1" ht="37.5" customHeight="1" x14ac:dyDescent="0.2">
      <c r="A1" s="88" t="s">
        <v>30</v>
      </c>
      <c r="B1" s="89"/>
      <c r="C1" s="73" t="s">
        <v>31</v>
      </c>
      <c r="D1" s="33" t="s">
        <v>54</v>
      </c>
      <c r="E1" s="33"/>
      <c r="F1" s="27"/>
      <c r="G1" s="27"/>
      <c r="H1" s="27"/>
      <c r="I1" s="27"/>
      <c r="J1" s="27"/>
      <c r="K1" s="41" t="s">
        <v>34</v>
      </c>
      <c r="L1" s="40" t="s">
        <v>35</v>
      </c>
    </row>
    <row r="2" spans="1:12" s="29" customFormat="1" ht="24" customHeight="1" x14ac:dyDescent="0.2">
      <c r="A2" s="32" t="s">
        <v>17</v>
      </c>
      <c r="B2" s="84">
        <v>45627</v>
      </c>
      <c r="C2" s="74" t="s">
        <v>32</v>
      </c>
      <c r="D2" s="45"/>
      <c r="E2" s="46"/>
      <c r="F2" s="47"/>
      <c r="G2" s="47"/>
      <c r="H2" s="47"/>
      <c r="I2" s="47"/>
      <c r="J2" s="47"/>
      <c r="K2" s="43" t="s">
        <v>36</v>
      </c>
      <c r="L2" s="82" t="s">
        <v>38</v>
      </c>
    </row>
    <row r="3" spans="1:12" s="30" customFormat="1" ht="24" customHeight="1" x14ac:dyDescent="0.2">
      <c r="A3" s="31" t="s">
        <v>33</v>
      </c>
      <c r="B3" s="42" t="s">
        <v>39</v>
      </c>
      <c r="C3" s="75" t="s">
        <v>16</v>
      </c>
      <c r="D3" s="48" t="s">
        <v>53</v>
      </c>
      <c r="E3" s="49"/>
      <c r="F3" s="50"/>
      <c r="G3" s="50"/>
      <c r="H3" s="50"/>
      <c r="I3" s="50"/>
      <c r="J3" s="51"/>
      <c r="K3" s="44" t="s">
        <v>37</v>
      </c>
      <c r="L3" s="83" t="s">
        <v>40</v>
      </c>
    </row>
    <row r="4" spans="1:12" s="54" customFormat="1" ht="39.950000000000003" customHeight="1" x14ac:dyDescent="0.2">
      <c r="A4" s="52" t="s">
        <v>41</v>
      </c>
      <c r="B4" s="52" t="s">
        <v>42</v>
      </c>
      <c r="C4" s="52" t="s">
        <v>43</v>
      </c>
      <c r="D4" s="52" t="s">
        <v>44</v>
      </c>
      <c r="E4" s="52" t="s">
        <v>45</v>
      </c>
      <c r="F4" s="52" t="s">
        <v>46</v>
      </c>
      <c r="G4" s="52" t="s">
        <v>47</v>
      </c>
      <c r="H4" s="52" t="s">
        <v>48</v>
      </c>
      <c r="I4" s="52" t="s">
        <v>49</v>
      </c>
      <c r="J4" s="52" t="s">
        <v>50</v>
      </c>
      <c r="K4" s="52" t="s">
        <v>51</v>
      </c>
      <c r="L4" s="53" t="s">
        <v>52</v>
      </c>
    </row>
    <row r="5" spans="1:12" s="60" customFormat="1" ht="21.95" customHeight="1" x14ac:dyDescent="0.2">
      <c r="A5" s="56"/>
      <c r="B5" s="58" t="s">
        <v>56</v>
      </c>
      <c r="C5" s="56"/>
      <c r="D5" s="55" t="s">
        <v>57</v>
      </c>
      <c r="E5" s="55" t="s">
        <v>55</v>
      </c>
      <c r="F5" s="55" t="s">
        <v>57</v>
      </c>
      <c r="G5" s="56">
        <v>1</v>
      </c>
      <c r="H5" s="57"/>
      <c r="I5" s="55"/>
      <c r="J5" s="57" t="s">
        <v>38</v>
      </c>
      <c r="K5" s="85">
        <v>17.7</v>
      </c>
      <c r="L5" s="61">
        <v>17.7</v>
      </c>
    </row>
    <row r="6" spans="1:12" s="60" customFormat="1" ht="21.95" customHeight="1" x14ac:dyDescent="0.2">
      <c r="A6" s="56"/>
      <c r="B6" s="58"/>
      <c r="C6" s="56"/>
      <c r="D6" s="55" t="s">
        <v>68</v>
      </c>
      <c r="E6" s="55"/>
      <c r="F6" s="55" t="s">
        <v>58</v>
      </c>
      <c r="G6" s="56">
        <v>1</v>
      </c>
      <c r="H6" s="57"/>
      <c r="I6" s="55"/>
      <c r="J6" s="57" t="s">
        <v>38</v>
      </c>
      <c r="K6" s="85">
        <v>0.35</v>
      </c>
      <c r="L6" s="61">
        <v>0.35</v>
      </c>
    </row>
    <row r="7" spans="1:12" s="60" customFormat="1" ht="21.95" customHeight="1" x14ac:dyDescent="0.2">
      <c r="A7" s="56"/>
      <c r="B7" s="58"/>
      <c r="C7" s="56"/>
      <c r="D7" s="55" t="s">
        <v>80</v>
      </c>
      <c r="E7" s="55"/>
      <c r="F7" s="86" t="s">
        <v>59</v>
      </c>
      <c r="G7" s="87">
        <v>2</v>
      </c>
      <c r="H7" s="57"/>
      <c r="I7" s="55"/>
      <c r="J7" s="57" t="s">
        <v>81</v>
      </c>
      <c r="K7" s="85">
        <v>1.2</v>
      </c>
      <c r="L7" s="61">
        <f>J7*K7</f>
        <v>2.4</v>
      </c>
    </row>
    <row r="8" spans="1:12" s="60" customFormat="1" ht="21.95" customHeight="1" x14ac:dyDescent="0.2">
      <c r="A8" s="56"/>
      <c r="B8" s="58"/>
      <c r="C8" s="56"/>
      <c r="D8" s="55" t="s">
        <v>71</v>
      </c>
      <c r="E8" s="55"/>
      <c r="F8" s="55" t="s">
        <v>60</v>
      </c>
      <c r="G8" s="56">
        <v>9</v>
      </c>
      <c r="H8" s="57"/>
      <c r="I8" s="55"/>
      <c r="J8" s="57" t="s">
        <v>82</v>
      </c>
      <c r="K8" s="85">
        <v>0.55000000000000004</v>
      </c>
      <c r="L8" s="61">
        <f t="shared" ref="L8:L25" si="0">J8*K8</f>
        <v>4.95</v>
      </c>
    </row>
    <row r="9" spans="1:12" s="60" customFormat="1" ht="21.95" customHeight="1" x14ac:dyDescent="0.2">
      <c r="A9" s="56"/>
      <c r="B9" s="58"/>
      <c r="C9" s="56"/>
      <c r="D9" s="55" t="s">
        <v>72</v>
      </c>
      <c r="E9" s="55"/>
      <c r="F9" s="55" t="s">
        <v>61</v>
      </c>
      <c r="G9" s="56" t="s">
        <v>79</v>
      </c>
      <c r="H9" s="57"/>
      <c r="I9" s="55"/>
      <c r="J9" s="57" t="s">
        <v>84</v>
      </c>
      <c r="K9" s="85">
        <v>0.3</v>
      </c>
      <c r="L9" s="61">
        <f t="shared" si="0"/>
        <v>9</v>
      </c>
    </row>
    <row r="10" spans="1:12" s="60" customFormat="1" ht="21.95" customHeight="1" x14ac:dyDescent="0.2">
      <c r="A10" s="56"/>
      <c r="B10" s="58"/>
      <c r="C10" s="56"/>
      <c r="D10" s="55" t="s">
        <v>73</v>
      </c>
      <c r="E10" s="55"/>
      <c r="F10" s="55" t="s">
        <v>62</v>
      </c>
      <c r="G10" s="56">
        <v>1</v>
      </c>
      <c r="H10" s="57"/>
      <c r="I10" s="55"/>
      <c r="J10" s="57" t="s">
        <v>38</v>
      </c>
      <c r="K10" s="85">
        <v>22.35</v>
      </c>
      <c r="L10" s="61">
        <f t="shared" si="0"/>
        <v>22.35</v>
      </c>
    </row>
    <row r="11" spans="1:12" s="60" customFormat="1" ht="21.95" customHeight="1" x14ac:dyDescent="0.2">
      <c r="A11" s="56"/>
      <c r="B11" s="58"/>
      <c r="C11" s="56"/>
      <c r="D11" s="55" t="s">
        <v>67</v>
      </c>
      <c r="E11" s="55"/>
      <c r="F11" s="55" t="s">
        <v>63</v>
      </c>
      <c r="G11" s="56" t="s">
        <v>79</v>
      </c>
      <c r="H11" s="57"/>
      <c r="I11" s="55"/>
      <c r="J11" s="57" t="s">
        <v>84</v>
      </c>
      <c r="K11" s="85">
        <v>2.06</v>
      </c>
      <c r="L11" s="61">
        <f t="shared" si="0"/>
        <v>61.800000000000004</v>
      </c>
    </row>
    <row r="12" spans="1:12" s="60" customFormat="1" ht="21.95" customHeight="1" x14ac:dyDescent="0.2">
      <c r="A12" s="56"/>
      <c r="B12" s="58"/>
      <c r="C12" s="56"/>
      <c r="D12" s="55" t="s">
        <v>74</v>
      </c>
      <c r="E12" s="55"/>
      <c r="F12" s="55" t="s">
        <v>64</v>
      </c>
      <c r="G12" s="56">
        <v>6</v>
      </c>
      <c r="H12" s="57"/>
      <c r="I12" s="55"/>
      <c r="J12" s="57" t="s">
        <v>83</v>
      </c>
      <c r="K12" s="85">
        <v>1.23</v>
      </c>
      <c r="L12" s="61"/>
    </row>
    <row r="13" spans="1:12" s="60" customFormat="1" ht="21.95" customHeight="1" x14ac:dyDescent="0.2">
      <c r="A13" s="56"/>
      <c r="B13" s="58"/>
      <c r="C13" s="56"/>
      <c r="D13" s="55" t="s">
        <v>75</v>
      </c>
      <c r="E13" s="55"/>
      <c r="F13" s="55" t="s">
        <v>65</v>
      </c>
      <c r="G13" s="56">
        <v>6</v>
      </c>
      <c r="H13" s="57"/>
      <c r="I13" s="55"/>
      <c r="J13" s="57" t="s">
        <v>83</v>
      </c>
      <c r="K13" s="85">
        <v>1.57</v>
      </c>
      <c r="L13" s="61">
        <f t="shared" si="0"/>
        <v>9.42</v>
      </c>
    </row>
    <row r="14" spans="1:12" s="60" customFormat="1" ht="21.95" customHeight="1" x14ac:dyDescent="0.2">
      <c r="A14" s="56"/>
      <c r="B14" s="58"/>
      <c r="C14" s="56"/>
      <c r="D14" s="55" t="s">
        <v>76</v>
      </c>
      <c r="E14" s="55"/>
      <c r="F14" s="55" t="s">
        <v>66</v>
      </c>
      <c r="G14" s="56">
        <v>1</v>
      </c>
      <c r="H14" s="57"/>
      <c r="I14" s="55"/>
      <c r="J14" s="57" t="s">
        <v>38</v>
      </c>
      <c r="K14" s="85">
        <v>1.45</v>
      </c>
      <c r="L14" s="61">
        <f t="shared" si="0"/>
        <v>1.45</v>
      </c>
    </row>
    <row r="15" spans="1:12" s="60" customFormat="1" ht="21.95" customHeight="1" x14ac:dyDescent="0.2">
      <c r="A15" s="56"/>
      <c r="B15" s="58" t="s">
        <v>94</v>
      </c>
      <c r="C15" s="56"/>
      <c r="D15" s="55" t="s">
        <v>77</v>
      </c>
      <c r="E15" s="55"/>
      <c r="F15" s="55" t="s">
        <v>93</v>
      </c>
      <c r="G15" s="56" t="s">
        <v>78</v>
      </c>
      <c r="H15" s="57"/>
      <c r="I15" s="55"/>
      <c r="J15" s="57" t="s">
        <v>85</v>
      </c>
      <c r="K15" s="85">
        <v>0.4</v>
      </c>
      <c r="L15" s="61">
        <f t="shared" si="0"/>
        <v>4</v>
      </c>
    </row>
    <row r="16" spans="1:12" s="60" customFormat="1" ht="21.95" customHeight="1" x14ac:dyDescent="0.2">
      <c r="A16" s="56"/>
      <c r="B16" s="58"/>
      <c r="C16" s="56"/>
      <c r="D16" s="55" t="s">
        <v>70</v>
      </c>
      <c r="E16" s="55"/>
      <c r="F16" s="55" t="s">
        <v>69</v>
      </c>
      <c r="G16" s="56">
        <v>1</v>
      </c>
      <c r="H16" s="57"/>
      <c r="I16" s="55"/>
      <c r="J16" s="57" t="s">
        <v>38</v>
      </c>
      <c r="K16" s="59">
        <v>1</v>
      </c>
      <c r="L16" s="61">
        <f t="shared" si="0"/>
        <v>1</v>
      </c>
    </row>
    <row r="17" spans="1:12" s="60" customFormat="1" ht="21.95" customHeight="1" x14ac:dyDescent="0.2">
      <c r="A17" s="56"/>
      <c r="B17" s="58" t="s">
        <v>94</v>
      </c>
      <c r="C17" s="56"/>
      <c r="D17" s="55" t="s">
        <v>88</v>
      </c>
      <c r="E17" s="55"/>
      <c r="F17" s="55"/>
      <c r="G17" s="56" t="s">
        <v>79</v>
      </c>
      <c r="H17" s="57"/>
      <c r="I17" s="55"/>
      <c r="J17" s="57" t="s">
        <v>84</v>
      </c>
      <c r="K17" s="59">
        <v>0.5</v>
      </c>
      <c r="L17" s="61">
        <f t="shared" si="0"/>
        <v>15</v>
      </c>
    </row>
    <row r="18" spans="1:12" s="60" customFormat="1" ht="21.95" customHeight="1" x14ac:dyDescent="0.2">
      <c r="A18" s="56"/>
      <c r="B18" s="58" t="s">
        <v>94</v>
      </c>
      <c r="C18" s="56"/>
      <c r="D18" s="55" t="s">
        <v>99</v>
      </c>
      <c r="E18" s="55"/>
      <c r="F18" s="55" t="s">
        <v>98</v>
      </c>
      <c r="G18" s="56">
        <v>2</v>
      </c>
      <c r="H18" s="57"/>
      <c r="I18" s="55"/>
      <c r="J18" s="57" t="s">
        <v>81</v>
      </c>
      <c r="K18" s="59">
        <v>2.2000000000000002</v>
      </c>
      <c r="L18" s="61">
        <f t="shared" si="0"/>
        <v>4.4000000000000004</v>
      </c>
    </row>
    <row r="19" spans="1:12" s="60" customFormat="1" ht="21.95" customHeight="1" x14ac:dyDescent="0.2">
      <c r="A19" s="56"/>
      <c r="B19" s="58"/>
      <c r="C19" s="56"/>
      <c r="D19" s="55" t="s">
        <v>96</v>
      </c>
      <c r="E19" s="55"/>
      <c r="F19" s="55"/>
      <c r="G19" s="56">
        <v>17</v>
      </c>
      <c r="H19" s="57"/>
      <c r="I19" s="55"/>
      <c r="J19" s="57" t="s">
        <v>97</v>
      </c>
      <c r="K19" s="59">
        <v>0.2</v>
      </c>
      <c r="L19" s="61">
        <f t="shared" si="0"/>
        <v>3.4000000000000004</v>
      </c>
    </row>
    <row r="20" spans="1:12" s="60" customFormat="1" ht="21.95" customHeight="1" x14ac:dyDescent="0.2">
      <c r="A20" s="56"/>
      <c r="B20" s="58"/>
      <c r="C20" s="56"/>
      <c r="D20" s="55" t="s">
        <v>87</v>
      </c>
      <c r="E20" s="55"/>
      <c r="F20" s="55" t="s">
        <v>86</v>
      </c>
      <c r="G20" s="56">
        <v>1</v>
      </c>
      <c r="H20" s="57"/>
      <c r="I20" s="55"/>
      <c r="J20" s="57" t="s">
        <v>38</v>
      </c>
      <c r="K20" s="59">
        <v>46</v>
      </c>
      <c r="L20" s="61">
        <f t="shared" si="0"/>
        <v>46</v>
      </c>
    </row>
    <row r="21" spans="1:12" s="60" customFormat="1" ht="21.95" customHeight="1" x14ac:dyDescent="0.2">
      <c r="A21" s="56"/>
      <c r="B21" s="58"/>
      <c r="C21" s="56"/>
      <c r="D21" s="55" t="s">
        <v>92</v>
      </c>
      <c r="E21" s="55"/>
      <c r="F21" s="55"/>
      <c r="G21" s="56">
        <v>1</v>
      </c>
      <c r="H21" s="57"/>
      <c r="I21" s="55"/>
      <c r="J21" s="57" t="s">
        <v>38</v>
      </c>
      <c r="K21" s="59">
        <v>1</v>
      </c>
      <c r="L21" s="61">
        <f t="shared" si="0"/>
        <v>1</v>
      </c>
    </row>
    <row r="22" spans="1:12" s="60" customFormat="1" ht="21.95" customHeight="1" x14ac:dyDescent="0.2">
      <c r="A22" s="56"/>
      <c r="B22" s="58" t="s">
        <v>95</v>
      </c>
      <c r="C22" s="56"/>
      <c r="D22" s="55" t="s">
        <v>89</v>
      </c>
      <c r="E22" s="55"/>
      <c r="G22" s="56">
        <v>2</v>
      </c>
      <c r="H22" s="57"/>
      <c r="I22" s="55"/>
      <c r="J22" s="57" t="s">
        <v>81</v>
      </c>
      <c r="K22" s="59">
        <v>12</v>
      </c>
      <c r="L22" s="61">
        <f t="shared" si="0"/>
        <v>24</v>
      </c>
    </row>
    <row r="23" spans="1:12" s="60" customFormat="1" ht="21.95" customHeight="1" x14ac:dyDescent="0.2">
      <c r="A23" s="56"/>
      <c r="B23" s="58" t="s">
        <v>95</v>
      </c>
      <c r="C23" s="56"/>
      <c r="D23" s="55" t="s">
        <v>90</v>
      </c>
      <c r="E23" s="55"/>
      <c r="F23" s="55"/>
      <c r="G23" s="56">
        <v>2</v>
      </c>
      <c r="H23" s="57"/>
      <c r="I23" s="55"/>
      <c r="J23" s="57" t="s">
        <v>81</v>
      </c>
      <c r="K23" s="59">
        <v>150</v>
      </c>
      <c r="L23" s="61">
        <f t="shared" si="0"/>
        <v>300</v>
      </c>
    </row>
    <row r="24" spans="1:12" s="60" customFormat="1" ht="21.95" customHeight="1" x14ac:dyDescent="0.2">
      <c r="A24" s="56"/>
      <c r="B24" s="58" t="s">
        <v>95</v>
      </c>
      <c r="C24" s="56"/>
      <c r="D24" s="55" t="s">
        <v>91</v>
      </c>
      <c r="E24" s="55"/>
      <c r="F24" s="55"/>
      <c r="G24" s="56">
        <v>2</v>
      </c>
      <c r="H24" s="57"/>
      <c r="I24" s="55"/>
      <c r="J24" s="57" t="s">
        <v>81</v>
      </c>
      <c r="K24" s="59">
        <v>50</v>
      </c>
      <c r="L24" s="61">
        <f t="shared" si="0"/>
        <v>100</v>
      </c>
    </row>
    <row r="25" spans="1:12" s="60" customFormat="1" ht="21.95" customHeight="1" x14ac:dyDescent="0.2">
      <c r="A25" s="56"/>
      <c r="B25" s="58"/>
      <c r="C25" s="56"/>
      <c r="D25" s="60" t="s">
        <v>101</v>
      </c>
      <c r="E25" s="55"/>
      <c r="F25" s="55"/>
      <c r="G25" s="56">
        <v>17</v>
      </c>
      <c r="H25" s="57"/>
      <c r="I25" s="55"/>
      <c r="J25" s="57" t="s">
        <v>97</v>
      </c>
      <c r="K25" s="59">
        <v>0.6</v>
      </c>
      <c r="L25" s="61">
        <f t="shared" si="0"/>
        <v>10.199999999999999</v>
      </c>
    </row>
    <row r="26" spans="1:12" s="60" customFormat="1" ht="21.95" customHeight="1" x14ac:dyDescent="0.2">
      <c r="A26" s="56"/>
      <c r="B26" s="58"/>
      <c r="C26" s="56"/>
      <c r="D26" s="55" t="s">
        <v>100</v>
      </c>
      <c r="E26" s="55"/>
      <c r="F26" s="55"/>
      <c r="G26" s="56"/>
      <c r="H26" s="57"/>
      <c r="I26" s="55"/>
      <c r="J26" s="57"/>
      <c r="K26" s="59"/>
      <c r="L26" s="61">
        <f>L27+(0.1*L27)</f>
        <v>682.79200000000003</v>
      </c>
    </row>
    <row r="27" spans="1:12" s="5" customFormat="1" ht="20.100000000000001" customHeight="1" x14ac:dyDescent="0.2">
      <c r="A27" s="66"/>
      <c r="B27" s="67"/>
      <c r="C27" s="76"/>
      <c r="D27" s="68"/>
      <c r="E27" s="68"/>
      <c r="F27" s="69"/>
      <c r="G27" s="70"/>
      <c r="H27" s="71"/>
      <c r="I27" s="71"/>
      <c r="J27" s="71"/>
      <c r="K27" s="71"/>
      <c r="L27" s="72">
        <f>SUM(L6:L25)</f>
        <v>620.72</v>
      </c>
    </row>
    <row r="28" spans="1:12" customFormat="1" ht="13.7" customHeight="1" x14ac:dyDescent="0.2">
      <c r="A28" s="20" t="s">
        <v>0</v>
      </c>
      <c r="B28" s="62" t="s">
        <v>1</v>
      </c>
      <c r="C28" s="77"/>
      <c r="D28" s="63"/>
      <c r="E28" s="63"/>
      <c r="F28" s="64"/>
      <c r="G28" s="64"/>
      <c r="H28" s="64"/>
      <c r="I28" s="64"/>
      <c r="J28" s="64"/>
      <c r="K28" s="64"/>
      <c r="L28" s="21"/>
    </row>
    <row r="29" spans="1:12" customFormat="1" ht="12.75" customHeight="1" x14ac:dyDescent="0.2">
      <c r="A29" s="22"/>
      <c r="B29" s="12"/>
      <c r="C29" s="78"/>
      <c r="D29" s="15"/>
      <c r="E29" s="18"/>
      <c r="F29" s="19"/>
      <c r="G29" s="38"/>
      <c r="H29" s="38"/>
      <c r="I29" s="38"/>
      <c r="J29" s="38"/>
      <c r="K29" s="38"/>
      <c r="L29" s="23"/>
    </row>
    <row r="30" spans="1:12" customFormat="1" ht="12.95" customHeight="1" x14ac:dyDescent="0.2">
      <c r="A30" s="24"/>
      <c r="B30" s="13"/>
      <c r="C30" s="79"/>
      <c r="D30" s="16"/>
      <c r="E30" s="63"/>
      <c r="F30" s="10"/>
      <c r="G30" s="65"/>
      <c r="H30" s="65"/>
      <c r="I30" s="65"/>
      <c r="J30" s="65"/>
      <c r="K30" s="65"/>
      <c r="L30" s="21"/>
    </row>
    <row r="31" spans="1:12" customFormat="1" ht="9.75" customHeight="1" x14ac:dyDescent="0.2">
      <c r="A31" s="25"/>
      <c r="B31" s="14"/>
      <c r="C31" s="80"/>
      <c r="D31" s="17"/>
      <c r="E31" s="9"/>
      <c r="F31" s="11"/>
      <c r="G31" s="39"/>
      <c r="H31" s="39"/>
      <c r="I31" s="39"/>
      <c r="J31" s="39"/>
      <c r="K31" s="39"/>
      <c r="L31" s="26"/>
    </row>
  </sheetData>
  <mergeCells count="1">
    <mergeCell ref="A1:B1"/>
  </mergeCells>
  <phoneticPr fontId="0" type="noConversion"/>
  <conditionalFormatting sqref="A5:K6 A7:L20 A21:E22 G21:L22 A23:L24 A25:C26 E25:L26">
    <cfRule type="expression" dxfId="2" priority="1">
      <formula>$A5="not fitted"</formula>
    </cfRule>
  </conditionalFormatting>
  <conditionalFormatting sqref="F21">
    <cfRule type="expression" dxfId="1" priority="5">
      <formula>$A22="not fitted"</formula>
    </cfRule>
  </conditionalFormatting>
  <conditionalFormatting sqref="L5:L6 D26">
    <cfRule type="expression" dxfId="0" priority="3">
      <formula>$A4="not fitted"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2" fitToHeight="10" pageOrder="overThenDown" orientation="landscape" horizontalDpi="200" verticalDpi="200" r:id="rId1"/>
  <headerFooter alignWithMargins="0">
    <oddFooter>&amp;C&amp;D&amp;RPage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24" sqref="A24"/>
    </sheetView>
  </sheetViews>
  <sheetFormatPr baseColWidth="10" defaultRowHeight="12.75" x14ac:dyDescent="0.2"/>
  <cols>
    <col min="1" max="1" width="30.28515625" style="3" customWidth="1"/>
    <col min="2" max="2" width="108.5703125" style="3" customWidth="1"/>
    <col min="3" max="256" width="9.140625" customWidth="1"/>
  </cols>
  <sheetData>
    <row r="1" spans="1:2" s="5" customFormat="1" ht="17.25" customHeight="1" x14ac:dyDescent="0.2">
      <c r="A1" s="4" t="s">
        <v>3</v>
      </c>
      <c r="B1" s="34" t="s">
        <v>21</v>
      </c>
    </row>
    <row r="2" spans="1:2" s="5" customFormat="1" ht="17.25" customHeight="1" x14ac:dyDescent="0.2">
      <c r="A2" s="6" t="s">
        <v>5</v>
      </c>
      <c r="B2" s="35" t="s">
        <v>18</v>
      </c>
    </row>
    <row r="3" spans="1:2" s="5" customFormat="1" ht="17.25" customHeight="1" x14ac:dyDescent="0.2">
      <c r="A3" s="7" t="s">
        <v>4</v>
      </c>
      <c r="B3" s="36" t="s">
        <v>20</v>
      </c>
    </row>
    <row r="4" spans="1:2" s="5" customFormat="1" ht="17.25" customHeight="1" x14ac:dyDescent="0.2">
      <c r="A4" s="6" t="s">
        <v>6</v>
      </c>
      <c r="B4" s="35" t="s">
        <v>18</v>
      </c>
    </row>
    <row r="5" spans="1:2" s="5" customFormat="1" ht="17.25" customHeight="1" x14ac:dyDescent="0.2">
      <c r="A5" s="7" t="s">
        <v>7</v>
      </c>
      <c r="B5" s="36" t="s">
        <v>21</v>
      </c>
    </row>
    <row r="6" spans="1:2" s="5" customFormat="1" ht="17.25" customHeight="1" x14ac:dyDescent="0.2">
      <c r="A6" s="6" t="s">
        <v>2</v>
      </c>
      <c r="B6" s="35" t="s">
        <v>22</v>
      </c>
    </row>
    <row r="7" spans="1:2" s="5" customFormat="1" ht="17.25" customHeight="1" x14ac:dyDescent="0.2">
      <c r="A7" s="7" t="s">
        <v>8</v>
      </c>
      <c r="B7" s="36" t="s">
        <v>23</v>
      </c>
    </row>
    <row r="8" spans="1:2" s="5" customFormat="1" ht="17.25" customHeight="1" x14ac:dyDescent="0.2">
      <c r="A8" s="6" t="s">
        <v>9</v>
      </c>
      <c r="B8" s="35" t="s">
        <v>24</v>
      </c>
    </row>
    <row r="9" spans="1:2" s="5" customFormat="1" ht="17.25" customHeight="1" x14ac:dyDescent="0.2">
      <c r="A9" s="7" t="s">
        <v>10</v>
      </c>
      <c r="B9" s="36" t="s">
        <v>19</v>
      </c>
    </row>
    <row r="10" spans="1:2" s="5" customFormat="1" ht="17.25" customHeight="1" x14ac:dyDescent="0.2">
      <c r="A10" s="6" t="s">
        <v>12</v>
      </c>
      <c r="B10" s="35" t="s">
        <v>25</v>
      </c>
    </row>
    <row r="11" spans="1:2" s="5" customFormat="1" ht="17.25" customHeight="1" x14ac:dyDescent="0.2">
      <c r="A11" s="7" t="s">
        <v>11</v>
      </c>
      <c r="B11" s="36" t="s">
        <v>26</v>
      </c>
    </row>
    <row r="12" spans="1:2" s="5" customFormat="1" ht="17.25" customHeight="1" x14ac:dyDescent="0.2">
      <c r="A12" s="6" t="s">
        <v>13</v>
      </c>
      <c r="B12" s="35" t="s">
        <v>27</v>
      </c>
    </row>
    <row r="13" spans="1:2" s="5" customFormat="1" ht="17.25" customHeight="1" x14ac:dyDescent="0.2">
      <c r="A13" s="7" t="s">
        <v>14</v>
      </c>
      <c r="B13" s="36" t="s">
        <v>28</v>
      </c>
    </row>
    <row r="14" spans="1:2" s="5" customFormat="1" ht="17.25" customHeight="1" thickBot="1" x14ac:dyDescent="0.25">
      <c r="A14" s="8" t="s">
        <v>15</v>
      </c>
      <c r="B14" s="37" t="s">
        <v>29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08fd9e7-0be8-44ba-81f3-723628cb95d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8F302392E73041B6BCE39E03C2BCED" ma:contentTypeVersion="14" ma:contentTypeDescription="Crée un document." ma:contentTypeScope="" ma:versionID="5827376efdd265214ae793646617c2a5">
  <xsd:schema xmlns:xsd="http://www.w3.org/2001/XMLSchema" xmlns:xs="http://www.w3.org/2001/XMLSchema" xmlns:p="http://schemas.microsoft.com/office/2006/metadata/properties" xmlns:ns3="308fd9e7-0be8-44ba-81f3-723628cb95d5" xmlns:ns4="02e62082-1ed3-4499-b3c5-d63020de9536" targetNamespace="http://schemas.microsoft.com/office/2006/metadata/properties" ma:root="true" ma:fieldsID="fba601bd94e9a41ff38aff8064a07c86" ns3:_="" ns4:_="">
    <xsd:import namespace="308fd9e7-0be8-44ba-81f3-723628cb95d5"/>
    <xsd:import namespace="02e62082-1ed3-4499-b3c5-d63020de9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8fd9e7-0be8-44ba-81f3-723628cb9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62082-1ed3-4499-b3c5-d63020de953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FB16AB-B51A-4C9C-9695-C723760EE6AE}">
  <ds:schemaRefs>
    <ds:schemaRef ds:uri="http://purl.org/dc/elements/1.1/"/>
    <ds:schemaRef ds:uri="308fd9e7-0be8-44ba-81f3-723628cb95d5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02e62082-1ed3-4499-b3c5-d63020de953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E8895F7-F107-4E6D-8390-1303B64749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8fd9e7-0be8-44ba-81f3-723628cb95d5"/>
    <ds:schemaRef ds:uri="02e62082-1ed3-4499-b3c5-d63020de9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0B2241-1B29-4263-BD17-87BC8DE4E5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BOM Cost Report</vt:lpstr>
      <vt:lpstr>Project Information</vt:lpstr>
      <vt:lpstr>'BOM Cost Report'!Impression_des_titres</vt:lpstr>
      <vt:lpstr>'BOM Cost Report'!Zone_d_impression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Juan José Moreno</dc:creator>
  <cp:lastModifiedBy>Aymeric Charles Louis Clauzel</cp:lastModifiedBy>
  <cp:lastPrinted>2023-02-24T13:48:24Z</cp:lastPrinted>
  <dcterms:created xsi:type="dcterms:W3CDTF">2000-10-27T00:30:29Z</dcterms:created>
  <dcterms:modified xsi:type="dcterms:W3CDTF">2024-12-20T22:03:23Z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0x010100288F302392E73041B6BCE39E03C2BCED</vt:lpwstr>
  </property>
</Properties>
</file>