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olid_works\Flow_Bench\"/>
    </mc:Choice>
  </mc:AlternateContent>
  <bookViews>
    <workbookView xWindow="675" yWindow="300" windowWidth="19815" windowHeight="9525" activeTab="2"/>
  </bookViews>
  <sheets>
    <sheet name="SG Force 2" sheetId="3" r:id="rId1"/>
    <sheet name="SG Mass Flow Rate 1" sheetId="2" r:id="rId2"/>
    <sheet name="Parametric Study" sheetId="1" r:id="rId3"/>
  </sheets>
  <calcPr calcId="152511"/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C12" i="1"/>
  <c r="D11" i="1"/>
  <c r="E11" i="1"/>
  <c r="F11" i="1"/>
  <c r="G11" i="1"/>
  <c r="H11" i="1"/>
  <c r="I11" i="1"/>
  <c r="J11" i="1"/>
  <c r="K11" i="1"/>
  <c r="L11" i="1"/>
  <c r="C11" i="1"/>
  <c r="H3" i="1"/>
  <c r="H2" i="1"/>
  <c r="B4" i="1"/>
  <c r="D10" i="1" l="1"/>
  <c r="E10" i="1"/>
  <c r="F10" i="1"/>
  <c r="G10" i="1"/>
  <c r="H10" i="1"/>
  <c r="I10" i="1"/>
  <c r="J10" i="1"/>
  <c r="K10" i="1"/>
  <c r="L10" i="1"/>
  <c r="C10" i="1"/>
</calcChain>
</file>

<file path=xl/sharedStrings.xml><?xml version="1.0" encoding="utf-8"?>
<sst xmlns="http://schemas.openxmlformats.org/spreadsheetml/2006/main" count="25" uniqueCount="25">
  <si>
    <t>D6@Sketch7@Flowbench.Part [m]</t>
  </si>
  <si>
    <t>SG Mass Flow Rate 1 [kg/s]</t>
  </si>
  <si>
    <t>SG Force 2 [N]</t>
  </si>
  <si>
    <t>Design Point 1</t>
  </si>
  <si>
    <t>Design Point 2</t>
  </si>
  <si>
    <t>Design Point 3</t>
  </si>
  <si>
    <t>Design Point 4</t>
  </si>
  <si>
    <t>Design Point 5</t>
  </si>
  <si>
    <t>Design Point 6</t>
  </si>
  <si>
    <t>Design Point 7</t>
  </si>
  <si>
    <t>Design Point 8</t>
  </si>
  <si>
    <t>Design Point 9</t>
  </si>
  <si>
    <t>Design Point 10</t>
  </si>
  <si>
    <t>Mass flow rate</t>
  </si>
  <si>
    <t>Geometry</t>
  </si>
  <si>
    <t>Diameter of face</t>
  </si>
  <si>
    <t>Length of stem</t>
  </si>
  <si>
    <t>Area of an orifice plate</t>
  </si>
  <si>
    <t>Density</t>
  </si>
  <si>
    <t>Delta pressure</t>
  </si>
  <si>
    <t xml:space="preserve">Cf of plate </t>
  </si>
  <si>
    <t>Ideal Discharge</t>
  </si>
  <si>
    <t>Ideal mf</t>
  </si>
  <si>
    <t>L/D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</si>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</sst>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5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EEF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SG Force 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Study'!$C$9:$L$9</c:f>
              <c:numCache>
                <c:formatCode>General</c:formatCode>
                <c:ptCount val="10"/>
                <c:pt idx="0">
                  <c:v>27.409174620078598</c:v>
                </c:pt>
                <c:pt idx="1">
                  <c:v>20.921339530989901</c:v>
                </c:pt>
                <c:pt idx="2">
                  <c:v>16.692359747508601</c:v>
                </c:pt>
                <c:pt idx="3">
                  <c:v>16.3740441147091</c:v>
                </c:pt>
                <c:pt idx="4">
                  <c:v>15.0900076622895</c:v>
                </c:pt>
                <c:pt idx="5">
                  <c:v>14.934705078763701</c:v>
                </c:pt>
                <c:pt idx="6">
                  <c:v>15.737977712727099</c:v>
                </c:pt>
                <c:pt idx="7">
                  <c:v>14.4682583781209</c:v>
                </c:pt>
                <c:pt idx="8">
                  <c:v>16.368260622640801</c:v>
                </c:pt>
                <c:pt idx="9">
                  <c:v>15.0632597087173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29713888"/>
        <c:axId val="-1729728032"/>
      </c:barChart>
      <c:catAx>
        <c:axId val="-172971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729728032"/>
        <c:crosses val="autoZero"/>
        <c:auto val="1"/>
        <c:lblAlgn val="ctr"/>
        <c:lblOffset val="100"/>
        <c:noMultiLvlLbl val="1"/>
      </c:catAx>
      <c:valAx>
        <c:axId val="-172972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SG Force 2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729713888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SG Mass Flow Rate 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Study'!$C$8:$L$8</c:f>
              <c:numCache>
                <c:formatCode>General</c:formatCode>
                <c:ptCount val="10"/>
                <c:pt idx="0">
                  <c:v>-0.76966739952737495</c:v>
                </c:pt>
                <c:pt idx="1">
                  <c:v>-1.9372891650375901</c:v>
                </c:pt>
                <c:pt idx="2">
                  <c:v>-2.8191472262183601</c:v>
                </c:pt>
                <c:pt idx="3">
                  <c:v>-3.4840573058662598</c:v>
                </c:pt>
                <c:pt idx="4">
                  <c:v>-3.8637283834177198</c:v>
                </c:pt>
                <c:pt idx="5">
                  <c:v>-4.0646062352715102</c:v>
                </c:pt>
                <c:pt idx="6">
                  <c:v>-4.20667221248143</c:v>
                </c:pt>
                <c:pt idx="7">
                  <c:v>-4.2979446548336799</c:v>
                </c:pt>
                <c:pt idx="8">
                  <c:v>-4.3632792040544404</c:v>
                </c:pt>
                <c:pt idx="9">
                  <c:v>-4.4047954617794698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29726944"/>
        <c:axId val="-1729724768"/>
      </c:barChart>
      <c:catAx>
        <c:axId val="-17297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729724768"/>
        <c:crosses val="autoZero"/>
        <c:auto val="1"/>
        <c:lblAlgn val="ctr"/>
        <c:lblOffset val="100"/>
        <c:noMultiLvlLbl val="1"/>
      </c:catAx>
      <c:valAx>
        <c:axId val="-172972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SG Mass Flow Rate 1 [kg/s]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72972694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Flow</a:t>
            </a:r>
            <a:r>
              <a:rPr lang="en-IN" baseline="0"/>
              <a:t> curve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Lift vs Mass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'Parametric Study'!$C$7:$L$7</c:f>
              <c:numCache>
                <c:formatCode>General</c:formatCode>
                <c:ptCount val="1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1.2999999999999999E-2</c:v>
                </c:pt>
                <c:pt idx="7">
                  <c:v>1.4999999999999999E-2</c:v>
                </c:pt>
                <c:pt idx="8">
                  <c:v>1.7000000000000001E-2</c:v>
                </c:pt>
                <c:pt idx="9">
                  <c:v>1.9E-2</c:v>
                </c:pt>
              </c:numCache>
            </c:numRef>
          </c:xVal>
          <c:yVal>
            <c:numRef>
              <c:f>'Parametric Study'!$C$10:$L$10</c:f>
              <c:numCache>
                <c:formatCode>General</c:formatCode>
                <c:ptCount val="10"/>
                <c:pt idx="0">
                  <c:v>0.76966739952737495</c:v>
                </c:pt>
                <c:pt idx="1">
                  <c:v>1.9372891650375901</c:v>
                </c:pt>
                <c:pt idx="2">
                  <c:v>2.8191472262183601</c:v>
                </c:pt>
                <c:pt idx="3">
                  <c:v>3.4840573058662598</c:v>
                </c:pt>
                <c:pt idx="4">
                  <c:v>3.8637283834177198</c:v>
                </c:pt>
                <c:pt idx="5">
                  <c:v>4.0646062352715102</c:v>
                </c:pt>
                <c:pt idx="6">
                  <c:v>4.20667221248143</c:v>
                </c:pt>
                <c:pt idx="7">
                  <c:v>4.2979446548336799</c:v>
                </c:pt>
                <c:pt idx="8">
                  <c:v>4.3632792040544404</c:v>
                </c:pt>
                <c:pt idx="9">
                  <c:v>4.4047954617794698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5675040"/>
        <c:axId val="-1685670688"/>
      </c:scatterChart>
      <c:scatterChart>
        <c:scatterStyle val="smoothMarker"/>
        <c:varyColors val="0"/>
        <c:ser>
          <c:idx val="1"/>
          <c:order val="1"/>
          <c:tx>
            <c:v>Lift Vs Force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'Parametric Study'!$C$7:$L$7</c:f>
              <c:numCache>
                <c:formatCode>General</c:formatCode>
                <c:ptCount val="1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1.2999999999999999E-2</c:v>
                </c:pt>
                <c:pt idx="7">
                  <c:v>1.4999999999999999E-2</c:v>
                </c:pt>
                <c:pt idx="8">
                  <c:v>1.7000000000000001E-2</c:v>
                </c:pt>
                <c:pt idx="9">
                  <c:v>1.9E-2</c:v>
                </c:pt>
              </c:numCache>
            </c:numRef>
          </c:xVal>
          <c:yVal>
            <c:numRef>
              <c:f>'Parametric Study'!$C$9:$L$9</c:f>
              <c:numCache>
                <c:formatCode>General</c:formatCode>
                <c:ptCount val="10"/>
                <c:pt idx="0">
                  <c:v>27.409174620078598</c:v>
                </c:pt>
                <c:pt idx="1">
                  <c:v>20.921339530989901</c:v>
                </c:pt>
                <c:pt idx="2">
                  <c:v>16.692359747508601</c:v>
                </c:pt>
                <c:pt idx="3">
                  <c:v>16.3740441147091</c:v>
                </c:pt>
                <c:pt idx="4">
                  <c:v>15.0900076622895</c:v>
                </c:pt>
                <c:pt idx="5">
                  <c:v>14.934705078763701</c:v>
                </c:pt>
                <c:pt idx="6">
                  <c:v>15.737977712727099</c:v>
                </c:pt>
                <c:pt idx="7">
                  <c:v>14.4682583781209</c:v>
                </c:pt>
                <c:pt idx="8">
                  <c:v>16.368260622640801</c:v>
                </c:pt>
                <c:pt idx="9">
                  <c:v>15.0632597087173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5676672"/>
        <c:axId val="-1685667424"/>
      </c:scatterChart>
      <c:valAx>
        <c:axId val="-16856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Valve lift(m)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670688"/>
        <c:crosses val="autoZero"/>
        <c:crossBetween val="midCat"/>
      </c:valAx>
      <c:valAx>
        <c:axId val="-16856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flow rate(kg/s)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675040"/>
        <c:crosses val="autoZero"/>
        <c:crossBetween val="midCat"/>
      </c:valAx>
      <c:valAx>
        <c:axId val="-1685667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on valve(N)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676672"/>
        <c:crosses val="max"/>
        <c:crossBetween val="midCat"/>
      </c:valAx>
      <c:valAx>
        <c:axId val="-168567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8566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Flow</a:t>
            </a:r>
            <a:r>
              <a:rPr lang="en-IN" baseline="0"/>
              <a:t> curve - 2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Lift vs Mass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'Parametric Study'!$C$11:$L$11</c:f>
              <c:numCache>
                <c:formatCode>General</c:formatCode>
                <c:ptCount val="10"/>
                <c:pt idx="0">
                  <c:v>0.04</c:v>
                </c:pt>
                <c:pt idx="1">
                  <c:v>0.12</c:v>
                </c:pt>
                <c:pt idx="2">
                  <c:v>0.19999999999999998</c:v>
                </c:pt>
                <c:pt idx="3">
                  <c:v>0.27999999999999997</c:v>
                </c:pt>
                <c:pt idx="4">
                  <c:v>0.35999999999999993</c:v>
                </c:pt>
                <c:pt idx="5">
                  <c:v>0.43999999999999995</c:v>
                </c:pt>
                <c:pt idx="6">
                  <c:v>0.51999999999999991</c:v>
                </c:pt>
                <c:pt idx="7">
                  <c:v>0.6</c:v>
                </c:pt>
                <c:pt idx="8">
                  <c:v>0.68</c:v>
                </c:pt>
                <c:pt idx="9">
                  <c:v>0.7599999999999999</c:v>
                </c:pt>
              </c:numCache>
            </c:numRef>
          </c:xVal>
          <c:yVal>
            <c:numRef>
              <c:f>'Parametric Study'!$C$10:$L$10</c:f>
              <c:numCache>
                <c:formatCode>General</c:formatCode>
                <c:ptCount val="10"/>
                <c:pt idx="0">
                  <c:v>0.76966739952737495</c:v>
                </c:pt>
                <c:pt idx="1">
                  <c:v>1.9372891650375901</c:v>
                </c:pt>
                <c:pt idx="2">
                  <c:v>2.8191472262183601</c:v>
                </c:pt>
                <c:pt idx="3">
                  <c:v>3.4840573058662598</c:v>
                </c:pt>
                <c:pt idx="4">
                  <c:v>3.8637283834177198</c:v>
                </c:pt>
                <c:pt idx="5">
                  <c:v>4.0646062352715102</c:v>
                </c:pt>
                <c:pt idx="6">
                  <c:v>4.20667221248143</c:v>
                </c:pt>
                <c:pt idx="7">
                  <c:v>4.2979446548336799</c:v>
                </c:pt>
                <c:pt idx="8">
                  <c:v>4.3632792040544404</c:v>
                </c:pt>
                <c:pt idx="9">
                  <c:v>4.4047954617794698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5674496"/>
        <c:axId val="-1685673952"/>
      </c:scatterChart>
      <c:scatterChart>
        <c:scatterStyle val="smoothMarker"/>
        <c:varyColors val="0"/>
        <c:ser>
          <c:idx val="1"/>
          <c:order val="1"/>
          <c:tx>
            <c:v>Lift Vs Force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'Parametric Study'!$C$11:$L$11</c:f>
              <c:numCache>
                <c:formatCode>General</c:formatCode>
                <c:ptCount val="10"/>
                <c:pt idx="0">
                  <c:v>0.04</c:v>
                </c:pt>
                <c:pt idx="1">
                  <c:v>0.12</c:v>
                </c:pt>
                <c:pt idx="2">
                  <c:v>0.19999999999999998</c:v>
                </c:pt>
                <c:pt idx="3">
                  <c:v>0.27999999999999997</c:v>
                </c:pt>
                <c:pt idx="4">
                  <c:v>0.35999999999999993</c:v>
                </c:pt>
                <c:pt idx="5">
                  <c:v>0.43999999999999995</c:v>
                </c:pt>
                <c:pt idx="6">
                  <c:v>0.51999999999999991</c:v>
                </c:pt>
                <c:pt idx="7">
                  <c:v>0.6</c:v>
                </c:pt>
                <c:pt idx="8">
                  <c:v>0.68</c:v>
                </c:pt>
                <c:pt idx="9">
                  <c:v>0.7599999999999999</c:v>
                </c:pt>
              </c:numCache>
            </c:numRef>
          </c:xVal>
          <c:yVal>
            <c:numRef>
              <c:f>'Parametric Study'!$C$9:$L$9</c:f>
              <c:numCache>
                <c:formatCode>General</c:formatCode>
                <c:ptCount val="10"/>
                <c:pt idx="0">
                  <c:v>27.409174620078598</c:v>
                </c:pt>
                <c:pt idx="1">
                  <c:v>20.921339530989901</c:v>
                </c:pt>
                <c:pt idx="2">
                  <c:v>16.692359747508601</c:v>
                </c:pt>
                <c:pt idx="3">
                  <c:v>16.3740441147091</c:v>
                </c:pt>
                <c:pt idx="4">
                  <c:v>15.0900076622895</c:v>
                </c:pt>
                <c:pt idx="5">
                  <c:v>14.934705078763701</c:v>
                </c:pt>
                <c:pt idx="6">
                  <c:v>15.737977712727099</c:v>
                </c:pt>
                <c:pt idx="7">
                  <c:v>14.4682583781209</c:v>
                </c:pt>
                <c:pt idx="8">
                  <c:v>16.368260622640801</c:v>
                </c:pt>
                <c:pt idx="9">
                  <c:v>15.0632597087173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5671776"/>
        <c:axId val="-1685672320"/>
      </c:scatterChart>
      <c:valAx>
        <c:axId val="-168567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673952"/>
        <c:crosses val="autoZero"/>
        <c:crossBetween val="midCat"/>
      </c:valAx>
      <c:valAx>
        <c:axId val="-16856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flow rate(kg/s)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674496"/>
        <c:crosses val="autoZero"/>
        <c:crossBetween val="midCat"/>
      </c:valAx>
      <c:valAx>
        <c:axId val="-1685672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on valve(N)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671776"/>
        <c:crosses val="max"/>
        <c:crossBetween val="midCat"/>
      </c:valAx>
      <c:valAx>
        <c:axId val="-168567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8567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Lift vs Mass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'Parametric Study'!$C$11:$L$11</c:f>
              <c:numCache>
                <c:formatCode>General</c:formatCode>
                <c:ptCount val="10"/>
                <c:pt idx="0">
                  <c:v>0.04</c:v>
                </c:pt>
                <c:pt idx="1">
                  <c:v>0.12</c:v>
                </c:pt>
                <c:pt idx="2">
                  <c:v>0.19999999999999998</c:v>
                </c:pt>
                <c:pt idx="3">
                  <c:v>0.27999999999999997</c:v>
                </c:pt>
                <c:pt idx="4">
                  <c:v>0.35999999999999993</c:v>
                </c:pt>
                <c:pt idx="5">
                  <c:v>0.43999999999999995</c:v>
                </c:pt>
                <c:pt idx="6">
                  <c:v>0.51999999999999991</c:v>
                </c:pt>
                <c:pt idx="7">
                  <c:v>0.6</c:v>
                </c:pt>
                <c:pt idx="8">
                  <c:v>0.68</c:v>
                </c:pt>
                <c:pt idx="9">
                  <c:v>0.7599999999999999</c:v>
                </c:pt>
              </c:numCache>
            </c:numRef>
          </c:xVal>
          <c:yVal>
            <c:numRef>
              <c:f>'Parametric Study'!$C$12:$L$12</c:f>
              <c:numCache>
                <c:formatCode>General</c:formatCode>
                <c:ptCount val="10"/>
                <c:pt idx="0">
                  <c:v>0.11097097771307515</c:v>
                </c:pt>
                <c:pt idx="1">
                  <c:v>0.27931918759867136</c:v>
                </c:pt>
                <c:pt idx="2">
                  <c:v>0.40646586331012752</c:v>
                </c:pt>
                <c:pt idx="3">
                  <c:v>0.50233288544867105</c:v>
                </c:pt>
                <c:pt idx="4">
                  <c:v>0.5570740252073958</c:v>
                </c:pt>
                <c:pt idx="5">
                  <c:v>0.58603668055021774</c:v>
                </c:pt>
                <c:pt idx="6">
                  <c:v>0.60651981443432024</c:v>
                </c:pt>
                <c:pt idx="7">
                  <c:v>0.61967951454934278</c:v>
                </c:pt>
                <c:pt idx="8">
                  <c:v>0.62909947804256461</c:v>
                </c:pt>
                <c:pt idx="9">
                  <c:v>0.63508530999226598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8226976"/>
        <c:axId val="-1618236224"/>
      </c:scatterChart>
      <c:scatterChart>
        <c:scatterStyle val="smoothMarker"/>
        <c:varyColors val="0"/>
        <c:ser>
          <c:idx val="1"/>
          <c:order val="1"/>
          <c:tx>
            <c:v>Lift Vs Force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'Parametric Study'!$C$11:$L$11</c:f>
              <c:numCache>
                <c:formatCode>General</c:formatCode>
                <c:ptCount val="10"/>
                <c:pt idx="0">
                  <c:v>0.04</c:v>
                </c:pt>
                <c:pt idx="1">
                  <c:v>0.12</c:v>
                </c:pt>
                <c:pt idx="2">
                  <c:v>0.19999999999999998</c:v>
                </c:pt>
                <c:pt idx="3">
                  <c:v>0.27999999999999997</c:v>
                </c:pt>
                <c:pt idx="4">
                  <c:v>0.35999999999999993</c:v>
                </c:pt>
                <c:pt idx="5">
                  <c:v>0.43999999999999995</c:v>
                </c:pt>
                <c:pt idx="6">
                  <c:v>0.51999999999999991</c:v>
                </c:pt>
                <c:pt idx="7">
                  <c:v>0.6</c:v>
                </c:pt>
                <c:pt idx="8">
                  <c:v>0.68</c:v>
                </c:pt>
                <c:pt idx="9">
                  <c:v>0.7599999999999999</c:v>
                </c:pt>
              </c:numCache>
            </c:numRef>
          </c:xVal>
          <c:yVal>
            <c:numRef>
              <c:f>'Parametric Study'!$C$9:$L$9</c:f>
              <c:numCache>
                <c:formatCode>General</c:formatCode>
                <c:ptCount val="10"/>
                <c:pt idx="0">
                  <c:v>27.409174620078598</c:v>
                </c:pt>
                <c:pt idx="1">
                  <c:v>20.921339530989901</c:v>
                </c:pt>
                <c:pt idx="2">
                  <c:v>16.692359747508601</c:v>
                </c:pt>
                <c:pt idx="3">
                  <c:v>16.3740441147091</c:v>
                </c:pt>
                <c:pt idx="4">
                  <c:v>15.0900076622895</c:v>
                </c:pt>
                <c:pt idx="5">
                  <c:v>14.934705078763701</c:v>
                </c:pt>
                <c:pt idx="6">
                  <c:v>15.737977712727099</c:v>
                </c:pt>
                <c:pt idx="7">
                  <c:v>14.4682583781209</c:v>
                </c:pt>
                <c:pt idx="8">
                  <c:v>16.368260622640801</c:v>
                </c:pt>
                <c:pt idx="9">
                  <c:v>15.0632597087173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8237312"/>
        <c:axId val="-1618228608"/>
      </c:scatterChart>
      <c:valAx>
        <c:axId val="-16182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8236224"/>
        <c:crosses val="autoZero"/>
        <c:crossBetween val="midCat"/>
      </c:valAx>
      <c:valAx>
        <c:axId val="-16182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of discharge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8226976"/>
        <c:crosses val="autoZero"/>
        <c:crossBetween val="midCat"/>
      </c:valAx>
      <c:valAx>
        <c:axId val="-161822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on valve(N)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8237312"/>
        <c:crosses val="max"/>
        <c:crossBetween val="midCat"/>
      </c:valAx>
      <c:valAx>
        <c:axId val="-161823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1822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12</xdr:row>
      <xdr:rowOff>19050</xdr:rowOff>
    </xdr:from>
    <xdr:to>
      <xdr:col>8</xdr:col>
      <xdr:colOff>600075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16</xdr:col>
      <xdr:colOff>57150</xdr:colOff>
      <xdr:row>28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12</xdr:row>
      <xdr:rowOff>0</xdr:rowOff>
    </xdr:from>
    <xdr:to>
      <xdr:col>26</xdr:col>
      <xdr:colOff>76200</xdr:colOff>
      <xdr:row>28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K7" workbookViewId="0">
      <selection activeCell="AB23" sqref="AB23"/>
    </sheetView>
  </sheetViews>
  <sheetFormatPr defaultRowHeight="15" x14ac:dyDescent="0.25"/>
  <cols>
    <col min="1" max="1" width="22.140625" customWidth="1"/>
    <col min="2" max="2" width="30" customWidth="1"/>
    <col min="3" max="11" width="15" customWidth="1"/>
    <col min="12" max="12" width="16" customWidth="1"/>
  </cols>
  <sheetData>
    <row r="1" spans="1:12" x14ac:dyDescent="0.25">
      <c r="A1" t="s">
        <v>14</v>
      </c>
    </row>
    <row r="2" spans="1:12" x14ac:dyDescent="0.25">
      <c r="A2" t="s">
        <v>15</v>
      </c>
      <c r="B2">
        <v>2.5000000000000001E-2</v>
      </c>
      <c r="D2" t="s">
        <v>18</v>
      </c>
      <c r="E2">
        <v>998.2</v>
      </c>
      <c r="G2" t="s">
        <v>21</v>
      </c>
      <c r="H2">
        <f>B4*E4*SQRT((2*E3)/E2)</f>
        <v>6.9482608422115726E-3</v>
      </c>
    </row>
    <row r="3" spans="1:12" x14ac:dyDescent="0.25">
      <c r="A3" t="s">
        <v>16</v>
      </c>
      <c r="B3">
        <v>5.8500000000000003E-2</v>
      </c>
      <c r="D3" t="s">
        <v>19</v>
      </c>
      <c r="E3">
        <v>100000</v>
      </c>
      <c r="G3" t="s">
        <v>22</v>
      </c>
      <c r="H3">
        <f>H2*E2</f>
        <v>6.9357539726955917</v>
      </c>
    </row>
    <row r="4" spans="1:12" x14ac:dyDescent="0.25">
      <c r="A4" t="s">
        <v>17</v>
      </c>
      <c r="B4">
        <f>(PI()/4)*B2*B2</f>
        <v>4.9087385212340522E-4</v>
      </c>
      <c r="D4" t="s">
        <v>20</v>
      </c>
      <c r="E4">
        <v>1</v>
      </c>
    </row>
    <row r="6" spans="1:12" x14ac:dyDescent="0.25">
      <c r="B6" s="2"/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</row>
    <row r="7" spans="1:12" x14ac:dyDescent="0.25">
      <c r="B7" s="3" t="s">
        <v>0</v>
      </c>
      <c r="C7" s="3">
        <v>1E-3</v>
      </c>
      <c r="D7" s="3">
        <v>3.0000000000000001E-3</v>
      </c>
      <c r="E7" s="3">
        <v>5.0000000000000001E-3</v>
      </c>
      <c r="F7" s="3">
        <v>7.0000000000000001E-3</v>
      </c>
      <c r="G7" s="3">
        <v>8.9999999999999993E-3</v>
      </c>
      <c r="H7" s="3">
        <v>1.0999999999999999E-2</v>
      </c>
      <c r="I7" s="3">
        <v>1.2999999999999999E-2</v>
      </c>
      <c r="J7" s="3">
        <v>1.4999999999999999E-2</v>
      </c>
      <c r="K7" s="3">
        <v>1.7000000000000001E-2</v>
      </c>
      <c r="L7" s="3">
        <v>1.9E-2</v>
      </c>
    </row>
    <row r="8" spans="1:12" x14ac:dyDescent="0.25">
      <c r="B8" s="1" t="s">
        <v>1</v>
      </c>
      <c r="C8" s="1">
        <v>-0.76966739952737495</v>
      </c>
      <c r="D8" s="1">
        <v>-1.9372891650375901</v>
      </c>
      <c r="E8" s="1">
        <v>-2.8191472262183601</v>
      </c>
      <c r="F8" s="1">
        <v>-3.4840573058662598</v>
      </c>
      <c r="G8" s="1">
        <v>-3.8637283834177198</v>
      </c>
      <c r="H8" s="1">
        <v>-4.0646062352715102</v>
      </c>
      <c r="I8" s="1">
        <v>-4.20667221248143</v>
      </c>
      <c r="J8" s="1">
        <v>-4.2979446548336799</v>
      </c>
      <c r="K8" s="1">
        <v>-4.3632792040544404</v>
      </c>
      <c r="L8" s="1">
        <v>-4.4047954617794698</v>
      </c>
    </row>
    <row r="9" spans="1:12" x14ac:dyDescent="0.25">
      <c r="B9" s="1" t="s">
        <v>2</v>
      </c>
      <c r="C9" s="1">
        <v>27.409174620078598</v>
      </c>
      <c r="D9" s="1">
        <v>20.921339530989901</v>
      </c>
      <c r="E9" s="1">
        <v>16.692359747508601</v>
      </c>
      <c r="F9" s="1">
        <v>16.3740441147091</v>
      </c>
      <c r="G9" s="1">
        <v>15.0900076622895</v>
      </c>
      <c r="H9" s="1">
        <v>14.934705078763701</v>
      </c>
      <c r="I9" s="1">
        <v>15.737977712727099</v>
      </c>
      <c r="J9" s="1">
        <v>14.4682583781209</v>
      </c>
      <c r="K9" s="1">
        <v>16.368260622640801</v>
      </c>
      <c r="L9" s="1">
        <v>15.0632597087173</v>
      </c>
    </row>
    <row r="10" spans="1:12" x14ac:dyDescent="0.25">
      <c r="B10" t="s">
        <v>13</v>
      </c>
      <c r="C10">
        <f>ABS(C8)</f>
        <v>0.76966739952737495</v>
      </c>
      <c r="D10">
        <f t="shared" ref="D10:L10" si="0">ABS(D8)</f>
        <v>1.9372891650375901</v>
      </c>
      <c r="E10">
        <f t="shared" si="0"/>
        <v>2.8191472262183601</v>
      </c>
      <c r="F10">
        <f t="shared" si="0"/>
        <v>3.4840573058662598</v>
      </c>
      <c r="G10">
        <f t="shared" si="0"/>
        <v>3.8637283834177198</v>
      </c>
      <c r="H10">
        <f t="shared" si="0"/>
        <v>4.0646062352715102</v>
      </c>
      <c r="I10">
        <f t="shared" si="0"/>
        <v>4.20667221248143</v>
      </c>
      <c r="J10">
        <f t="shared" si="0"/>
        <v>4.2979446548336799</v>
      </c>
      <c r="K10">
        <f t="shared" si="0"/>
        <v>4.3632792040544404</v>
      </c>
      <c r="L10">
        <f t="shared" si="0"/>
        <v>4.4047954617794698</v>
      </c>
    </row>
    <row r="11" spans="1:12" x14ac:dyDescent="0.25">
      <c r="B11" t="s">
        <v>23</v>
      </c>
      <c r="C11">
        <f>C7/$B$2</f>
        <v>0.04</v>
      </c>
      <c r="D11">
        <f t="shared" ref="D11:L11" si="1">D7/$B$2</f>
        <v>0.12</v>
      </c>
      <c r="E11">
        <f t="shared" si="1"/>
        <v>0.19999999999999998</v>
      </c>
      <c r="F11">
        <f t="shared" si="1"/>
        <v>0.27999999999999997</v>
      </c>
      <c r="G11">
        <f t="shared" si="1"/>
        <v>0.35999999999999993</v>
      </c>
      <c r="H11">
        <f t="shared" si="1"/>
        <v>0.43999999999999995</v>
      </c>
      <c r="I11">
        <f t="shared" si="1"/>
        <v>0.51999999999999991</v>
      </c>
      <c r="J11">
        <f t="shared" si="1"/>
        <v>0.6</v>
      </c>
      <c r="K11">
        <f t="shared" si="1"/>
        <v>0.68</v>
      </c>
      <c r="L11">
        <f t="shared" si="1"/>
        <v>0.7599999999999999</v>
      </c>
    </row>
    <row r="12" spans="1:12" x14ac:dyDescent="0.25">
      <c r="B12" t="s">
        <v>24</v>
      </c>
      <c r="C12">
        <f>C10/$H$3</f>
        <v>0.11097097771307515</v>
      </c>
      <c r="D12">
        <f t="shared" ref="D12:L12" si="2">D10/$H$3</f>
        <v>0.27931918759867136</v>
      </c>
      <c r="E12">
        <f t="shared" si="2"/>
        <v>0.40646586331012752</v>
      </c>
      <c r="F12">
        <f t="shared" si="2"/>
        <v>0.50233288544867105</v>
      </c>
      <c r="G12">
        <f t="shared" si="2"/>
        <v>0.5570740252073958</v>
      </c>
      <c r="H12">
        <f t="shared" si="2"/>
        <v>0.58603668055021774</v>
      </c>
      <c r="I12">
        <f t="shared" si="2"/>
        <v>0.60651981443432024</v>
      </c>
      <c r="J12">
        <f t="shared" si="2"/>
        <v>0.61967951454934278</v>
      </c>
      <c r="K12">
        <f t="shared" si="2"/>
        <v>0.62909947804256461</v>
      </c>
      <c r="L12">
        <f t="shared" si="2"/>
        <v>0.63508530999226598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Parametric Study</vt:lpstr>
      <vt:lpstr>SG Force 2</vt:lpstr>
      <vt:lpstr>SG Mass Flow Rate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sweekar -</cp:lastModifiedBy>
  <dcterms:created xsi:type="dcterms:W3CDTF">2012-01-01T00:00:00Z</dcterms:created>
  <dcterms:modified xsi:type="dcterms:W3CDTF">2020-06-19T16:27:20Z</dcterms:modified>
</cp:coreProperties>
</file>