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F:\Workplace\deep_sort_yolov3\output\"/>
    </mc:Choice>
  </mc:AlternateContent>
  <xr:revisionPtr revIDLastSave="0" documentId="13_ncr:1_{ACCFB3A2-403F-4D92-9AF7-1968A73A298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6" i="1" l="1"/>
  <c r="G36" i="1"/>
  <c r="I36" i="1" s="1"/>
  <c r="C36" i="1"/>
  <c r="B36" i="1"/>
  <c r="D36" i="1" s="1"/>
  <c r="H35" i="1"/>
  <c r="G35" i="1"/>
  <c r="I35" i="1" s="1"/>
  <c r="C35" i="1"/>
  <c r="B35" i="1"/>
  <c r="D35" i="1" s="1"/>
  <c r="H34" i="1"/>
  <c r="G34" i="1"/>
  <c r="I34" i="1" s="1"/>
  <c r="C34" i="1"/>
  <c r="D34" i="1" s="1"/>
  <c r="B34" i="1"/>
  <c r="I32" i="1"/>
  <c r="D32" i="1"/>
  <c r="I31" i="1"/>
  <c r="D31" i="1"/>
  <c r="I30" i="1"/>
  <c r="D30" i="1"/>
  <c r="I29" i="1"/>
  <c r="D29" i="1"/>
  <c r="I28" i="1"/>
  <c r="D28" i="1"/>
  <c r="I27" i="1"/>
  <c r="D27" i="1"/>
  <c r="I26" i="1"/>
  <c r="D26" i="1"/>
  <c r="I25" i="1"/>
  <c r="D25" i="1"/>
  <c r="I24" i="1"/>
  <c r="D24" i="1"/>
  <c r="I23" i="1"/>
  <c r="D23" i="1"/>
  <c r="I22" i="1"/>
  <c r="D22" i="1"/>
  <c r="W17" i="1"/>
  <c r="V17" i="1"/>
  <c r="Y17" i="1"/>
  <c r="X17" i="1"/>
  <c r="R17" i="1" l="1"/>
  <c r="Q17" i="1"/>
  <c r="S17" i="1" s="1"/>
  <c r="M17" i="1"/>
  <c r="L17" i="1"/>
  <c r="N17" i="1" s="1"/>
  <c r="R16" i="1"/>
  <c r="Q16" i="1"/>
  <c r="S16" i="1" s="1"/>
  <c r="M16" i="1"/>
  <c r="L16" i="1"/>
  <c r="N16" i="1" s="1"/>
  <c r="R15" i="1"/>
  <c r="Q15" i="1"/>
  <c r="S15" i="1" s="1"/>
  <c r="M15" i="1"/>
  <c r="L15" i="1"/>
  <c r="N15" i="1" s="1"/>
  <c r="S13" i="1"/>
  <c r="N13" i="1"/>
  <c r="S12" i="1"/>
  <c r="N12" i="1"/>
  <c r="S11" i="1"/>
  <c r="N11" i="1"/>
  <c r="S10" i="1"/>
  <c r="N10" i="1"/>
  <c r="S9" i="1"/>
  <c r="N9" i="1"/>
  <c r="S8" i="1"/>
  <c r="N8" i="1"/>
  <c r="S7" i="1"/>
  <c r="N7" i="1"/>
  <c r="S6" i="1"/>
  <c r="N6" i="1"/>
  <c r="S5" i="1"/>
  <c r="N5" i="1"/>
  <c r="S4" i="1"/>
  <c r="N4" i="1"/>
  <c r="S3" i="1"/>
  <c r="N3" i="1"/>
  <c r="I4" i="1"/>
  <c r="I5" i="1"/>
  <c r="I6" i="1"/>
  <c r="I7" i="1"/>
  <c r="I8" i="1"/>
  <c r="I9" i="1"/>
  <c r="I10" i="1"/>
  <c r="I11" i="1"/>
  <c r="I12" i="1"/>
  <c r="I13" i="1"/>
  <c r="I3" i="1"/>
  <c r="H15" i="1"/>
  <c r="H16" i="1"/>
  <c r="I16" i="1" s="1"/>
  <c r="H17" i="1"/>
  <c r="G17" i="1"/>
  <c r="I17" i="1" s="1"/>
  <c r="G16" i="1"/>
  <c r="G15" i="1"/>
  <c r="I15" i="1" s="1"/>
  <c r="D4" i="1"/>
  <c r="D5" i="1"/>
  <c r="D6" i="1"/>
  <c r="D7" i="1"/>
  <c r="D8" i="1"/>
  <c r="D9" i="1"/>
  <c r="D10" i="1"/>
  <c r="D11" i="1"/>
  <c r="D12" i="1"/>
  <c r="D13" i="1"/>
  <c r="D16" i="1"/>
  <c r="D17" i="1"/>
  <c r="D3" i="1"/>
  <c r="C15" i="1"/>
  <c r="C16" i="1"/>
  <c r="C17" i="1"/>
  <c r="B17" i="1"/>
  <c r="B16" i="1"/>
  <c r="B15" i="1"/>
  <c r="D15" i="1" s="1"/>
</calcChain>
</file>

<file path=xl/sharedStrings.xml><?xml version="1.0" encoding="utf-8"?>
<sst xmlns="http://schemas.openxmlformats.org/spreadsheetml/2006/main" count="120" uniqueCount="31">
  <si>
    <t xml:space="preserve">入：类别 </t>
  </si>
  <si>
    <t xml:space="preserve">检测结果 </t>
  </si>
  <si>
    <t xml:space="preserve">实际结果 </t>
  </si>
  <si>
    <t xml:space="preserve">误差 </t>
  </si>
  <si>
    <t xml:space="preserve">公交车 </t>
  </si>
  <si>
    <t xml:space="preserve">出租车 </t>
  </si>
  <si>
    <t xml:space="preserve">大客车 </t>
  </si>
  <si>
    <t xml:space="preserve">小客车 </t>
  </si>
  <si>
    <t xml:space="preserve">摩托车 </t>
  </si>
  <si>
    <t xml:space="preserve">大货车 </t>
  </si>
  <si>
    <t xml:space="preserve">小货车 </t>
  </si>
  <si>
    <t xml:space="preserve">集卡 </t>
  </si>
  <si>
    <t xml:space="preserve">非沪牌小客车 </t>
  </si>
  <si>
    <t xml:space="preserve">沪牌小客车 </t>
  </si>
  <si>
    <t xml:space="preserve">沪C小客车 </t>
  </si>
  <si>
    <t>货车</t>
  </si>
  <si>
    <t>客车</t>
  </si>
  <si>
    <t>累计</t>
  </si>
  <si>
    <t xml:space="preserve">出：类别 </t>
  </si>
  <si>
    <t>沪C小客车</t>
  </si>
  <si>
    <t>公交车</t>
  </si>
  <si>
    <t>出租车</t>
  </si>
  <si>
    <t>大客车</t>
  </si>
  <si>
    <t>小客车</t>
  </si>
  <si>
    <t>摩托车</t>
  </si>
  <si>
    <t>大货车</t>
  </si>
  <si>
    <t>小货车</t>
  </si>
  <si>
    <t>集卡</t>
  </si>
  <si>
    <t>非沪牌小客车</t>
  </si>
  <si>
    <t>沪牌小客车</t>
  </si>
  <si>
    <r>
      <rPr>
        <sz val="11"/>
        <color theme="1"/>
        <rFont val="等线"/>
        <family val="3"/>
        <charset val="134"/>
        <scheme val="minor"/>
      </rPr>
      <t>沪C</t>
    </r>
    <r>
      <rPr>
        <sz val="10"/>
        <color rgb="FF333333"/>
        <rFont val="等线"/>
        <family val="3"/>
        <charset val="134"/>
      </rPr>
      <t>小客车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</si>
</sst>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b/>
      <sz val="10"/>
      <color rgb="FF333333"/>
      <name val="Arial"/>
      <family val="2"/>
    </font>
    <font>
      <sz val="10"/>
      <color rgb="FF333333"/>
      <name val="Arial"/>
      <family val="2"/>
    </font>
    <font>
      <sz val="9"/>
      <name val="等线"/>
      <family val="3"/>
      <charset val="134"/>
      <scheme val="minor"/>
    </font>
    <font>
      <sz val="12"/>
      <color rgb="FF1F0909"/>
      <name val="Times New Roman"/>
      <family val="1"/>
    </font>
    <font>
      <sz val="11"/>
      <color theme="1"/>
      <name val="等线"/>
      <family val="3"/>
      <charset val="134"/>
      <scheme val="minor"/>
    </font>
    <font>
      <sz val="10"/>
      <color rgb="FF333333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3F2EE"/>
        <bgColor indexed="64"/>
      </patternFill>
    </fill>
    <fill>
      <patternFill patternType="solid">
        <fgColor rgb="FFE8E7E7"/>
        <bgColor indexed="64"/>
      </patternFill>
    </fill>
  </fills>
  <borders count="6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/>
      <right/>
      <top style="thin">
        <color theme="7"/>
      </top>
      <bottom style="thin">
        <color theme="7"/>
      </bottom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vertical="center" wrapText="1"/>
    </xf>
    <xf numFmtId="0" fontId="0" fillId="4" borderId="0" xfId="0" applyFill="1"/>
    <xf numFmtId="0" fontId="0" fillId="0" borderId="0" xfId="0" applyAlignment="1">
      <alignment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5" borderId="0" xfId="0" applyFont="1" applyFill="1" applyAlignment="1">
      <alignment horizontal="left" vertical="center" wrapText="1"/>
    </xf>
    <xf numFmtId="0" fontId="4" fillId="6" borderId="0" xfId="0" applyFont="1" applyFill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6"/>
  <sheetViews>
    <sheetView tabSelected="1" workbookViewId="0">
      <selection activeCell="X18" sqref="X18"/>
    </sheetView>
  </sheetViews>
  <sheetFormatPr defaultRowHeight="13.8" x14ac:dyDescent="0.25"/>
  <cols>
    <col min="10" max="10" width="4.6640625" style="7" customWidth="1"/>
    <col min="15" max="15" width="2.88671875" customWidth="1"/>
    <col min="20" max="20" width="2.77734375" customWidth="1"/>
  </cols>
  <sheetData>
    <row r="1" spans="1:25" ht="14.4" thickBot="1" x14ac:dyDescent="0.3"/>
    <row r="2" spans="1:25" ht="14.4" thickBot="1" x14ac:dyDescent="0.3">
      <c r="A2" s="1" t="s">
        <v>0</v>
      </c>
      <c r="B2" s="2" t="s">
        <v>1</v>
      </c>
      <c r="C2" s="2" t="s">
        <v>2</v>
      </c>
      <c r="D2" s="2" t="s">
        <v>3</v>
      </c>
      <c r="F2" s="2" t="s">
        <v>18</v>
      </c>
      <c r="G2" s="2" t="s">
        <v>1</v>
      </c>
      <c r="H2" s="2" t="s">
        <v>2</v>
      </c>
      <c r="I2" s="2" t="s">
        <v>3</v>
      </c>
      <c r="K2" s="1" t="s">
        <v>0</v>
      </c>
      <c r="L2" s="2" t="s">
        <v>1</v>
      </c>
      <c r="M2" s="2" t="s">
        <v>2</v>
      </c>
      <c r="N2" s="2" t="s">
        <v>3</v>
      </c>
      <c r="P2" s="2" t="s">
        <v>18</v>
      </c>
      <c r="Q2" s="2" t="s">
        <v>1</v>
      </c>
      <c r="R2" s="2" t="s">
        <v>2</v>
      </c>
      <c r="S2" s="2" t="s">
        <v>3</v>
      </c>
    </row>
    <row r="3" spans="1:25" ht="16.2" thickBot="1" x14ac:dyDescent="0.3">
      <c r="A3" s="3" t="s">
        <v>4</v>
      </c>
      <c r="B3" s="4">
        <v>3</v>
      </c>
      <c r="C3" s="4">
        <v>0</v>
      </c>
      <c r="D3" s="4">
        <f>B3-C3</f>
        <v>3</v>
      </c>
      <c r="F3" s="4" t="s">
        <v>4</v>
      </c>
      <c r="G3" s="4">
        <v>3</v>
      </c>
      <c r="H3" s="4">
        <v>0</v>
      </c>
      <c r="I3" s="4">
        <f>G3-H3</f>
        <v>3</v>
      </c>
      <c r="K3" s="3" t="s">
        <v>4</v>
      </c>
      <c r="L3" s="4">
        <v>0</v>
      </c>
      <c r="M3" s="4">
        <v>0</v>
      </c>
      <c r="N3" s="4">
        <f>L3-M3</f>
        <v>0</v>
      </c>
      <c r="P3" s="4" t="s">
        <v>4</v>
      </c>
      <c r="Q3" s="4">
        <v>0</v>
      </c>
      <c r="R3" s="4">
        <v>0</v>
      </c>
      <c r="S3" s="4">
        <f>Q3-R3</f>
        <v>0</v>
      </c>
      <c r="U3" s="9" t="s">
        <v>20</v>
      </c>
      <c r="V3" s="10"/>
      <c r="W3" s="11"/>
      <c r="X3" s="12">
        <v>0</v>
      </c>
      <c r="Y3" s="12">
        <v>3</v>
      </c>
    </row>
    <row r="4" spans="1:25" ht="16.2" thickBot="1" x14ac:dyDescent="0.3">
      <c r="A4" s="5" t="s">
        <v>5</v>
      </c>
      <c r="B4" s="6">
        <v>0</v>
      </c>
      <c r="C4" s="6">
        <v>0</v>
      </c>
      <c r="D4" s="4">
        <f t="shared" ref="D4:D17" si="0">B4-C4</f>
        <v>0</v>
      </c>
      <c r="F4" s="6" t="s">
        <v>5</v>
      </c>
      <c r="G4" s="6">
        <v>0</v>
      </c>
      <c r="H4" s="6">
        <v>0</v>
      </c>
      <c r="I4" s="4">
        <f t="shared" ref="I4:I17" si="1">G4-H4</f>
        <v>0</v>
      </c>
      <c r="K4" s="5" t="s">
        <v>5</v>
      </c>
      <c r="L4" s="6">
        <v>0</v>
      </c>
      <c r="M4" s="6">
        <v>0</v>
      </c>
      <c r="N4" s="4">
        <f t="shared" ref="N4:N13" si="2">L4-M4</f>
        <v>0</v>
      </c>
      <c r="P4" s="6" t="s">
        <v>5</v>
      </c>
      <c r="Q4" s="6">
        <v>0</v>
      </c>
      <c r="R4" s="6">
        <v>0</v>
      </c>
      <c r="S4" s="4">
        <f t="shared" ref="S4:S13" si="3">Q4-R4</f>
        <v>0</v>
      </c>
      <c r="U4" s="9" t="s">
        <v>21</v>
      </c>
      <c r="V4" s="10"/>
      <c r="W4" s="11">
        <v>2</v>
      </c>
      <c r="X4" s="13">
        <v>0</v>
      </c>
      <c r="Y4" s="13">
        <v>0</v>
      </c>
    </row>
    <row r="5" spans="1:25" ht="16.2" thickBot="1" x14ac:dyDescent="0.3">
      <c r="A5" s="3" t="s">
        <v>6</v>
      </c>
      <c r="B5" s="4">
        <v>0</v>
      </c>
      <c r="C5" s="4">
        <v>3</v>
      </c>
      <c r="D5" s="4">
        <f t="shared" si="0"/>
        <v>-3</v>
      </c>
      <c r="F5" s="4" t="s">
        <v>6</v>
      </c>
      <c r="G5" s="4">
        <v>0</v>
      </c>
      <c r="H5" s="4">
        <v>1</v>
      </c>
      <c r="I5" s="4">
        <f t="shared" si="1"/>
        <v>-1</v>
      </c>
      <c r="K5" s="3" t="s">
        <v>6</v>
      </c>
      <c r="L5" s="4">
        <v>2</v>
      </c>
      <c r="M5" s="4">
        <v>3</v>
      </c>
      <c r="N5" s="4">
        <f t="shared" si="2"/>
        <v>-1</v>
      </c>
      <c r="P5" s="4" t="s">
        <v>6</v>
      </c>
      <c r="Q5" s="4">
        <v>1</v>
      </c>
      <c r="R5" s="4">
        <v>1</v>
      </c>
      <c r="S5" s="4">
        <f t="shared" si="3"/>
        <v>0</v>
      </c>
      <c r="U5" s="9" t="s">
        <v>22</v>
      </c>
      <c r="V5" s="10">
        <v>3</v>
      </c>
      <c r="W5" s="11">
        <v>1</v>
      </c>
      <c r="X5" s="12">
        <v>0</v>
      </c>
      <c r="Y5" s="12">
        <v>0</v>
      </c>
    </row>
    <row r="6" spans="1:25" ht="16.2" thickBot="1" x14ac:dyDescent="0.3">
      <c r="A6" s="5" t="s">
        <v>7</v>
      </c>
      <c r="B6" s="6">
        <v>3</v>
      </c>
      <c r="C6" s="6">
        <v>4</v>
      </c>
      <c r="D6" s="4">
        <f t="shared" si="0"/>
        <v>-1</v>
      </c>
      <c r="F6" s="6" t="s">
        <v>7</v>
      </c>
      <c r="G6" s="6">
        <v>8</v>
      </c>
      <c r="H6" s="6">
        <v>2</v>
      </c>
      <c r="I6" s="4">
        <f t="shared" si="1"/>
        <v>6</v>
      </c>
      <c r="K6" s="5" t="s">
        <v>7</v>
      </c>
      <c r="L6" s="6">
        <v>7</v>
      </c>
      <c r="M6" s="6">
        <v>4</v>
      </c>
      <c r="N6" s="4">
        <f t="shared" si="2"/>
        <v>3</v>
      </c>
      <c r="P6" s="6" t="s">
        <v>7</v>
      </c>
      <c r="Q6" s="6">
        <v>17</v>
      </c>
      <c r="R6" s="6">
        <v>2</v>
      </c>
      <c r="S6" s="4">
        <f t="shared" si="3"/>
        <v>15</v>
      </c>
      <c r="U6" s="9" t="s">
        <v>23</v>
      </c>
      <c r="V6" s="10">
        <v>4</v>
      </c>
      <c r="W6" s="11">
        <v>3</v>
      </c>
      <c r="X6" s="13">
        <v>3</v>
      </c>
      <c r="Y6" s="13">
        <v>7</v>
      </c>
    </row>
    <row r="7" spans="1:25" ht="16.2" thickBot="1" x14ac:dyDescent="0.3">
      <c r="A7" s="3" t="s">
        <v>8</v>
      </c>
      <c r="B7" s="4">
        <v>0</v>
      </c>
      <c r="C7" s="4">
        <v>0</v>
      </c>
      <c r="D7" s="4">
        <f t="shared" si="0"/>
        <v>0</v>
      </c>
      <c r="F7" s="4" t="s">
        <v>8</v>
      </c>
      <c r="G7" s="4">
        <v>0</v>
      </c>
      <c r="H7" s="4">
        <v>0</v>
      </c>
      <c r="I7" s="4">
        <f t="shared" si="1"/>
        <v>0</v>
      </c>
      <c r="K7" s="3" t="s">
        <v>8</v>
      </c>
      <c r="L7" s="4">
        <v>0</v>
      </c>
      <c r="M7" s="4">
        <v>0</v>
      </c>
      <c r="N7" s="4">
        <f t="shared" si="2"/>
        <v>0</v>
      </c>
      <c r="P7" s="4" t="s">
        <v>8</v>
      </c>
      <c r="Q7" s="4">
        <v>0</v>
      </c>
      <c r="R7" s="4">
        <v>0</v>
      </c>
      <c r="S7" s="4">
        <f t="shared" si="3"/>
        <v>0</v>
      </c>
      <c r="U7" s="9" t="s">
        <v>24</v>
      </c>
      <c r="V7" s="10"/>
      <c r="W7" s="11"/>
      <c r="X7" s="12">
        <v>0</v>
      </c>
      <c r="Y7" s="12">
        <v>0</v>
      </c>
    </row>
    <row r="8" spans="1:25" ht="16.2" thickBot="1" x14ac:dyDescent="0.3">
      <c r="A8" s="5" t="s">
        <v>9</v>
      </c>
      <c r="B8" s="6">
        <v>9</v>
      </c>
      <c r="C8" s="6">
        <v>38</v>
      </c>
      <c r="D8" s="4">
        <f t="shared" si="0"/>
        <v>-29</v>
      </c>
      <c r="F8" s="6" t="s">
        <v>9</v>
      </c>
      <c r="G8" s="6">
        <v>14</v>
      </c>
      <c r="H8" s="6">
        <v>16</v>
      </c>
      <c r="I8" s="4">
        <f t="shared" si="1"/>
        <v>-2</v>
      </c>
      <c r="K8" s="5" t="s">
        <v>9</v>
      </c>
      <c r="L8" s="6">
        <v>18</v>
      </c>
      <c r="M8" s="6">
        <v>38</v>
      </c>
      <c r="N8" s="4">
        <f t="shared" si="2"/>
        <v>-20</v>
      </c>
      <c r="P8" s="6" t="s">
        <v>9</v>
      </c>
      <c r="Q8" s="6">
        <v>19</v>
      </c>
      <c r="R8" s="6">
        <v>16</v>
      </c>
      <c r="S8" s="4">
        <f t="shared" si="3"/>
        <v>3</v>
      </c>
      <c r="U8" s="9" t="s">
        <v>25</v>
      </c>
      <c r="V8" s="10">
        <v>28</v>
      </c>
      <c r="W8" s="11">
        <v>12</v>
      </c>
      <c r="X8" s="13">
        <v>29</v>
      </c>
      <c r="Y8" s="13">
        <v>62</v>
      </c>
    </row>
    <row r="9" spans="1:25" ht="16.2" thickBot="1" x14ac:dyDescent="0.3">
      <c r="A9" s="3" t="s">
        <v>10</v>
      </c>
      <c r="B9" s="4">
        <v>46</v>
      </c>
      <c r="C9" s="4">
        <v>12</v>
      </c>
      <c r="D9" s="4">
        <f t="shared" si="0"/>
        <v>34</v>
      </c>
      <c r="F9" s="4" t="s">
        <v>10</v>
      </c>
      <c r="G9" s="4">
        <v>27</v>
      </c>
      <c r="H9" s="4">
        <v>7</v>
      </c>
      <c r="I9" s="4">
        <f t="shared" si="1"/>
        <v>20</v>
      </c>
      <c r="K9" s="3" t="s">
        <v>10</v>
      </c>
      <c r="L9" s="4">
        <v>29</v>
      </c>
      <c r="M9" s="4">
        <v>12</v>
      </c>
      <c r="N9" s="4">
        <f t="shared" si="2"/>
        <v>17</v>
      </c>
      <c r="P9" s="4" t="s">
        <v>10</v>
      </c>
      <c r="Q9" s="4">
        <v>31</v>
      </c>
      <c r="R9" s="4">
        <v>7</v>
      </c>
      <c r="S9" s="4">
        <f t="shared" si="3"/>
        <v>24</v>
      </c>
      <c r="U9" s="9" t="s">
        <v>26</v>
      </c>
      <c r="V9" s="10">
        <v>25</v>
      </c>
      <c r="W9" s="11">
        <v>10</v>
      </c>
      <c r="X9" s="12">
        <v>18</v>
      </c>
      <c r="Y9" s="12">
        <v>22</v>
      </c>
    </row>
    <row r="10" spans="1:25" ht="16.2" thickBot="1" x14ac:dyDescent="0.3">
      <c r="A10" s="5" t="s">
        <v>11</v>
      </c>
      <c r="B10" s="6">
        <v>42</v>
      </c>
      <c r="C10" s="6">
        <v>27</v>
      </c>
      <c r="D10" s="4">
        <f t="shared" si="0"/>
        <v>15</v>
      </c>
      <c r="F10" s="6" t="s">
        <v>11</v>
      </c>
      <c r="G10" s="6">
        <v>59</v>
      </c>
      <c r="H10" s="6">
        <v>52</v>
      </c>
      <c r="I10" s="4">
        <f t="shared" si="1"/>
        <v>7</v>
      </c>
      <c r="K10" s="5" t="s">
        <v>11</v>
      </c>
      <c r="L10" s="6">
        <v>38</v>
      </c>
      <c r="M10" s="6">
        <v>27</v>
      </c>
      <c r="N10" s="4">
        <f t="shared" si="2"/>
        <v>11</v>
      </c>
      <c r="P10" s="6" t="s">
        <v>11</v>
      </c>
      <c r="Q10" s="6">
        <v>45</v>
      </c>
      <c r="R10" s="6">
        <v>52</v>
      </c>
      <c r="S10" s="4">
        <f t="shared" si="3"/>
        <v>-7</v>
      </c>
      <c r="U10" s="9" t="s">
        <v>27</v>
      </c>
      <c r="V10" s="10">
        <v>20</v>
      </c>
      <c r="W10" s="11">
        <v>46</v>
      </c>
      <c r="X10" s="13">
        <v>55</v>
      </c>
      <c r="Y10" s="13">
        <v>10</v>
      </c>
    </row>
    <row r="11" spans="1:25" ht="28.2" thickBot="1" x14ac:dyDescent="0.3">
      <c r="A11" s="3" t="s">
        <v>12</v>
      </c>
      <c r="B11" s="4">
        <v>126</v>
      </c>
      <c r="C11" s="4">
        <v>130</v>
      </c>
      <c r="D11" s="4">
        <f t="shared" si="0"/>
        <v>-4</v>
      </c>
      <c r="F11" s="4" t="s">
        <v>12</v>
      </c>
      <c r="G11" s="4">
        <v>67</v>
      </c>
      <c r="H11" s="4">
        <v>84</v>
      </c>
      <c r="I11" s="4">
        <f t="shared" si="1"/>
        <v>-17</v>
      </c>
      <c r="K11" s="3" t="s">
        <v>12</v>
      </c>
      <c r="L11" s="4">
        <v>133</v>
      </c>
      <c r="M11" s="4">
        <v>130</v>
      </c>
      <c r="N11" s="4">
        <f t="shared" si="2"/>
        <v>3</v>
      </c>
      <c r="P11" s="4" t="s">
        <v>12</v>
      </c>
      <c r="Q11" s="4">
        <v>70</v>
      </c>
      <c r="R11" s="4">
        <v>84</v>
      </c>
      <c r="S11" s="4">
        <f t="shared" si="3"/>
        <v>-14</v>
      </c>
      <c r="U11" s="9" t="s">
        <v>28</v>
      </c>
      <c r="V11" s="10">
        <v>110</v>
      </c>
      <c r="W11" s="11">
        <v>74</v>
      </c>
      <c r="X11" s="12">
        <v>117</v>
      </c>
      <c r="Y11" s="12">
        <v>66</v>
      </c>
    </row>
    <row r="12" spans="1:25" ht="28.2" thickBot="1" x14ac:dyDescent="0.3">
      <c r="A12" s="5" t="s">
        <v>13</v>
      </c>
      <c r="B12" s="6">
        <v>15</v>
      </c>
      <c r="C12" s="6">
        <v>26</v>
      </c>
      <c r="D12" s="4">
        <f t="shared" si="0"/>
        <v>-11</v>
      </c>
      <c r="F12" s="6" t="s">
        <v>13</v>
      </c>
      <c r="G12" s="6">
        <v>46</v>
      </c>
      <c r="H12" s="6">
        <v>39</v>
      </c>
      <c r="I12" s="4">
        <f t="shared" si="1"/>
        <v>7</v>
      </c>
      <c r="K12" s="5" t="s">
        <v>13</v>
      </c>
      <c r="L12" s="6">
        <v>6</v>
      </c>
      <c r="M12" s="6">
        <v>26</v>
      </c>
      <c r="N12" s="4">
        <f t="shared" si="2"/>
        <v>-20</v>
      </c>
      <c r="P12" s="6" t="s">
        <v>13</v>
      </c>
      <c r="Q12" s="6">
        <v>31</v>
      </c>
      <c r="R12" s="6">
        <v>39</v>
      </c>
      <c r="S12" s="4">
        <f t="shared" si="3"/>
        <v>-8</v>
      </c>
      <c r="U12" s="9" t="s">
        <v>29</v>
      </c>
      <c r="V12" s="10">
        <v>28</v>
      </c>
      <c r="W12" s="11">
        <v>37</v>
      </c>
      <c r="X12" s="13">
        <v>14</v>
      </c>
      <c r="Y12" s="13">
        <v>46</v>
      </c>
    </row>
    <row r="13" spans="1:25" ht="27.6" thickBot="1" x14ac:dyDescent="0.3">
      <c r="A13" s="3" t="s">
        <v>14</v>
      </c>
      <c r="B13" s="4">
        <v>6</v>
      </c>
      <c r="C13" s="4">
        <v>8</v>
      </c>
      <c r="D13" s="4">
        <f t="shared" si="0"/>
        <v>-2</v>
      </c>
      <c r="F13" s="4" t="s">
        <v>19</v>
      </c>
      <c r="G13" s="4">
        <v>8</v>
      </c>
      <c r="H13" s="4">
        <v>7</v>
      </c>
      <c r="I13" s="4">
        <f t="shared" si="1"/>
        <v>1</v>
      </c>
      <c r="K13" s="3" t="s">
        <v>14</v>
      </c>
      <c r="L13" s="4">
        <v>2</v>
      </c>
      <c r="M13" s="4">
        <v>8</v>
      </c>
      <c r="N13" s="4">
        <f t="shared" si="2"/>
        <v>-6</v>
      </c>
      <c r="P13" s="4" t="s">
        <v>19</v>
      </c>
      <c r="Q13" s="4">
        <v>5</v>
      </c>
      <c r="R13" s="4">
        <v>7</v>
      </c>
      <c r="S13" s="4">
        <f t="shared" si="3"/>
        <v>-2</v>
      </c>
      <c r="U13" s="9" t="s">
        <v>30</v>
      </c>
      <c r="V13" s="10">
        <v>6</v>
      </c>
      <c r="W13" s="11">
        <v>7</v>
      </c>
      <c r="X13" s="12">
        <v>6</v>
      </c>
      <c r="Y13" s="12">
        <v>8</v>
      </c>
    </row>
    <row r="14" spans="1:25" ht="14.4" thickBot="1" x14ac:dyDescent="0.3">
      <c r="A14" s="5"/>
      <c r="B14" s="6"/>
      <c r="C14" s="6"/>
      <c r="D14" s="4"/>
      <c r="F14" s="6"/>
      <c r="G14" s="6"/>
      <c r="H14" s="6"/>
      <c r="I14" s="4"/>
      <c r="K14" s="5"/>
      <c r="L14" s="6"/>
      <c r="M14" s="6"/>
      <c r="N14" s="4"/>
      <c r="P14" s="6"/>
      <c r="Q14" s="6"/>
      <c r="R14" s="6"/>
      <c r="S14" s="4"/>
      <c r="U14" s="9"/>
      <c r="V14" s="10"/>
      <c r="W14" s="11"/>
    </row>
    <row r="15" spans="1:25" ht="14.4" thickBot="1" x14ac:dyDescent="0.3">
      <c r="A15" s="3" t="s">
        <v>15</v>
      </c>
      <c r="B15" s="4">
        <f>B8 + B9 + B10</f>
        <v>97</v>
      </c>
      <c r="C15" s="4">
        <f>C8 + C9 + C10</f>
        <v>77</v>
      </c>
      <c r="D15" s="4">
        <f t="shared" si="0"/>
        <v>20</v>
      </c>
      <c r="F15" s="4" t="s">
        <v>15</v>
      </c>
      <c r="G15" s="4">
        <f>G8 + G9 + G10</f>
        <v>100</v>
      </c>
      <c r="H15" s="4">
        <f>H8 + H9 + H10</f>
        <v>75</v>
      </c>
      <c r="I15" s="4">
        <f t="shared" si="1"/>
        <v>25</v>
      </c>
      <c r="K15" s="3" t="s">
        <v>15</v>
      </c>
      <c r="L15" s="4">
        <f>L8 + L9 + L10</f>
        <v>85</v>
      </c>
      <c r="M15" s="4">
        <f>M8 + M9 + M10</f>
        <v>77</v>
      </c>
      <c r="N15" s="4">
        <f t="shared" ref="N15:N17" si="4">L15-M15</f>
        <v>8</v>
      </c>
      <c r="P15" s="4" t="s">
        <v>15</v>
      </c>
      <c r="Q15" s="4">
        <f>Q8 + Q9 + Q10</f>
        <v>95</v>
      </c>
      <c r="R15" s="4">
        <f>R8 + R9 + R10</f>
        <v>75</v>
      </c>
      <c r="S15" s="4">
        <f t="shared" ref="S15:S17" si="5">Q15-R15</f>
        <v>20</v>
      </c>
    </row>
    <row r="16" spans="1:25" ht="14.4" thickBot="1" x14ac:dyDescent="0.3">
      <c r="A16" s="5" t="s">
        <v>16</v>
      </c>
      <c r="B16" s="6">
        <f>B6 + B11 + B12 + B13</f>
        <v>150</v>
      </c>
      <c r="C16" s="6">
        <f>C6 + C11 + C12 + C13</f>
        <v>168</v>
      </c>
      <c r="D16" s="4">
        <f t="shared" si="0"/>
        <v>-18</v>
      </c>
      <c r="F16" s="6" t="s">
        <v>16</v>
      </c>
      <c r="G16" s="6">
        <f>G6+G11+G12+G13</f>
        <v>129</v>
      </c>
      <c r="H16" s="6">
        <f>H6+H11+H12+H13</f>
        <v>132</v>
      </c>
      <c r="I16" s="4">
        <f t="shared" si="1"/>
        <v>-3</v>
      </c>
      <c r="K16" s="5" t="s">
        <v>16</v>
      </c>
      <c r="L16" s="6">
        <f>L6 + L11 + L12 + L13</f>
        <v>148</v>
      </c>
      <c r="M16" s="6">
        <f>M6 + M11 + M12 + M13</f>
        <v>168</v>
      </c>
      <c r="N16" s="4">
        <f t="shared" si="4"/>
        <v>-20</v>
      </c>
      <c r="P16" s="6" t="s">
        <v>16</v>
      </c>
      <c r="Q16" s="6">
        <f>Q6+Q11+Q12+Q13</f>
        <v>123</v>
      </c>
      <c r="R16" s="6">
        <f>R6+R11+R12+R13</f>
        <v>132</v>
      </c>
      <c r="S16" s="4">
        <f t="shared" si="5"/>
        <v>-9</v>
      </c>
    </row>
    <row r="17" spans="1:25" ht="14.4" thickBot="1" x14ac:dyDescent="0.3">
      <c r="A17" s="3" t="s">
        <v>17</v>
      </c>
      <c r="B17" s="4">
        <f>SUM(B3:B13)</f>
        <v>250</v>
      </c>
      <c r="C17" s="4">
        <f>SUM(C3:C13)</f>
        <v>248</v>
      </c>
      <c r="D17" s="4">
        <f t="shared" si="0"/>
        <v>2</v>
      </c>
      <c r="F17" s="4" t="s">
        <v>17</v>
      </c>
      <c r="G17" s="4">
        <f>SUM(G3:G13)</f>
        <v>232</v>
      </c>
      <c r="H17" s="4">
        <f>SUM(H3:H13)</f>
        <v>208</v>
      </c>
      <c r="I17" s="4">
        <f t="shared" si="1"/>
        <v>24</v>
      </c>
      <c r="K17" s="3" t="s">
        <v>17</v>
      </c>
      <c r="L17" s="4">
        <f>SUM(L3:L13)</f>
        <v>235</v>
      </c>
      <c r="M17" s="4">
        <f>SUM(M3:M13)</f>
        <v>248</v>
      </c>
      <c r="N17" s="4">
        <f t="shared" si="4"/>
        <v>-13</v>
      </c>
      <c r="P17" s="4" t="s">
        <v>17</v>
      </c>
      <c r="Q17" s="4">
        <f>SUM(Q3:Q13)</f>
        <v>219</v>
      </c>
      <c r="R17" s="4">
        <f>SUM(R3:R13)</f>
        <v>208</v>
      </c>
      <c r="S17" s="4">
        <f t="shared" si="5"/>
        <v>11</v>
      </c>
      <c r="U17" s="9" t="s">
        <v>17</v>
      </c>
      <c r="V17" s="10">
        <f>SUM(V5:V13)</f>
        <v>224</v>
      </c>
      <c r="W17" s="11">
        <f>SUM(W4:W13)</f>
        <v>192</v>
      </c>
      <c r="X17" s="8">
        <f>SUM(X3:X13)</f>
        <v>242</v>
      </c>
      <c r="Y17" s="8">
        <f>SUM(Y3:Y13)</f>
        <v>224</v>
      </c>
    </row>
    <row r="18" spans="1:25" x14ac:dyDescent="0.25">
      <c r="C18">
        <v>243</v>
      </c>
      <c r="G18">
        <v>205</v>
      </c>
    </row>
    <row r="20" spans="1:25" ht="14.4" thickBot="1" x14ac:dyDescent="0.3"/>
    <row r="21" spans="1:25" ht="14.4" thickBot="1" x14ac:dyDescent="0.3">
      <c r="A21" s="1" t="s">
        <v>0</v>
      </c>
      <c r="B21" s="2" t="s">
        <v>1</v>
      </c>
      <c r="C21" s="2" t="s">
        <v>2</v>
      </c>
      <c r="D21" s="2" t="s">
        <v>3</v>
      </c>
      <c r="F21" s="2" t="s">
        <v>18</v>
      </c>
      <c r="G21" s="2" t="s">
        <v>1</v>
      </c>
      <c r="H21" s="2" t="s">
        <v>2</v>
      </c>
      <c r="I21" s="2" t="s">
        <v>3</v>
      </c>
    </row>
    <row r="22" spans="1:25" ht="14.4" thickBot="1" x14ac:dyDescent="0.3">
      <c r="A22" s="3" t="s">
        <v>4</v>
      </c>
      <c r="B22" s="4">
        <v>3</v>
      </c>
      <c r="C22" s="4">
        <v>0</v>
      </c>
      <c r="D22" s="4">
        <f>B22-C22</f>
        <v>3</v>
      </c>
      <c r="F22" s="4" t="s">
        <v>4</v>
      </c>
      <c r="G22" s="4">
        <v>3</v>
      </c>
      <c r="H22" s="4">
        <v>0</v>
      </c>
      <c r="I22" s="4">
        <f>G22-H22</f>
        <v>3</v>
      </c>
    </row>
    <row r="23" spans="1:25" ht="14.4" thickBot="1" x14ac:dyDescent="0.3">
      <c r="A23" s="5" t="s">
        <v>5</v>
      </c>
      <c r="B23" s="6">
        <v>0</v>
      </c>
      <c r="C23" s="6">
        <v>0</v>
      </c>
      <c r="D23" s="4">
        <f t="shared" ref="D23:D36" si="6">B23-C23</f>
        <v>0</v>
      </c>
      <c r="F23" s="6" t="s">
        <v>5</v>
      </c>
      <c r="G23" s="6">
        <v>0</v>
      </c>
      <c r="H23" s="6">
        <v>0</v>
      </c>
      <c r="I23" s="4">
        <f t="shared" ref="I23:I36" si="7">G23-H23</f>
        <v>0</v>
      </c>
    </row>
    <row r="24" spans="1:25" ht="14.4" thickBot="1" x14ac:dyDescent="0.3">
      <c r="A24" s="3" t="s">
        <v>6</v>
      </c>
      <c r="B24" s="4">
        <v>0</v>
      </c>
      <c r="C24" s="4">
        <v>3</v>
      </c>
      <c r="D24" s="4">
        <f t="shared" si="6"/>
        <v>-3</v>
      </c>
      <c r="F24" s="4" t="s">
        <v>6</v>
      </c>
      <c r="G24" s="4">
        <v>0</v>
      </c>
      <c r="H24" s="4">
        <v>1</v>
      </c>
      <c r="I24" s="4">
        <f t="shared" si="7"/>
        <v>-1</v>
      </c>
    </row>
    <row r="25" spans="1:25" ht="14.4" thickBot="1" x14ac:dyDescent="0.3">
      <c r="A25" s="5" t="s">
        <v>7</v>
      </c>
      <c r="B25" s="6">
        <v>3</v>
      </c>
      <c r="C25" s="6">
        <v>4</v>
      </c>
      <c r="D25" s="4">
        <f t="shared" si="6"/>
        <v>-1</v>
      </c>
      <c r="F25" s="6" t="s">
        <v>7</v>
      </c>
      <c r="G25" s="6">
        <v>8</v>
      </c>
      <c r="H25" s="6">
        <v>2</v>
      </c>
      <c r="I25" s="4">
        <f t="shared" si="7"/>
        <v>6</v>
      </c>
    </row>
    <row r="26" spans="1:25" ht="14.4" thickBot="1" x14ac:dyDescent="0.3">
      <c r="A26" s="3" t="s">
        <v>8</v>
      </c>
      <c r="B26" s="4">
        <v>0</v>
      </c>
      <c r="C26" s="4">
        <v>0</v>
      </c>
      <c r="D26" s="4">
        <f t="shared" si="6"/>
        <v>0</v>
      </c>
      <c r="F26" s="4" t="s">
        <v>8</v>
      </c>
      <c r="G26" s="4">
        <v>0</v>
      </c>
      <c r="H26" s="4">
        <v>0</v>
      </c>
      <c r="I26" s="4">
        <f t="shared" si="7"/>
        <v>0</v>
      </c>
    </row>
    <row r="27" spans="1:25" ht="14.4" thickBot="1" x14ac:dyDescent="0.3">
      <c r="A27" s="5" t="s">
        <v>9</v>
      </c>
      <c r="B27" s="6">
        <v>9</v>
      </c>
      <c r="C27" s="6">
        <v>38</v>
      </c>
      <c r="D27" s="4">
        <f t="shared" si="6"/>
        <v>-29</v>
      </c>
      <c r="F27" s="6" t="s">
        <v>9</v>
      </c>
      <c r="G27" s="6">
        <v>14</v>
      </c>
      <c r="H27" s="6">
        <v>16</v>
      </c>
      <c r="I27" s="4">
        <f t="shared" si="7"/>
        <v>-2</v>
      </c>
    </row>
    <row r="28" spans="1:25" ht="14.4" thickBot="1" x14ac:dyDescent="0.3">
      <c r="A28" s="3" t="s">
        <v>10</v>
      </c>
      <c r="B28" s="4">
        <v>46</v>
      </c>
      <c r="C28" s="4">
        <v>12</v>
      </c>
      <c r="D28" s="4">
        <f t="shared" si="6"/>
        <v>34</v>
      </c>
      <c r="F28" s="4" t="s">
        <v>10</v>
      </c>
      <c r="G28" s="4">
        <v>27</v>
      </c>
      <c r="H28" s="4">
        <v>7</v>
      </c>
      <c r="I28" s="4">
        <f t="shared" si="7"/>
        <v>20</v>
      </c>
    </row>
    <row r="29" spans="1:25" ht="14.4" thickBot="1" x14ac:dyDescent="0.3">
      <c r="A29" s="5" t="s">
        <v>11</v>
      </c>
      <c r="B29" s="6">
        <v>42</v>
      </c>
      <c r="C29" s="6">
        <v>27</v>
      </c>
      <c r="D29" s="4">
        <f t="shared" si="6"/>
        <v>15</v>
      </c>
      <c r="F29" s="6" t="s">
        <v>11</v>
      </c>
      <c r="G29" s="6">
        <v>59</v>
      </c>
      <c r="H29" s="6">
        <v>52</v>
      </c>
      <c r="I29" s="4">
        <f t="shared" si="7"/>
        <v>7</v>
      </c>
    </row>
    <row r="30" spans="1:25" ht="27" thickBot="1" x14ac:dyDescent="0.3">
      <c r="A30" s="3" t="s">
        <v>12</v>
      </c>
      <c r="B30" s="4">
        <v>126</v>
      </c>
      <c r="C30" s="4">
        <v>130</v>
      </c>
      <c r="D30" s="4">
        <f t="shared" si="6"/>
        <v>-4</v>
      </c>
      <c r="F30" s="4" t="s">
        <v>12</v>
      </c>
      <c r="G30" s="4">
        <v>67</v>
      </c>
      <c r="H30" s="4">
        <v>84</v>
      </c>
      <c r="I30" s="4">
        <f t="shared" si="7"/>
        <v>-17</v>
      </c>
    </row>
    <row r="31" spans="1:25" ht="27" thickBot="1" x14ac:dyDescent="0.3">
      <c r="A31" s="5" t="s">
        <v>13</v>
      </c>
      <c r="B31" s="6">
        <v>15</v>
      </c>
      <c r="C31" s="6">
        <v>26</v>
      </c>
      <c r="D31" s="4">
        <f t="shared" si="6"/>
        <v>-11</v>
      </c>
      <c r="F31" s="6" t="s">
        <v>13</v>
      </c>
      <c r="G31" s="6">
        <v>46</v>
      </c>
      <c r="H31" s="6">
        <v>39</v>
      </c>
      <c r="I31" s="4">
        <f t="shared" si="7"/>
        <v>7</v>
      </c>
    </row>
    <row r="32" spans="1:25" ht="27" thickBot="1" x14ac:dyDescent="0.3">
      <c r="A32" s="3" t="s">
        <v>14</v>
      </c>
      <c r="B32" s="4">
        <v>6</v>
      </c>
      <c r="C32" s="4">
        <v>8</v>
      </c>
      <c r="D32" s="4">
        <f t="shared" si="6"/>
        <v>-2</v>
      </c>
      <c r="F32" s="4" t="s">
        <v>19</v>
      </c>
      <c r="G32" s="4">
        <v>8</v>
      </c>
      <c r="H32" s="4">
        <v>7</v>
      </c>
      <c r="I32" s="4">
        <f t="shared" si="7"/>
        <v>1</v>
      </c>
    </row>
    <row r="33" spans="1:9" ht="14.4" thickBot="1" x14ac:dyDescent="0.3">
      <c r="A33" s="5"/>
      <c r="B33" s="6"/>
      <c r="C33" s="6"/>
      <c r="D33" s="4"/>
      <c r="F33" s="6"/>
      <c r="G33" s="6"/>
      <c r="H33" s="6"/>
      <c r="I33" s="4"/>
    </row>
    <row r="34" spans="1:9" ht="14.4" thickBot="1" x14ac:dyDescent="0.3">
      <c r="A34" s="3" t="s">
        <v>15</v>
      </c>
      <c r="B34" s="4">
        <f>B27 + B28 + B29</f>
        <v>97</v>
      </c>
      <c r="C34" s="4">
        <f>C27 + C28 + C29</f>
        <v>77</v>
      </c>
      <c r="D34" s="4">
        <f t="shared" ref="D34:D36" si="8">B34-C34</f>
        <v>20</v>
      </c>
      <c r="F34" s="4" t="s">
        <v>15</v>
      </c>
      <c r="G34" s="4">
        <f>G27 + G28 + G29</f>
        <v>100</v>
      </c>
      <c r="H34" s="4">
        <f>H27 + H28 + H29</f>
        <v>75</v>
      </c>
      <c r="I34" s="4">
        <f t="shared" ref="I34:I36" si="9">G34-H34</f>
        <v>25</v>
      </c>
    </row>
    <row r="35" spans="1:9" ht="14.4" thickBot="1" x14ac:dyDescent="0.3">
      <c r="A35" s="5" t="s">
        <v>16</v>
      </c>
      <c r="B35" s="6">
        <f>B25 + B30 + B31 + B32</f>
        <v>150</v>
      </c>
      <c r="C35" s="6">
        <f>C25 + C30 + C31 + C32</f>
        <v>168</v>
      </c>
      <c r="D35" s="4">
        <f t="shared" si="8"/>
        <v>-18</v>
      </c>
      <c r="F35" s="6" t="s">
        <v>16</v>
      </c>
      <c r="G35" s="6">
        <f>G25+G30+G31+G32</f>
        <v>129</v>
      </c>
      <c r="H35" s="6">
        <f>H25+H30+H31+H32</f>
        <v>132</v>
      </c>
      <c r="I35" s="4">
        <f t="shared" si="9"/>
        <v>-3</v>
      </c>
    </row>
    <row r="36" spans="1:9" ht="14.4" thickBot="1" x14ac:dyDescent="0.3">
      <c r="A36" s="3" t="s">
        <v>17</v>
      </c>
      <c r="B36" s="4">
        <f>SUM(B22:B32)</f>
        <v>250</v>
      </c>
      <c r="C36" s="4">
        <f>SUM(C22:C32)</f>
        <v>248</v>
      </c>
      <c r="D36" s="4">
        <f t="shared" si="8"/>
        <v>2</v>
      </c>
      <c r="F36" s="4" t="s">
        <v>17</v>
      </c>
      <c r="G36" s="4">
        <f>SUM(G22:G32)</f>
        <v>232</v>
      </c>
      <c r="H36" s="4">
        <f>SUM(H22:H32)</f>
        <v>208</v>
      </c>
      <c r="I36" s="4">
        <f t="shared" si="9"/>
        <v>24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210</dc:creator>
  <cp:lastModifiedBy>210</cp:lastModifiedBy>
  <dcterms:created xsi:type="dcterms:W3CDTF">2015-06-05T18:19:34Z</dcterms:created>
  <dcterms:modified xsi:type="dcterms:W3CDTF">2020-05-22T08:59:31Z</dcterms:modified>
</cp:coreProperties>
</file>