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showInkAnnotation="0" autoCompressPictures="0"/>
  <bookViews>
    <workbookView xWindow="0" yWindow="0" windowWidth="22860" windowHeight="12480" tabRatio="500" activeTab="2"/>
  </bookViews>
  <sheets>
    <sheet name="13C_csv" sheetId="10" r:id="rId1"/>
    <sheet name="Total_W2E" sheetId="9" r:id="rId2"/>
    <sheet name="Total" sheetId="8" r:id="rId3"/>
    <sheet name="2006" sheetId="6" r:id="rId4"/>
    <sheet name="2010" sheetId="5" r:id="rId5"/>
    <sheet name="2014" sheetId="4" r:id="rId6"/>
    <sheet name="工作表1" sheetId="1" r:id="rId7"/>
    <sheet name="工作表2" sheetId="2" r:id="rId8"/>
    <sheet name="convert_row" sheetId="3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0" i="10" l="1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5" i="10"/>
  <c r="Z14" i="10"/>
  <c r="Z13" i="10"/>
  <c r="Z12" i="10"/>
  <c r="Z11" i="10"/>
  <c r="Z10" i="10"/>
  <c r="Z9" i="10"/>
  <c r="Z8" i="10"/>
  <c r="Z7" i="10"/>
  <c r="Z6" i="10"/>
  <c r="Z5" i="10"/>
  <c r="Z4" i="10"/>
  <c r="Z3" i="10"/>
  <c r="Z2" i="10"/>
  <c r="AO70" i="9"/>
  <c r="AO71" i="9"/>
  <c r="AO72" i="9"/>
  <c r="AN70" i="9"/>
  <c r="AN71" i="9"/>
  <c r="AN72" i="9"/>
  <c r="AM70" i="9"/>
  <c r="AM71" i="9"/>
  <c r="AM72" i="9"/>
  <c r="AL70" i="9"/>
  <c r="AL71" i="9"/>
  <c r="AL72" i="9"/>
  <c r="AK70" i="9"/>
  <c r="AK71" i="9"/>
  <c r="AK72" i="9"/>
  <c r="AJ70" i="9"/>
  <c r="AJ71" i="9"/>
  <c r="AJ72" i="9"/>
  <c r="AI70" i="9"/>
  <c r="AI71" i="9"/>
  <c r="AI72" i="9"/>
  <c r="AH70" i="9"/>
  <c r="AH71" i="9"/>
  <c r="AH72" i="9"/>
  <c r="AG70" i="9"/>
  <c r="AG71" i="9"/>
  <c r="AG72" i="9"/>
  <c r="AF70" i="9"/>
  <c r="AF71" i="9"/>
  <c r="AF72" i="9"/>
  <c r="AE70" i="9"/>
  <c r="AE71" i="9"/>
  <c r="AE72" i="9"/>
  <c r="AD70" i="9"/>
  <c r="AD71" i="9"/>
  <c r="AD72" i="9"/>
  <c r="AC70" i="9"/>
  <c r="AC71" i="9"/>
  <c r="AC72" i="9"/>
  <c r="AB70" i="9"/>
  <c r="AB71" i="9"/>
  <c r="AB72" i="9"/>
  <c r="AA70" i="9"/>
  <c r="AA71" i="9"/>
  <c r="AA72" i="9"/>
  <c r="Z70" i="9"/>
  <c r="Z71" i="9"/>
  <c r="Z72" i="9"/>
  <c r="Y70" i="9"/>
  <c r="Y71" i="9"/>
  <c r="Y72" i="9"/>
  <c r="X70" i="9"/>
  <c r="X71" i="9"/>
  <c r="X72" i="9"/>
  <c r="W70" i="9"/>
  <c r="W71" i="9"/>
  <c r="W72" i="9"/>
  <c r="V70" i="9"/>
  <c r="V71" i="9"/>
  <c r="V72" i="9"/>
  <c r="U70" i="9"/>
  <c r="U71" i="9"/>
  <c r="U72" i="9"/>
  <c r="T70" i="9"/>
  <c r="T71" i="9"/>
  <c r="T72" i="9"/>
  <c r="S70" i="9"/>
  <c r="S71" i="9"/>
  <c r="S72" i="9"/>
  <c r="R70" i="9"/>
  <c r="R71" i="9"/>
  <c r="R72" i="9"/>
  <c r="Q70" i="9"/>
  <c r="Q71" i="9"/>
  <c r="Q72" i="9"/>
  <c r="P70" i="9"/>
  <c r="P71" i="9"/>
  <c r="P72" i="9"/>
  <c r="O70" i="9"/>
  <c r="O71" i="9"/>
  <c r="O72" i="9"/>
  <c r="N70" i="9"/>
  <c r="N71" i="9"/>
  <c r="N72" i="9"/>
  <c r="M70" i="9"/>
  <c r="M71" i="9"/>
  <c r="M72" i="9"/>
  <c r="L70" i="9"/>
  <c r="L71" i="9"/>
  <c r="L72" i="9"/>
  <c r="K70" i="9"/>
  <c r="K71" i="9"/>
  <c r="K72" i="9"/>
  <c r="J70" i="9"/>
  <c r="J71" i="9"/>
  <c r="J72" i="9"/>
  <c r="I70" i="9"/>
  <c r="I71" i="9"/>
  <c r="I72" i="9"/>
  <c r="H70" i="9"/>
  <c r="H71" i="9"/>
  <c r="H72" i="9"/>
  <c r="G70" i="9"/>
  <c r="G71" i="9"/>
  <c r="G72" i="9"/>
  <c r="F70" i="9"/>
  <c r="F71" i="9"/>
  <c r="F72" i="9"/>
  <c r="E70" i="9"/>
  <c r="E71" i="9"/>
  <c r="E72" i="9"/>
  <c r="D70" i="9"/>
  <c r="D71" i="9"/>
  <c r="D72" i="9"/>
  <c r="C70" i="9"/>
  <c r="C71" i="9"/>
  <c r="C72" i="9"/>
  <c r="K59" i="9"/>
  <c r="K60" i="9"/>
  <c r="N66" i="9"/>
  <c r="H59" i="9"/>
  <c r="H60" i="9"/>
  <c r="L66" i="9"/>
  <c r="E66" i="9"/>
  <c r="D66" i="9"/>
  <c r="C66" i="9"/>
  <c r="B66" i="9"/>
  <c r="J59" i="9"/>
  <c r="J60" i="9"/>
  <c r="N65" i="9"/>
  <c r="G59" i="9"/>
  <c r="G60" i="9"/>
  <c r="L65" i="9"/>
  <c r="E65" i="9"/>
  <c r="D65" i="9"/>
  <c r="C65" i="9"/>
  <c r="B65" i="9"/>
  <c r="I59" i="9"/>
  <c r="I60" i="9"/>
  <c r="N64" i="9"/>
  <c r="F59" i="9"/>
  <c r="F60" i="9"/>
  <c r="L64" i="9"/>
  <c r="E64" i="9"/>
  <c r="D64" i="9"/>
  <c r="C64" i="9"/>
  <c r="B64" i="9"/>
  <c r="AO59" i="9"/>
  <c r="AO60" i="9"/>
  <c r="AO61" i="9"/>
  <c r="AN59" i="9"/>
  <c r="AN60" i="9"/>
  <c r="AN61" i="9"/>
  <c r="AM59" i="9"/>
  <c r="AM60" i="9"/>
  <c r="AM61" i="9"/>
  <c r="AL59" i="9"/>
  <c r="AL60" i="9"/>
  <c r="AL61" i="9"/>
  <c r="AK59" i="9"/>
  <c r="AK60" i="9"/>
  <c r="AK61" i="9"/>
  <c r="AJ59" i="9"/>
  <c r="AJ60" i="9"/>
  <c r="AJ61" i="9"/>
  <c r="AI59" i="9"/>
  <c r="AI60" i="9"/>
  <c r="AI61" i="9"/>
  <c r="AH59" i="9"/>
  <c r="AH60" i="9"/>
  <c r="AH61" i="9"/>
  <c r="AG59" i="9"/>
  <c r="AG60" i="9"/>
  <c r="AG61" i="9"/>
  <c r="AF59" i="9"/>
  <c r="AF60" i="9"/>
  <c r="AF61" i="9"/>
  <c r="AE59" i="9"/>
  <c r="AE60" i="9"/>
  <c r="AE61" i="9"/>
  <c r="AD59" i="9"/>
  <c r="AD60" i="9"/>
  <c r="AD61" i="9"/>
  <c r="AC59" i="9"/>
  <c r="AC60" i="9"/>
  <c r="AC61" i="9"/>
  <c r="AB59" i="9"/>
  <c r="AB60" i="9"/>
  <c r="AB61" i="9"/>
  <c r="AA59" i="9"/>
  <c r="AA60" i="9"/>
  <c r="AA61" i="9"/>
  <c r="Z59" i="9"/>
  <c r="Z60" i="9"/>
  <c r="Z61" i="9"/>
  <c r="Y59" i="9"/>
  <c r="Y60" i="9"/>
  <c r="Y61" i="9"/>
  <c r="X59" i="9"/>
  <c r="X60" i="9"/>
  <c r="X61" i="9"/>
  <c r="W59" i="9"/>
  <c r="W60" i="9"/>
  <c r="W61" i="9"/>
  <c r="V59" i="9"/>
  <c r="V60" i="9"/>
  <c r="V61" i="9"/>
  <c r="U59" i="9"/>
  <c r="U60" i="9"/>
  <c r="U61" i="9"/>
  <c r="T59" i="9"/>
  <c r="T60" i="9"/>
  <c r="T61" i="9"/>
  <c r="S59" i="9"/>
  <c r="S60" i="9"/>
  <c r="S61" i="9"/>
  <c r="R59" i="9"/>
  <c r="R60" i="9"/>
  <c r="R61" i="9"/>
  <c r="Q59" i="9"/>
  <c r="Q60" i="9"/>
  <c r="Q61" i="9"/>
  <c r="P59" i="9"/>
  <c r="P60" i="9"/>
  <c r="P61" i="9"/>
  <c r="O59" i="9"/>
  <c r="O60" i="9"/>
  <c r="O61" i="9"/>
  <c r="N59" i="9"/>
  <c r="N60" i="9"/>
  <c r="N61" i="9"/>
  <c r="M59" i="9"/>
  <c r="M60" i="9"/>
  <c r="M61" i="9"/>
  <c r="L59" i="9"/>
  <c r="L60" i="9"/>
  <c r="L61" i="9"/>
  <c r="K61" i="9"/>
  <c r="J61" i="9"/>
  <c r="I61" i="9"/>
  <c r="H61" i="9"/>
  <c r="G61" i="9"/>
  <c r="F61" i="9"/>
  <c r="E59" i="9"/>
  <c r="E60" i="9"/>
  <c r="E61" i="9"/>
  <c r="D59" i="9"/>
  <c r="D60" i="9"/>
  <c r="D61" i="9"/>
  <c r="C59" i="9"/>
  <c r="C60" i="9"/>
  <c r="C61" i="9"/>
  <c r="E54" i="8"/>
  <c r="E53" i="8"/>
  <c r="E52" i="8"/>
  <c r="D54" i="8"/>
  <c r="D53" i="8"/>
  <c r="D52" i="8"/>
  <c r="C54" i="8"/>
  <c r="C53" i="8"/>
  <c r="C52" i="8"/>
  <c r="B54" i="8"/>
  <c r="B53" i="8"/>
  <c r="B52" i="8"/>
  <c r="AO58" i="8"/>
  <c r="AO59" i="8"/>
  <c r="AO60" i="8"/>
  <c r="AN58" i="8"/>
  <c r="AN59" i="8"/>
  <c r="AN60" i="8"/>
  <c r="AM58" i="8"/>
  <c r="AM59" i="8"/>
  <c r="AM60" i="8"/>
  <c r="AL58" i="8"/>
  <c r="AL59" i="8"/>
  <c r="AL60" i="8"/>
  <c r="AK58" i="8"/>
  <c r="AK59" i="8"/>
  <c r="AK60" i="8"/>
  <c r="AJ58" i="8"/>
  <c r="AJ59" i="8"/>
  <c r="AJ60" i="8"/>
  <c r="AI58" i="8"/>
  <c r="AI59" i="8"/>
  <c r="AI60" i="8"/>
  <c r="AH58" i="8"/>
  <c r="AH59" i="8"/>
  <c r="AH60" i="8"/>
  <c r="AG58" i="8"/>
  <c r="AG59" i="8"/>
  <c r="AG60" i="8"/>
  <c r="AF58" i="8"/>
  <c r="AF59" i="8"/>
  <c r="AF60" i="8"/>
  <c r="AE58" i="8"/>
  <c r="AE59" i="8"/>
  <c r="AE60" i="8"/>
  <c r="AD58" i="8"/>
  <c r="AD59" i="8"/>
  <c r="AD60" i="8"/>
  <c r="AC58" i="8"/>
  <c r="AC59" i="8"/>
  <c r="AC60" i="8"/>
  <c r="AB58" i="8"/>
  <c r="AB59" i="8"/>
  <c r="AB60" i="8"/>
  <c r="AA58" i="8"/>
  <c r="AA59" i="8"/>
  <c r="AA60" i="8"/>
  <c r="Z58" i="8"/>
  <c r="Z59" i="8"/>
  <c r="Z60" i="8"/>
  <c r="Y58" i="8"/>
  <c r="Y59" i="8"/>
  <c r="Y60" i="8"/>
  <c r="X58" i="8"/>
  <c r="X59" i="8"/>
  <c r="X60" i="8"/>
  <c r="W58" i="8"/>
  <c r="W59" i="8"/>
  <c r="W60" i="8"/>
  <c r="V58" i="8"/>
  <c r="V59" i="8"/>
  <c r="V60" i="8"/>
  <c r="U58" i="8"/>
  <c r="U59" i="8"/>
  <c r="U60" i="8"/>
  <c r="T58" i="8"/>
  <c r="T59" i="8"/>
  <c r="T60" i="8"/>
  <c r="S58" i="8"/>
  <c r="S59" i="8"/>
  <c r="S60" i="8"/>
  <c r="R58" i="8"/>
  <c r="R59" i="8"/>
  <c r="R60" i="8"/>
  <c r="Q58" i="8"/>
  <c r="Q59" i="8"/>
  <c r="Q60" i="8"/>
  <c r="P58" i="8"/>
  <c r="P59" i="8"/>
  <c r="P60" i="8"/>
  <c r="O58" i="8"/>
  <c r="O59" i="8"/>
  <c r="O60" i="8"/>
  <c r="N58" i="8"/>
  <c r="N59" i="8"/>
  <c r="N60" i="8"/>
  <c r="M58" i="8"/>
  <c r="M59" i="8"/>
  <c r="M60" i="8"/>
  <c r="L58" i="8"/>
  <c r="L59" i="8"/>
  <c r="L60" i="8"/>
  <c r="K58" i="8"/>
  <c r="K59" i="8"/>
  <c r="K60" i="8"/>
  <c r="J58" i="8"/>
  <c r="J59" i="8"/>
  <c r="J60" i="8"/>
  <c r="I58" i="8"/>
  <c r="I59" i="8"/>
  <c r="I60" i="8"/>
  <c r="H58" i="8"/>
  <c r="H59" i="8"/>
  <c r="H60" i="8"/>
  <c r="G58" i="8"/>
  <c r="G59" i="8"/>
  <c r="G60" i="8"/>
  <c r="F58" i="8"/>
  <c r="F59" i="8"/>
  <c r="F60" i="8"/>
  <c r="E58" i="8"/>
  <c r="E59" i="8"/>
  <c r="E60" i="8"/>
  <c r="D58" i="8"/>
  <c r="D59" i="8"/>
  <c r="D60" i="8"/>
  <c r="C58" i="8"/>
  <c r="C59" i="8"/>
  <c r="C60" i="8"/>
  <c r="K47" i="8"/>
  <c r="K48" i="8"/>
  <c r="N54" i="8"/>
  <c r="J47" i="8"/>
  <c r="J48" i="8"/>
  <c r="N53" i="8"/>
  <c r="I47" i="8"/>
  <c r="I48" i="8"/>
  <c r="N52" i="8"/>
  <c r="H47" i="8"/>
  <c r="H48" i="8"/>
  <c r="L54" i="8"/>
  <c r="G47" i="8"/>
  <c r="G48" i="8"/>
  <c r="L53" i="8"/>
  <c r="F47" i="8"/>
  <c r="F48" i="8"/>
  <c r="L52" i="8"/>
  <c r="E47" i="8"/>
  <c r="E48" i="8"/>
  <c r="E49" i="8"/>
  <c r="D47" i="8"/>
  <c r="D48" i="8"/>
  <c r="C47" i="8"/>
  <c r="C48" i="8"/>
  <c r="AO47" i="8"/>
  <c r="AO48" i="8"/>
  <c r="AO49" i="8"/>
  <c r="AN47" i="8"/>
  <c r="AN48" i="8"/>
  <c r="AN49" i="8"/>
  <c r="AM47" i="8"/>
  <c r="AM48" i="8"/>
  <c r="AM49" i="8"/>
  <c r="AL47" i="8"/>
  <c r="AL48" i="8"/>
  <c r="AL49" i="8"/>
  <c r="AK47" i="8"/>
  <c r="AK48" i="8"/>
  <c r="AK49" i="8"/>
  <c r="AJ47" i="8"/>
  <c r="AJ48" i="8"/>
  <c r="AJ49" i="8"/>
  <c r="AI47" i="8"/>
  <c r="AI48" i="8"/>
  <c r="AI49" i="8"/>
  <c r="AH47" i="8"/>
  <c r="AH48" i="8"/>
  <c r="AH49" i="8"/>
  <c r="AG47" i="8"/>
  <c r="AG48" i="8"/>
  <c r="AG49" i="8"/>
  <c r="AF47" i="8"/>
  <c r="AF48" i="8"/>
  <c r="AF49" i="8"/>
  <c r="AE47" i="8"/>
  <c r="AE48" i="8"/>
  <c r="AE49" i="8"/>
  <c r="AD47" i="8"/>
  <c r="AD48" i="8"/>
  <c r="AD49" i="8"/>
  <c r="AC47" i="8"/>
  <c r="AC48" i="8"/>
  <c r="AC49" i="8"/>
  <c r="AB47" i="8"/>
  <c r="AB48" i="8"/>
  <c r="AB49" i="8"/>
  <c r="AA47" i="8"/>
  <c r="AA48" i="8"/>
  <c r="AA49" i="8"/>
  <c r="Z47" i="8"/>
  <c r="Z48" i="8"/>
  <c r="Z49" i="8"/>
  <c r="Y47" i="8"/>
  <c r="Y48" i="8"/>
  <c r="Y49" i="8"/>
  <c r="X47" i="8"/>
  <c r="X48" i="8"/>
  <c r="X49" i="8"/>
  <c r="W47" i="8"/>
  <c r="W48" i="8"/>
  <c r="W49" i="8"/>
  <c r="V47" i="8"/>
  <c r="V48" i="8"/>
  <c r="V49" i="8"/>
  <c r="U47" i="8"/>
  <c r="U48" i="8"/>
  <c r="U49" i="8"/>
  <c r="T47" i="8"/>
  <c r="T48" i="8"/>
  <c r="T49" i="8"/>
  <c r="S47" i="8"/>
  <c r="S48" i="8"/>
  <c r="S49" i="8"/>
  <c r="R47" i="8"/>
  <c r="R48" i="8"/>
  <c r="R49" i="8"/>
  <c r="Q47" i="8"/>
  <c r="Q48" i="8"/>
  <c r="Q49" i="8"/>
  <c r="P47" i="8"/>
  <c r="P48" i="8"/>
  <c r="P49" i="8"/>
  <c r="O47" i="8"/>
  <c r="O48" i="8"/>
  <c r="O49" i="8"/>
  <c r="N47" i="8"/>
  <c r="N48" i="8"/>
  <c r="N49" i="8"/>
  <c r="M47" i="8"/>
  <c r="M48" i="8"/>
  <c r="M49" i="8"/>
  <c r="L47" i="8"/>
  <c r="L48" i="8"/>
  <c r="L49" i="8"/>
  <c r="K49" i="8"/>
  <c r="J49" i="8"/>
  <c r="I49" i="8"/>
  <c r="H49" i="8"/>
  <c r="G49" i="8"/>
  <c r="F49" i="8"/>
  <c r="D49" i="8"/>
  <c r="C49" i="8"/>
</calcChain>
</file>

<file path=xl/sharedStrings.xml><?xml version="1.0" encoding="utf-8"?>
<sst xmlns="http://schemas.openxmlformats.org/spreadsheetml/2006/main" count="999" uniqueCount="200">
  <si>
    <t xml:space="preserve">Labour force participation                              </t>
    <phoneticPr fontId="2" type="noConversion"/>
  </si>
  <si>
    <t xml:space="preserve">HEALTH AND SURVIVAL                                        </t>
    <phoneticPr fontId="1" type="noConversion"/>
  </si>
  <si>
    <t>Year</t>
    <phoneticPr fontId="1" type="noConversion"/>
  </si>
  <si>
    <t>Iceland</t>
    <phoneticPr fontId="1" type="noConversion"/>
  </si>
  <si>
    <t>Country</t>
    <phoneticPr fontId="1" type="noConversion"/>
  </si>
  <si>
    <t>4 main-aspects &amp; 14 sub-aspects \ Rank</t>
    <phoneticPr fontId="1" type="noConversion"/>
  </si>
  <si>
    <t>Cuba</t>
  </si>
  <si>
    <t>Cuba</t>
    <phoneticPr fontId="1" type="noConversion"/>
  </si>
  <si>
    <t>India</t>
  </si>
  <si>
    <t>India</t>
    <phoneticPr fontId="1" type="noConversion"/>
  </si>
  <si>
    <t>France</t>
  </si>
  <si>
    <t>France</t>
    <phoneticPr fontId="1" type="noConversion"/>
  </si>
  <si>
    <t>Chile</t>
    <phoneticPr fontId="1" type="noConversion"/>
  </si>
  <si>
    <t>Japan</t>
  </si>
  <si>
    <t>Japan</t>
    <phoneticPr fontId="1" type="noConversion"/>
  </si>
  <si>
    <t>Mozambique</t>
  </si>
  <si>
    <t>Mozambique</t>
    <phoneticPr fontId="1" type="noConversion"/>
  </si>
  <si>
    <t>New Zealand</t>
  </si>
  <si>
    <t>New Zealand</t>
    <phoneticPr fontId="1" type="noConversion"/>
  </si>
  <si>
    <t>Philippines</t>
  </si>
  <si>
    <t>Philippines</t>
    <phoneticPr fontId="1" type="noConversion"/>
  </si>
  <si>
    <t>Uganda</t>
  </si>
  <si>
    <t>Uganda</t>
    <phoneticPr fontId="1" type="noConversion"/>
  </si>
  <si>
    <t>South Africa</t>
  </si>
  <si>
    <t>South Africa</t>
    <phoneticPr fontId="1" type="noConversion"/>
  </si>
  <si>
    <t>United Kingdom</t>
  </si>
  <si>
    <t>United Kingdom</t>
    <phoneticPr fontId="1" type="noConversion"/>
  </si>
  <si>
    <t>USA</t>
    <phoneticPr fontId="1" type="noConversion"/>
  </si>
  <si>
    <t>China</t>
    <phoneticPr fontId="1" type="noConversion"/>
  </si>
  <si>
    <t>United States</t>
    <phoneticPr fontId="1" type="noConversion"/>
  </si>
  <si>
    <t>Chile</t>
    <phoneticPr fontId="1" type="noConversion"/>
  </si>
  <si>
    <t>China</t>
    <phoneticPr fontId="1" type="noConversion"/>
  </si>
  <si>
    <t>Female-to-male ratio (0.00 = INEQUALITY 1.00 = EQUALITY)</t>
    <phoneticPr fontId="1" type="noConversion"/>
  </si>
  <si>
    <t>ECONOMIC PARTICIPATION AND OPPORTUNITY</t>
    <phoneticPr fontId="1" type="noConversion"/>
  </si>
  <si>
    <r>
      <rPr>
        <sz val="10"/>
        <color rgb="FF231F20"/>
        <rFont val="Menlo Regular"/>
      </rPr>
      <t xml:space="preserve">Wage equality for similar work (survey)        </t>
    </r>
  </si>
  <si>
    <r>
      <rPr>
        <sz val="10"/>
        <color rgb="FF231F20"/>
        <rFont val="Menlo Regular"/>
      </rPr>
      <t xml:space="preserve">Estimated earned income (PPP US$)               </t>
    </r>
  </si>
  <si>
    <r>
      <rPr>
        <sz val="10"/>
        <color rgb="FF231F20"/>
        <rFont val="Menlo Regular"/>
      </rPr>
      <t xml:space="preserve">Professional and technical workers               </t>
    </r>
  </si>
  <si>
    <r>
      <rPr>
        <sz val="10"/>
        <color rgb="FF231F20"/>
        <rFont val="Menlo Regular"/>
      </rPr>
      <t xml:space="preserve">EDUCATIONAL ATTAINMENT                                 </t>
    </r>
  </si>
  <si>
    <r>
      <rPr>
        <sz val="10"/>
        <color rgb="FF231F20"/>
        <rFont val="Menlo Regular"/>
      </rPr>
      <t xml:space="preserve">Literacy rate                                                  </t>
    </r>
  </si>
  <si>
    <r>
      <rPr>
        <sz val="10"/>
        <color rgb="FF231F20"/>
        <rFont val="Menlo Regular"/>
      </rPr>
      <t xml:space="preserve">Enrolment in primary education                       </t>
    </r>
  </si>
  <si>
    <r>
      <rPr>
        <sz val="10"/>
        <color rgb="FF231F20"/>
        <rFont val="Menlo Regular"/>
      </rPr>
      <t xml:space="preserve">Enrolment in secondary education                   </t>
    </r>
  </si>
  <si>
    <r>
      <rPr>
        <sz val="10"/>
        <color rgb="FF231F20"/>
        <rFont val="Menlo Regular"/>
      </rPr>
      <t xml:space="preserve">Enrolment in tertiary education                         </t>
    </r>
  </si>
  <si>
    <r>
      <rPr>
        <sz val="10"/>
        <color rgb="FF231F20"/>
        <rFont val="Menlo Regular"/>
      </rPr>
      <t xml:space="preserve">Sex ratio at birth (female/male)                       </t>
    </r>
  </si>
  <si>
    <r>
      <rPr>
        <sz val="10"/>
        <color rgb="FF231F20"/>
        <rFont val="Menlo Regular"/>
      </rPr>
      <t xml:space="preserve">Healthy life expectancy                                  </t>
    </r>
  </si>
  <si>
    <r>
      <rPr>
        <sz val="10"/>
        <color rgb="FF231F20"/>
        <rFont val="Menlo Regular"/>
      </rPr>
      <t xml:space="preserve">POLITICAL EMPOWERMENT                           </t>
    </r>
  </si>
  <si>
    <r>
      <rPr>
        <sz val="10"/>
        <color rgb="FF231F20"/>
        <rFont val="Menlo Regular"/>
      </rPr>
      <t xml:space="preserve">Women in parliament                                     </t>
    </r>
  </si>
  <si>
    <r>
      <rPr>
        <sz val="10"/>
        <color rgb="FF231F20"/>
        <rFont val="Menlo Regular"/>
      </rPr>
      <t xml:space="preserve">Women in ministerial positions        </t>
    </r>
  </si>
  <si>
    <r>
      <rPr>
        <sz val="10"/>
        <color rgb="FF231F20"/>
        <rFont val="Menlo Regular"/>
      </rPr>
      <t xml:space="preserve">Years with female head of state (last 50)     </t>
    </r>
  </si>
  <si>
    <t>/</t>
  </si>
  <si>
    <t>-</t>
  </si>
  <si>
    <t>Iceland</t>
  </si>
  <si>
    <t xml:space="preserve">Legislators, senior officials&amp;managers     </t>
  </si>
  <si>
    <t>Check of Bucket</t>
  </si>
  <si>
    <t>Check of Filter</t>
  </si>
  <si>
    <t>Columbia</t>
  </si>
  <si>
    <t>:{1}</t>
  </si>
  <si>
    <t>:{8}</t>
  </si>
  <si>
    <t>:{2}</t>
  </si>
  <si>
    <t>:{3}</t>
  </si>
  <si>
    <t>:{4}</t>
  </si>
  <si>
    <t>:{5}</t>
  </si>
  <si>
    <t>:{6}</t>
  </si>
  <si>
    <t>:{7}</t>
  </si>
  <si>
    <t>:{9}</t>
  </si>
  <si>
    <t>:{10}</t>
  </si>
  <si>
    <t>:{11}</t>
  </si>
  <si>
    <t>:{12}</t>
  </si>
  <si>
    <t xml:space="preserve">Estimated earned income (PPP US$)               </t>
  </si>
  <si>
    <t>:{0}</t>
  </si>
  <si>
    <t>:{13}</t>
  </si>
  <si>
    <t>United States</t>
  </si>
  <si>
    <t>Colombia</t>
  </si>
  <si>
    <t>Iceland 2006</t>
  </si>
  <si>
    <t>Iceland 2010</t>
  </si>
  <si>
    <t>Iceland 2014</t>
  </si>
  <si>
    <t>Philippines 2006</t>
  </si>
  <si>
    <t>Philippines 2010</t>
  </si>
  <si>
    <t>Philippines 2014</t>
  </si>
  <si>
    <t>New Zealand 2006</t>
  </si>
  <si>
    <t>New Zealand 2010</t>
  </si>
  <si>
    <t>France 2006</t>
  </si>
  <si>
    <t>France 2010</t>
  </si>
  <si>
    <t>France 2014</t>
  </si>
  <si>
    <t>New Zealand 2014</t>
  </si>
  <si>
    <t>South Africa 2006</t>
  </si>
  <si>
    <t>South Africa 2010</t>
  </si>
  <si>
    <t>South Africa 2014</t>
  </si>
  <si>
    <t xml:space="preserve">United Kingdom </t>
  </si>
  <si>
    <t>United Kingdom 2006</t>
  </si>
  <si>
    <t>United Kingdom 2010</t>
  </si>
  <si>
    <t>United Kingdom 2014</t>
  </si>
  <si>
    <t>countries number</t>
  </si>
  <si>
    <t>Population</t>
  </si>
  <si>
    <t>Millions</t>
  </si>
  <si>
    <t>GDP</t>
  </si>
  <si>
    <t>US $ Billions</t>
  </si>
  <si>
    <t>GDP(PPP)</t>
  </si>
  <si>
    <t>per/capita</t>
  </si>
  <si>
    <t>Mean age of marriage for women(years)</t>
  </si>
  <si>
    <t>United States 2006</t>
  </si>
  <si>
    <t>United States 2010</t>
  </si>
  <si>
    <t>United States2014</t>
  </si>
  <si>
    <t>Columbia 2006</t>
  </si>
  <si>
    <t>Columbia 2010</t>
  </si>
  <si>
    <t>Columbia 2014</t>
  </si>
  <si>
    <t>Chile</t>
  </si>
  <si>
    <t>Chile 2006</t>
  </si>
  <si>
    <t>Chile 2010</t>
  </si>
  <si>
    <t>Chile 2014</t>
  </si>
  <si>
    <t>China</t>
  </si>
  <si>
    <t>China 2006</t>
  </si>
  <si>
    <t>China 2010</t>
  </si>
  <si>
    <t>China2014</t>
  </si>
  <si>
    <t>Uganda 2006</t>
  </si>
  <si>
    <t>Uganda 2010</t>
  </si>
  <si>
    <t>Uganda 2014</t>
  </si>
  <si>
    <t>Japan 2006</t>
  </si>
  <si>
    <t>Japan 2010</t>
  </si>
  <si>
    <t>Japan 2014</t>
  </si>
  <si>
    <t>India 2006</t>
  </si>
  <si>
    <t>India 2010</t>
  </si>
  <si>
    <t>India 2014</t>
  </si>
  <si>
    <t>Total height</t>
  </si>
  <si>
    <t>inch</t>
  </si>
  <si>
    <t>Distance to 6ft</t>
  </si>
  <si>
    <t>rate for rank</t>
  </si>
  <si>
    <t>height/inch</t>
  </si>
  <si>
    <t xml:space="preserve">country </t>
  </si>
  <si>
    <t>Set Height 65</t>
  </si>
  <si>
    <t>height 72inch</t>
  </si>
  <si>
    <t xml:space="preserve"> </t>
  </si>
  <si>
    <t>Iceland,2006</t>
  </si>
  <si>
    <t>Iceland,2010</t>
  </si>
  <si>
    <t>MarriageAge</t>
  </si>
  <si>
    <t>Iceland,2014</t>
  </si>
  <si>
    <t>Philippines,2006</t>
  </si>
  <si>
    <t>New Zealand,2006</t>
  </si>
  <si>
    <t>France,2006</t>
  </si>
  <si>
    <t>South Africa,2006</t>
  </si>
  <si>
    <t>United Kingdom,2006</t>
  </si>
  <si>
    <t>United States,2006</t>
  </si>
  <si>
    <t>Columbia,2006</t>
  </si>
  <si>
    <t>Chile,2006</t>
  </si>
  <si>
    <t>China,2006</t>
  </si>
  <si>
    <t>Uganda,2006</t>
  </si>
  <si>
    <t>Japan,2006</t>
  </si>
  <si>
    <t>India,2006</t>
  </si>
  <si>
    <t>Philippines,2010</t>
  </si>
  <si>
    <t>New Zealand,2010</t>
  </si>
  <si>
    <t>France,2010</t>
  </si>
  <si>
    <t>South Africa,2010</t>
  </si>
  <si>
    <t>United Kingdom,2010</t>
  </si>
  <si>
    <t>United States,2010</t>
  </si>
  <si>
    <t>Columbia,2010</t>
  </si>
  <si>
    <t>Chile,2010</t>
  </si>
  <si>
    <t>China,2010</t>
  </si>
  <si>
    <t>Uganda,2010</t>
  </si>
  <si>
    <t>Japan,2010</t>
  </si>
  <si>
    <t>India,2010</t>
  </si>
  <si>
    <t>Philippines,2014</t>
  </si>
  <si>
    <t>New Zealand,2014</t>
  </si>
  <si>
    <t>France,2014</t>
  </si>
  <si>
    <t>South Africa,2014</t>
  </si>
  <si>
    <t>United Kingdom,2014</t>
  </si>
  <si>
    <t>United States,2014</t>
  </si>
  <si>
    <t>Columbia,2014</t>
  </si>
  <si>
    <t>Chile,2014</t>
  </si>
  <si>
    <t>China,2014</t>
  </si>
  <si>
    <t>Uganda,2014</t>
  </si>
  <si>
    <t>Japan,2014</t>
  </si>
  <si>
    <t>India,2014</t>
  </si>
  <si>
    <t>Country</t>
  </si>
  <si>
    <t>Mean age of marriage for women 2006</t>
  </si>
  <si>
    <t>Mean age of marriage for women 2010</t>
  </si>
  <si>
    <t>Mean age of marriage for women 2014</t>
  </si>
  <si>
    <t>GDP(PPP),per/capita(US$)</t>
  </si>
  <si>
    <t>index</t>
  </si>
  <si>
    <t>country</t>
  </si>
  <si>
    <t>population</t>
  </si>
  <si>
    <t>gdp</t>
  </si>
  <si>
    <t>lab_ratio</t>
  </si>
  <si>
    <t>wageEq</t>
  </si>
  <si>
    <t>incomePPP</t>
  </si>
  <si>
    <t>senior</t>
  </si>
  <si>
    <t>worker</t>
  </si>
  <si>
    <t>lit_rate</t>
  </si>
  <si>
    <t>pri_edu</t>
  </si>
  <si>
    <t>sec_edu</t>
  </si>
  <si>
    <t>ter_edu</t>
  </si>
  <si>
    <t>bir_ratio</t>
  </si>
  <si>
    <t>health</t>
  </si>
  <si>
    <r>
      <rPr>
        <sz val="10"/>
        <color rgb="FF231F20"/>
        <rFont val="Menlo Regular"/>
      </rPr>
      <t xml:space="preserve">parliament                                     </t>
    </r>
  </si>
  <si>
    <r>
      <rPr>
        <sz val="10"/>
        <color rgb="FF231F20"/>
        <rFont val="Menlo Regular"/>
      </rPr>
      <t>ministerial</t>
    </r>
  </si>
  <si>
    <r>
      <rPr>
        <sz val="10"/>
        <color rgb="FF231F20"/>
        <rFont val="Menlo Regular"/>
      </rPr>
      <t xml:space="preserve">fe_head    </t>
    </r>
  </si>
  <si>
    <t>ppp</t>
  </si>
  <si>
    <t>mar_age</t>
  </si>
  <si>
    <t>country_year</t>
  </si>
  <si>
    <t>name</t>
  </si>
  <si>
    <t>size</t>
  </si>
  <si>
    <t>ECONOMIC PARTICIPATION AND 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</si>
</sst>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0.0"/>
  </numFmts>
  <fonts count="22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0"/>
      <color rgb="FF231F20"/>
      <name val="Arial"/>
      <family val="2"/>
    </font>
    <font>
      <sz val="10"/>
      <color theme="1"/>
      <name val="Menlo Regular"/>
    </font>
    <font>
      <sz val="10"/>
      <name val="Menlo Regula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1"/>
      <name val="Calibri"/>
      <charset val="134"/>
      <scheme val="minor"/>
    </font>
    <font>
      <sz val="10"/>
      <color rgb="FF000000"/>
      <name val="Times New Roman"/>
      <charset val="204"/>
    </font>
    <font>
      <sz val="10"/>
      <color rgb="FF231F20"/>
      <name val="Menlo Regular"/>
    </font>
    <font>
      <sz val="10"/>
      <color rgb="FFFF0000"/>
      <name val="Menlo Regular"/>
    </font>
    <font>
      <sz val="9"/>
      <color rgb="FFFF0000"/>
      <name val="Arial"/>
      <family val="2"/>
    </font>
    <font>
      <sz val="12"/>
      <color rgb="FFFF0000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9C0006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 style="thin">
        <color auto="1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10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2">
    <xf numFmtId="0" fontId="0" fillId="0" borderId="0" xfId="0"/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10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6" fillId="0" borderId="0" xfId="0" applyFont="1"/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7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4" fontId="11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9" fillId="8" borderId="1" xfId="107" applyBorder="1" applyAlignment="1">
      <alignment horizontal="center" vertical="center"/>
    </xf>
    <xf numFmtId="0" fontId="19" fillId="8" borderId="1" xfId="107" applyBorder="1" applyAlignment="1">
      <alignment horizontal="center" vertical="center" wrapText="1"/>
    </xf>
    <xf numFmtId="0" fontId="18" fillId="7" borderId="1" xfId="106" applyBorder="1" applyAlignment="1">
      <alignment horizontal="center" vertical="center" wrapText="1"/>
    </xf>
    <xf numFmtId="0" fontId="18" fillId="7" borderId="1" xfId="106" applyBorder="1" applyAlignment="1">
      <alignment horizontal="center" vertical="center" wrapText="1"/>
    </xf>
    <xf numFmtId="0" fontId="18" fillId="7" borderId="0" xfId="106" applyAlignment="1">
      <alignment horizontal="center" vertical="center"/>
    </xf>
    <xf numFmtId="0" fontId="18" fillId="7" borderId="2" xfId="106" applyBorder="1" applyAlignment="1">
      <alignment horizontal="center" vertical="center" wrapText="1"/>
    </xf>
    <xf numFmtId="0" fontId="18" fillId="7" borderId="1" xfId="106" applyBorder="1" applyAlignment="1">
      <alignment horizontal="center" vertical="center"/>
    </xf>
    <xf numFmtId="0" fontId="18" fillId="7" borderId="4" xfId="106" applyBorder="1" applyAlignment="1">
      <alignment horizontal="center" vertical="center" wrapText="1"/>
    </xf>
    <xf numFmtId="0" fontId="20" fillId="9" borderId="10" xfId="108"/>
    <xf numFmtId="165" fontId="0" fillId="0" borderId="0" xfId="0" applyNumberFormat="1"/>
    <xf numFmtId="165" fontId="16" fillId="0" borderId="0" xfId="0" applyNumberFormat="1" applyFont="1" applyAlignment="1">
      <alignment horizontal="center" vertical="center" wrapText="1"/>
    </xf>
    <xf numFmtId="165" fontId="21" fillId="8" borderId="1" xfId="107" applyNumberFormat="1" applyFont="1" applyBorder="1" applyAlignment="1">
      <alignment horizontal="center"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165" fontId="19" fillId="8" borderId="1" xfId="107" applyNumberFormat="1" applyBorder="1" applyAlignment="1">
      <alignment horizontal="center" vertical="center"/>
    </xf>
    <xf numFmtId="165" fontId="0" fillId="0" borderId="1" xfId="0" applyNumberFormat="1" applyBorder="1"/>
    <xf numFmtId="0" fontId="18" fillId="7" borderId="1" xfId="106" applyBorder="1" applyAlignment="1">
      <alignment horizontal="center" vertical="center" wrapText="1"/>
    </xf>
    <xf numFmtId="0" fontId="18" fillId="7" borderId="2" xfId="106" applyBorder="1" applyAlignment="1">
      <alignment horizontal="center" vertical="center" wrapText="1"/>
    </xf>
    <xf numFmtId="0" fontId="18" fillId="7" borderId="4" xfId="106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0" fillId="9" borderId="15" xfId="108" applyBorder="1"/>
    <xf numFmtId="0" fontId="20" fillId="9" borderId="16" xfId="108" applyBorder="1"/>
    <xf numFmtId="0" fontId="4" fillId="4" borderId="1" xfId="0" applyFont="1" applyFill="1" applyBorder="1" applyAlignment="1">
      <alignment vertical="center" wrapText="1"/>
    </xf>
    <xf numFmtId="0" fontId="20" fillId="9" borderId="1" xfId="108" applyBorder="1" applyAlignment="1">
      <alignment horizontal="center" vertical="center"/>
    </xf>
    <xf numFmtId="0" fontId="20" fillId="9" borderId="1" xfId="108" applyBorder="1"/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18" fillId="7" borderId="2" xfId="106" applyBorder="1" applyAlignment="1">
      <alignment horizontal="center" vertical="center" wrapText="1"/>
    </xf>
    <xf numFmtId="0" fontId="18" fillId="7" borderId="3" xfId="106" applyBorder="1" applyAlignment="1">
      <alignment horizontal="center" vertical="center" wrapText="1"/>
    </xf>
    <xf numFmtId="0" fontId="18" fillId="7" borderId="4" xfId="106" applyBorder="1" applyAlignment="1">
      <alignment horizontal="center" vertical="center" wrapText="1"/>
    </xf>
    <xf numFmtId="0" fontId="18" fillId="7" borderId="1" xfId="106" applyBorder="1" applyAlignment="1">
      <alignment horizontal="center" vertical="center" wrapText="1"/>
    </xf>
    <xf numFmtId="0" fontId="20" fillId="9" borderId="15" xfId="108" applyBorder="1" applyAlignment="1">
      <alignment horizontal="center" vertical="center" wrapText="1"/>
    </xf>
    <xf numFmtId="0" fontId="20" fillId="9" borderId="16" xfId="108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83">
    <cellStyle name="Bad" xfId="107" builtinId="27"/>
    <cellStyle name="Check Cell" xfId="108" builtinId="2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Good" xfId="106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  <cellStyle name="Normal 2" xfId="10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Total_W2E!$Y$2</c:f>
              <c:strCache>
                <c:ptCount val="1"/>
                <c:pt idx="0">
                  <c:v>Mean age of marriage for women 2006</c:v>
                </c:pt>
              </c:strCache>
            </c:strRef>
          </c:tx>
          <c:invertIfNegative val="0"/>
          <c:cat>
            <c:strRef>
              <c:f>(Total_W2E!$C$3,Total_W2E!$C$7,Total_W2E!$C$11,Total_W2E!$C$15,Total_W2E!$C$19,Total_W2E!$C$23,Total_W2E!$C$27,Total_W2E!$C$31,Total_W2E!$C$35,Total_W2E!$C$39,Total_W2E!$C$43,Total_W2E!$C$47,Total_W2E!$C$51)</c:f>
              <c:strCache>
                <c:ptCount val="13"/>
                <c:pt idx="0">
                  <c:v>Iceland</c:v>
                </c:pt>
                <c:pt idx="1">
                  <c:v>Philippines</c:v>
                </c:pt>
                <c:pt idx="2">
                  <c:v>New Zealand</c:v>
                </c:pt>
                <c:pt idx="3">
                  <c:v>France</c:v>
                </c:pt>
                <c:pt idx="4">
                  <c:v>South Africa</c:v>
                </c:pt>
                <c:pt idx="5">
                  <c:v>United Kingdom</c:v>
                </c:pt>
                <c:pt idx="6">
                  <c:v>United States</c:v>
                </c:pt>
                <c:pt idx="7">
                  <c:v>Columbia</c:v>
                </c:pt>
                <c:pt idx="8">
                  <c:v>Chile</c:v>
                </c:pt>
                <c:pt idx="9">
                  <c:v>China</c:v>
                </c:pt>
                <c:pt idx="10">
                  <c:v>Uganda</c:v>
                </c:pt>
                <c:pt idx="11">
                  <c:v>Japan</c:v>
                </c:pt>
                <c:pt idx="12">
                  <c:v>India</c:v>
                </c:pt>
              </c:strCache>
            </c:strRef>
          </c:cat>
          <c:val>
            <c:numRef>
              <c:f>(Total_W2E!$W$3,Total_W2E!$W$7,Total_W2E!$W$11,Total_W2E!$W$15,Total_W2E!$W$19,Total_W2E!$W$23,Total_W2E!$W$27,Total_W2E!$W$31,Total_W2E!$W$35,Total_W2E!$W$39,Total_W2E!$W$43,Total_W2E!$W$47,Total_W2E!$W$51)</c:f>
              <c:numCache>
                <c:formatCode>General</c:formatCode>
                <c:ptCount val="13"/>
                <c:pt idx="0">
                  <c:v>31.0</c:v>
                </c:pt>
                <c:pt idx="1">
                  <c:v>24.0</c:v>
                </c:pt>
                <c:pt idx="2">
                  <c:v>25.0</c:v>
                </c:pt>
                <c:pt idx="3">
                  <c:v>30.0</c:v>
                </c:pt>
                <c:pt idx="4">
                  <c:v>28.0</c:v>
                </c:pt>
                <c:pt idx="5">
                  <c:v>26.0</c:v>
                </c:pt>
                <c:pt idx="6">
                  <c:v>26.0</c:v>
                </c:pt>
                <c:pt idx="7">
                  <c:v>23.0</c:v>
                </c:pt>
                <c:pt idx="8">
                  <c:v>23.0</c:v>
                </c:pt>
                <c:pt idx="9">
                  <c:v>23.0</c:v>
                </c:pt>
                <c:pt idx="10">
                  <c:v>20.0</c:v>
                </c:pt>
                <c:pt idx="11">
                  <c:v>29.0</c:v>
                </c:pt>
                <c:pt idx="12">
                  <c:v>20.0</c:v>
                </c:pt>
              </c:numCache>
            </c:numRef>
          </c:val>
        </c:ser>
        <c:ser>
          <c:idx val="1"/>
          <c:order val="1"/>
          <c:tx>
            <c:strRef>
              <c:f>Total_W2E!$Z$2</c:f>
              <c:strCache>
                <c:ptCount val="1"/>
                <c:pt idx="0">
                  <c:v>Mean age of marriage for women 2010</c:v>
                </c:pt>
              </c:strCache>
            </c:strRef>
          </c:tx>
          <c:invertIfNegative val="0"/>
          <c:cat>
            <c:strRef>
              <c:f>(Total_W2E!$C$3,Total_W2E!$C$7,Total_W2E!$C$11,Total_W2E!$C$15,Total_W2E!$C$19,Total_W2E!$C$23,Total_W2E!$C$27,Total_W2E!$C$31,Total_W2E!$C$35,Total_W2E!$C$39,Total_W2E!$C$43,Total_W2E!$C$47,Total_W2E!$C$51)</c:f>
              <c:strCache>
                <c:ptCount val="13"/>
                <c:pt idx="0">
                  <c:v>Iceland</c:v>
                </c:pt>
                <c:pt idx="1">
                  <c:v>Philippines</c:v>
                </c:pt>
                <c:pt idx="2">
                  <c:v>New Zealand</c:v>
                </c:pt>
                <c:pt idx="3">
                  <c:v>France</c:v>
                </c:pt>
                <c:pt idx="4">
                  <c:v>South Africa</c:v>
                </c:pt>
                <c:pt idx="5">
                  <c:v>United Kingdom</c:v>
                </c:pt>
                <c:pt idx="6">
                  <c:v>United States</c:v>
                </c:pt>
                <c:pt idx="7">
                  <c:v>Columbia</c:v>
                </c:pt>
                <c:pt idx="8">
                  <c:v>Chile</c:v>
                </c:pt>
                <c:pt idx="9">
                  <c:v>China</c:v>
                </c:pt>
                <c:pt idx="10">
                  <c:v>Uganda</c:v>
                </c:pt>
                <c:pt idx="11">
                  <c:v>Japan</c:v>
                </c:pt>
                <c:pt idx="12">
                  <c:v>India</c:v>
                </c:pt>
              </c:strCache>
            </c:strRef>
          </c:cat>
          <c:val>
            <c:numRef>
              <c:f>(Total_W2E!$W$4,Total_W2E!$W$8,Total_W2E!$W$12,Total_W2E!$W$16,Total_W2E!$W$20,Total_W2E!$W$24,Total_W2E!$W$28,Total_W2E!$W$32,Total_W2E!$W$36,Total_W2E!$W$40,Total_W2E!$W$44,Total_W2E!$W$48,Total_W2E!$W$52)</c:f>
              <c:numCache>
                <c:formatCode>General</c:formatCode>
                <c:ptCount val="13"/>
                <c:pt idx="0">
                  <c:v>28.0</c:v>
                </c:pt>
                <c:pt idx="1">
                  <c:v>23.0</c:v>
                </c:pt>
                <c:pt idx="2">
                  <c:v>26.0</c:v>
                </c:pt>
                <c:pt idx="3">
                  <c:v>32.0</c:v>
                </c:pt>
                <c:pt idx="4">
                  <c:v>28.0</c:v>
                </c:pt>
                <c:pt idx="5">
                  <c:v>26.0</c:v>
                </c:pt>
                <c:pt idx="6">
                  <c:v>26.0</c:v>
                </c:pt>
                <c:pt idx="7">
                  <c:v>23.0</c:v>
                </c:pt>
                <c:pt idx="8">
                  <c:v>25.0</c:v>
                </c:pt>
                <c:pt idx="9">
                  <c:v>23.0</c:v>
                </c:pt>
                <c:pt idx="10">
                  <c:v>20.0</c:v>
                </c:pt>
                <c:pt idx="11">
                  <c:v>29.0</c:v>
                </c:pt>
                <c:pt idx="12">
                  <c:v>20.0</c:v>
                </c:pt>
              </c:numCache>
            </c:numRef>
          </c:val>
        </c:ser>
        <c:ser>
          <c:idx val="2"/>
          <c:order val="2"/>
          <c:tx>
            <c:strRef>
              <c:f>Total_W2E!$W$2</c:f>
              <c:strCache>
                <c:ptCount val="1"/>
                <c:pt idx="0">
                  <c:v>Mean age of marriage for women(years)</c:v>
                </c:pt>
              </c:strCache>
            </c:strRef>
          </c:tx>
          <c:invertIfNegative val="0"/>
          <c:cat>
            <c:strRef>
              <c:f>(Total_W2E!$C$3,Total_W2E!$C$7,Total_W2E!$C$11,Total_W2E!$C$15,Total_W2E!$C$19,Total_W2E!$C$23,Total_W2E!$C$27,Total_W2E!$C$31,Total_W2E!$C$35,Total_W2E!$C$39,Total_W2E!$C$43,Total_W2E!$C$47,Total_W2E!$C$51)</c:f>
              <c:strCache>
                <c:ptCount val="13"/>
                <c:pt idx="0">
                  <c:v>Iceland</c:v>
                </c:pt>
                <c:pt idx="1">
                  <c:v>Philippines</c:v>
                </c:pt>
                <c:pt idx="2">
                  <c:v>New Zealand</c:v>
                </c:pt>
                <c:pt idx="3">
                  <c:v>France</c:v>
                </c:pt>
                <c:pt idx="4">
                  <c:v>South Africa</c:v>
                </c:pt>
                <c:pt idx="5">
                  <c:v>United Kingdom</c:v>
                </c:pt>
                <c:pt idx="6">
                  <c:v>United States</c:v>
                </c:pt>
                <c:pt idx="7">
                  <c:v>Columbia</c:v>
                </c:pt>
                <c:pt idx="8">
                  <c:v>Chile</c:v>
                </c:pt>
                <c:pt idx="9">
                  <c:v>China</c:v>
                </c:pt>
                <c:pt idx="10">
                  <c:v>Uganda</c:v>
                </c:pt>
                <c:pt idx="11">
                  <c:v>Japan</c:v>
                </c:pt>
                <c:pt idx="12">
                  <c:v>India</c:v>
                </c:pt>
              </c:strCache>
            </c:strRef>
          </c:cat>
          <c:val>
            <c:numRef>
              <c:f>(Total_W2E!$W$5,Total_W2E!$W$9,Total_W2E!$W$13,Total_W2E!$W$17,Total_W2E!$W$21,Total_W2E!$W$25,Total_W2E!$W$29,Total_W2E!$W$33,Total_W2E!$W$37,Total_W2E!$W$41,Total_W2E!$W$45,Total_W2E!$W$49,Total_W2E!$W$53)</c:f>
              <c:numCache>
                <c:formatCode>General</c:formatCode>
                <c:ptCount val="13"/>
                <c:pt idx="0">
                  <c:v>28.0</c:v>
                </c:pt>
                <c:pt idx="1">
                  <c:v>24.0</c:v>
                </c:pt>
                <c:pt idx="2">
                  <c:v>26.0</c:v>
                </c:pt>
                <c:pt idx="3">
                  <c:v>32.0</c:v>
                </c:pt>
                <c:pt idx="4">
                  <c:v>31.0</c:v>
                </c:pt>
                <c:pt idx="5">
                  <c:v>32.0</c:v>
                </c:pt>
                <c:pt idx="6">
                  <c:v>27.0</c:v>
                </c:pt>
                <c:pt idx="7">
                  <c:v>22.0</c:v>
                </c:pt>
                <c:pt idx="8">
                  <c:v>27.0</c:v>
                </c:pt>
                <c:pt idx="9">
                  <c:v>25.0</c:v>
                </c:pt>
                <c:pt idx="10">
                  <c:v>20.0</c:v>
                </c:pt>
                <c:pt idx="11">
                  <c:v>30.0</c:v>
                </c:pt>
                <c:pt idx="12">
                  <c:v>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-2110959080"/>
        <c:axId val="-2111540472"/>
      </c:barChart>
      <c:catAx>
        <c:axId val="-2110959080"/>
        <c:scaling>
          <c:orientation val="minMax"/>
        </c:scaling>
        <c:delete val="0"/>
        <c:axPos val="b"/>
        <c:majorTickMark val="none"/>
        <c:minorTickMark val="none"/>
        <c:tickLblPos val="nextTo"/>
        <c:crossAx val="-2111540472"/>
        <c:crosses val="autoZero"/>
        <c:auto val="1"/>
        <c:lblAlgn val="ctr"/>
        <c:lblOffset val="100"/>
        <c:noMultiLvlLbl val="0"/>
      </c:catAx>
      <c:valAx>
        <c:axId val="-21115404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2110959080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layout>
        <c:manualLayout>
          <c:xMode val="edge"/>
          <c:yMode val="edge"/>
          <c:x val="0.362279282064338"/>
          <c:y val="0.02484472049689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47182504713987"/>
          <c:y val="0.109137055837563"/>
          <c:w val="0.934274804097141"/>
          <c:h val="0.748656021423718"/>
        </c:manualLayout>
      </c:layout>
      <c:lineChart>
        <c:grouping val="standard"/>
        <c:varyColors val="0"/>
        <c:ser>
          <c:idx val="0"/>
          <c:order val="0"/>
          <c:tx>
            <c:strRef>
              <c:f>Total_W2E!$V$1:$V$2</c:f>
              <c:strCache>
                <c:ptCount val="1"/>
                <c:pt idx="0">
                  <c:v>GDP GDP(PPP),per/capita(US$)</c:v>
                </c:pt>
              </c:strCache>
            </c:strRef>
          </c:tx>
          <c:val>
            <c:numRef>
              <c:f>Total_W2E!$V$3:$V$53</c:f>
              <c:numCache>
                <c:formatCode>General</c:formatCode>
                <c:ptCount val="51"/>
                <c:pt idx="0">
                  <c:v>35586.0</c:v>
                </c:pt>
                <c:pt idx="1">
                  <c:v>33980.0</c:v>
                </c:pt>
                <c:pt idx="2">
                  <c:v>28569.0</c:v>
                </c:pt>
                <c:pt idx="4">
                  <c:v>4923.0</c:v>
                </c:pt>
                <c:pt idx="5">
                  <c:v>3216.0</c:v>
                </c:pt>
                <c:pt idx="6">
                  <c:v>6005.0</c:v>
                </c:pt>
                <c:pt idx="8">
                  <c:v>24769.0</c:v>
                </c:pt>
                <c:pt idx="9">
                  <c:v>24872.0</c:v>
                </c:pt>
                <c:pt idx="10">
                  <c:v>32240.0</c:v>
                </c:pt>
                <c:pt idx="12">
                  <c:v>29316.0</c:v>
                </c:pt>
                <c:pt idx="13">
                  <c:v>29578.0</c:v>
                </c:pt>
                <c:pt idx="14">
                  <c:v>36085.0</c:v>
                </c:pt>
                <c:pt idx="16">
                  <c:v>12160.0</c:v>
                </c:pt>
                <c:pt idx="17">
                  <c:v>9332.0</c:v>
                </c:pt>
                <c:pt idx="18">
                  <c:v>12.42</c:v>
                </c:pt>
                <c:pt idx="20">
                  <c:v>30470.0</c:v>
                </c:pt>
                <c:pt idx="21">
                  <c:v>32147.0</c:v>
                </c:pt>
                <c:pt idx="22">
                  <c:v>34658.0</c:v>
                </c:pt>
                <c:pt idx="24">
                  <c:v>41399.0</c:v>
                </c:pt>
                <c:pt idx="25">
                  <c:v>42107.0</c:v>
                </c:pt>
                <c:pt idx="26">
                  <c:v>50866.0</c:v>
                </c:pt>
                <c:pt idx="28">
                  <c:v>7565.0</c:v>
                </c:pt>
                <c:pt idx="29">
                  <c:v>8043.0</c:v>
                </c:pt>
                <c:pt idx="30">
                  <c:v>11637.0</c:v>
                </c:pt>
                <c:pt idx="32">
                  <c:v>11937.0</c:v>
                </c:pt>
                <c:pt idx="33">
                  <c:v>13057.0</c:v>
                </c:pt>
                <c:pt idx="34">
                  <c:v>21049.0</c:v>
                </c:pt>
                <c:pt idx="36">
                  <c:v>7204.0</c:v>
                </c:pt>
                <c:pt idx="37">
                  <c:v>6200.0</c:v>
                </c:pt>
                <c:pt idx="38">
                  <c:v>10756.0</c:v>
                </c:pt>
                <c:pt idx="40">
                  <c:v>1617.0</c:v>
                </c:pt>
                <c:pt idx="41">
                  <c:v>1105.0</c:v>
                </c:pt>
                <c:pt idx="42">
                  <c:v>1334.0</c:v>
                </c:pt>
                <c:pt idx="44">
                  <c:v>30615.0</c:v>
                </c:pt>
                <c:pt idx="45">
                  <c:v>29688.0</c:v>
                </c:pt>
                <c:pt idx="46">
                  <c:v>34882.0</c:v>
                </c:pt>
                <c:pt idx="48">
                  <c:v>3344.0</c:v>
                </c:pt>
                <c:pt idx="49">
                  <c:v>2970.0</c:v>
                </c:pt>
                <c:pt idx="50">
                  <c:v>5050.0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3535768"/>
        <c:axId val="-2093532824"/>
      </c:lineChart>
      <c:catAx>
        <c:axId val="-2093535768"/>
        <c:scaling>
          <c:orientation val="minMax"/>
        </c:scaling>
        <c:delete val="1"/>
        <c:axPos val="b"/>
        <c:majorTickMark val="none"/>
        <c:minorTickMark val="none"/>
        <c:tickLblPos val="nextTo"/>
        <c:crossAx val="-2093532824"/>
        <c:crosses val="autoZero"/>
        <c:auto val="1"/>
        <c:lblAlgn val="ctr"/>
        <c:lblOffset val="100"/>
        <c:noMultiLvlLbl val="0"/>
      </c:catAx>
      <c:valAx>
        <c:axId val="-2093532824"/>
        <c:scaling>
          <c:orientation val="minMax"/>
        </c:scaling>
        <c:delete val="0"/>
        <c:axPos val="l"/>
        <c:majorGridlines/>
        <c:numFmt formatCode="General" sourceLinked="1"/>
        <c:majorTickMark val="in"/>
        <c:minorTickMark val="in"/>
        <c:tickLblPos val="low"/>
        <c:crossAx val="-2093535768"/>
        <c:crosses val="autoZero"/>
        <c:crossBetween val="between"/>
      </c:valAx>
      <c:spPr>
        <a:noFill/>
      </c:spPr>
    </c:plotArea>
    <c:legend>
      <c:legendPos val="b"/>
      <c:layout>
        <c:manualLayout>
          <c:xMode val="edge"/>
          <c:yMode val="edge"/>
          <c:x val="0.830668382098889"/>
          <c:y val="0.119911152410297"/>
          <c:w val="0.169331617901111"/>
          <c:h val="0.0427296029485676"/>
        </c:manualLayout>
      </c:layout>
      <c:overlay val="0"/>
    </c:legend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209550</xdr:colOff>
      <xdr:row>3</xdr:row>
      <xdr:rowOff>152400</xdr:rowOff>
    </xdr:from>
    <xdr:to>
      <xdr:col>43</xdr:col>
      <xdr:colOff>647700</xdr:colOff>
      <xdr:row>33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63500</xdr:colOff>
      <xdr:row>1</xdr:row>
      <xdr:rowOff>1663700</xdr:rowOff>
    </xdr:from>
    <xdr:to>
      <xdr:col>44</xdr:col>
      <xdr:colOff>12700</xdr:colOff>
      <xdr:row>33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workbookViewId="0">
      <selection activeCell="B4" sqref="B4"/>
    </sheetView>
  </sheetViews>
  <sheetFormatPr baseColWidth="10" defaultColWidth="8.83203125" defaultRowHeight="15" x14ac:dyDescent="0"/>
  <cols>
    <col min="1" max="1" width="5.6640625" style="70" customWidth="1"/>
    <col min="2" max="2" width="16.33203125" style="70" customWidth="1"/>
    <col min="3" max="3" width="5.6640625" style="70" customWidth="1"/>
    <col min="4" max="4" width="6.6640625" style="70" customWidth="1"/>
    <col min="5" max="5" width="7.33203125" style="70" customWidth="1"/>
    <col min="6" max="6" width="7.5" style="70" customWidth="1"/>
    <col min="7" max="7" width="5.6640625" style="70" customWidth="1"/>
    <col min="8" max="8" width="6.1640625" style="70" customWidth="1"/>
    <col min="9" max="12" width="5.6640625" style="70" customWidth="1"/>
    <col min="13" max="13" width="6.83203125" style="70" customWidth="1"/>
    <col min="14" max="18" width="5.6640625" style="70" customWidth="1"/>
    <col min="19" max="19" width="9" style="71" customWidth="1"/>
    <col min="20" max="20" width="5.6640625" style="71" customWidth="1"/>
    <col min="21" max="21" width="7.5" style="71" customWidth="1"/>
    <col min="22" max="22" width="8.5" style="71" customWidth="1"/>
    <col min="23" max="23" width="25.6640625" style="70" customWidth="1"/>
    <col min="24" max="24" width="10.83203125" style="70" customWidth="1"/>
    <col min="25" max="25" width="6.33203125" style="70" customWidth="1"/>
    <col min="26" max="26" width="13.33203125" style="70" customWidth="1"/>
    <col min="27" max="40" width="5.6640625" style="70" customWidth="1"/>
    <col min="41" max="16384" width="8.83203125" style="70"/>
  </cols>
  <sheetData>
    <row r="1" spans="1:26" ht="36">
      <c r="A1" s="103" t="s">
        <v>176</v>
      </c>
      <c r="B1" s="106" t="s">
        <v>177</v>
      </c>
      <c r="C1" s="99"/>
      <c r="D1" s="99"/>
      <c r="E1" s="15" t="s">
        <v>180</v>
      </c>
      <c r="F1" s="15" t="s">
        <v>181</v>
      </c>
      <c r="G1" s="15" t="s">
        <v>182</v>
      </c>
      <c r="H1" s="15" t="s">
        <v>183</v>
      </c>
      <c r="I1" s="15" t="s">
        <v>184</v>
      </c>
      <c r="J1" s="112" t="s">
        <v>185</v>
      </c>
      <c r="K1" s="112" t="s">
        <v>186</v>
      </c>
      <c r="L1" s="112" t="s">
        <v>187</v>
      </c>
      <c r="M1" s="112" t="s">
        <v>188</v>
      </c>
      <c r="N1" s="113" t="s">
        <v>189</v>
      </c>
      <c r="O1" s="113" t="s">
        <v>190</v>
      </c>
      <c r="P1" s="100" t="s">
        <v>191</v>
      </c>
      <c r="Q1" s="100" t="s">
        <v>192</v>
      </c>
      <c r="R1" s="100" t="s">
        <v>193</v>
      </c>
      <c r="S1" s="72" t="s">
        <v>178</v>
      </c>
      <c r="T1" s="72" t="s">
        <v>179</v>
      </c>
      <c r="U1" s="72" t="s">
        <v>194</v>
      </c>
      <c r="V1" s="72" t="s">
        <v>195</v>
      </c>
      <c r="W1" s="99" t="s">
        <v>196</v>
      </c>
      <c r="X1" s="70" t="s">
        <v>178</v>
      </c>
      <c r="Y1" s="70" t="s">
        <v>197</v>
      </c>
      <c r="Z1" s="70" t="s">
        <v>198</v>
      </c>
    </row>
    <row r="2" spans="1:26" ht="15.75" customHeight="1">
      <c r="A2" s="109">
        <v>1</v>
      </c>
      <c r="B2" s="106" t="s">
        <v>50</v>
      </c>
      <c r="C2" s="99">
        <v>2006</v>
      </c>
      <c r="D2" s="99">
        <v>4</v>
      </c>
      <c r="E2" s="16">
        <v>0.87</v>
      </c>
      <c r="F2" s="16">
        <v>0.66</v>
      </c>
      <c r="G2" s="16">
        <v>0.69</v>
      </c>
      <c r="H2" s="16">
        <v>0.41</v>
      </c>
      <c r="I2" s="16">
        <v>1.22</v>
      </c>
      <c r="J2" s="100">
        <v>1</v>
      </c>
      <c r="K2" s="9">
        <v>0.98</v>
      </c>
      <c r="L2" s="100">
        <v>1.04</v>
      </c>
      <c r="M2" s="100">
        <v>1.78</v>
      </c>
      <c r="N2" s="10">
        <v>0.96</v>
      </c>
      <c r="O2" s="10">
        <v>1.02</v>
      </c>
      <c r="P2" s="100">
        <v>0.5</v>
      </c>
      <c r="Q2" s="9">
        <v>0.38</v>
      </c>
      <c r="R2" s="100">
        <v>0.47</v>
      </c>
      <c r="S2" s="72">
        <v>0.3</v>
      </c>
      <c r="T2" s="72">
        <v>15.82</v>
      </c>
      <c r="U2" s="71">
        <v>35586</v>
      </c>
      <c r="V2" s="72">
        <v>31</v>
      </c>
      <c r="W2" s="106" t="s">
        <v>131</v>
      </c>
      <c r="Z2" s="70">
        <f xml:space="preserve"> 1000000*S2</f>
        <v>300000</v>
      </c>
    </row>
    <row r="3" spans="1:26">
      <c r="A3" s="110">
        <v>1</v>
      </c>
      <c r="B3" s="106" t="s">
        <v>50</v>
      </c>
      <c r="C3" s="99">
        <v>2010</v>
      </c>
      <c r="D3" s="99">
        <v>1</v>
      </c>
      <c r="E3" s="101">
        <v>0.9</v>
      </c>
      <c r="F3" s="101">
        <v>0.71</v>
      </c>
      <c r="G3" s="101">
        <v>0.69</v>
      </c>
      <c r="H3" s="101">
        <v>0.5</v>
      </c>
      <c r="I3" s="101">
        <v>1.28</v>
      </c>
      <c r="J3" s="103">
        <v>1</v>
      </c>
      <c r="K3" s="103">
        <v>1</v>
      </c>
      <c r="L3" s="103">
        <v>1.02</v>
      </c>
      <c r="M3" s="103">
        <v>1.91</v>
      </c>
      <c r="N3" s="102">
        <v>0.96</v>
      </c>
      <c r="O3" s="102">
        <v>1.03</v>
      </c>
      <c r="P3" s="103">
        <v>0.75</v>
      </c>
      <c r="Q3" s="103">
        <v>0.83</v>
      </c>
      <c r="R3" s="103">
        <v>0.53</v>
      </c>
      <c r="S3" s="71">
        <v>0.32</v>
      </c>
      <c r="T3" s="71">
        <v>11.86</v>
      </c>
      <c r="U3" s="71">
        <v>33980</v>
      </c>
      <c r="V3" s="71">
        <v>28</v>
      </c>
      <c r="W3" s="106" t="s">
        <v>132</v>
      </c>
      <c r="Z3" s="70">
        <f t="shared" ref="Z3:Z40" si="0" xml:space="preserve"> 1000000*S3</f>
        <v>320000</v>
      </c>
    </row>
    <row r="4" spans="1:26">
      <c r="A4" s="111">
        <v>1</v>
      </c>
      <c r="B4" s="106" t="s">
        <v>50</v>
      </c>
      <c r="C4" s="25">
        <v>2014</v>
      </c>
      <c r="D4" s="25">
        <v>1</v>
      </c>
      <c r="E4" s="26">
        <v>0.95</v>
      </c>
      <c r="F4" s="26">
        <v>0.74</v>
      </c>
      <c r="G4" s="26">
        <v>0.8</v>
      </c>
      <c r="H4" s="26">
        <v>0.67</v>
      </c>
      <c r="I4" s="26">
        <v>1.36</v>
      </c>
      <c r="J4" s="27">
        <v>1</v>
      </c>
      <c r="K4" s="27">
        <v>1.01</v>
      </c>
      <c r="L4" s="27">
        <v>1.01</v>
      </c>
      <c r="M4" s="27">
        <v>1.7</v>
      </c>
      <c r="N4" s="28">
        <v>0.96</v>
      </c>
      <c r="O4" s="28">
        <v>1.01</v>
      </c>
      <c r="P4" s="27">
        <v>0.66</v>
      </c>
      <c r="Q4" s="27">
        <v>0.6</v>
      </c>
      <c r="R4" s="27">
        <v>0.68</v>
      </c>
      <c r="S4" s="71">
        <v>0.32</v>
      </c>
      <c r="T4" s="71">
        <v>17.63</v>
      </c>
      <c r="U4" s="71">
        <v>28569</v>
      </c>
      <c r="V4" s="71">
        <v>28</v>
      </c>
      <c r="W4" s="106" t="s">
        <v>134</v>
      </c>
      <c r="Z4" s="70">
        <f t="shared" si="0"/>
        <v>320000</v>
      </c>
    </row>
    <row r="5" spans="1:26" ht="15" customHeight="1">
      <c r="A5" s="109">
        <v>2</v>
      </c>
      <c r="B5" s="106" t="s">
        <v>19</v>
      </c>
      <c r="C5" s="99">
        <v>2006</v>
      </c>
      <c r="D5" s="99">
        <v>6</v>
      </c>
      <c r="E5" s="101">
        <v>0.66</v>
      </c>
      <c r="F5" s="101">
        <v>0.73</v>
      </c>
      <c r="G5" s="101">
        <v>0.59</v>
      </c>
      <c r="H5" s="101">
        <v>1.38</v>
      </c>
      <c r="I5" s="101">
        <v>1.63</v>
      </c>
      <c r="J5" s="103">
        <v>0</v>
      </c>
      <c r="K5" s="103">
        <v>1.02</v>
      </c>
      <c r="L5" s="103">
        <v>1.2</v>
      </c>
      <c r="M5" s="103">
        <v>1.28</v>
      </c>
      <c r="N5" s="10">
        <v>0.95</v>
      </c>
      <c r="O5" s="10">
        <v>1.08</v>
      </c>
      <c r="P5" s="100">
        <v>0.19</v>
      </c>
      <c r="Q5" s="9">
        <v>0.33</v>
      </c>
      <c r="R5" s="100">
        <v>0.28999999999999998</v>
      </c>
      <c r="S5" s="72">
        <v>83.1</v>
      </c>
      <c r="T5" s="72">
        <v>97.65</v>
      </c>
      <c r="U5" s="72">
        <v>4923</v>
      </c>
      <c r="V5" s="72">
        <v>24</v>
      </c>
      <c r="W5" s="106" t="s">
        <v>135</v>
      </c>
      <c r="Z5" s="70">
        <f t="shared" si="0"/>
        <v>83100000</v>
      </c>
    </row>
    <row r="6" spans="1:26">
      <c r="A6" s="110">
        <v>2</v>
      </c>
      <c r="B6" s="106" t="s">
        <v>19</v>
      </c>
      <c r="C6" s="99">
        <v>2010</v>
      </c>
      <c r="D6" s="99">
        <v>9</v>
      </c>
      <c r="E6" s="16">
        <v>0.63</v>
      </c>
      <c r="F6" s="16">
        <v>0.76</v>
      </c>
      <c r="G6" s="16">
        <v>0.57999999999999996</v>
      </c>
      <c r="H6" s="16">
        <v>1.21</v>
      </c>
      <c r="I6" s="16">
        <v>1.64</v>
      </c>
      <c r="J6" s="100">
        <v>1.01</v>
      </c>
      <c r="K6" s="9">
        <v>1.02</v>
      </c>
      <c r="L6" s="100">
        <v>1.19</v>
      </c>
      <c r="M6" s="100">
        <v>1.24</v>
      </c>
      <c r="N6" s="10">
        <v>0.95</v>
      </c>
      <c r="O6" s="10">
        <v>1.08</v>
      </c>
      <c r="P6" s="100">
        <v>0.25</v>
      </c>
      <c r="Q6" s="9">
        <v>0.16</v>
      </c>
      <c r="R6" s="100">
        <v>0.46</v>
      </c>
      <c r="S6" s="71">
        <v>90.35</v>
      </c>
      <c r="T6" s="71">
        <v>110.71</v>
      </c>
      <c r="U6" s="71">
        <v>3216</v>
      </c>
      <c r="V6" s="71">
        <v>23</v>
      </c>
      <c r="W6" s="106" t="s">
        <v>147</v>
      </c>
      <c r="Z6" s="70">
        <f t="shared" si="0"/>
        <v>90350000</v>
      </c>
    </row>
    <row r="7" spans="1:26">
      <c r="A7" s="111">
        <v>2</v>
      </c>
      <c r="B7" s="106" t="s">
        <v>19</v>
      </c>
      <c r="C7" s="25">
        <v>2014</v>
      </c>
      <c r="D7" s="25">
        <v>9</v>
      </c>
      <c r="E7" s="26">
        <v>0.65</v>
      </c>
      <c r="F7" s="26">
        <v>0.79</v>
      </c>
      <c r="G7" s="26">
        <v>0.68</v>
      </c>
      <c r="H7" s="26">
        <v>0.91</v>
      </c>
      <c r="I7" s="26">
        <v>1.55</v>
      </c>
      <c r="J7" s="27">
        <v>1.01</v>
      </c>
      <c r="K7" s="27">
        <v>1.02</v>
      </c>
      <c r="L7" s="27">
        <v>1.19</v>
      </c>
      <c r="M7" s="27">
        <v>1.24</v>
      </c>
      <c r="N7" s="28">
        <v>0.95</v>
      </c>
      <c r="O7" s="28">
        <v>1.1100000000000001</v>
      </c>
      <c r="P7" s="27">
        <v>0.38</v>
      </c>
      <c r="Q7" s="27">
        <v>0.19</v>
      </c>
      <c r="R7" s="27">
        <v>0.46</v>
      </c>
      <c r="S7" s="71">
        <v>98.39</v>
      </c>
      <c r="T7" s="71">
        <v>155.56</v>
      </c>
      <c r="U7" s="71">
        <v>6005</v>
      </c>
      <c r="V7" s="71">
        <v>24</v>
      </c>
      <c r="W7" s="106" t="s">
        <v>159</v>
      </c>
      <c r="Z7" s="70">
        <f t="shared" si="0"/>
        <v>98390000</v>
      </c>
    </row>
    <row r="8" spans="1:26" ht="15.75" customHeight="1">
      <c r="A8" s="109">
        <v>3</v>
      </c>
      <c r="B8" s="106" t="s">
        <v>17</v>
      </c>
      <c r="C8" s="99">
        <v>2006</v>
      </c>
      <c r="D8" s="99">
        <v>7</v>
      </c>
      <c r="E8" s="101">
        <v>0.82</v>
      </c>
      <c r="F8" s="101">
        <v>0.63</v>
      </c>
      <c r="G8" s="101">
        <v>0.68</v>
      </c>
      <c r="H8" s="101">
        <v>0.56000000000000005</v>
      </c>
      <c r="I8" s="101">
        <v>1.08</v>
      </c>
      <c r="J8" s="103">
        <v>1</v>
      </c>
      <c r="K8" s="103">
        <v>1</v>
      </c>
      <c r="L8" s="103">
        <v>1.03</v>
      </c>
      <c r="M8" s="103">
        <v>1.4</v>
      </c>
      <c r="N8" s="102">
        <v>0.96</v>
      </c>
      <c r="O8" s="102">
        <v>1.04</v>
      </c>
      <c r="P8" s="103">
        <v>0.47</v>
      </c>
      <c r="Q8" s="103">
        <v>0.3</v>
      </c>
      <c r="R8" s="103">
        <v>0.22</v>
      </c>
      <c r="S8" s="72">
        <v>4</v>
      </c>
      <c r="T8" s="72">
        <v>108.55</v>
      </c>
      <c r="U8" s="72">
        <v>24769</v>
      </c>
      <c r="V8" s="72">
        <v>25</v>
      </c>
      <c r="W8" s="106" t="s">
        <v>136</v>
      </c>
      <c r="Z8" s="70">
        <f t="shared" si="0"/>
        <v>4000000</v>
      </c>
    </row>
    <row r="9" spans="1:26">
      <c r="A9" s="110">
        <v>3</v>
      </c>
      <c r="B9" s="106" t="s">
        <v>17</v>
      </c>
      <c r="C9" s="99">
        <v>2010</v>
      </c>
      <c r="D9" s="99">
        <v>5</v>
      </c>
      <c r="E9" s="101">
        <v>0.85</v>
      </c>
      <c r="F9" s="101">
        <v>0.75</v>
      </c>
      <c r="G9" s="101">
        <v>0.69</v>
      </c>
      <c r="H9" s="101">
        <v>0.67</v>
      </c>
      <c r="I9" s="101">
        <v>1.25</v>
      </c>
      <c r="J9" s="103">
        <v>1</v>
      </c>
      <c r="K9" s="103">
        <v>1.01</v>
      </c>
      <c r="L9" s="103">
        <v>1.03</v>
      </c>
      <c r="M9" s="103">
        <v>1.48</v>
      </c>
      <c r="N9" s="102">
        <v>0.95</v>
      </c>
      <c r="O9" s="102">
        <v>1.03</v>
      </c>
      <c r="P9" s="103">
        <v>0.51</v>
      </c>
      <c r="Q9" s="103">
        <v>0.4</v>
      </c>
      <c r="R9" s="103">
        <v>0.28000000000000003</v>
      </c>
      <c r="S9" s="71">
        <v>4.2699999999999996</v>
      </c>
      <c r="T9" s="71">
        <v>64.010000000000005</v>
      </c>
      <c r="U9" s="71">
        <v>24872</v>
      </c>
      <c r="V9" s="71">
        <v>26</v>
      </c>
      <c r="W9" s="106" t="s">
        <v>148</v>
      </c>
      <c r="Z9" s="70">
        <f t="shared" si="0"/>
        <v>4270000</v>
      </c>
    </row>
    <row r="10" spans="1:26">
      <c r="A10" s="111">
        <v>3</v>
      </c>
      <c r="B10" s="106" t="s">
        <v>17</v>
      </c>
      <c r="C10" s="25">
        <v>2014</v>
      </c>
      <c r="D10" s="25">
        <v>13</v>
      </c>
      <c r="E10" s="26">
        <v>0.87</v>
      </c>
      <c r="F10" s="26">
        <v>0.72</v>
      </c>
      <c r="G10" s="26">
        <v>0.61</v>
      </c>
      <c r="H10" s="26">
        <v>0.67</v>
      </c>
      <c r="I10" s="26">
        <v>1.25</v>
      </c>
      <c r="J10" s="34">
        <v>1</v>
      </c>
      <c r="K10" s="34">
        <v>1.01</v>
      </c>
      <c r="L10" s="34">
        <v>1</v>
      </c>
      <c r="M10" s="34">
        <v>1.46</v>
      </c>
      <c r="N10" s="28">
        <v>0.95</v>
      </c>
      <c r="O10" s="28">
        <v>1.03</v>
      </c>
      <c r="P10" s="34">
        <v>0.51</v>
      </c>
      <c r="Q10" s="34">
        <v>0.42</v>
      </c>
      <c r="R10" s="34">
        <v>0.28000000000000003</v>
      </c>
      <c r="S10" s="71">
        <v>4.47</v>
      </c>
      <c r="T10" s="71">
        <v>128.94</v>
      </c>
      <c r="U10" s="71">
        <v>32240</v>
      </c>
      <c r="V10" s="71">
        <v>26</v>
      </c>
      <c r="W10" s="106" t="s">
        <v>160</v>
      </c>
      <c r="Z10" s="70">
        <f t="shared" si="0"/>
        <v>4470000</v>
      </c>
    </row>
    <row r="11" spans="1:26" ht="15" customHeight="1">
      <c r="A11" s="109">
        <v>4</v>
      </c>
      <c r="B11" s="106" t="s">
        <v>10</v>
      </c>
      <c r="C11" s="99">
        <v>2006</v>
      </c>
      <c r="D11" s="99">
        <v>70</v>
      </c>
      <c r="E11" s="17">
        <v>0.79</v>
      </c>
      <c r="F11" s="17">
        <v>0.47</v>
      </c>
      <c r="G11" s="17">
        <v>0.59</v>
      </c>
      <c r="H11" s="17">
        <v>0.08</v>
      </c>
      <c r="I11" s="17">
        <v>0.67</v>
      </c>
      <c r="J11" s="7">
        <v>1</v>
      </c>
      <c r="K11" s="7">
        <v>1</v>
      </c>
      <c r="L11" s="7">
        <v>1.02</v>
      </c>
      <c r="M11" s="7">
        <v>1.28</v>
      </c>
      <c r="N11" s="12">
        <v>9.5000000000000001E-2</v>
      </c>
      <c r="O11" s="12">
        <v>1.08</v>
      </c>
      <c r="P11" s="9">
        <v>0.14000000000000001</v>
      </c>
      <c r="Q11" s="7">
        <v>0.21</v>
      </c>
      <c r="R11" s="7">
        <v>0.02</v>
      </c>
      <c r="S11" s="72">
        <v>60.5</v>
      </c>
      <c r="T11" s="72">
        <v>2105.86</v>
      </c>
      <c r="U11" s="72">
        <v>29316</v>
      </c>
      <c r="V11" s="72">
        <v>30</v>
      </c>
      <c r="W11" s="106" t="s">
        <v>137</v>
      </c>
      <c r="Z11" s="70">
        <f t="shared" si="0"/>
        <v>60500000</v>
      </c>
    </row>
    <row r="12" spans="1:26">
      <c r="A12" s="110">
        <v>4</v>
      </c>
      <c r="B12" s="106" t="s">
        <v>10</v>
      </c>
      <c r="C12" s="99">
        <v>2010</v>
      </c>
      <c r="D12" s="99">
        <v>46</v>
      </c>
      <c r="E12" s="16">
        <v>0.87</v>
      </c>
      <c r="F12" s="16">
        <v>0.44</v>
      </c>
      <c r="G12" s="16">
        <v>0.64700000000000002</v>
      </c>
      <c r="H12" s="16">
        <v>0.63</v>
      </c>
      <c r="I12" s="16">
        <v>0.97</v>
      </c>
      <c r="J12" s="100">
        <v>1</v>
      </c>
      <c r="K12" s="9">
        <v>1</v>
      </c>
      <c r="L12" s="100">
        <v>1.02</v>
      </c>
      <c r="M12" s="100">
        <v>1.28</v>
      </c>
      <c r="N12" s="10">
        <v>0.95</v>
      </c>
      <c r="O12" s="10">
        <v>1.07</v>
      </c>
      <c r="P12" s="100">
        <v>0.23</v>
      </c>
      <c r="Q12" s="9">
        <v>0.36</v>
      </c>
      <c r="R12" s="100">
        <v>0.02</v>
      </c>
      <c r="S12" s="71">
        <v>62.28</v>
      </c>
      <c r="T12" s="71">
        <v>1515</v>
      </c>
      <c r="U12" s="71">
        <v>29578</v>
      </c>
      <c r="V12" s="71">
        <v>32</v>
      </c>
      <c r="W12" s="106" t="s">
        <v>149</v>
      </c>
      <c r="Z12" s="70">
        <f t="shared" si="0"/>
        <v>62280000</v>
      </c>
    </row>
    <row r="13" spans="1:26">
      <c r="A13" s="111">
        <v>4</v>
      </c>
      <c r="B13" s="106" t="s">
        <v>10</v>
      </c>
      <c r="C13" s="25">
        <v>2014</v>
      </c>
      <c r="D13" s="25">
        <v>16</v>
      </c>
      <c r="E13" s="26">
        <v>0.88</v>
      </c>
      <c r="F13" s="26">
        <v>0.5</v>
      </c>
      <c r="G13" s="26">
        <v>0.75</v>
      </c>
      <c r="H13" s="26">
        <v>0.65</v>
      </c>
      <c r="I13" s="26">
        <v>0.9</v>
      </c>
      <c r="J13" s="27">
        <v>1</v>
      </c>
      <c r="K13" s="27">
        <v>1.01</v>
      </c>
      <c r="L13" s="27">
        <v>1.02</v>
      </c>
      <c r="M13" s="27">
        <v>1.26</v>
      </c>
      <c r="N13" s="28">
        <v>0.95</v>
      </c>
      <c r="O13" s="28">
        <v>1.07</v>
      </c>
      <c r="P13" s="27">
        <v>0.35</v>
      </c>
      <c r="Q13" s="27">
        <v>0.95</v>
      </c>
      <c r="R13" s="27">
        <v>0.22</v>
      </c>
      <c r="S13" s="71">
        <v>66.03</v>
      </c>
      <c r="T13" s="71">
        <v>2254.25</v>
      </c>
      <c r="U13" s="71">
        <v>36085</v>
      </c>
      <c r="V13" s="71">
        <v>32</v>
      </c>
      <c r="W13" s="106" t="s">
        <v>161</v>
      </c>
      <c r="Z13" s="70">
        <f t="shared" si="0"/>
        <v>66030000</v>
      </c>
    </row>
    <row r="14" spans="1:26" ht="15.75" customHeight="1">
      <c r="A14" s="109">
        <v>5</v>
      </c>
      <c r="B14" s="106" t="s">
        <v>23</v>
      </c>
      <c r="C14" s="99">
        <v>2006</v>
      </c>
      <c r="D14" s="99">
        <v>18</v>
      </c>
      <c r="E14" s="16">
        <v>0.57999999999999996</v>
      </c>
      <c r="F14" s="16">
        <v>0.64</v>
      </c>
      <c r="G14" s="16">
        <v>0.45</v>
      </c>
      <c r="H14" s="16">
        <v>0.23</v>
      </c>
      <c r="I14" s="101">
        <v>0.89</v>
      </c>
      <c r="J14" s="100">
        <v>0.96</v>
      </c>
      <c r="K14" s="100">
        <v>1.01</v>
      </c>
      <c r="L14" s="9">
        <v>1.1200000000000001</v>
      </c>
      <c r="M14" s="100">
        <v>1.17</v>
      </c>
      <c r="N14" s="10">
        <v>0.98</v>
      </c>
      <c r="O14" s="10">
        <v>1.05</v>
      </c>
      <c r="P14" s="100">
        <v>0.49</v>
      </c>
      <c r="Q14" s="9">
        <v>0.71</v>
      </c>
      <c r="R14" s="100">
        <v>0</v>
      </c>
      <c r="S14" s="72">
        <v>47.4</v>
      </c>
      <c r="T14" s="72">
        <v>239.14</v>
      </c>
      <c r="U14" s="72">
        <v>12160</v>
      </c>
      <c r="V14" s="72">
        <v>28</v>
      </c>
      <c r="W14" s="106" t="s">
        <v>138</v>
      </c>
      <c r="Z14" s="70">
        <f t="shared" si="0"/>
        <v>47400000</v>
      </c>
    </row>
    <row r="15" spans="1:26">
      <c r="A15" s="110">
        <v>5</v>
      </c>
      <c r="B15" s="106" t="s">
        <v>23</v>
      </c>
      <c r="C15" s="99">
        <v>2010</v>
      </c>
      <c r="D15" s="99">
        <v>12</v>
      </c>
      <c r="E15" s="16">
        <v>0.76</v>
      </c>
      <c r="F15" s="16">
        <v>0.66</v>
      </c>
      <c r="G15" s="16">
        <v>0.6</v>
      </c>
      <c r="H15" s="16">
        <v>0.43</v>
      </c>
      <c r="I15" s="16">
        <v>1.01</v>
      </c>
      <c r="J15" s="103">
        <v>0.98</v>
      </c>
      <c r="K15" s="103">
        <v>1</v>
      </c>
      <c r="L15" s="103">
        <v>1.06</v>
      </c>
      <c r="M15" s="103">
        <v>1.21</v>
      </c>
      <c r="N15" s="10">
        <v>0.98</v>
      </c>
      <c r="O15" s="10">
        <v>1.02</v>
      </c>
      <c r="P15" s="100">
        <v>0.8</v>
      </c>
      <c r="Q15" s="9">
        <v>0.52</v>
      </c>
      <c r="R15" s="100">
        <v>0</v>
      </c>
      <c r="S15" s="71">
        <v>48.69</v>
      </c>
      <c r="T15" s="71">
        <v>183.25</v>
      </c>
      <c r="U15" s="71">
        <v>9332</v>
      </c>
      <c r="V15" s="71">
        <v>28</v>
      </c>
      <c r="W15" s="106" t="s">
        <v>150</v>
      </c>
      <c r="Z15" s="70">
        <f t="shared" si="0"/>
        <v>48690000</v>
      </c>
    </row>
    <row r="16" spans="1:26">
      <c r="A16" s="111">
        <v>5</v>
      </c>
      <c r="B16" s="106" t="s">
        <v>23</v>
      </c>
      <c r="C16" s="25">
        <v>2014</v>
      </c>
      <c r="D16" s="25">
        <v>18</v>
      </c>
      <c r="E16" s="26">
        <v>0.77</v>
      </c>
      <c r="F16" s="26">
        <v>0.62</v>
      </c>
      <c r="G16" s="26">
        <v>0.52</v>
      </c>
      <c r="H16" s="26">
        <v>0.43</v>
      </c>
      <c r="I16" s="26">
        <v>1.05</v>
      </c>
      <c r="J16" s="27">
        <v>0.97</v>
      </c>
      <c r="K16" s="27">
        <v>0.99</v>
      </c>
      <c r="L16" s="27">
        <v>1.1100000000000001</v>
      </c>
      <c r="M16" s="27" t="s">
        <v>49</v>
      </c>
      <c r="N16" s="28">
        <v>0.98</v>
      </c>
      <c r="O16" s="28">
        <v>1.08</v>
      </c>
      <c r="P16" s="27">
        <v>0.81</v>
      </c>
      <c r="Q16" s="27">
        <v>0.59</v>
      </c>
      <c r="R16" s="27">
        <v>0</v>
      </c>
      <c r="S16" s="71">
        <v>52.98</v>
      </c>
      <c r="T16" s="71">
        <v>313.47000000000003</v>
      </c>
      <c r="U16" s="71">
        <v>12.42</v>
      </c>
      <c r="V16" s="71">
        <v>31</v>
      </c>
      <c r="W16" s="106" t="s">
        <v>162</v>
      </c>
      <c r="Z16" s="70">
        <f t="shared" si="0"/>
        <v>52980000</v>
      </c>
    </row>
    <row r="17" spans="1:26" ht="15.75" customHeight="1">
      <c r="A17" s="109">
        <v>6</v>
      </c>
      <c r="B17" s="106" t="s">
        <v>25</v>
      </c>
      <c r="C17" s="99">
        <v>2006</v>
      </c>
      <c r="D17" s="99">
        <v>9</v>
      </c>
      <c r="E17" s="16">
        <v>0.8</v>
      </c>
      <c r="F17" s="16">
        <v>0.63</v>
      </c>
      <c r="G17" s="16">
        <v>0.62</v>
      </c>
      <c r="H17" s="16">
        <v>0.49</v>
      </c>
      <c r="I17" s="16">
        <v>0.82</v>
      </c>
      <c r="J17" s="100">
        <v>1</v>
      </c>
      <c r="K17" s="9">
        <v>1</v>
      </c>
      <c r="L17" s="100">
        <v>1.03</v>
      </c>
      <c r="M17" s="100">
        <v>1.37</v>
      </c>
      <c r="N17" s="10">
        <v>0.95</v>
      </c>
      <c r="O17" s="10">
        <v>1.04</v>
      </c>
      <c r="P17" s="100">
        <v>0.25</v>
      </c>
      <c r="Q17" s="9">
        <v>0.4</v>
      </c>
      <c r="R17" s="100">
        <v>0.3</v>
      </c>
      <c r="S17" s="72">
        <v>59.7</v>
      </c>
      <c r="T17" s="72">
        <v>2201.4699999999998</v>
      </c>
      <c r="U17" s="72">
        <v>30470</v>
      </c>
      <c r="V17" s="72">
        <v>26</v>
      </c>
      <c r="W17" s="106" t="s">
        <v>139</v>
      </c>
      <c r="Z17" s="70">
        <f t="shared" si="0"/>
        <v>59700000</v>
      </c>
    </row>
    <row r="18" spans="1:26">
      <c r="A18" s="110">
        <v>6</v>
      </c>
      <c r="B18" s="106" t="s">
        <v>25</v>
      </c>
      <c r="C18" s="99">
        <v>2010</v>
      </c>
      <c r="D18" s="99">
        <v>15</v>
      </c>
      <c r="E18" s="16">
        <v>0.84</v>
      </c>
      <c r="F18" s="16">
        <v>0.67</v>
      </c>
      <c r="G18" s="16">
        <v>0.71</v>
      </c>
      <c r="H18" s="16">
        <v>0.53</v>
      </c>
      <c r="I18" s="16">
        <v>0.9</v>
      </c>
      <c r="J18" s="100">
        <v>1</v>
      </c>
      <c r="K18" s="9">
        <v>1</v>
      </c>
      <c r="L18" s="100">
        <v>1.03</v>
      </c>
      <c r="M18" s="100">
        <v>1.4</v>
      </c>
      <c r="N18" s="10">
        <v>0.95</v>
      </c>
      <c r="O18" s="10">
        <v>1.03</v>
      </c>
      <c r="P18" s="100">
        <v>0.28000000000000003</v>
      </c>
      <c r="Q18" s="9">
        <v>0.28999999999999998</v>
      </c>
      <c r="R18" s="100">
        <v>0.3</v>
      </c>
      <c r="S18" s="71">
        <v>61.41</v>
      </c>
      <c r="T18" s="71">
        <v>1778.27</v>
      </c>
      <c r="U18" s="71">
        <v>32147</v>
      </c>
      <c r="V18" s="71">
        <v>26</v>
      </c>
      <c r="W18" s="106" t="s">
        <v>151</v>
      </c>
      <c r="Z18" s="70">
        <f t="shared" si="0"/>
        <v>61410000</v>
      </c>
    </row>
    <row r="19" spans="1:26">
      <c r="A19" s="111">
        <v>6</v>
      </c>
      <c r="B19" s="106" t="s">
        <v>25</v>
      </c>
      <c r="C19" s="25">
        <v>2014</v>
      </c>
      <c r="D19" s="25">
        <v>26</v>
      </c>
      <c r="E19" s="26">
        <v>0.85</v>
      </c>
      <c r="F19" s="26">
        <v>0.69</v>
      </c>
      <c r="G19" s="26">
        <v>0.62</v>
      </c>
      <c r="H19" s="26">
        <v>0.52</v>
      </c>
      <c r="I19" s="26">
        <v>0.95</v>
      </c>
      <c r="J19" s="27">
        <v>1</v>
      </c>
      <c r="K19" s="27">
        <v>1</v>
      </c>
      <c r="L19" s="27">
        <v>1</v>
      </c>
      <c r="M19" s="27">
        <v>1.36</v>
      </c>
      <c r="N19" s="28">
        <v>0.95</v>
      </c>
      <c r="O19" s="28">
        <v>1.03</v>
      </c>
      <c r="P19" s="27">
        <v>0.28999999999999998</v>
      </c>
      <c r="Q19" s="27">
        <v>0.19</v>
      </c>
      <c r="R19" s="27">
        <v>0.3</v>
      </c>
      <c r="S19" s="71">
        <v>64.099999999999994</v>
      </c>
      <c r="T19" s="71">
        <v>2432.81</v>
      </c>
      <c r="U19" s="71">
        <v>34658</v>
      </c>
      <c r="V19" s="71">
        <v>32</v>
      </c>
      <c r="W19" s="106" t="s">
        <v>163</v>
      </c>
      <c r="Z19" s="70">
        <f t="shared" si="0"/>
        <v>64099999.999999993</v>
      </c>
    </row>
    <row r="20" spans="1:26" ht="15.75" customHeight="1">
      <c r="A20" s="109">
        <v>7</v>
      </c>
      <c r="B20" s="106" t="s">
        <v>70</v>
      </c>
      <c r="C20" s="99">
        <v>2006</v>
      </c>
      <c r="D20" s="99">
        <v>23</v>
      </c>
      <c r="E20" s="101">
        <v>0.82</v>
      </c>
      <c r="F20" s="101">
        <v>0.68</v>
      </c>
      <c r="G20" s="101">
        <v>0.62</v>
      </c>
      <c r="H20" s="101">
        <v>0.85</v>
      </c>
      <c r="I20" s="101">
        <v>1.22</v>
      </c>
      <c r="J20" s="103">
        <v>1</v>
      </c>
      <c r="K20" s="103">
        <v>0.96</v>
      </c>
      <c r="L20" s="103">
        <v>1.02</v>
      </c>
      <c r="M20" s="103">
        <v>1.39</v>
      </c>
      <c r="N20" s="10">
        <v>0.95</v>
      </c>
      <c r="O20" s="10">
        <v>1.06</v>
      </c>
      <c r="P20" s="103">
        <v>0.18</v>
      </c>
      <c r="Q20" s="103">
        <v>0.17</v>
      </c>
      <c r="R20" s="103">
        <v>0</v>
      </c>
      <c r="S20" s="71">
        <v>298.2</v>
      </c>
      <c r="T20" s="71">
        <v>12485.73</v>
      </c>
      <c r="U20" s="71">
        <v>41399</v>
      </c>
      <c r="V20" s="71">
        <v>26</v>
      </c>
      <c r="W20" s="106" t="s">
        <v>140</v>
      </c>
      <c r="Z20" s="70">
        <f t="shared" si="0"/>
        <v>298200000</v>
      </c>
    </row>
    <row r="21" spans="1:26">
      <c r="A21" s="110">
        <v>7</v>
      </c>
      <c r="B21" s="106" t="s">
        <v>70</v>
      </c>
      <c r="C21" s="99">
        <v>2010</v>
      </c>
      <c r="D21" s="99">
        <v>19</v>
      </c>
      <c r="E21" s="16">
        <v>0.85</v>
      </c>
      <c r="F21" s="16">
        <v>0.66</v>
      </c>
      <c r="G21" s="16">
        <v>0.87</v>
      </c>
      <c r="H21" s="16">
        <v>0.74</v>
      </c>
      <c r="I21" s="16">
        <v>1.31</v>
      </c>
      <c r="J21" s="100">
        <v>1</v>
      </c>
      <c r="K21" s="9">
        <v>1.01</v>
      </c>
      <c r="L21" s="100">
        <v>1.01</v>
      </c>
      <c r="M21" s="100">
        <v>1.4</v>
      </c>
      <c r="N21" s="10">
        <v>0.96</v>
      </c>
      <c r="O21" s="10">
        <v>1.06</v>
      </c>
      <c r="P21" s="100">
        <v>0.2</v>
      </c>
      <c r="Q21" s="9">
        <v>0.5</v>
      </c>
      <c r="R21" s="100">
        <v>0</v>
      </c>
      <c r="S21" s="71">
        <v>304.06</v>
      </c>
      <c r="T21" s="71">
        <v>11513.87</v>
      </c>
      <c r="U21" s="71">
        <v>42107</v>
      </c>
      <c r="V21" s="71">
        <v>26</v>
      </c>
      <c r="W21" s="106" t="s">
        <v>152</v>
      </c>
      <c r="Z21" s="70">
        <f t="shared" si="0"/>
        <v>304060000</v>
      </c>
    </row>
    <row r="22" spans="1:26">
      <c r="A22" s="111">
        <v>7</v>
      </c>
      <c r="B22" s="106" t="s">
        <v>70</v>
      </c>
      <c r="C22" s="25">
        <v>2014</v>
      </c>
      <c r="D22" s="25">
        <v>20</v>
      </c>
      <c r="E22" s="26">
        <v>0.86</v>
      </c>
      <c r="F22" s="26">
        <v>0.66</v>
      </c>
      <c r="G22" s="26">
        <v>1</v>
      </c>
      <c r="H22" s="26">
        <v>0.75</v>
      </c>
      <c r="I22" s="26">
        <v>1.2</v>
      </c>
      <c r="J22" s="27">
        <v>1</v>
      </c>
      <c r="K22" s="27">
        <v>1</v>
      </c>
      <c r="L22" s="27">
        <v>1.02</v>
      </c>
      <c r="M22" s="27">
        <v>1.39</v>
      </c>
      <c r="N22" s="28">
        <v>0.95</v>
      </c>
      <c r="O22" s="28">
        <v>1.04</v>
      </c>
      <c r="P22" s="27">
        <v>0.22</v>
      </c>
      <c r="Q22" s="27">
        <v>0.47</v>
      </c>
      <c r="R22" s="27">
        <v>0</v>
      </c>
      <c r="S22" s="71">
        <v>316.13</v>
      </c>
      <c r="T22" s="71">
        <v>14498.62</v>
      </c>
      <c r="U22" s="71">
        <v>50866</v>
      </c>
      <c r="V22" s="71">
        <v>27</v>
      </c>
      <c r="W22" s="106" t="s">
        <v>164</v>
      </c>
      <c r="Z22" s="70">
        <f t="shared" si="0"/>
        <v>316130000</v>
      </c>
    </row>
    <row r="23" spans="1:26" ht="15" customHeight="1">
      <c r="A23" s="109">
        <v>8</v>
      </c>
      <c r="B23" s="106" t="s">
        <v>54</v>
      </c>
      <c r="C23" s="99">
        <v>2006</v>
      </c>
      <c r="D23" s="99">
        <v>22</v>
      </c>
      <c r="E23" s="101">
        <v>0.76</v>
      </c>
      <c r="F23" s="101">
        <v>0.6</v>
      </c>
      <c r="G23" s="101">
        <v>0.51</v>
      </c>
      <c r="H23" s="101">
        <v>0.61</v>
      </c>
      <c r="I23" s="101">
        <v>1</v>
      </c>
      <c r="J23" s="103">
        <v>1</v>
      </c>
      <c r="K23" s="103">
        <v>1.01</v>
      </c>
      <c r="L23" s="103">
        <v>1.1100000000000001</v>
      </c>
      <c r="M23" s="103">
        <v>1.0900000000000001</v>
      </c>
      <c r="N23" s="102">
        <v>0.97</v>
      </c>
      <c r="O23" s="102">
        <v>1.1499999999999999</v>
      </c>
      <c r="P23" s="103">
        <v>0.14000000000000001</v>
      </c>
      <c r="Q23" s="103">
        <v>0.56000000000000005</v>
      </c>
      <c r="R23" s="103">
        <v>0</v>
      </c>
      <c r="S23" s="72">
        <v>45.6</v>
      </c>
      <c r="T23" s="72">
        <v>122.27</v>
      </c>
      <c r="U23" s="72">
        <v>7565</v>
      </c>
      <c r="V23" s="72">
        <v>23</v>
      </c>
      <c r="W23" s="106" t="s">
        <v>141</v>
      </c>
      <c r="Z23" s="70">
        <f t="shared" si="0"/>
        <v>45600000</v>
      </c>
    </row>
    <row r="24" spans="1:26">
      <c r="A24" s="110">
        <v>8</v>
      </c>
      <c r="B24" s="106" t="s">
        <v>54</v>
      </c>
      <c r="C24" s="99">
        <v>2010</v>
      </c>
      <c r="D24" s="99">
        <v>55</v>
      </c>
      <c r="E24" s="101">
        <v>0.55000000000000004</v>
      </c>
      <c r="F24" s="101">
        <v>0.59</v>
      </c>
      <c r="G24" s="101">
        <v>0.71</v>
      </c>
      <c r="H24" s="101">
        <v>0.86</v>
      </c>
      <c r="I24" s="101">
        <v>0.98</v>
      </c>
      <c r="J24" s="103">
        <v>1</v>
      </c>
      <c r="K24" s="103">
        <v>0.99</v>
      </c>
      <c r="L24" s="103">
        <v>1.0900000000000001</v>
      </c>
      <c r="M24" s="103">
        <v>0.99</v>
      </c>
      <c r="N24" s="102">
        <v>0.94</v>
      </c>
      <c r="O24" s="102">
        <v>1.08</v>
      </c>
      <c r="P24" s="103">
        <v>0.11</v>
      </c>
      <c r="Q24" s="103">
        <v>0.27</v>
      </c>
      <c r="R24" s="103">
        <v>0</v>
      </c>
      <c r="S24" s="71">
        <v>45.01</v>
      </c>
      <c r="T24" s="71">
        <v>134.41999999999999</v>
      </c>
      <c r="U24" s="71">
        <v>8043</v>
      </c>
      <c r="V24" s="71">
        <v>23</v>
      </c>
      <c r="W24" s="106" t="s">
        <v>153</v>
      </c>
      <c r="Z24" s="70">
        <f t="shared" si="0"/>
        <v>45010000</v>
      </c>
    </row>
    <row r="25" spans="1:26">
      <c r="A25" s="111">
        <v>8</v>
      </c>
      <c r="B25" s="106" t="s">
        <v>54</v>
      </c>
      <c r="C25" s="25">
        <v>2014</v>
      </c>
      <c r="D25" s="25">
        <v>53</v>
      </c>
      <c r="E25" s="26">
        <v>0.72</v>
      </c>
      <c r="F25" s="26">
        <v>0.56000000000000005</v>
      </c>
      <c r="G25" s="26">
        <v>0.56000000000000005</v>
      </c>
      <c r="H25" s="26">
        <v>1.1299999999999999</v>
      </c>
      <c r="I25" s="26">
        <v>1.17</v>
      </c>
      <c r="J25" s="34">
        <v>1</v>
      </c>
      <c r="K25" s="34">
        <v>0.99</v>
      </c>
      <c r="L25" s="34">
        <v>1.08</v>
      </c>
      <c r="M25" s="34">
        <v>1.1299999999999999</v>
      </c>
      <c r="N25" s="28">
        <v>0.94</v>
      </c>
      <c r="O25" s="28">
        <v>1.06</v>
      </c>
      <c r="P25" s="34" t="s">
        <v>49</v>
      </c>
      <c r="Q25" s="34">
        <v>0.45</v>
      </c>
      <c r="R25" s="34">
        <v>0</v>
      </c>
      <c r="S25" s="71">
        <v>48.32</v>
      </c>
      <c r="T25" s="71">
        <v>211.47</v>
      </c>
      <c r="U25" s="71">
        <v>11637</v>
      </c>
      <c r="V25" s="71">
        <v>22</v>
      </c>
      <c r="W25" s="106" t="s">
        <v>165</v>
      </c>
      <c r="Z25" s="70">
        <f t="shared" si="0"/>
        <v>48320000</v>
      </c>
    </row>
    <row r="26" spans="1:26" ht="15" customHeight="1">
      <c r="A26" s="109">
        <v>9</v>
      </c>
      <c r="B26" s="106" t="s">
        <v>12</v>
      </c>
      <c r="C26" s="99">
        <v>2006</v>
      </c>
      <c r="D26" s="99">
        <v>78</v>
      </c>
      <c r="E26" s="101">
        <v>0.52</v>
      </c>
      <c r="F26" s="16">
        <v>0.5</v>
      </c>
      <c r="G26" s="16">
        <v>0.39</v>
      </c>
      <c r="H26" s="16">
        <v>0.32</v>
      </c>
      <c r="I26" s="16">
        <v>1.08</v>
      </c>
      <c r="J26" s="100">
        <v>1</v>
      </c>
      <c r="K26" s="9">
        <v>0.97</v>
      </c>
      <c r="L26" s="100">
        <v>1.01</v>
      </c>
      <c r="M26" s="100">
        <v>0.95</v>
      </c>
      <c r="N26" s="10">
        <v>0.95</v>
      </c>
      <c r="O26" s="10">
        <v>1.07</v>
      </c>
      <c r="P26" s="100">
        <v>0.18</v>
      </c>
      <c r="Q26" s="9">
        <v>0.2</v>
      </c>
      <c r="R26" s="100">
        <v>0.01</v>
      </c>
      <c r="S26" s="71">
        <v>16.3</v>
      </c>
      <c r="T26" s="71">
        <v>113.96</v>
      </c>
      <c r="U26" s="71">
        <v>11937</v>
      </c>
      <c r="V26" s="71">
        <v>23</v>
      </c>
      <c r="W26" s="106" t="s">
        <v>142</v>
      </c>
      <c r="Z26" s="70">
        <f t="shared" si="0"/>
        <v>16300000</v>
      </c>
    </row>
    <row r="27" spans="1:26">
      <c r="A27" s="110">
        <v>9</v>
      </c>
      <c r="B27" s="106" t="s">
        <v>12</v>
      </c>
      <c r="C27" s="99">
        <v>2010</v>
      </c>
      <c r="D27" s="99">
        <v>48</v>
      </c>
      <c r="E27" s="101">
        <v>0.6</v>
      </c>
      <c r="F27" s="16">
        <v>0.49</v>
      </c>
      <c r="G27" s="16">
        <v>0.42</v>
      </c>
      <c r="H27" s="16">
        <v>0.32</v>
      </c>
      <c r="I27" s="16">
        <v>1.02</v>
      </c>
      <c r="J27" s="100">
        <v>1</v>
      </c>
      <c r="K27" s="9">
        <v>0.99</v>
      </c>
      <c r="L27" s="100">
        <v>1.0629999999999999</v>
      </c>
      <c r="M27" s="100">
        <v>1.01</v>
      </c>
      <c r="N27" s="10">
        <v>0.95</v>
      </c>
      <c r="O27" s="10">
        <v>1.07</v>
      </c>
      <c r="P27" s="100">
        <v>0.17</v>
      </c>
      <c r="Q27" s="9">
        <v>0.83</v>
      </c>
      <c r="R27" s="100">
        <v>0.09</v>
      </c>
      <c r="S27" s="71">
        <v>16.8</v>
      </c>
      <c r="T27" s="71">
        <v>104.38</v>
      </c>
      <c r="U27" s="71">
        <v>13057</v>
      </c>
      <c r="V27" s="71">
        <v>25</v>
      </c>
      <c r="W27" s="106" t="s">
        <v>154</v>
      </c>
      <c r="Z27" s="70">
        <f t="shared" si="0"/>
        <v>16800000</v>
      </c>
    </row>
    <row r="28" spans="1:26">
      <c r="A28" s="111">
        <v>9</v>
      </c>
      <c r="B28" s="106" t="s">
        <v>12</v>
      </c>
      <c r="C28" s="25">
        <v>2014</v>
      </c>
      <c r="D28" s="25">
        <v>66</v>
      </c>
      <c r="E28" s="40">
        <v>0.69</v>
      </c>
      <c r="F28" s="40">
        <v>0.5</v>
      </c>
      <c r="G28" s="40">
        <v>0.49</v>
      </c>
      <c r="H28" s="40">
        <v>0.31</v>
      </c>
      <c r="I28" s="40">
        <v>0.87</v>
      </c>
      <c r="J28" s="41">
        <v>1</v>
      </c>
      <c r="K28" s="41">
        <v>1</v>
      </c>
      <c r="L28" s="41">
        <v>1.04</v>
      </c>
      <c r="M28" s="41">
        <v>1.1200000000000001</v>
      </c>
      <c r="N28" s="42">
        <v>0.96</v>
      </c>
      <c r="O28" s="42">
        <v>1.06</v>
      </c>
      <c r="P28" s="41">
        <v>0.19</v>
      </c>
      <c r="Q28" s="41">
        <v>0.64</v>
      </c>
      <c r="R28" s="41">
        <v>0.09</v>
      </c>
      <c r="S28" s="71">
        <v>17.62</v>
      </c>
      <c r="T28" s="71">
        <v>171.41</v>
      </c>
      <c r="U28" s="71">
        <v>21049</v>
      </c>
      <c r="V28" s="71">
        <v>27</v>
      </c>
      <c r="W28" s="106" t="s">
        <v>166</v>
      </c>
      <c r="Z28" s="70">
        <f t="shared" si="0"/>
        <v>17620000</v>
      </c>
    </row>
    <row r="29" spans="1:26" ht="15" customHeight="1">
      <c r="A29" s="109">
        <v>10</v>
      </c>
      <c r="B29" s="106" t="s">
        <v>28</v>
      </c>
      <c r="C29" s="99">
        <v>2006</v>
      </c>
      <c r="D29" s="99">
        <v>63</v>
      </c>
      <c r="E29" s="16">
        <v>0.84</v>
      </c>
      <c r="F29" s="16">
        <v>0.61</v>
      </c>
      <c r="G29" s="16">
        <v>0.66</v>
      </c>
      <c r="H29" s="16">
        <v>0.14000000000000001</v>
      </c>
      <c r="I29" s="16">
        <v>0.82</v>
      </c>
      <c r="J29" s="100">
        <v>0.91</v>
      </c>
      <c r="K29" s="9">
        <v>1</v>
      </c>
      <c r="L29" s="100">
        <v>0.97</v>
      </c>
      <c r="M29" s="100">
        <v>0.85</v>
      </c>
      <c r="N29" s="10">
        <v>0.89</v>
      </c>
      <c r="O29" s="10">
        <v>1.03</v>
      </c>
      <c r="P29" s="100">
        <v>0.25</v>
      </c>
      <c r="Q29" s="9">
        <v>7.0000000000000007E-2</v>
      </c>
      <c r="R29" s="100">
        <v>0.03</v>
      </c>
      <c r="S29" s="71">
        <v>1315.8</v>
      </c>
      <c r="T29" s="71">
        <v>2224.81</v>
      </c>
      <c r="U29" s="71">
        <v>7204</v>
      </c>
      <c r="V29" s="71">
        <v>23</v>
      </c>
      <c r="W29" s="106" t="s">
        <v>143</v>
      </c>
      <c r="Z29" s="70">
        <f t="shared" si="0"/>
        <v>1315800000</v>
      </c>
    </row>
    <row r="30" spans="1:26">
      <c r="A30" s="110">
        <v>10</v>
      </c>
      <c r="B30" s="106" t="s">
        <v>28</v>
      </c>
      <c r="C30" s="99">
        <v>2010</v>
      </c>
      <c r="D30" s="99">
        <v>61</v>
      </c>
      <c r="E30" s="16">
        <v>0.88</v>
      </c>
      <c r="F30" s="16">
        <v>0.7</v>
      </c>
      <c r="G30" s="16">
        <v>0.68</v>
      </c>
      <c r="H30" s="16">
        <v>0.2</v>
      </c>
      <c r="I30" s="16">
        <v>1.07</v>
      </c>
      <c r="J30" s="100">
        <v>0.94</v>
      </c>
      <c r="K30" s="9">
        <v>1</v>
      </c>
      <c r="L30" s="100">
        <v>0.97</v>
      </c>
      <c r="M30" s="100">
        <v>1.04</v>
      </c>
      <c r="N30" s="10">
        <v>0.88</v>
      </c>
      <c r="O30" s="10">
        <v>1.05</v>
      </c>
      <c r="P30" s="100">
        <v>0.27</v>
      </c>
      <c r="Q30" s="9">
        <v>0.13</v>
      </c>
      <c r="R30" s="100">
        <v>0.08</v>
      </c>
      <c r="S30" s="71">
        <v>1324.66</v>
      </c>
      <c r="T30" s="71">
        <v>2602.5700000000002</v>
      </c>
      <c r="U30" s="71">
        <v>6200</v>
      </c>
      <c r="V30" s="71">
        <v>23</v>
      </c>
      <c r="W30" s="106" t="s">
        <v>155</v>
      </c>
      <c r="Z30" s="70">
        <f t="shared" si="0"/>
        <v>1324660000</v>
      </c>
    </row>
    <row r="31" spans="1:26">
      <c r="A31" s="111">
        <v>10</v>
      </c>
      <c r="B31" s="106" t="s">
        <v>28</v>
      </c>
      <c r="C31" s="25">
        <v>2014</v>
      </c>
      <c r="D31" s="25">
        <v>87</v>
      </c>
      <c r="E31" s="26">
        <v>0.84</v>
      </c>
      <c r="F31" s="26">
        <v>0.63</v>
      </c>
      <c r="G31" s="26">
        <v>0.64</v>
      </c>
      <c r="H31" s="26">
        <v>0.2</v>
      </c>
      <c r="I31" s="26">
        <v>1.08</v>
      </c>
      <c r="J31" s="34">
        <v>0.95</v>
      </c>
      <c r="K31" s="34">
        <v>1</v>
      </c>
      <c r="L31" s="34" t="s">
        <v>49</v>
      </c>
      <c r="M31" s="34">
        <v>1.1299999999999999</v>
      </c>
      <c r="N31" s="28">
        <v>0.9</v>
      </c>
      <c r="O31" s="28">
        <v>1.03</v>
      </c>
      <c r="P31" s="34">
        <v>0.31</v>
      </c>
      <c r="Q31" s="34">
        <v>0.09</v>
      </c>
      <c r="R31" s="34">
        <v>0.08</v>
      </c>
      <c r="S31" s="71">
        <v>1357.38</v>
      </c>
      <c r="T31" s="71">
        <v>4864</v>
      </c>
      <c r="U31" s="71">
        <v>10756</v>
      </c>
      <c r="V31" s="71">
        <v>25</v>
      </c>
      <c r="W31" s="106" t="s">
        <v>167</v>
      </c>
      <c r="Z31" s="70">
        <f t="shared" si="0"/>
        <v>1357380000</v>
      </c>
    </row>
    <row r="32" spans="1:26" ht="15" customHeight="1">
      <c r="A32" s="109">
        <v>11</v>
      </c>
      <c r="B32" s="106" t="s">
        <v>21</v>
      </c>
      <c r="C32" s="99">
        <v>2006</v>
      </c>
      <c r="D32" s="99">
        <v>47</v>
      </c>
      <c r="E32" s="101">
        <v>0.92</v>
      </c>
      <c r="F32" s="101">
        <v>0.77</v>
      </c>
      <c r="G32" s="101">
        <v>0.67</v>
      </c>
      <c r="H32" s="101">
        <v>0.16</v>
      </c>
      <c r="I32" s="101" t="s">
        <v>49</v>
      </c>
      <c r="J32" s="103">
        <v>0.75</v>
      </c>
      <c r="K32" s="103">
        <v>0.99</v>
      </c>
      <c r="L32" s="103">
        <v>0.81</v>
      </c>
      <c r="M32" s="103">
        <v>0.62</v>
      </c>
      <c r="N32" s="102">
        <v>0.97</v>
      </c>
      <c r="O32" s="102">
        <v>1.05</v>
      </c>
      <c r="P32" s="103">
        <v>0.42</v>
      </c>
      <c r="Q32" s="103">
        <v>0.31</v>
      </c>
      <c r="R32" s="103">
        <v>0</v>
      </c>
      <c r="S32" s="72">
        <v>28.8</v>
      </c>
      <c r="T32" s="72">
        <v>8.7100000000000009</v>
      </c>
      <c r="U32" s="72">
        <v>1617</v>
      </c>
      <c r="V32" s="72">
        <v>20</v>
      </c>
      <c r="W32" s="106" t="s">
        <v>144</v>
      </c>
      <c r="Z32" s="70">
        <f t="shared" si="0"/>
        <v>28800000</v>
      </c>
    </row>
    <row r="33" spans="1:26">
      <c r="A33" s="110">
        <v>11</v>
      </c>
      <c r="B33" s="106" t="s">
        <v>21</v>
      </c>
      <c r="C33" s="99">
        <v>2010</v>
      </c>
      <c r="D33" s="99">
        <v>33</v>
      </c>
      <c r="E33" s="101">
        <v>0.88</v>
      </c>
      <c r="F33" s="101">
        <v>0.78</v>
      </c>
      <c r="G33" s="101">
        <v>0.69</v>
      </c>
      <c r="H33" s="101">
        <v>0.5</v>
      </c>
      <c r="I33" s="101">
        <v>0.54</v>
      </c>
      <c r="J33" s="103">
        <v>0.81</v>
      </c>
      <c r="K33" s="103">
        <v>1.03</v>
      </c>
      <c r="L33" s="103">
        <v>0.92</v>
      </c>
      <c r="M33" s="103">
        <v>0.8</v>
      </c>
      <c r="N33" s="102">
        <v>0.97</v>
      </c>
      <c r="O33" s="102">
        <v>1.07</v>
      </c>
      <c r="P33" s="103">
        <v>0.46</v>
      </c>
      <c r="Q33" s="103">
        <v>0.47</v>
      </c>
      <c r="R33" s="103">
        <v>0</v>
      </c>
      <c r="S33" s="71">
        <v>31.66</v>
      </c>
      <c r="T33" s="71">
        <v>11.02</v>
      </c>
      <c r="U33" s="71">
        <v>1105</v>
      </c>
      <c r="V33" s="71">
        <v>20</v>
      </c>
      <c r="W33" s="106" t="s">
        <v>156</v>
      </c>
      <c r="Z33" s="70">
        <f t="shared" si="0"/>
        <v>31660000</v>
      </c>
    </row>
    <row r="34" spans="1:26">
      <c r="A34" s="111">
        <v>11</v>
      </c>
      <c r="B34" s="106" t="s">
        <v>21</v>
      </c>
      <c r="C34" s="25">
        <v>2014</v>
      </c>
      <c r="D34" s="25">
        <v>88</v>
      </c>
      <c r="E34" s="26">
        <v>0.96</v>
      </c>
      <c r="F34" s="26">
        <v>0.73</v>
      </c>
      <c r="G34" s="26">
        <v>0.4</v>
      </c>
      <c r="H34" s="26">
        <v>0.25</v>
      </c>
      <c r="I34" s="26">
        <v>0.71</v>
      </c>
      <c r="J34" s="34">
        <v>0.78</v>
      </c>
      <c r="K34" s="34">
        <v>1.03</v>
      </c>
      <c r="L34" s="34">
        <v>0.89</v>
      </c>
      <c r="M34" s="34">
        <v>0.27</v>
      </c>
      <c r="N34" s="28">
        <v>0.97</v>
      </c>
      <c r="O34" s="28">
        <v>1.02</v>
      </c>
      <c r="P34" s="34">
        <v>0.54</v>
      </c>
      <c r="Q34" s="34">
        <v>0.47</v>
      </c>
      <c r="R34" s="34">
        <v>0</v>
      </c>
      <c r="S34" s="71">
        <v>37.58</v>
      </c>
      <c r="T34" s="71">
        <v>15.59</v>
      </c>
      <c r="U34" s="71">
        <v>1334</v>
      </c>
      <c r="V34" s="71">
        <v>20</v>
      </c>
      <c r="W34" s="106" t="s">
        <v>168</v>
      </c>
      <c r="Z34" s="70">
        <f t="shared" si="0"/>
        <v>37580000</v>
      </c>
    </row>
    <row r="35" spans="1:26" ht="15" customHeight="1">
      <c r="A35" s="109">
        <v>12</v>
      </c>
      <c r="B35" s="106" t="s">
        <v>13</v>
      </c>
      <c r="C35" s="99">
        <v>2006</v>
      </c>
      <c r="D35" s="99">
        <v>79</v>
      </c>
      <c r="E35" s="101">
        <v>0.66</v>
      </c>
      <c r="F35" s="101">
        <v>0.62</v>
      </c>
      <c r="G35" s="101">
        <v>0.46</v>
      </c>
      <c r="H35" s="101">
        <v>0.11</v>
      </c>
      <c r="I35" s="101">
        <v>0.85</v>
      </c>
      <c r="J35" s="103">
        <v>1</v>
      </c>
      <c r="K35" s="103">
        <v>1</v>
      </c>
      <c r="L35" s="103">
        <v>1.01</v>
      </c>
      <c r="M35" s="103">
        <v>0.89</v>
      </c>
      <c r="N35" s="102">
        <v>0.95</v>
      </c>
      <c r="O35" s="102">
        <v>1.08</v>
      </c>
      <c r="P35" s="103">
        <v>0.1</v>
      </c>
      <c r="Q35" s="103">
        <v>0.14000000000000001</v>
      </c>
      <c r="R35" s="103">
        <v>0</v>
      </c>
      <c r="S35" s="72">
        <v>128.1</v>
      </c>
      <c r="T35" s="72">
        <v>4571.3100000000004</v>
      </c>
      <c r="U35" s="72">
        <v>30615</v>
      </c>
      <c r="V35" s="72">
        <v>29</v>
      </c>
      <c r="W35" s="106" t="s">
        <v>145</v>
      </c>
      <c r="Z35" s="70">
        <f t="shared" si="0"/>
        <v>128100000</v>
      </c>
    </row>
    <row r="36" spans="1:26">
      <c r="A36" s="110">
        <v>12</v>
      </c>
      <c r="B36" s="106" t="s">
        <v>13</v>
      </c>
      <c r="C36" s="99">
        <v>2010</v>
      </c>
      <c r="D36" s="99">
        <v>94</v>
      </c>
      <c r="E36" s="101">
        <v>0.73</v>
      </c>
      <c r="F36" s="101">
        <v>0.61</v>
      </c>
      <c r="G36" s="101">
        <v>0.53</v>
      </c>
      <c r="H36" s="101">
        <v>0.1</v>
      </c>
      <c r="I36" s="101">
        <v>0.87</v>
      </c>
      <c r="J36" s="103">
        <v>1</v>
      </c>
      <c r="K36" s="103">
        <v>1</v>
      </c>
      <c r="L36" s="103">
        <v>1</v>
      </c>
      <c r="M36" s="103">
        <v>0.88</v>
      </c>
      <c r="N36" s="102">
        <v>0.95</v>
      </c>
      <c r="O36" s="102">
        <v>1.07</v>
      </c>
      <c r="P36" s="103">
        <v>0.13</v>
      </c>
      <c r="Q36" s="103">
        <v>0.13</v>
      </c>
      <c r="R36" s="103">
        <v>0</v>
      </c>
      <c r="S36" s="71">
        <v>127.7</v>
      </c>
      <c r="T36" s="71">
        <v>5166.28</v>
      </c>
      <c r="U36" s="71">
        <v>29688</v>
      </c>
      <c r="V36" s="71">
        <v>29</v>
      </c>
      <c r="W36" s="106" t="s">
        <v>157</v>
      </c>
      <c r="Z36" s="70">
        <f t="shared" si="0"/>
        <v>127700000</v>
      </c>
    </row>
    <row r="37" spans="1:26">
      <c r="A37" s="111">
        <v>12</v>
      </c>
      <c r="B37" s="106" t="s">
        <v>13</v>
      </c>
      <c r="C37" s="25">
        <v>2014</v>
      </c>
      <c r="D37" s="25">
        <v>104</v>
      </c>
      <c r="E37" s="26">
        <v>0.75</v>
      </c>
      <c r="F37" s="26">
        <v>0.68</v>
      </c>
      <c r="G37" s="26">
        <v>0.6</v>
      </c>
      <c r="H37" s="26">
        <v>0.12</v>
      </c>
      <c r="I37" s="26">
        <v>0.87</v>
      </c>
      <c r="J37" s="34">
        <v>1</v>
      </c>
      <c r="K37" s="34" t="s">
        <v>49</v>
      </c>
      <c r="L37" s="34">
        <v>1.01</v>
      </c>
      <c r="M37" s="34">
        <v>0.9</v>
      </c>
      <c r="N37" s="28">
        <v>0.94</v>
      </c>
      <c r="O37" s="28">
        <v>1.07</v>
      </c>
      <c r="P37" s="34">
        <v>0.09</v>
      </c>
      <c r="Q37" s="34">
        <v>0.13</v>
      </c>
      <c r="R37" s="34">
        <v>0</v>
      </c>
      <c r="S37" s="71">
        <v>127.34</v>
      </c>
      <c r="T37" s="71">
        <v>4766.66</v>
      </c>
      <c r="U37" s="71">
        <v>34882</v>
      </c>
      <c r="V37" s="71">
        <v>30</v>
      </c>
      <c r="W37" s="106" t="s">
        <v>169</v>
      </c>
      <c r="Z37" s="70">
        <f t="shared" si="0"/>
        <v>127340000</v>
      </c>
    </row>
    <row r="38" spans="1:26" ht="15" customHeight="1">
      <c r="A38" s="109">
        <v>13</v>
      </c>
      <c r="B38" s="106" t="s">
        <v>8</v>
      </c>
      <c r="C38" s="99">
        <v>2006</v>
      </c>
      <c r="D38" s="99">
        <v>98</v>
      </c>
      <c r="E38" s="101">
        <v>0.41</v>
      </c>
      <c r="F38" s="101">
        <v>0.62</v>
      </c>
      <c r="G38" s="101">
        <v>0.38</v>
      </c>
      <c r="H38" s="101">
        <v>0.03</v>
      </c>
      <c r="I38" s="101">
        <v>0.27</v>
      </c>
      <c r="J38" s="103">
        <v>0.65</v>
      </c>
      <c r="K38" s="103">
        <v>0.94</v>
      </c>
      <c r="L38" s="103">
        <v>0.79</v>
      </c>
      <c r="M38" s="103">
        <v>0.66</v>
      </c>
      <c r="N38" s="102">
        <v>0.95</v>
      </c>
      <c r="O38" s="102">
        <v>1</v>
      </c>
      <c r="P38" s="103">
        <v>0.09</v>
      </c>
      <c r="Q38" s="103">
        <v>0.04</v>
      </c>
      <c r="R38" s="103">
        <v>0.43</v>
      </c>
      <c r="S38" s="72">
        <v>1103.4000000000001</v>
      </c>
      <c r="T38" s="72">
        <v>445.41</v>
      </c>
      <c r="U38" s="72">
        <v>3344</v>
      </c>
      <c r="V38" s="72">
        <v>20</v>
      </c>
      <c r="W38" s="106" t="s">
        <v>146</v>
      </c>
      <c r="Z38" s="70">
        <f t="shared" si="0"/>
        <v>1103400000</v>
      </c>
    </row>
    <row r="39" spans="1:26">
      <c r="A39" s="109">
        <v>13</v>
      </c>
      <c r="B39" s="106" t="s">
        <v>8</v>
      </c>
      <c r="C39" s="99">
        <v>2010</v>
      </c>
      <c r="D39" s="99">
        <v>112</v>
      </c>
      <c r="E39" s="101">
        <v>0.42</v>
      </c>
      <c r="F39" s="101">
        <v>0.63</v>
      </c>
      <c r="G39" s="101">
        <v>0.32</v>
      </c>
      <c r="H39" s="101">
        <v>0.03</v>
      </c>
      <c r="I39" s="101" t="s">
        <v>49</v>
      </c>
      <c r="J39" s="103">
        <v>0.68</v>
      </c>
      <c r="K39" s="103">
        <v>0.96</v>
      </c>
      <c r="L39" s="103">
        <v>0.79</v>
      </c>
      <c r="M39" s="103">
        <v>0.7</v>
      </c>
      <c r="N39" s="102">
        <v>0.89</v>
      </c>
      <c r="O39" s="102">
        <v>1.02</v>
      </c>
      <c r="P39" s="103">
        <v>0.12</v>
      </c>
      <c r="Q39" s="103">
        <v>0.11</v>
      </c>
      <c r="R39" s="103">
        <v>0.51</v>
      </c>
      <c r="S39" s="71">
        <v>1139.96</v>
      </c>
      <c r="T39" s="71">
        <v>817.94</v>
      </c>
      <c r="U39" s="71">
        <v>2970</v>
      </c>
      <c r="V39" s="71">
        <v>20</v>
      </c>
      <c r="W39" s="106" t="s">
        <v>158</v>
      </c>
      <c r="Z39" s="70">
        <f t="shared" si="0"/>
        <v>1139960000</v>
      </c>
    </row>
    <row r="40" spans="1:26">
      <c r="A40" s="109">
        <v>13</v>
      </c>
      <c r="B40" s="106" t="s">
        <v>8</v>
      </c>
      <c r="C40" s="25">
        <v>2014</v>
      </c>
      <c r="D40" s="25">
        <v>114</v>
      </c>
      <c r="E40" s="26">
        <v>0.36</v>
      </c>
      <c r="F40" s="26">
        <v>0.56000000000000005</v>
      </c>
      <c r="G40" s="26">
        <v>0.24</v>
      </c>
      <c r="H40" s="26" t="s">
        <v>49</v>
      </c>
      <c r="I40" s="26" t="s">
        <v>49</v>
      </c>
      <c r="J40" s="34">
        <v>0.68</v>
      </c>
      <c r="K40" s="34">
        <v>0.97</v>
      </c>
      <c r="L40" s="34">
        <v>0.79</v>
      </c>
      <c r="M40" s="34">
        <v>0.78</v>
      </c>
      <c r="N40" s="28">
        <v>0.89</v>
      </c>
      <c r="O40" s="28">
        <v>1.04</v>
      </c>
      <c r="P40" s="34">
        <v>0.13</v>
      </c>
      <c r="Q40" s="34">
        <v>0.1</v>
      </c>
      <c r="R40" s="34">
        <v>0.72</v>
      </c>
      <c r="S40" s="71">
        <v>1252.1400000000001</v>
      </c>
      <c r="T40" s="71">
        <v>1458.74</v>
      </c>
      <c r="U40" s="71">
        <v>5050</v>
      </c>
      <c r="V40" s="71">
        <v>20</v>
      </c>
      <c r="W40" s="106" t="s">
        <v>170</v>
      </c>
      <c r="Z40" s="70">
        <f t="shared" si="0"/>
        <v>1252140000</v>
      </c>
    </row>
    <row r="50" spans="28:28">
      <c r="AB50" s="70" t="s">
        <v>130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opLeftCell="A14" workbookViewId="0">
      <selection activeCell="C3" sqref="C3:C5"/>
    </sheetView>
  </sheetViews>
  <sheetFormatPr baseColWidth="10" defaultColWidth="8.83203125" defaultRowHeight="15" x14ac:dyDescent="0"/>
  <cols>
    <col min="1" max="1" width="7" customWidth="1"/>
    <col min="2" max="2" width="6.83203125" customWidth="1"/>
    <col min="3" max="4" width="5.6640625" customWidth="1"/>
    <col min="5" max="5" width="6.6640625" customWidth="1"/>
    <col min="6" max="6" width="7.33203125" customWidth="1"/>
    <col min="7" max="8" width="5.6640625" customWidth="1"/>
    <col min="9" max="9" width="6.1640625" customWidth="1"/>
    <col min="10" max="13" width="5.6640625" customWidth="1"/>
    <col min="14" max="14" width="6.83203125" customWidth="1"/>
    <col min="15" max="19" width="5.6640625" customWidth="1"/>
    <col min="20" max="20" width="9" style="71" customWidth="1"/>
    <col min="21" max="21" width="5.6640625" style="71" customWidth="1"/>
    <col min="22" max="22" width="7.5" style="71" customWidth="1"/>
    <col min="23" max="23" width="8.5" style="71" customWidth="1"/>
    <col min="24" max="24" width="25.6640625" style="70" customWidth="1"/>
    <col min="25" max="25" width="11.6640625" customWidth="1"/>
    <col min="26" max="26" width="12.1640625" customWidth="1"/>
    <col min="27" max="27" width="15.33203125" customWidth="1"/>
    <col min="28" max="41" width="5.6640625" customWidth="1"/>
  </cols>
  <sheetData>
    <row r="1" spans="1:27" ht="34" customHeight="1">
      <c r="A1" s="97"/>
      <c r="B1" s="97"/>
      <c r="C1" s="118" t="s">
        <v>4</v>
      </c>
      <c r="D1" s="118" t="s">
        <v>2</v>
      </c>
      <c r="E1" s="118" t="s">
        <v>5</v>
      </c>
      <c r="F1" s="123" t="s">
        <v>33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  <c r="T1" s="71" t="s">
        <v>92</v>
      </c>
      <c r="U1" s="71" t="s">
        <v>94</v>
      </c>
      <c r="W1" s="71" t="s">
        <v>133</v>
      </c>
      <c r="X1" s="106" t="s">
        <v>4</v>
      </c>
    </row>
    <row r="2" spans="1:27" ht="113" customHeight="1">
      <c r="A2" s="97"/>
      <c r="B2" s="97"/>
      <c r="C2" s="118"/>
      <c r="D2" s="118"/>
      <c r="E2" s="118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9" t="s">
        <v>38</v>
      </c>
      <c r="L2" s="89" t="s">
        <v>39</v>
      </c>
      <c r="M2" s="89" t="s">
        <v>40</v>
      </c>
      <c r="N2" s="89" t="s">
        <v>41</v>
      </c>
      <c r="O2" s="10" t="s">
        <v>42</v>
      </c>
      <c r="P2" s="10" t="s">
        <v>43</v>
      </c>
      <c r="Q2" s="89" t="s">
        <v>45</v>
      </c>
      <c r="R2" s="89" t="s">
        <v>46</v>
      </c>
      <c r="S2" s="65" t="s">
        <v>47</v>
      </c>
      <c r="T2" s="72" t="s">
        <v>93</v>
      </c>
      <c r="U2" s="72" t="s">
        <v>95</v>
      </c>
      <c r="V2" s="72" t="s">
        <v>175</v>
      </c>
      <c r="W2" s="72" t="s">
        <v>98</v>
      </c>
      <c r="X2" s="106" t="s">
        <v>171</v>
      </c>
      <c r="Y2" s="72" t="s">
        <v>172</v>
      </c>
      <c r="Z2" s="72" t="s">
        <v>173</v>
      </c>
      <c r="AA2" s="72" t="s">
        <v>174</v>
      </c>
    </row>
    <row r="3" spans="1:27" ht="15.75" customHeight="1">
      <c r="A3" s="120" t="s">
        <v>32</v>
      </c>
      <c r="B3" s="115">
        <v>1</v>
      </c>
      <c r="C3" s="118" t="s">
        <v>50</v>
      </c>
      <c r="D3" s="92">
        <v>2006</v>
      </c>
      <c r="E3" s="92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89">
        <v>1</v>
      </c>
      <c r="L3" s="9">
        <v>0.98</v>
      </c>
      <c r="M3" s="89">
        <v>1.04</v>
      </c>
      <c r="N3" s="89">
        <v>1.78</v>
      </c>
      <c r="O3" s="10">
        <v>0.96</v>
      </c>
      <c r="P3" s="10">
        <v>1.02</v>
      </c>
      <c r="Q3" s="89">
        <v>0.5</v>
      </c>
      <c r="R3" s="9">
        <v>0.38</v>
      </c>
      <c r="S3" s="65">
        <v>0.47</v>
      </c>
      <c r="T3" s="72">
        <v>0.3</v>
      </c>
      <c r="U3" s="72">
        <v>15.82</v>
      </c>
      <c r="V3" s="71">
        <v>35586</v>
      </c>
      <c r="W3" s="72">
        <v>31</v>
      </c>
      <c r="X3" s="106" t="s">
        <v>131</v>
      </c>
    </row>
    <row r="4" spans="1:27">
      <c r="A4" s="121"/>
      <c r="B4" s="116"/>
      <c r="C4" s="118"/>
      <c r="D4" s="92">
        <v>2010</v>
      </c>
      <c r="E4" s="92">
        <v>1</v>
      </c>
      <c r="F4" s="93">
        <v>0.9</v>
      </c>
      <c r="G4" s="93">
        <v>0.71</v>
      </c>
      <c r="H4" s="93">
        <v>0.69</v>
      </c>
      <c r="I4" s="93">
        <v>0.5</v>
      </c>
      <c r="J4" s="93">
        <v>1.28</v>
      </c>
      <c r="K4" s="97">
        <v>1</v>
      </c>
      <c r="L4" s="97">
        <v>1</v>
      </c>
      <c r="M4" s="97">
        <v>1.02</v>
      </c>
      <c r="N4" s="97">
        <v>1.91</v>
      </c>
      <c r="O4" s="94">
        <v>0.96</v>
      </c>
      <c r="P4" s="94">
        <v>1.03</v>
      </c>
      <c r="Q4" s="97">
        <v>0.75</v>
      </c>
      <c r="R4" s="97">
        <v>0.83</v>
      </c>
      <c r="S4" s="90">
        <v>0.53</v>
      </c>
      <c r="T4" s="71">
        <v>0.32</v>
      </c>
      <c r="U4" s="71">
        <v>11.86</v>
      </c>
      <c r="V4" s="71">
        <v>33980</v>
      </c>
      <c r="W4" s="71">
        <v>28</v>
      </c>
      <c r="X4" s="106" t="s">
        <v>132</v>
      </c>
    </row>
    <row r="5" spans="1:27">
      <c r="A5" s="121"/>
      <c r="B5" s="117"/>
      <c r="C5" s="118"/>
      <c r="D5" s="25">
        <v>2014</v>
      </c>
      <c r="E5" s="25">
        <v>1</v>
      </c>
      <c r="F5" s="26">
        <v>0.95</v>
      </c>
      <c r="G5" s="26">
        <v>0.74</v>
      </c>
      <c r="H5" s="26">
        <v>0.8</v>
      </c>
      <c r="I5" s="26">
        <v>0.67</v>
      </c>
      <c r="J5" s="26">
        <v>1.36</v>
      </c>
      <c r="K5" s="27">
        <v>1</v>
      </c>
      <c r="L5" s="27">
        <v>1.01</v>
      </c>
      <c r="M5" s="27">
        <v>1.01</v>
      </c>
      <c r="N5" s="27">
        <v>1.7</v>
      </c>
      <c r="O5" s="28">
        <v>0.96</v>
      </c>
      <c r="P5" s="28">
        <v>1.01</v>
      </c>
      <c r="Q5" s="27">
        <v>0.66</v>
      </c>
      <c r="R5" s="27">
        <v>0.6</v>
      </c>
      <c r="S5" s="66">
        <v>0.68</v>
      </c>
      <c r="T5" s="71">
        <v>0.32</v>
      </c>
      <c r="U5" s="71">
        <v>17.63</v>
      </c>
      <c r="V5" s="71">
        <v>28569</v>
      </c>
      <c r="W5" s="71">
        <v>28</v>
      </c>
      <c r="X5" s="106" t="s">
        <v>134</v>
      </c>
    </row>
    <row r="6" spans="1:27">
      <c r="A6" s="121"/>
      <c r="B6" s="91"/>
      <c r="C6" s="92"/>
      <c r="D6" s="25"/>
      <c r="E6" s="25"/>
      <c r="F6" s="26"/>
      <c r="G6" s="26"/>
      <c r="H6" s="26"/>
      <c r="I6" s="26"/>
      <c r="J6" s="26"/>
      <c r="K6" s="27"/>
      <c r="L6" s="27"/>
      <c r="M6" s="27"/>
      <c r="N6" s="27"/>
      <c r="O6" s="28"/>
      <c r="P6" s="28"/>
      <c r="Q6" s="27"/>
      <c r="R6" s="27"/>
      <c r="S6" s="66"/>
      <c r="X6" s="106"/>
    </row>
    <row r="7" spans="1:27" ht="15" customHeight="1">
      <c r="A7" s="121"/>
      <c r="B7" s="115">
        <v>2</v>
      </c>
      <c r="C7" s="118" t="s">
        <v>19</v>
      </c>
      <c r="D7" s="92">
        <v>2006</v>
      </c>
      <c r="E7" s="92">
        <v>6</v>
      </c>
      <c r="F7" s="93">
        <v>0.66</v>
      </c>
      <c r="G7" s="93">
        <v>0.73</v>
      </c>
      <c r="H7" s="93">
        <v>0.59</v>
      </c>
      <c r="I7" s="93">
        <v>1.38</v>
      </c>
      <c r="J7" s="93">
        <v>1.63</v>
      </c>
      <c r="K7" s="97">
        <v>0</v>
      </c>
      <c r="L7" s="97">
        <v>1.02</v>
      </c>
      <c r="M7" s="97">
        <v>1.2</v>
      </c>
      <c r="N7" s="97">
        <v>1.28</v>
      </c>
      <c r="O7" s="10">
        <v>0.95</v>
      </c>
      <c r="P7" s="10">
        <v>1.08</v>
      </c>
      <c r="Q7" s="89">
        <v>0.19</v>
      </c>
      <c r="R7" s="9">
        <v>0.33</v>
      </c>
      <c r="S7" s="65">
        <v>0.28999999999999998</v>
      </c>
      <c r="T7" s="72">
        <v>83.1</v>
      </c>
      <c r="U7" s="72">
        <v>97.65</v>
      </c>
      <c r="V7" s="72">
        <v>4923</v>
      </c>
      <c r="W7" s="72">
        <v>24</v>
      </c>
      <c r="X7" s="106" t="s">
        <v>135</v>
      </c>
    </row>
    <row r="8" spans="1:27">
      <c r="A8" s="121"/>
      <c r="B8" s="116"/>
      <c r="C8" s="118"/>
      <c r="D8" s="92">
        <v>2010</v>
      </c>
      <c r="E8" s="92">
        <v>9</v>
      </c>
      <c r="F8" s="16">
        <v>0.63</v>
      </c>
      <c r="G8" s="16">
        <v>0.76</v>
      </c>
      <c r="H8" s="16">
        <v>0.57999999999999996</v>
      </c>
      <c r="I8" s="16">
        <v>1.21</v>
      </c>
      <c r="J8" s="16">
        <v>1.64</v>
      </c>
      <c r="K8" s="89">
        <v>1.01</v>
      </c>
      <c r="L8" s="9">
        <v>1.02</v>
      </c>
      <c r="M8" s="89">
        <v>1.19</v>
      </c>
      <c r="N8" s="89">
        <v>1.24</v>
      </c>
      <c r="O8" s="10">
        <v>0.95</v>
      </c>
      <c r="P8" s="10">
        <v>1.08</v>
      </c>
      <c r="Q8" s="89">
        <v>0.25</v>
      </c>
      <c r="R8" s="9">
        <v>0.16</v>
      </c>
      <c r="S8" s="65">
        <v>0.46</v>
      </c>
      <c r="T8" s="71">
        <v>90.35</v>
      </c>
      <c r="U8" s="71">
        <v>110.71</v>
      </c>
      <c r="V8" s="71">
        <v>3216</v>
      </c>
      <c r="W8" s="71">
        <v>23</v>
      </c>
      <c r="X8" s="106" t="s">
        <v>147</v>
      </c>
    </row>
    <row r="9" spans="1:27">
      <c r="A9" s="121"/>
      <c r="B9" s="117"/>
      <c r="C9" s="118"/>
      <c r="D9" s="25">
        <v>2014</v>
      </c>
      <c r="E9" s="25">
        <v>9</v>
      </c>
      <c r="F9" s="26">
        <v>0.65</v>
      </c>
      <c r="G9" s="26">
        <v>0.79</v>
      </c>
      <c r="H9" s="26">
        <v>0.68</v>
      </c>
      <c r="I9" s="26">
        <v>0.91</v>
      </c>
      <c r="J9" s="26">
        <v>1.55</v>
      </c>
      <c r="K9" s="27">
        <v>1.01</v>
      </c>
      <c r="L9" s="27">
        <v>1.02</v>
      </c>
      <c r="M9" s="27">
        <v>1.19</v>
      </c>
      <c r="N9" s="27">
        <v>1.24</v>
      </c>
      <c r="O9" s="28">
        <v>0.95</v>
      </c>
      <c r="P9" s="28">
        <v>1.1100000000000001</v>
      </c>
      <c r="Q9" s="27">
        <v>0.38</v>
      </c>
      <c r="R9" s="27">
        <v>0.19</v>
      </c>
      <c r="S9" s="66">
        <v>0.46</v>
      </c>
      <c r="T9" s="71">
        <v>98.39</v>
      </c>
      <c r="U9" s="71">
        <v>155.56</v>
      </c>
      <c r="V9" s="71">
        <v>6005</v>
      </c>
      <c r="W9" s="71">
        <v>24</v>
      </c>
      <c r="X9" s="106" t="s">
        <v>159</v>
      </c>
    </row>
    <row r="10" spans="1:27">
      <c r="A10" s="121"/>
      <c r="B10" s="91"/>
      <c r="C10" s="92"/>
      <c r="D10" s="25"/>
      <c r="E10" s="25"/>
      <c r="F10" s="26"/>
      <c r="G10" s="26"/>
      <c r="H10" s="26"/>
      <c r="I10" s="26"/>
      <c r="J10" s="26"/>
      <c r="K10" s="27"/>
      <c r="L10" s="27"/>
      <c r="M10" s="27"/>
      <c r="N10" s="27"/>
      <c r="O10" s="28"/>
      <c r="P10" s="28"/>
      <c r="Q10" s="27"/>
      <c r="R10" s="27"/>
      <c r="S10" s="66"/>
      <c r="X10" s="106"/>
    </row>
    <row r="11" spans="1:27" ht="15.75" customHeight="1">
      <c r="A11" s="121"/>
      <c r="B11" s="115">
        <v>3</v>
      </c>
      <c r="C11" s="118" t="s">
        <v>17</v>
      </c>
      <c r="D11" s="92">
        <v>2006</v>
      </c>
      <c r="E11" s="92">
        <v>7</v>
      </c>
      <c r="F11" s="93">
        <v>0.82</v>
      </c>
      <c r="G11" s="93">
        <v>0.63</v>
      </c>
      <c r="H11" s="93">
        <v>0.68</v>
      </c>
      <c r="I11" s="93">
        <v>0.56000000000000005</v>
      </c>
      <c r="J11" s="93">
        <v>1.08</v>
      </c>
      <c r="K11" s="97">
        <v>1</v>
      </c>
      <c r="L11" s="97">
        <v>1</v>
      </c>
      <c r="M11" s="97">
        <v>1.03</v>
      </c>
      <c r="N11" s="97">
        <v>1.4</v>
      </c>
      <c r="O11" s="94">
        <v>0.96</v>
      </c>
      <c r="P11" s="94">
        <v>1.04</v>
      </c>
      <c r="Q11" s="97">
        <v>0.47</v>
      </c>
      <c r="R11" s="97">
        <v>0.3</v>
      </c>
      <c r="S11" s="90">
        <v>0.22</v>
      </c>
      <c r="T11" s="72">
        <v>4</v>
      </c>
      <c r="U11" s="72">
        <v>108.55</v>
      </c>
      <c r="V11" s="72">
        <v>24769</v>
      </c>
      <c r="W11" s="72">
        <v>25</v>
      </c>
      <c r="X11" s="106" t="s">
        <v>136</v>
      </c>
    </row>
    <row r="12" spans="1:27">
      <c r="A12" s="121"/>
      <c r="B12" s="116"/>
      <c r="C12" s="118"/>
      <c r="D12" s="92">
        <v>2010</v>
      </c>
      <c r="E12" s="92">
        <v>5</v>
      </c>
      <c r="F12" s="93">
        <v>0.85</v>
      </c>
      <c r="G12" s="93">
        <v>0.75</v>
      </c>
      <c r="H12" s="93">
        <v>0.69</v>
      </c>
      <c r="I12" s="93">
        <v>0.67</v>
      </c>
      <c r="J12" s="93">
        <v>1.25</v>
      </c>
      <c r="K12" s="97">
        <v>1</v>
      </c>
      <c r="L12" s="97">
        <v>1.01</v>
      </c>
      <c r="M12" s="97">
        <v>1.03</v>
      </c>
      <c r="N12" s="97">
        <v>1.48</v>
      </c>
      <c r="O12" s="94">
        <v>0.95</v>
      </c>
      <c r="P12" s="94">
        <v>1.03</v>
      </c>
      <c r="Q12" s="97">
        <v>0.51</v>
      </c>
      <c r="R12" s="97">
        <v>0.4</v>
      </c>
      <c r="S12" s="90">
        <v>0.28000000000000003</v>
      </c>
      <c r="T12" s="71">
        <v>4.2699999999999996</v>
      </c>
      <c r="U12" s="71">
        <v>64.010000000000005</v>
      </c>
      <c r="V12" s="71">
        <v>24872</v>
      </c>
      <c r="W12" s="71">
        <v>26</v>
      </c>
      <c r="X12" s="106" t="s">
        <v>148</v>
      </c>
    </row>
    <row r="13" spans="1:27">
      <c r="A13" s="121"/>
      <c r="B13" s="117"/>
      <c r="C13" s="118"/>
      <c r="D13" s="25">
        <v>2014</v>
      </c>
      <c r="E13" s="25">
        <v>13</v>
      </c>
      <c r="F13" s="26">
        <v>0.87</v>
      </c>
      <c r="G13" s="26">
        <v>0.72</v>
      </c>
      <c r="H13" s="26">
        <v>0.61</v>
      </c>
      <c r="I13" s="26">
        <v>0.67</v>
      </c>
      <c r="J13" s="26">
        <v>1.25</v>
      </c>
      <c r="K13" s="34">
        <v>1</v>
      </c>
      <c r="L13" s="34">
        <v>1.01</v>
      </c>
      <c r="M13" s="34">
        <v>1</v>
      </c>
      <c r="N13" s="34">
        <v>1.46</v>
      </c>
      <c r="O13" s="28">
        <v>0.95</v>
      </c>
      <c r="P13" s="28">
        <v>1.03</v>
      </c>
      <c r="Q13" s="34">
        <v>0.51</v>
      </c>
      <c r="R13" s="34">
        <v>0.42</v>
      </c>
      <c r="S13" s="67">
        <v>0.28000000000000003</v>
      </c>
      <c r="T13" s="71">
        <v>4.47</v>
      </c>
      <c r="U13" s="71">
        <v>128.94</v>
      </c>
      <c r="V13" s="71">
        <v>32240</v>
      </c>
      <c r="W13" s="71">
        <v>26</v>
      </c>
      <c r="X13" s="106" t="s">
        <v>160</v>
      </c>
    </row>
    <row r="14" spans="1:27">
      <c r="A14" s="121"/>
      <c r="B14" s="91"/>
      <c r="C14" s="92"/>
      <c r="D14" s="25"/>
      <c r="E14" s="25"/>
      <c r="F14" s="26"/>
      <c r="G14" s="26"/>
      <c r="H14" s="26"/>
      <c r="I14" s="26"/>
      <c r="J14" s="26"/>
      <c r="K14" s="34"/>
      <c r="L14" s="34"/>
      <c r="M14" s="34"/>
      <c r="N14" s="34"/>
      <c r="O14" s="28"/>
      <c r="P14" s="28"/>
      <c r="Q14" s="34"/>
      <c r="R14" s="34"/>
      <c r="S14" s="67"/>
      <c r="X14" s="106"/>
    </row>
    <row r="15" spans="1:27">
      <c r="A15" s="121"/>
      <c r="B15" s="115">
        <v>4</v>
      </c>
      <c r="C15" s="118" t="s">
        <v>10</v>
      </c>
      <c r="D15" s="92">
        <v>2006</v>
      </c>
      <c r="E15" s="92">
        <v>70</v>
      </c>
      <c r="F15" s="17">
        <v>0.79</v>
      </c>
      <c r="G15" s="17">
        <v>0.47</v>
      </c>
      <c r="H15" s="17">
        <v>0.59</v>
      </c>
      <c r="I15" s="17">
        <v>0.08</v>
      </c>
      <c r="J15" s="17">
        <v>0.67</v>
      </c>
      <c r="K15" s="7">
        <v>1</v>
      </c>
      <c r="L15" s="7">
        <v>1</v>
      </c>
      <c r="M15" s="7">
        <v>1.02</v>
      </c>
      <c r="N15" s="7">
        <v>1.28</v>
      </c>
      <c r="O15" s="12">
        <v>9.5000000000000001E-2</v>
      </c>
      <c r="P15" s="12">
        <v>1.08</v>
      </c>
      <c r="Q15" s="9">
        <v>0.14000000000000001</v>
      </c>
      <c r="R15" s="7">
        <v>0.21</v>
      </c>
      <c r="S15" s="68">
        <v>0.02</v>
      </c>
      <c r="T15" s="72">
        <v>60.5</v>
      </c>
      <c r="U15" s="72">
        <v>2105.86</v>
      </c>
      <c r="V15" s="72">
        <v>29316</v>
      </c>
      <c r="W15" s="72">
        <v>30</v>
      </c>
      <c r="X15" s="106" t="s">
        <v>137</v>
      </c>
    </row>
    <row r="16" spans="1:27">
      <c r="A16" s="121"/>
      <c r="B16" s="116"/>
      <c r="C16" s="118"/>
      <c r="D16" s="92">
        <v>2010</v>
      </c>
      <c r="E16" s="92">
        <v>46</v>
      </c>
      <c r="F16" s="16">
        <v>0.87</v>
      </c>
      <c r="G16" s="16">
        <v>0.44</v>
      </c>
      <c r="H16" s="16">
        <v>0.64700000000000002</v>
      </c>
      <c r="I16" s="16">
        <v>0.63</v>
      </c>
      <c r="J16" s="16">
        <v>0.97</v>
      </c>
      <c r="K16" s="89">
        <v>1</v>
      </c>
      <c r="L16" s="9">
        <v>1</v>
      </c>
      <c r="M16" s="89">
        <v>1.02</v>
      </c>
      <c r="N16" s="89">
        <v>1.28</v>
      </c>
      <c r="O16" s="10">
        <v>0.95</v>
      </c>
      <c r="P16" s="10">
        <v>1.07</v>
      </c>
      <c r="Q16" s="89">
        <v>0.23</v>
      </c>
      <c r="R16" s="9">
        <v>0.36</v>
      </c>
      <c r="S16" s="65">
        <v>0.02</v>
      </c>
      <c r="T16" s="71">
        <v>62.28</v>
      </c>
      <c r="U16" s="71">
        <v>1515</v>
      </c>
      <c r="V16" s="71">
        <v>29578</v>
      </c>
      <c r="W16" s="71">
        <v>32</v>
      </c>
      <c r="X16" s="106" t="s">
        <v>149</v>
      </c>
    </row>
    <row r="17" spans="1:24">
      <c r="A17" s="121"/>
      <c r="B17" s="117"/>
      <c r="C17" s="118"/>
      <c r="D17" s="25">
        <v>2014</v>
      </c>
      <c r="E17" s="25">
        <v>16</v>
      </c>
      <c r="F17" s="26">
        <v>0.88</v>
      </c>
      <c r="G17" s="26">
        <v>0.5</v>
      </c>
      <c r="H17" s="26">
        <v>0.75</v>
      </c>
      <c r="I17" s="26">
        <v>0.65</v>
      </c>
      <c r="J17" s="26">
        <v>0.9</v>
      </c>
      <c r="K17" s="27">
        <v>1</v>
      </c>
      <c r="L17" s="27">
        <v>1.01</v>
      </c>
      <c r="M17" s="27">
        <v>1.02</v>
      </c>
      <c r="N17" s="27">
        <v>1.26</v>
      </c>
      <c r="O17" s="28">
        <v>0.95</v>
      </c>
      <c r="P17" s="28">
        <v>1.07</v>
      </c>
      <c r="Q17" s="27">
        <v>0.35</v>
      </c>
      <c r="R17" s="27">
        <v>0.95</v>
      </c>
      <c r="S17" s="66">
        <v>0.22</v>
      </c>
      <c r="T17" s="71">
        <v>66.03</v>
      </c>
      <c r="U17" s="71">
        <v>2254.25</v>
      </c>
      <c r="V17" s="71">
        <v>36085</v>
      </c>
      <c r="W17" s="71">
        <v>32</v>
      </c>
      <c r="X17" s="106" t="s">
        <v>161</v>
      </c>
    </row>
    <row r="18" spans="1:24">
      <c r="A18" s="121"/>
      <c r="B18" s="91"/>
      <c r="C18" s="92"/>
      <c r="D18" s="25"/>
      <c r="E18" s="25"/>
      <c r="F18" s="26"/>
      <c r="G18" s="26"/>
      <c r="H18" s="26"/>
      <c r="I18" s="26"/>
      <c r="J18" s="26"/>
      <c r="K18" s="27"/>
      <c r="L18" s="27"/>
      <c r="M18" s="27"/>
      <c r="N18" s="27"/>
      <c r="O18" s="28"/>
      <c r="P18" s="28"/>
      <c r="Q18" s="27"/>
      <c r="R18" s="27"/>
      <c r="S18" s="66"/>
      <c r="X18" s="106"/>
    </row>
    <row r="19" spans="1:24" ht="15.75" customHeight="1">
      <c r="A19" s="121"/>
      <c r="B19" s="115">
        <v>5</v>
      </c>
      <c r="C19" s="118" t="s">
        <v>23</v>
      </c>
      <c r="D19" s="92">
        <v>2006</v>
      </c>
      <c r="E19" s="92">
        <v>18</v>
      </c>
      <c r="F19" s="16">
        <v>0.57999999999999996</v>
      </c>
      <c r="G19" s="16">
        <v>0.64</v>
      </c>
      <c r="H19" s="16">
        <v>0.45</v>
      </c>
      <c r="I19" s="16">
        <v>0.23</v>
      </c>
      <c r="J19" s="93">
        <v>0.89</v>
      </c>
      <c r="K19" s="89">
        <v>0.96</v>
      </c>
      <c r="L19" s="89">
        <v>1.01</v>
      </c>
      <c r="M19" s="9">
        <v>1.1200000000000001</v>
      </c>
      <c r="N19" s="89">
        <v>1.17</v>
      </c>
      <c r="O19" s="10">
        <v>0.98</v>
      </c>
      <c r="P19" s="10">
        <v>1.05</v>
      </c>
      <c r="Q19" s="89">
        <v>0.49</v>
      </c>
      <c r="R19" s="9">
        <v>0.71</v>
      </c>
      <c r="S19" s="65">
        <v>0</v>
      </c>
      <c r="T19" s="72">
        <v>47.4</v>
      </c>
      <c r="U19" s="72">
        <v>239.14</v>
      </c>
      <c r="V19" s="72">
        <v>12160</v>
      </c>
      <c r="W19" s="72">
        <v>28</v>
      </c>
      <c r="X19" s="106" t="s">
        <v>138</v>
      </c>
    </row>
    <row r="20" spans="1:24">
      <c r="A20" s="121"/>
      <c r="B20" s="116"/>
      <c r="C20" s="118"/>
      <c r="D20" s="92">
        <v>2010</v>
      </c>
      <c r="E20" s="92">
        <v>12</v>
      </c>
      <c r="F20" s="16">
        <v>0.76</v>
      </c>
      <c r="G20" s="16">
        <v>0.66</v>
      </c>
      <c r="H20" s="16">
        <v>0.6</v>
      </c>
      <c r="I20" s="16">
        <v>0.43</v>
      </c>
      <c r="J20" s="16">
        <v>1.01</v>
      </c>
      <c r="K20" s="97">
        <v>0.98</v>
      </c>
      <c r="L20" s="97">
        <v>1</v>
      </c>
      <c r="M20" s="97">
        <v>1.06</v>
      </c>
      <c r="N20" s="97">
        <v>1.21</v>
      </c>
      <c r="O20" s="10">
        <v>0.98</v>
      </c>
      <c r="P20" s="10">
        <v>1.02</v>
      </c>
      <c r="Q20" s="89">
        <v>0.8</v>
      </c>
      <c r="R20" s="9">
        <v>0.52</v>
      </c>
      <c r="S20" s="65">
        <v>0</v>
      </c>
      <c r="T20" s="71">
        <v>48.69</v>
      </c>
      <c r="U20" s="71">
        <v>183.25</v>
      </c>
      <c r="V20" s="71">
        <v>9332</v>
      </c>
      <c r="W20" s="71">
        <v>28</v>
      </c>
      <c r="X20" s="106" t="s">
        <v>150</v>
      </c>
    </row>
    <row r="21" spans="1:24">
      <c r="A21" s="121"/>
      <c r="B21" s="117"/>
      <c r="C21" s="118"/>
      <c r="D21" s="25">
        <v>2014</v>
      </c>
      <c r="E21" s="25">
        <v>18</v>
      </c>
      <c r="F21" s="26">
        <v>0.77</v>
      </c>
      <c r="G21" s="26">
        <v>0.62</v>
      </c>
      <c r="H21" s="26">
        <v>0.52</v>
      </c>
      <c r="I21" s="26">
        <v>0.43</v>
      </c>
      <c r="J21" s="26">
        <v>1.05</v>
      </c>
      <c r="K21" s="27">
        <v>0.97</v>
      </c>
      <c r="L21" s="27">
        <v>0.99</v>
      </c>
      <c r="M21" s="27">
        <v>1.1100000000000001</v>
      </c>
      <c r="N21" s="27" t="s">
        <v>49</v>
      </c>
      <c r="O21" s="28">
        <v>0.98</v>
      </c>
      <c r="P21" s="28">
        <v>1.08</v>
      </c>
      <c r="Q21" s="27">
        <v>0.81</v>
      </c>
      <c r="R21" s="27">
        <v>0.59</v>
      </c>
      <c r="S21" s="66">
        <v>0</v>
      </c>
      <c r="T21" s="71">
        <v>52.98</v>
      </c>
      <c r="U21" s="71">
        <v>313.47000000000003</v>
      </c>
      <c r="V21" s="71">
        <v>12.42</v>
      </c>
      <c r="W21" s="71">
        <v>31</v>
      </c>
      <c r="X21" s="106" t="s">
        <v>162</v>
      </c>
    </row>
    <row r="22" spans="1:24">
      <c r="A22" s="121"/>
      <c r="B22" s="91"/>
      <c r="C22" s="92"/>
      <c r="D22" s="25"/>
      <c r="E22" s="25"/>
      <c r="F22" s="26"/>
      <c r="G22" s="26"/>
      <c r="H22" s="26"/>
      <c r="I22" s="26"/>
      <c r="J22" s="26"/>
      <c r="K22" s="27"/>
      <c r="L22" s="27"/>
      <c r="M22" s="27"/>
      <c r="N22" s="27"/>
      <c r="O22" s="28"/>
      <c r="P22" s="28"/>
      <c r="Q22" s="27"/>
      <c r="R22" s="27"/>
      <c r="S22" s="66"/>
      <c r="X22" s="106"/>
    </row>
    <row r="23" spans="1:24" ht="15.75" customHeight="1">
      <c r="A23" s="121"/>
      <c r="B23" s="115">
        <v>6</v>
      </c>
      <c r="C23" s="118" t="s">
        <v>25</v>
      </c>
      <c r="D23" s="92">
        <v>2006</v>
      </c>
      <c r="E23" s="92">
        <v>9</v>
      </c>
      <c r="F23" s="16">
        <v>0.8</v>
      </c>
      <c r="G23" s="16">
        <v>0.63</v>
      </c>
      <c r="H23" s="16">
        <v>0.62</v>
      </c>
      <c r="I23" s="16">
        <v>0.49</v>
      </c>
      <c r="J23" s="16">
        <v>0.82</v>
      </c>
      <c r="K23" s="89">
        <v>1</v>
      </c>
      <c r="L23" s="9">
        <v>1</v>
      </c>
      <c r="M23" s="89">
        <v>1.03</v>
      </c>
      <c r="N23" s="89">
        <v>1.37</v>
      </c>
      <c r="O23" s="10">
        <v>0.95</v>
      </c>
      <c r="P23" s="10">
        <v>1.04</v>
      </c>
      <c r="Q23" s="89">
        <v>0.25</v>
      </c>
      <c r="R23" s="9">
        <v>0.4</v>
      </c>
      <c r="S23" s="65">
        <v>0.3</v>
      </c>
      <c r="T23" s="72">
        <v>59.7</v>
      </c>
      <c r="U23" s="72">
        <v>2201.4699999999998</v>
      </c>
      <c r="V23" s="72">
        <v>30470</v>
      </c>
      <c r="W23" s="72">
        <v>26</v>
      </c>
      <c r="X23" s="106" t="s">
        <v>139</v>
      </c>
    </row>
    <row r="24" spans="1:24">
      <c r="A24" s="121"/>
      <c r="B24" s="116"/>
      <c r="C24" s="118"/>
      <c r="D24" s="92">
        <v>2010</v>
      </c>
      <c r="E24" s="92">
        <v>15</v>
      </c>
      <c r="F24" s="16">
        <v>0.84</v>
      </c>
      <c r="G24" s="16">
        <v>0.67</v>
      </c>
      <c r="H24" s="16">
        <v>0.71</v>
      </c>
      <c r="I24" s="16">
        <v>0.53</v>
      </c>
      <c r="J24" s="16">
        <v>0.9</v>
      </c>
      <c r="K24" s="89">
        <v>1</v>
      </c>
      <c r="L24" s="9">
        <v>1</v>
      </c>
      <c r="M24" s="89">
        <v>1.03</v>
      </c>
      <c r="N24" s="89">
        <v>1.4</v>
      </c>
      <c r="O24" s="10">
        <v>0.95</v>
      </c>
      <c r="P24" s="10">
        <v>1.03</v>
      </c>
      <c r="Q24" s="89">
        <v>0.28000000000000003</v>
      </c>
      <c r="R24" s="9">
        <v>0.28999999999999998</v>
      </c>
      <c r="S24" s="65">
        <v>0.3</v>
      </c>
      <c r="T24" s="71">
        <v>61.41</v>
      </c>
      <c r="U24" s="71">
        <v>1778.27</v>
      </c>
      <c r="V24" s="71">
        <v>32147</v>
      </c>
      <c r="W24" s="71">
        <v>26</v>
      </c>
      <c r="X24" s="106" t="s">
        <v>151</v>
      </c>
    </row>
    <row r="25" spans="1:24">
      <c r="A25" s="121"/>
      <c r="B25" s="117"/>
      <c r="C25" s="118"/>
      <c r="D25" s="25">
        <v>2014</v>
      </c>
      <c r="E25" s="25">
        <v>26</v>
      </c>
      <c r="F25" s="26">
        <v>0.85</v>
      </c>
      <c r="G25" s="26">
        <v>0.69</v>
      </c>
      <c r="H25" s="26">
        <v>0.62</v>
      </c>
      <c r="I25" s="26">
        <v>0.52</v>
      </c>
      <c r="J25" s="26">
        <v>0.95</v>
      </c>
      <c r="K25" s="27">
        <v>1</v>
      </c>
      <c r="L25" s="27">
        <v>1</v>
      </c>
      <c r="M25" s="27">
        <v>1</v>
      </c>
      <c r="N25" s="27">
        <v>1.36</v>
      </c>
      <c r="O25" s="28">
        <v>0.95</v>
      </c>
      <c r="P25" s="28">
        <v>1.03</v>
      </c>
      <c r="Q25" s="27">
        <v>0.28999999999999998</v>
      </c>
      <c r="R25" s="27">
        <v>0.19</v>
      </c>
      <c r="S25" s="66">
        <v>0.3</v>
      </c>
      <c r="T25" s="71">
        <v>64.099999999999994</v>
      </c>
      <c r="U25" s="71">
        <v>2432.81</v>
      </c>
      <c r="V25" s="71">
        <v>34658</v>
      </c>
      <c r="W25" s="71">
        <v>32</v>
      </c>
      <c r="X25" s="106" t="s">
        <v>163</v>
      </c>
    </row>
    <row r="26" spans="1:24">
      <c r="A26" s="121"/>
      <c r="B26" s="91"/>
      <c r="C26" s="92"/>
      <c r="D26" s="25"/>
      <c r="E26" s="25"/>
      <c r="F26" s="26"/>
      <c r="G26" s="26"/>
      <c r="H26" s="26"/>
      <c r="I26" s="26"/>
      <c r="J26" s="26"/>
      <c r="K26" s="27"/>
      <c r="L26" s="27"/>
      <c r="M26" s="27"/>
      <c r="N26" s="27"/>
      <c r="O26" s="28"/>
      <c r="P26" s="28"/>
      <c r="Q26" s="27"/>
      <c r="R26" s="27"/>
      <c r="S26" s="66"/>
      <c r="X26" s="106"/>
    </row>
    <row r="27" spans="1:24" ht="15.75" customHeight="1">
      <c r="A27" s="121"/>
      <c r="B27" s="115">
        <v>7</v>
      </c>
      <c r="C27" s="118" t="s">
        <v>70</v>
      </c>
      <c r="D27" s="92">
        <v>2006</v>
      </c>
      <c r="E27" s="92">
        <v>23</v>
      </c>
      <c r="F27" s="93">
        <v>0.82</v>
      </c>
      <c r="G27" s="93">
        <v>0.68</v>
      </c>
      <c r="H27" s="93">
        <v>0.62</v>
      </c>
      <c r="I27" s="93">
        <v>0.85</v>
      </c>
      <c r="J27" s="93">
        <v>1.22</v>
      </c>
      <c r="K27" s="97">
        <v>1</v>
      </c>
      <c r="L27" s="97">
        <v>0.96</v>
      </c>
      <c r="M27" s="97">
        <v>1.02</v>
      </c>
      <c r="N27" s="97">
        <v>1.39</v>
      </c>
      <c r="O27" s="10">
        <v>0.95</v>
      </c>
      <c r="P27" s="10">
        <v>1.06</v>
      </c>
      <c r="Q27" s="97">
        <v>0.18</v>
      </c>
      <c r="R27" s="97">
        <v>0.17</v>
      </c>
      <c r="S27" s="90">
        <v>0</v>
      </c>
      <c r="T27" s="71">
        <v>298.2</v>
      </c>
      <c r="U27" s="71">
        <v>12485.73</v>
      </c>
      <c r="V27" s="71">
        <v>41399</v>
      </c>
      <c r="W27" s="71">
        <v>26</v>
      </c>
      <c r="X27" s="106" t="s">
        <v>140</v>
      </c>
    </row>
    <row r="28" spans="1:24">
      <c r="A28" s="121"/>
      <c r="B28" s="116"/>
      <c r="C28" s="118"/>
      <c r="D28" s="92">
        <v>2010</v>
      </c>
      <c r="E28" s="92">
        <v>19</v>
      </c>
      <c r="F28" s="16">
        <v>0.85</v>
      </c>
      <c r="G28" s="16">
        <v>0.66</v>
      </c>
      <c r="H28" s="16">
        <v>0.87</v>
      </c>
      <c r="I28" s="16">
        <v>0.74</v>
      </c>
      <c r="J28" s="16">
        <v>1.31</v>
      </c>
      <c r="K28" s="89">
        <v>1</v>
      </c>
      <c r="L28" s="9">
        <v>1.01</v>
      </c>
      <c r="M28" s="89">
        <v>1.01</v>
      </c>
      <c r="N28" s="89">
        <v>1.4</v>
      </c>
      <c r="O28" s="10">
        <v>0.96</v>
      </c>
      <c r="P28" s="10">
        <v>1.06</v>
      </c>
      <c r="Q28" s="89">
        <v>0.2</v>
      </c>
      <c r="R28" s="9">
        <v>0.5</v>
      </c>
      <c r="S28" s="65">
        <v>0</v>
      </c>
      <c r="T28" s="71">
        <v>304.06</v>
      </c>
      <c r="U28" s="71">
        <v>11513.87</v>
      </c>
      <c r="V28" s="71">
        <v>42107</v>
      </c>
      <c r="W28" s="71">
        <v>26</v>
      </c>
      <c r="X28" s="106" t="s">
        <v>152</v>
      </c>
    </row>
    <row r="29" spans="1:24">
      <c r="A29" s="121"/>
      <c r="B29" s="117"/>
      <c r="C29" s="118"/>
      <c r="D29" s="25">
        <v>2014</v>
      </c>
      <c r="E29" s="25">
        <v>20</v>
      </c>
      <c r="F29" s="26">
        <v>0.86</v>
      </c>
      <c r="G29" s="26">
        <v>0.66</v>
      </c>
      <c r="H29" s="26">
        <v>1</v>
      </c>
      <c r="I29" s="26">
        <v>0.75</v>
      </c>
      <c r="J29" s="26">
        <v>1.2</v>
      </c>
      <c r="K29" s="27">
        <v>1</v>
      </c>
      <c r="L29" s="27">
        <v>1</v>
      </c>
      <c r="M29" s="27">
        <v>1.02</v>
      </c>
      <c r="N29" s="27">
        <v>1.39</v>
      </c>
      <c r="O29" s="28">
        <v>0.95</v>
      </c>
      <c r="P29" s="28">
        <v>1.04</v>
      </c>
      <c r="Q29" s="27">
        <v>0.22</v>
      </c>
      <c r="R29" s="27">
        <v>0.47</v>
      </c>
      <c r="S29" s="66">
        <v>0</v>
      </c>
      <c r="T29" s="71">
        <v>316.13</v>
      </c>
      <c r="U29" s="71">
        <v>14498.62</v>
      </c>
      <c r="V29" s="71">
        <v>50866</v>
      </c>
      <c r="W29" s="71">
        <v>27</v>
      </c>
      <c r="X29" s="106" t="s">
        <v>164</v>
      </c>
    </row>
    <row r="30" spans="1:24">
      <c r="A30" s="121"/>
      <c r="B30" s="91"/>
      <c r="C30" s="95"/>
      <c r="D30" s="25"/>
      <c r="E30" s="25"/>
      <c r="F30" s="26"/>
      <c r="G30" s="26"/>
      <c r="H30" s="26"/>
      <c r="I30" s="26"/>
      <c r="J30" s="26"/>
      <c r="K30" s="27"/>
      <c r="L30" s="27"/>
      <c r="M30" s="27"/>
      <c r="N30" s="27"/>
      <c r="O30" s="28"/>
      <c r="P30" s="28"/>
      <c r="Q30" s="27"/>
      <c r="R30" s="27"/>
      <c r="S30" s="66"/>
      <c r="X30" s="106"/>
    </row>
    <row r="31" spans="1:24">
      <c r="A31" s="121"/>
      <c r="B31" s="115">
        <v>8</v>
      </c>
      <c r="C31" s="124" t="s">
        <v>54</v>
      </c>
      <c r="D31" s="92">
        <v>2006</v>
      </c>
      <c r="E31" s="92">
        <v>22</v>
      </c>
      <c r="F31" s="93">
        <v>0.76</v>
      </c>
      <c r="G31" s="93">
        <v>0.6</v>
      </c>
      <c r="H31" s="93">
        <v>0.51</v>
      </c>
      <c r="I31" s="93">
        <v>0.61</v>
      </c>
      <c r="J31" s="93">
        <v>1</v>
      </c>
      <c r="K31" s="97">
        <v>1</v>
      </c>
      <c r="L31" s="97">
        <v>1.01</v>
      </c>
      <c r="M31" s="97">
        <v>1.1100000000000001</v>
      </c>
      <c r="N31" s="97">
        <v>1.0900000000000001</v>
      </c>
      <c r="O31" s="94">
        <v>0.97</v>
      </c>
      <c r="P31" s="94">
        <v>1.1499999999999999</v>
      </c>
      <c r="Q31" s="97">
        <v>0.14000000000000001</v>
      </c>
      <c r="R31" s="97">
        <v>0.56000000000000005</v>
      </c>
      <c r="S31" s="90">
        <v>0</v>
      </c>
      <c r="T31" s="72">
        <v>45.6</v>
      </c>
      <c r="U31" s="72">
        <v>122.27</v>
      </c>
      <c r="V31" s="72">
        <v>7565</v>
      </c>
      <c r="W31" s="72">
        <v>23</v>
      </c>
      <c r="X31" s="106" t="s">
        <v>141</v>
      </c>
    </row>
    <row r="32" spans="1:24">
      <c r="A32" s="121"/>
      <c r="B32" s="116"/>
      <c r="C32" s="125"/>
      <c r="D32" s="92">
        <v>2010</v>
      </c>
      <c r="E32" s="92">
        <v>55</v>
      </c>
      <c r="F32" s="93">
        <v>0.55000000000000004</v>
      </c>
      <c r="G32" s="93">
        <v>0.59</v>
      </c>
      <c r="H32" s="93">
        <v>0.71</v>
      </c>
      <c r="I32" s="93">
        <v>0.86</v>
      </c>
      <c r="J32" s="93">
        <v>0.98</v>
      </c>
      <c r="K32" s="97">
        <v>1</v>
      </c>
      <c r="L32" s="97">
        <v>0.99</v>
      </c>
      <c r="M32" s="97">
        <v>1.0900000000000001</v>
      </c>
      <c r="N32" s="97">
        <v>0.99</v>
      </c>
      <c r="O32" s="94">
        <v>0.94</v>
      </c>
      <c r="P32" s="94">
        <v>1.08</v>
      </c>
      <c r="Q32" s="97">
        <v>0.11</v>
      </c>
      <c r="R32" s="97">
        <v>0.27</v>
      </c>
      <c r="S32" s="90">
        <v>0</v>
      </c>
      <c r="T32" s="71">
        <v>45.01</v>
      </c>
      <c r="U32" s="71">
        <v>134.41999999999999</v>
      </c>
      <c r="V32" s="71">
        <v>8043</v>
      </c>
      <c r="W32" s="71">
        <v>23</v>
      </c>
      <c r="X32" s="106" t="s">
        <v>153</v>
      </c>
    </row>
    <row r="33" spans="1:24">
      <c r="A33" s="121"/>
      <c r="B33" s="117"/>
      <c r="C33" s="126"/>
      <c r="D33" s="25">
        <v>2014</v>
      </c>
      <c r="E33" s="25">
        <v>53</v>
      </c>
      <c r="F33" s="26">
        <v>0.72</v>
      </c>
      <c r="G33" s="26">
        <v>0.56000000000000005</v>
      </c>
      <c r="H33" s="26">
        <v>0.56000000000000005</v>
      </c>
      <c r="I33" s="26">
        <v>1.1299999999999999</v>
      </c>
      <c r="J33" s="26">
        <v>1.17</v>
      </c>
      <c r="K33" s="34">
        <v>1</v>
      </c>
      <c r="L33" s="34">
        <v>0.99</v>
      </c>
      <c r="M33" s="34">
        <v>1.08</v>
      </c>
      <c r="N33" s="34">
        <v>1.1299999999999999</v>
      </c>
      <c r="O33" s="28">
        <v>0.94</v>
      </c>
      <c r="P33" s="28">
        <v>1.06</v>
      </c>
      <c r="Q33" s="34" t="s">
        <v>49</v>
      </c>
      <c r="R33" s="34">
        <v>0.45</v>
      </c>
      <c r="S33" s="67">
        <v>0</v>
      </c>
      <c r="T33" s="71">
        <v>48.32</v>
      </c>
      <c r="U33" s="71">
        <v>211.47</v>
      </c>
      <c r="V33" s="71">
        <v>11637</v>
      </c>
      <c r="W33" s="71">
        <v>22</v>
      </c>
      <c r="X33" s="106" t="s">
        <v>165</v>
      </c>
    </row>
    <row r="34" spans="1:24">
      <c r="A34" s="121"/>
      <c r="B34" s="91"/>
      <c r="C34" s="96"/>
      <c r="D34" s="25"/>
      <c r="E34" s="25"/>
      <c r="F34" s="26"/>
      <c r="G34" s="26"/>
      <c r="H34" s="26"/>
      <c r="I34" s="26"/>
      <c r="J34" s="26"/>
      <c r="K34" s="34"/>
      <c r="L34" s="34"/>
      <c r="M34" s="34"/>
      <c r="N34" s="34"/>
      <c r="O34" s="28"/>
      <c r="P34" s="28"/>
      <c r="Q34" s="34"/>
      <c r="R34" s="34"/>
      <c r="S34" s="67"/>
      <c r="X34" s="106"/>
    </row>
    <row r="35" spans="1:24">
      <c r="A35" s="121"/>
      <c r="B35" s="115">
        <v>9</v>
      </c>
      <c r="C35" s="118" t="s">
        <v>12</v>
      </c>
      <c r="D35" s="92">
        <v>2006</v>
      </c>
      <c r="E35" s="92">
        <v>78</v>
      </c>
      <c r="F35" s="93">
        <v>0.52</v>
      </c>
      <c r="G35" s="16">
        <v>0.5</v>
      </c>
      <c r="H35" s="16">
        <v>0.39</v>
      </c>
      <c r="I35" s="16">
        <v>0.32</v>
      </c>
      <c r="J35" s="16">
        <v>1.08</v>
      </c>
      <c r="K35" s="89">
        <v>1</v>
      </c>
      <c r="L35" s="9">
        <v>0.97</v>
      </c>
      <c r="M35" s="89">
        <v>1.01</v>
      </c>
      <c r="N35" s="89">
        <v>0.95</v>
      </c>
      <c r="O35" s="10">
        <v>0.95</v>
      </c>
      <c r="P35" s="10">
        <v>1.07</v>
      </c>
      <c r="Q35" s="89">
        <v>0.18</v>
      </c>
      <c r="R35" s="9">
        <v>0.2</v>
      </c>
      <c r="S35" s="65">
        <v>0.01</v>
      </c>
      <c r="T35" s="71">
        <v>16.3</v>
      </c>
      <c r="U35" s="71">
        <v>113.96</v>
      </c>
      <c r="V35" s="71">
        <v>11937</v>
      </c>
      <c r="W35" s="71">
        <v>23</v>
      </c>
      <c r="X35" s="106" t="s">
        <v>142</v>
      </c>
    </row>
    <row r="36" spans="1:24">
      <c r="A36" s="121"/>
      <c r="B36" s="116"/>
      <c r="C36" s="118"/>
      <c r="D36" s="92">
        <v>2010</v>
      </c>
      <c r="E36" s="92">
        <v>48</v>
      </c>
      <c r="F36" s="93">
        <v>0.6</v>
      </c>
      <c r="G36" s="16">
        <v>0.49</v>
      </c>
      <c r="H36" s="16">
        <v>0.42</v>
      </c>
      <c r="I36" s="16">
        <v>0.32</v>
      </c>
      <c r="J36" s="16">
        <v>1.02</v>
      </c>
      <c r="K36" s="89">
        <v>1</v>
      </c>
      <c r="L36" s="9">
        <v>0.99</v>
      </c>
      <c r="M36" s="89">
        <v>1.0629999999999999</v>
      </c>
      <c r="N36" s="89">
        <v>1.01</v>
      </c>
      <c r="O36" s="10">
        <v>0.95</v>
      </c>
      <c r="P36" s="10">
        <v>1.07</v>
      </c>
      <c r="Q36" s="89">
        <v>0.17</v>
      </c>
      <c r="R36" s="9">
        <v>0.83</v>
      </c>
      <c r="S36" s="65">
        <v>0.09</v>
      </c>
      <c r="T36" s="71">
        <v>16.8</v>
      </c>
      <c r="U36" s="71">
        <v>104.38</v>
      </c>
      <c r="V36" s="71">
        <v>13057</v>
      </c>
      <c r="W36" s="71">
        <v>25</v>
      </c>
      <c r="X36" s="106" t="s">
        <v>154</v>
      </c>
    </row>
    <row r="37" spans="1:24">
      <c r="A37" s="121"/>
      <c r="B37" s="117"/>
      <c r="C37" s="118"/>
      <c r="D37" s="25">
        <v>2014</v>
      </c>
      <c r="E37" s="25">
        <v>66</v>
      </c>
      <c r="F37" s="40">
        <v>0.69</v>
      </c>
      <c r="G37" s="40">
        <v>0.5</v>
      </c>
      <c r="H37" s="40">
        <v>0.49</v>
      </c>
      <c r="I37" s="40">
        <v>0.31</v>
      </c>
      <c r="J37" s="40">
        <v>0.87</v>
      </c>
      <c r="K37" s="41">
        <v>1</v>
      </c>
      <c r="L37" s="41">
        <v>1</v>
      </c>
      <c r="M37" s="41">
        <v>1.04</v>
      </c>
      <c r="N37" s="41">
        <v>1.1200000000000001</v>
      </c>
      <c r="O37" s="42">
        <v>0.96</v>
      </c>
      <c r="P37" s="42">
        <v>1.06</v>
      </c>
      <c r="Q37" s="41">
        <v>0.19</v>
      </c>
      <c r="R37" s="41">
        <v>0.64</v>
      </c>
      <c r="S37" s="69">
        <v>0.09</v>
      </c>
      <c r="T37" s="71">
        <v>17.62</v>
      </c>
      <c r="U37" s="71">
        <v>171.41</v>
      </c>
      <c r="V37" s="71">
        <v>21049</v>
      </c>
      <c r="W37" s="71">
        <v>27</v>
      </c>
      <c r="X37" s="106" t="s">
        <v>166</v>
      </c>
    </row>
    <row r="38" spans="1:24">
      <c r="A38" s="121"/>
      <c r="B38" s="91"/>
      <c r="C38" s="92"/>
      <c r="D38" s="25"/>
      <c r="E38" s="25"/>
      <c r="F38" s="40"/>
      <c r="G38" s="40"/>
      <c r="H38" s="40"/>
      <c r="I38" s="40"/>
      <c r="J38" s="40"/>
      <c r="K38" s="41"/>
      <c r="L38" s="41"/>
      <c r="M38" s="41"/>
      <c r="N38" s="41"/>
      <c r="O38" s="42"/>
      <c r="P38" s="42"/>
      <c r="Q38" s="41"/>
      <c r="R38" s="41"/>
      <c r="S38" s="69"/>
      <c r="X38" s="106"/>
    </row>
    <row r="39" spans="1:24">
      <c r="A39" s="121"/>
      <c r="B39" s="115">
        <v>10</v>
      </c>
      <c r="C39" s="118" t="s">
        <v>28</v>
      </c>
      <c r="D39" s="92">
        <v>2006</v>
      </c>
      <c r="E39" s="92">
        <v>63</v>
      </c>
      <c r="F39" s="16">
        <v>0.84</v>
      </c>
      <c r="G39" s="16">
        <v>0.61</v>
      </c>
      <c r="H39" s="16">
        <v>0.66</v>
      </c>
      <c r="I39" s="16">
        <v>0.14000000000000001</v>
      </c>
      <c r="J39" s="16">
        <v>0.82</v>
      </c>
      <c r="K39" s="89">
        <v>0.91</v>
      </c>
      <c r="L39" s="9">
        <v>1</v>
      </c>
      <c r="M39" s="89">
        <v>0.97</v>
      </c>
      <c r="N39" s="89">
        <v>0.85</v>
      </c>
      <c r="O39" s="10">
        <v>0.89</v>
      </c>
      <c r="P39" s="10">
        <v>1.03</v>
      </c>
      <c r="Q39" s="89">
        <v>0.25</v>
      </c>
      <c r="R39" s="9">
        <v>7.0000000000000007E-2</v>
      </c>
      <c r="S39" s="65">
        <v>0.03</v>
      </c>
      <c r="T39" s="71">
        <v>1315.8</v>
      </c>
      <c r="U39" s="71">
        <v>2224.81</v>
      </c>
      <c r="V39" s="71">
        <v>7204</v>
      </c>
      <c r="W39" s="71">
        <v>23</v>
      </c>
      <c r="X39" s="106" t="s">
        <v>143</v>
      </c>
    </row>
    <row r="40" spans="1:24">
      <c r="A40" s="121"/>
      <c r="B40" s="116"/>
      <c r="C40" s="118"/>
      <c r="D40" s="92">
        <v>2010</v>
      </c>
      <c r="E40" s="92">
        <v>61</v>
      </c>
      <c r="F40" s="16">
        <v>0.88</v>
      </c>
      <c r="G40" s="16">
        <v>0.7</v>
      </c>
      <c r="H40" s="16">
        <v>0.68</v>
      </c>
      <c r="I40" s="16">
        <v>0.2</v>
      </c>
      <c r="J40" s="16">
        <v>1.07</v>
      </c>
      <c r="K40" s="89">
        <v>0.94</v>
      </c>
      <c r="L40" s="9">
        <v>1</v>
      </c>
      <c r="M40" s="89">
        <v>0.97</v>
      </c>
      <c r="N40" s="89">
        <v>1.04</v>
      </c>
      <c r="O40" s="10">
        <v>0.88</v>
      </c>
      <c r="P40" s="10">
        <v>1.05</v>
      </c>
      <c r="Q40" s="89">
        <v>0.27</v>
      </c>
      <c r="R40" s="9">
        <v>0.13</v>
      </c>
      <c r="S40" s="65">
        <v>0.08</v>
      </c>
      <c r="T40" s="71">
        <v>1324.66</v>
      </c>
      <c r="U40" s="71">
        <v>2602.5700000000002</v>
      </c>
      <c r="V40" s="71">
        <v>6200</v>
      </c>
      <c r="W40" s="71">
        <v>23</v>
      </c>
      <c r="X40" s="106" t="s">
        <v>155</v>
      </c>
    </row>
    <row r="41" spans="1:24">
      <c r="A41" s="121"/>
      <c r="B41" s="117"/>
      <c r="C41" s="118"/>
      <c r="D41" s="25">
        <v>2014</v>
      </c>
      <c r="E41" s="25">
        <v>87</v>
      </c>
      <c r="F41" s="26">
        <v>0.84</v>
      </c>
      <c r="G41" s="26">
        <v>0.63</v>
      </c>
      <c r="H41" s="26">
        <v>0.64</v>
      </c>
      <c r="I41" s="26">
        <v>0.2</v>
      </c>
      <c r="J41" s="26">
        <v>1.08</v>
      </c>
      <c r="K41" s="34">
        <v>0.95</v>
      </c>
      <c r="L41" s="34">
        <v>1</v>
      </c>
      <c r="M41" s="34" t="s">
        <v>49</v>
      </c>
      <c r="N41" s="34">
        <v>1.1299999999999999</v>
      </c>
      <c r="O41" s="28">
        <v>0.9</v>
      </c>
      <c r="P41" s="28">
        <v>1.03</v>
      </c>
      <c r="Q41" s="34">
        <v>0.31</v>
      </c>
      <c r="R41" s="34">
        <v>0.09</v>
      </c>
      <c r="S41" s="67">
        <v>0.08</v>
      </c>
      <c r="T41" s="71">
        <v>1357.38</v>
      </c>
      <c r="U41" s="71">
        <v>4864</v>
      </c>
      <c r="V41" s="71">
        <v>10756</v>
      </c>
      <c r="W41" s="71">
        <v>25</v>
      </c>
      <c r="X41" s="106" t="s">
        <v>167</v>
      </c>
    </row>
    <row r="42" spans="1:24">
      <c r="A42" s="121"/>
      <c r="B42" s="91"/>
      <c r="C42" s="92"/>
      <c r="D42" s="25"/>
      <c r="E42" s="25"/>
      <c r="F42" s="26"/>
      <c r="G42" s="26"/>
      <c r="H42" s="26"/>
      <c r="I42" s="26"/>
      <c r="J42" s="26"/>
      <c r="K42" s="34"/>
      <c r="L42" s="34"/>
      <c r="M42" s="34"/>
      <c r="N42" s="34"/>
      <c r="O42" s="28"/>
      <c r="P42" s="28"/>
      <c r="Q42" s="34"/>
      <c r="R42" s="34"/>
      <c r="S42" s="67"/>
      <c r="X42" s="106"/>
    </row>
    <row r="43" spans="1:24">
      <c r="A43" s="121"/>
      <c r="B43" s="115">
        <v>11</v>
      </c>
      <c r="C43" s="118" t="s">
        <v>21</v>
      </c>
      <c r="D43" s="92">
        <v>2006</v>
      </c>
      <c r="E43" s="92">
        <v>47</v>
      </c>
      <c r="F43" s="93">
        <v>0.92</v>
      </c>
      <c r="G43" s="93">
        <v>0.77</v>
      </c>
      <c r="H43" s="93">
        <v>0.67</v>
      </c>
      <c r="I43" s="93">
        <v>0.16</v>
      </c>
      <c r="J43" s="93" t="s">
        <v>49</v>
      </c>
      <c r="K43" s="97">
        <v>0.75</v>
      </c>
      <c r="L43" s="97">
        <v>0.99</v>
      </c>
      <c r="M43" s="97">
        <v>0.81</v>
      </c>
      <c r="N43" s="97">
        <v>0.62</v>
      </c>
      <c r="O43" s="94">
        <v>0.97</v>
      </c>
      <c r="P43" s="94">
        <v>1.05</v>
      </c>
      <c r="Q43" s="97">
        <v>0.42</v>
      </c>
      <c r="R43" s="97">
        <v>0.31</v>
      </c>
      <c r="S43" s="90">
        <v>0</v>
      </c>
      <c r="T43" s="72">
        <v>28.8</v>
      </c>
      <c r="U43" s="72">
        <v>8.7100000000000009</v>
      </c>
      <c r="V43" s="72">
        <v>1617</v>
      </c>
      <c r="W43" s="72">
        <v>20</v>
      </c>
      <c r="X43" s="106" t="s">
        <v>144</v>
      </c>
    </row>
    <row r="44" spans="1:24">
      <c r="A44" s="121"/>
      <c r="B44" s="116"/>
      <c r="C44" s="118"/>
      <c r="D44" s="92">
        <v>2010</v>
      </c>
      <c r="E44" s="92">
        <v>33</v>
      </c>
      <c r="F44" s="93">
        <v>0.88</v>
      </c>
      <c r="G44" s="93">
        <v>0.78</v>
      </c>
      <c r="H44" s="93">
        <v>0.69</v>
      </c>
      <c r="I44" s="93">
        <v>0.5</v>
      </c>
      <c r="J44" s="93">
        <v>0.54</v>
      </c>
      <c r="K44" s="97">
        <v>0.81</v>
      </c>
      <c r="L44" s="97">
        <v>1.03</v>
      </c>
      <c r="M44" s="97">
        <v>0.92</v>
      </c>
      <c r="N44" s="97">
        <v>0.8</v>
      </c>
      <c r="O44" s="94">
        <v>0.97</v>
      </c>
      <c r="P44" s="94">
        <v>1.07</v>
      </c>
      <c r="Q44" s="97">
        <v>0.46</v>
      </c>
      <c r="R44" s="97">
        <v>0.47</v>
      </c>
      <c r="S44" s="90">
        <v>0</v>
      </c>
      <c r="T44" s="71">
        <v>31.66</v>
      </c>
      <c r="U44" s="71">
        <v>11.02</v>
      </c>
      <c r="V44" s="71">
        <v>1105</v>
      </c>
      <c r="W44" s="71">
        <v>20</v>
      </c>
      <c r="X44" s="106" t="s">
        <v>156</v>
      </c>
    </row>
    <row r="45" spans="1:24">
      <c r="A45" s="121"/>
      <c r="B45" s="117"/>
      <c r="C45" s="118"/>
      <c r="D45" s="25">
        <v>2014</v>
      </c>
      <c r="E45" s="25">
        <v>88</v>
      </c>
      <c r="F45" s="26">
        <v>0.96</v>
      </c>
      <c r="G45" s="26">
        <v>0.73</v>
      </c>
      <c r="H45" s="26">
        <v>0.4</v>
      </c>
      <c r="I45" s="26">
        <v>0.25</v>
      </c>
      <c r="J45" s="26">
        <v>0.71</v>
      </c>
      <c r="K45" s="34">
        <v>0.78</v>
      </c>
      <c r="L45" s="34">
        <v>1.03</v>
      </c>
      <c r="M45" s="34">
        <v>0.89</v>
      </c>
      <c r="N45" s="34">
        <v>0.27</v>
      </c>
      <c r="O45" s="28">
        <v>0.97</v>
      </c>
      <c r="P45" s="28">
        <v>1.02</v>
      </c>
      <c r="Q45" s="34">
        <v>0.54</v>
      </c>
      <c r="R45" s="34">
        <v>0.47</v>
      </c>
      <c r="S45" s="67">
        <v>0</v>
      </c>
      <c r="T45" s="71">
        <v>37.58</v>
      </c>
      <c r="U45" s="71">
        <v>15.59</v>
      </c>
      <c r="V45" s="71">
        <v>1334</v>
      </c>
      <c r="W45" s="71">
        <v>20</v>
      </c>
      <c r="X45" s="106" t="s">
        <v>168</v>
      </c>
    </row>
    <row r="46" spans="1:24">
      <c r="A46" s="121"/>
      <c r="B46" s="91"/>
      <c r="C46" s="92"/>
      <c r="D46" s="25"/>
      <c r="E46" s="25"/>
      <c r="F46" s="26"/>
      <c r="G46" s="26"/>
      <c r="H46" s="26"/>
      <c r="I46" s="26"/>
      <c r="J46" s="26"/>
      <c r="K46" s="34"/>
      <c r="L46" s="34"/>
      <c r="M46" s="34"/>
      <c r="N46" s="34"/>
      <c r="O46" s="28"/>
      <c r="P46" s="28"/>
      <c r="Q46" s="34"/>
      <c r="R46" s="34"/>
      <c r="S46" s="67"/>
      <c r="X46" s="106"/>
    </row>
    <row r="47" spans="1:24">
      <c r="A47" s="121"/>
      <c r="B47" s="115">
        <v>12</v>
      </c>
      <c r="C47" s="118" t="s">
        <v>13</v>
      </c>
      <c r="D47" s="92">
        <v>2006</v>
      </c>
      <c r="E47" s="92">
        <v>79</v>
      </c>
      <c r="F47" s="93">
        <v>0.66</v>
      </c>
      <c r="G47" s="93">
        <v>0.62</v>
      </c>
      <c r="H47" s="93">
        <v>0.46</v>
      </c>
      <c r="I47" s="93">
        <v>0.11</v>
      </c>
      <c r="J47" s="93">
        <v>0.85</v>
      </c>
      <c r="K47" s="97">
        <v>1</v>
      </c>
      <c r="L47" s="97">
        <v>1</v>
      </c>
      <c r="M47" s="97">
        <v>1.01</v>
      </c>
      <c r="N47" s="97">
        <v>0.89</v>
      </c>
      <c r="O47" s="94">
        <v>0.95</v>
      </c>
      <c r="P47" s="94">
        <v>1.08</v>
      </c>
      <c r="Q47" s="97">
        <v>0.1</v>
      </c>
      <c r="R47" s="97">
        <v>0.14000000000000001</v>
      </c>
      <c r="S47" s="90">
        <v>0</v>
      </c>
      <c r="T47" s="72">
        <v>128.1</v>
      </c>
      <c r="U47" s="72">
        <v>4571.3100000000004</v>
      </c>
      <c r="V47" s="72">
        <v>30615</v>
      </c>
      <c r="W47" s="72">
        <v>29</v>
      </c>
      <c r="X47" s="106" t="s">
        <v>145</v>
      </c>
    </row>
    <row r="48" spans="1:24">
      <c r="A48" s="121"/>
      <c r="B48" s="116"/>
      <c r="C48" s="118"/>
      <c r="D48" s="92">
        <v>2010</v>
      </c>
      <c r="E48" s="92">
        <v>94</v>
      </c>
      <c r="F48" s="93">
        <v>0.73</v>
      </c>
      <c r="G48" s="93">
        <v>0.61</v>
      </c>
      <c r="H48" s="93">
        <v>0.53</v>
      </c>
      <c r="I48" s="93">
        <v>0.1</v>
      </c>
      <c r="J48" s="93">
        <v>0.87</v>
      </c>
      <c r="K48" s="97">
        <v>1</v>
      </c>
      <c r="L48" s="97">
        <v>1</v>
      </c>
      <c r="M48" s="97">
        <v>1</v>
      </c>
      <c r="N48" s="97">
        <v>0.88</v>
      </c>
      <c r="O48" s="94">
        <v>0.95</v>
      </c>
      <c r="P48" s="94">
        <v>1.07</v>
      </c>
      <c r="Q48" s="97">
        <v>0.13</v>
      </c>
      <c r="R48" s="97">
        <v>0.13</v>
      </c>
      <c r="S48" s="90">
        <v>0</v>
      </c>
      <c r="T48" s="71">
        <v>127.7</v>
      </c>
      <c r="U48" s="71">
        <v>5166.28</v>
      </c>
      <c r="V48" s="71">
        <v>29688</v>
      </c>
      <c r="W48" s="71">
        <v>29</v>
      </c>
      <c r="X48" s="106" t="s">
        <v>157</v>
      </c>
    </row>
    <row r="49" spans="1:41">
      <c r="A49" s="121"/>
      <c r="B49" s="117"/>
      <c r="C49" s="118"/>
      <c r="D49" s="25">
        <v>2014</v>
      </c>
      <c r="E49" s="25">
        <v>104</v>
      </c>
      <c r="F49" s="26">
        <v>0.75</v>
      </c>
      <c r="G49" s="26">
        <v>0.68</v>
      </c>
      <c r="H49" s="26">
        <v>0.6</v>
      </c>
      <c r="I49" s="26">
        <v>0.12</v>
      </c>
      <c r="J49" s="26">
        <v>0.87</v>
      </c>
      <c r="K49" s="34">
        <v>1</v>
      </c>
      <c r="L49" s="34" t="s">
        <v>49</v>
      </c>
      <c r="M49" s="34">
        <v>1.01</v>
      </c>
      <c r="N49" s="34">
        <v>0.9</v>
      </c>
      <c r="O49" s="28">
        <v>0.94</v>
      </c>
      <c r="P49" s="28">
        <v>1.07</v>
      </c>
      <c r="Q49" s="34">
        <v>0.09</v>
      </c>
      <c r="R49" s="34">
        <v>0.13</v>
      </c>
      <c r="S49" s="67">
        <v>0</v>
      </c>
      <c r="T49" s="71">
        <v>127.34</v>
      </c>
      <c r="U49" s="71">
        <v>4766.66</v>
      </c>
      <c r="V49" s="71">
        <v>34882</v>
      </c>
      <c r="W49" s="71">
        <v>30</v>
      </c>
      <c r="X49" s="106" t="s">
        <v>169</v>
      </c>
    </row>
    <row r="50" spans="1:41">
      <c r="A50" s="121"/>
      <c r="B50" s="91"/>
      <c r="C50" s="92"/>
      <c r="D50" s="25"/>
      <c r="E50" s="25"/>
      <c r="F50" s="26"/>
      <c r="G50" s="26"/>
      <c r="H50" s="26"/>
      <c r="I50" s="26"/>
      <c r="J50" s="26"/>
      <c r="K50" s="34"/>
      <c r="L50" s="34"/>
      <c r="M50" s="34"/>
      <c r="N50" s="34"/>
      <c r="O50" s="28"/>
      <c r="P50" s="28"/>
      <c r="Q50" s="34"/>
      <c r="R50" s="34"/>
      <c r="S50" s="67"/>
      <c r="X50" s="106"/>
    </row>
    <row r="51" spans="1:41">
      <c r="A51" s="121"/>
      <c r="B51" s="115">
        <v>13</v>
      </c>
      <c r="C51" s="118" t="s">
        <v>8</v>
      </c>
      <c r="D51" s="92">
        <v>2006</v>
      </c>
      <c r="E51" s="92">
        <v>98</v>
      </c>
      <c r="F51" s="93">
        <v>0.41</v>
      </c>
      <c r="G51" s="93">
        <v>0.62</v>
      </c>
      <c r="H51" s="93">
        <v>0.38</v>
      </c>
      <c r="I51" s="93">
        <v>0.03</v>
      </c>
      <c r="J51" s="93">
        <v>0.27</v>
      </c>
      <c r="K51" s="97">
        <v>0.65</v>
      </c>
      <c r="L51" s="97">
        <v>0.94</v>
      </c>
      <c r="M51" s="97">
        <v>0.79</v>
      </c>
      <c r="N51" s="97">
        <v>0.66</v>
      </c>
      <c r="O51" s="94">
        <v>0.95</v>
      </c>
      <c r="P51" s="94">
        <v>1</v>
      </c>
      <c r="Q51" s="97">
        <v>0.09</v>
      </c>
      <c r="R51" s="97">
        <v>0.04</v>
      </c>
      <c r="S51" s="90">
        <v>0.43</v>
      </c>
      <c r="T51" s="72">
        <v>1103.4000000000001</v>
      </c>
      <c r="U51" s="72">
        <v>445.41</v>
      </c>
      <c r="V51" s="72">
        <v>3344</v>
      </c>
      <c r="W51" s="72">
        <v>20</v>
      </c>
      <c r="X51" s="106" t="s">
        <v>146</v>
      </c>
    </row>
    <row r="52" spans="1:41">
      <c r="A52" s="121"/>
      <c r="B52" s="116"/>
      <c r="C52" s="118"/>
      <c r="D52" s="92">
        <v>2010</v>
      </c>
      <c r="E52" s="92">
        <v>112</v>
      </c>
      <c r="F52" s="93">
        <v>0.42</v>
      </c>
      <c r="G52" s="93">
        <v>0.63</v>
      </c>
      <c r="H52" s="93">
        <v>0.32</v>
      </c>
      <c r="I52" s="93">
        <v>0.03</v>
      </c>
      <c r="J52" s="93" t="s">
        <v>49</v>
      </c>
      <c r="K52" s="97">
        <v>0.68</v>
      </c>
      <c r="L52" s="97">
        <v>0.96</v>
      </c>
      <c r="M52" s="97">
        <v>0.79</v>
      </c>
      <c r="N52" s="97">
        <v>0.7</v>
      </c>
      <c r="O52" s="94">
        <v>0.89</v>
      </c>
      <c r="P52" s="94">
        <v>1.02</v>
      </c>
      <c r="Q52" s="97">
        <v>0.12</v>
      </c>
      <c r="R52" s="97">
        <v>0.11</v>
      </c>
      <c r="S52" s="90">
        <v>0.51</v>
      </c>
      <c r="T52" s="71">
        <v>1139.96</v>
      </c>
      <c r="U52" s="71">
        <v>817.94</v>
      </c>
      <c r="V52" s="71">
        <v>2970</v>
      </c>
      <c r="W52" s="71">
        <v>20</v>
      </c>
      <c r="X52" s="106" t="s">
        <v>158</v>
      </c>
    </row>
    <row r="53" spans="1:41">
      <c r="A53" s="121"/>
      <c r="B53" s="117"/>
      <c r="C53" s="118"/>
      <c r="D53" s="25">
        <v>2014</v>
      </c>
      <c r="E53" s="25">
        <v>114</v>
      </c>
      <c r="F53" s="26">
        <v>0.36</v>
      </c>
      <c r="G53" s="26">
        <v>0.56000000000000005</v>
      </c>
      <c r="H53" s="26">
        <v>0.24</v>
      </c>
      <c r="I53" s="26" t="s">
        <v>49</v>
      </c>
      <c r="J53" s="26" t="s">
        <v>49</v>
      </c>
      <c r="K53" s="34">
        <v>0.68</v>
      </c>
      <c r="L53" s="34">
        <v>0.97</v>
      </c>
      <c r="M53" s="34">
        <v>0.79</v>
      </c>
      <c r="N53" s="34">
        <v>0.78</v>
      </c>
      <c r="O53" s="28">
        <v>0.89</v>
      </c>
      <c r="P53" s="28">
        <v>1.04</v>
      </c>
      <c r="Q53" s="34">
        <v>0.13</v>
      </c>
      <c r="R53" s="34">
        <v>0.1</v>
      </c>
      <c r="S53" s="67">
        <v>0.72</v>
      </c>
      <c r="T53" s="71">
        <v>1252.1400000000001</v>
      </c>
      <c r="U53" s="71">
        <v>1458.74</v>
      </c>
      <c r="V53" s="71">
        <v>5050</v>
      </c>
      <c r="W53" s="71">
        <v>20</v>
      </c>
      <c r="X53" s="106" t="s">
        <v>170</v>
      </c>
    </row>
    <row r="54" spans="1:41">
      <c r="A54" s="121"/>
    </row>
    <row r="55" spans="1:41" s="75" customFormat="1" ht="25.5" customHeight="1">
      <c r="A55" s="121"/>
      <c r="B55" s="86"/>
      <c r="C55" s="130" t="s">
        <v>50</v>
      </c>
      <c r="D55" s="130"/>
      <c r="E55" s="130"/>
      <c r="F55" s="130" t="s">
        <v>19</v>
      </c>
      <c r="G55" s="130"/>
      <c r="H55" s="130"/>
      <c r="I55" s="130" t="s">
        <v>17</v>
      </c>
      <c r="J55" s="130"/>
      <c r="K55" s="130"/>
      <c r="L55" s="130" t="s">
        <v>10</v>
      </c>
      <c r="M55" s="130"/>
      <c r="N55" s="130"/>
      <c r="O55" s="130" t="s">
        <v>23</v>
      </c>
      <c r="P55" s="130"/>
      <c r="Q55" s="130"/>
      <c r="R55" s="127" t="s">
        <v>87</v>
      </c>
      <c r="S55" s="128"/>
      <c r="T55" s="129"/>
      <c r="U55" s="130" t="s">
        <v>70</v>
      </c>
      <c r="V55" s="130"/>
      <c r="W55" s="130"/>
      <c r="X55" s="127" t="s">
        <v>54</v>
      </c>
      <c r="Y55" s="128"/>
      <c r="Z55" s="129"/>
      <c r="AA55" s="130" t="s">
        <v>105</v>
      </c>
      <c r="AB55" s="130"/>
      <c r="AC55" s="130"/>
      <c r="AD55" s="130" t="s">
        <v>109</v>
      </c>
      <c r="AE55" s="130"/>
      <c r="AF55" s="130"/>
      <c r="AG55" s="130" t="s">
        <v>21</v>
      </c>
      <c r="AH55" s="130"/>
      <c r="AI55" s="130"/>
      <c r="AJ55" s="130" t="s">
        <v>13</v>
      </c>
      <c r="AK55" s="130"/>
      <c r="AL55" s="130"/>
      <c r="AM55" s="130" t="s">
        <v>8</v>
      </c>
      <c r="AN55" s="130"/>
      <c r="AO55" s="130"/>
    </row>
    <row r="56" spans="1:41" s="75" customFormat="1" ht="70">
      <c r="A56" s="122"/>
      <c r="B56" s="86"/>
      <c r="C56" s="86" t="s">
        <v>72</v>
      </c>
      <c r="D56" s="86" t="s">
        <v>73</v>
      </c>
      <c r="E56" s="86" t="s">
        <v>74</v>
      </c>
      <c r="F56" s="86" t="s">
        <v>75</v>
      </c>
      <c r="G56" s="86" t="s">
        <v>76</v>
      </c>
      <c r="H56" s="86" t="s">
        <v>77</v>
      </c>
      <c r="I56" s="86" t="s">
        <v>78</v>
      </c>
      <c r="J56" s="86" t="s">
        <v>79</v>
      </c>
      <c r="K56" s="86" t="s">
        <v>83</v>
      </c>
      <c r="L56" s="86" t="s">
        <v>80</v>
      </c>
      <c r="M56" s="86" t="s">
        <v>81</v>
      </c>
      <c r="N56" s="86" t="s">
        <v>82</v>
      </c>
      <c r="O56" s="86" t="s">
        <v>84</v>
      </c>
      <c r="P56" s="86" t="s">
        <v>85</v>
      </c>
      <c r="Q56" s="86" t="s">
        <v>86</v>
      </c>
      <c r="R56" s="86" t="s">
        <v>88</v>
      </c>
      <c r="S56" s="87" t="s">
        <v>89</v>
      </c>
      <c r="T56" s="86" t="s">
        <v>90</v>
      </c>
      <c r="U56" s="86" t="s">
        <v>99</v>
      </c>
      <c r="V56" s="86" t="s">
        <v>100</v>
      </c>
      <c r="W56" s="86" t="s">
        <v>101</v>
      </c>
      <c r="X56" s="86" t="s">
        <v>102</v>
      </c>
      <c r="Y56" s="88" t="s">
        <v>103</v>
      </c>
      <c r="Z56" s="86" t="s">
        <v>104</v>
      </c>
      <c r="AA56" s="86" t="s">
        <v>106</v>
      </c>
      <c r="AB56" s="86" t="s">
        <v>107</v>
      </c>
      <c r="AC56" s="86" t="s">
        <v>108</v>
      </c>
      <c r="AD56" s="86" t="s">
        <v>110</v>
      </c>
      <c r="AE56" s="86" t="s">
        <v>111</v>
      </c>
      <c r="AF56" s="86" t="s">
        <v>112</v>
      </c>
      <c r="AG56" s="86" t="s">
        <v>113</v>
      </c>
      <c r="AH56" s="86" t="s">
        <v>114</v>
      </c>
      <c r="AI56" s="86" t="s">
        <v>115</v>
      </c>
      <c r="AJ56" s="86" t="s">
        <v>116</v>
      </c>
      <c r="AK56" s="86" t="s">
        <v>117</v>
      </c>
      <c r="AL56" s="86" t="s">
        <v>118</v>
      </c>
      <c r="AM56" s="86" t="s">
        <v>119</v>
      </c>
      <c r="AN56" s="86" t="s">
        <v>120</v>
      </c>
      <c r="AO56" s="86" t="s">
        <v>121</v>
      </c>
    </row>
    <row r="57" spans="1:41" s="75" customFormat="1" ht="15.75" customHeight="1" thickBot="1">
      <c r="B57" s="86"/>
      <c r="C57" s="86">
        <v>4</v>
      </c>
      <c r="D57" s="86">
        <v>1</v>
      </c>
      <c r="E57" s="86">
        <v>1</v>
      </c>
      <c r="F57" s="86">
        <v>6</v>
      </c>
      <c r="G57" s="86">
        <v>9</v>
      </c>
      <c r="H57" s="86">
        <v>9</v>
      </c>
      <c r="I57" s="86">
        <v>7</v>
      </c>
      <c r="J57" s="86">
        <v>5</v>
      </c>
      <c r="K57" s="86">
        <v>13</v>
      </c>
      <c r="L57" s="86">
        <v>70</v>
      </c>
      <c r="M57" s="86">
        <v>46</v>
      </c>
      <c r="N57" s="86">
        <v>16</v>
      </c>
      <c r="O57" s="86">
        <v>18</v>
      </c>
      <c r="P57" s="86">
        <v>12</v>
      </c>
      <c r="Q57" s="86">
        <v>18</v>
      </c>
      <c r="R57" s="86">
        <v>9</v>
      </c>
      <c r="S57" s="87">
        <v>15</v>
      </c>
      <c r="T57" s="86">
        <v>26</v>
      </c>
      <c r="U57" s="86">
        <v>23</v>
      </c>
      <c r="V57" s="86">
        <v>19</v>
      </c>
      <c r="W57" s="86">
        <v>20</v>
      </c>
      <c r="X57" s="77">
        <v>22</v>
      </c>
      <c r="Y57" s="88">
        <v>55</v>
      </c>
      <c r="Z57" s="86">
        <v>53</v>
      </c>
      <c r="AA57" s="86">
        <v>78</v>
      </c>
      <c r="AB57" s="86">
        <v>48</v>
      </c>
      <c r="AC57" s="86">
        <v>66</v>
      </c>
      <c r="AD57" s="86">
        <v>63</v>
      </c>
      <c r="AE57" s="86">
        <v>61</v>
      </c>
      <c r="AF57" s="86">
        <v>87</v>
      </c>
      <c r="AG57" s="86">
        <v>47</v>
      </c>
      <c r="AH57" s="86">
        <v>33</v>
      </c>
      <c r="AI57" s="86">
        <v>88</v>
      </c>
      <c r="AJ57" s="86">
        <v>79</v>
      </c>
      <c r="AK57" s="86">
        <v>94</v>
      </c>
      <c r="AL57" s="86">
        <v>104</v>
      </c>
      <c r="AM57" s="86">
        <v>98</v>
      </c>
      <c r="AN57" s="86">
        <v>112</v>
      </c>
      <c r="AO57" s="86">
        <v>114</v>
      </c>
    </row>
    <row r="58" spans="1:41" s="79" customFormat="1" ht="15.75" customHeight="1" thickTop="1" thickBot="1">
      <c r="A58" s="131" t="s">
        <v>129</v>
      </c>
      <c r="B58" s="132"/>
      <c r="C58" s="79">
        <v>2006</v>
      </c>
      <c r="D58" s="79">
        <v>115</v>
      </c>
      <c r="E58" s="79">
        <v>2010</v>
      </c>
      <c r="F58" s="79">
        <v>134</v>
      </c>
      <c r="G58" s="79">
        <v>2014</v>
      </c>
      <c r="H58" s="79">
        <v>142</v>
      </c>
      <c r="I58" s="79" t="s">
        <v>122</v>
      </c>
      <c r="J58" s="79">
        <v>72</v>
      </c>
      <c r="K58" s="79" t="s">
        <v>123</v>
      </c>
      <c r="S58" s="104"/>
      <c r="T58" s="107"/>
      <c r="U58" s="107"/>
      <c r="V58" s="107"/>
      <c r="W58" s="107"/>
      <c r="X58" s="108"/>
      <c r="Y58" s="105"/>
    </row>
    <row r="59" spans="1:41" ht="16" thickTop="1">
      <c r="A59" s="133" t="s">
        <v>125</v>
      </c>
      <c r="B59" s="133"/>
      <c r="C59">
        <f xml:space="preserve"> C57/115</f>
        <v>3.4782608695652174E-2</v>
      </c>
      <c r="D59">
        <f xml:space="preserve"> D57/134</f>
        <v>7.462686567164179E-3</v>
      </c>
      <c r="E59">
        <f xml:space="preserve"> E57/142</f>
        <v>7.0422535211267607E-3</v>
      </c>
      <c r="F59">
        <f xml:space="preserve"> F57/115</f>
        <v>5.2173913043478258E-2</v>
      </c>
      <c r="G59">
        <f xml:space="preserve"> G57/134</f>
        <v>6.7164179104477612E-2</v>
      </c>
      <c r="H59">
        <f xml:space="preserve"> H57/142</f>
        <v>6.3380281690140844E-2</v>
      </c>
      <c r="I59">
        <f xml:space="preserve"> I57/115</f>
        <v>6.0869565217391307E-2</v>
      </c>
      <c r="J59">
        <f xml:space="preserve"> J57/134</f>
        <v>3.7313432835820892E-2</v>
      </c>
      <c r="K59">
        <f xml:space="preserve"> K57/142</f>
        <v>9.154929577464789E-2</v>
      </c>
      <c r="L59">
        <f xml:space="preserve"> L57/115</f>
        <v>0.60869565217391308</v>
      </c>
      <c r="M59">
        <f xml:space="preserve"> M57/134</f>
        <v>0.34328358208955223</v>
      </c>
      <c r="N59">
        <f xml:space="preserve"> N57/142</f>
        <v>0.11267605633802817</v>
      </c>
      <c r="O59">
        <f xml:space="preserve"> O57/115</f>
        <v>0.15652173913043479</v>
      </c>
      <c r="P59">
        <f xml:space="preserve"> P57/134</f>
        <v>8.9552238805970144E-2</v>
      </c>
      <c r="Q59">
        <f xml:space="preserve"> Q57/142</f>
        <v>0.12676056338028169</v>
      </c>
      <c r="R59">
        <f xml:space="preserve"> R57/115</f>
        <v>7.8260869565217397E-2</v>
      </c>
      <c r="S59">
        <f xml:space="preserve"> S57/134</f>
        <v>0.11194029850746269</v>
      </c>
      <c r="T59" s="70">
        <f xml:space="preserve"> T57/142</f>
        <v>0.18309859154929578</v>
      </c>
      <c r="U59" s="70">
        <f xml:space="preserve"> U57/115</f>
        <v>0.2</v>
      </c>
      <c r="V59" s="70">
        <f xml:space="preserve"> V57/134</f>
        <v>0.1417910447761194</v>
      </c>
      <c r="W59" s="70">
        <f xml:space="preserve"> W57/142</f>
        <v>0.14084507042253522</v>
      </c>
      <c r="X59" s="70">
        <f xml:space="preserve"> X57/115</f>
        <v>0.19130434782608696</v>
      </c>
      <c r="Y59">
        <f xml:space="preserve"> Y57/134</f>
        <v>0.41044776119402987</v>
      </c>
      <c r="Z59">
        <f xml:space="preserve"> Z57/142</f>
        <v>0.37323943661971831</v>
      </c>
      <c r="AA59">
        <f xml:space="preserve"> AA57/115</f>
        <v>0.67826086956521736</v>
      </c>
      <c r="AB59">
        <f xml:space="preserve"> AB57/134</f>
        <v>0.35820895522388058</v>
      </c>
      <c r="AC59">
        <f xml:space="preserve"> AC57/142</f>
        <v>0.46478873239436619</v>
      </c>
      <c r="AD59">
        <f xml:space="preserve"> AD57/115</f>
        <v>0.54782608695652169</v>
      </c>
      <c r="AE59">
        <f xml:space="preserve"> AE57/134</f>
        <v>0.45522388059701491</v>
      </c>
      <c r="AF59">
        <f xml:space="preserve"> AF57/142</f>
        <v>0.61267605633802813</v>
      </c>
      <c r="AG59">
        <f xml:space="preserve"> AG57/115</f>
        <v>0.40869565217391307</v>
      </c>
      <c r="AH59">
        <f xml:space="preserve"> AH57/134</f>
        <v>0.2462686567164179</v>
      </c>
      <c r="AI59">
        <f xml:space="preserve"> AI57/142</f>
        <v>0.61971830985915488</v>
      </c>
      <c r="AJ59">
        <f xml:space="preserve"> AJ57/115</f>
        <v>0.68695652173913047</v>
      </c>
      <c r="AK59">
        <f xml:space="preserve"> AK57/134</f>
        <v>0.70149253731343286</v>
      </c>
      <c r="AL59">
        <f xml:space="preserve"> AL57/142</f>
        <v>0.73239436619718312</v>
      </c>
      <c r="AM59">
        <f xml:space="preserve"> AM57/115</f>
        <v>0.85217391304347823</v>
      </c>
      <c r="AN59">
        <f xml:space="preserve"> AN57/134</f>
        <v>0.83582089552238803</v>
      </c>
      <c r="AO59">
        <f xml:space="preserve"> AO57/142</f>
        <v>0.80281690140845074</v>
      </c>
    </row>
    <row r="60" spans="1:41">
      <c r="A60" s="134" t="s">
        <v>124</v>
      </c>
      <c r="B60" s="134"/>
      <c r="C60">
        <f xml:space="preserve"> C59*72</f>
        <v>2.5043478260869567</v>
      </c>
      <c r="D60">
        <f t="shared" ref="D60:AO60" si="0" xml:space="preserve"> D59*72</f>
        <v>0.53731343283582089</v>
      </c>
      <c r="E60">
        <f t="shared" si="0"/>
        <v>0.50704225352112675</v>
      </c>
      <c r="F60">
        <f t="shared" si="0"/>
        <v>3.7565217391304344</v>
      </c>
      <c r="G60">
        <f t="shared" si="0"/>
        <v>4.8358208955223878</v>
      </c>
      <c r="H60">
        <f t="shared" si="0"/>
        <v>4.563380281690141</v>
      </c>
      <c r="I60">
        <f t="shared" si="0"/>
        <v>4.3826086956521744</v>
      </c>
      <c r="J60">
        <f t="shared" si="0"/>
        <v>2.6865671641791042</v>
      </c>
      <c r="K60">
        <f t="shared" si="0"/>
        <v>6.591549295774648</v>
      </c>
      <c r="L60">
        <f t="shared" si="0"/>
        <v>43.826086956521742</v>
      </c>
      <c r="M60">
        <f t="shared" si="0"/>
        <v>24.71641791044776</v>
      </c>
      <c r="N60">
        <f t="shared" si="0"/>
        <v>8.112676056338028</v>
      </c>
      <c r="O60">
        <f t="shared" si="0"/>
        <v>11.269565217391305</v>
      </c>
      <c r="P60">
        <f t="shared" si="0"/>
        <v>6.4477611940298507</v>
      </c>
      <c r="Q60">
        <f t="shared" si="0"/>
        <v>9.126760563380282</v>
      </c>
      <c r="R60">
        <f t="shared" si="0"/>
        <v>5.6347826086956525</v>
      </c>
      <c r="S60">
        <f t="shared" si="0"/>
        <v>8.0597014925373145</v>
      </c>
      <c r="T60" s="70">
        <f t="shared" si="0"/>
        <v>13.183098591549296</v>
      </c>
      <c r="U60" s="70">
        <f t="shared" si="0"/>
        <v>14.4</v>
      </c>
      <c r="V60" s="70">
        <f t="shared" si="0"/>
        <v>10.208955223880597</v>
      </c>
      <c r="W60" s="70">
        <f t="shared" si="0"/>
        <v>10.140845070422536</v>
      </c>
      <c r="X60" s="70">
        <f t="shared" si="0"/>
        <v>13.773913043478261</v>
      </c>
      <c r="Y60">
        <f t="shared" si="0"/>
        <v>29.552238805970152</v>
      </c>
      <c r="Z60">
        <f t="shared" si="0"/>
        <v>26.87323943661972</v>
      </c>
      <c r="AA60">
        <f t="shared" si="0"/>
        <v>48.834782608695647</v>
      </c>
      <c r="AB60">
        <f t="shared" si="0"/>
        <v>25.791044776119403</v>
      </c>
      <c r="AC60">
        <f t="shared" si="0"/>
        <v>33.464788732394368</v>
      </c>
      <c r="AD60">
        <f t="shared" si="0"/>
        <v>39.443478260869561</v>
      </c>
      <c r="AE60">
        <f t="shared" si="0"/>
        <v>32.776119402985074</v>
      </c>
      <c r="AF60">
        <f t="shared" si="0"/>
        <v>44.112676056338024</v>
      </c>
      <c r="AG60">
        <f t="shared" si="0"/>
        <v>29.42608695652174</v>
      </c>
      <c r="AH60">
        <f t="shared" si="0"/>
        <v>17.731343283582088</v>
      </c>
      <c r="AI60">
        <f t="shared" si="0"/>
        <v>44.619718309859152</v>
      </c>
      <c r="AJ60">
        <f t="shared" si="0"/>
        <v>49.460869565217394</v>
      </c>
      <c r="AK60">
        <f t="shared" si="0"/>
        <v>50.507462686567166</v>
      </c>
      <c r="AL60">
        <f t="shared" si="0"/>
        <v>52.732394366197184</v>
      </c>
      <c r="AM60">
        <f t="shared" si="0"/>
        <v>61.356521739130429</v>
      </c>
      <c r="AN60">
        <f t="shared" si="0"/>
        <v>60.179104477611936</v>
      </c>
      <c r="AO60">
        <f t="shared" si="0"/>
        <v>57.802816901408455</v>
      </c>
    </row>
    <row r="61" spans="1:41" s="80" customFormat="1">
      <c r="A61" s="135" t="s">
        <v>126</v>
      </c>
      <c r="B61" s="135"/>
      <c r="C61" s="80">
        <f xml:space="preserve"> 72-C60</f>
        <v>69.495652173913044</v>
      </c>
      <c r="D61" s="80">
        <f t="shared" ref="D61:AO61" si="1" xml:space="preserve"> 72-D60</f>
        <v>71.462686567164184</v>
      </c>
      <c r="E61" s="80">
        <f xml:space="preserve"> 72-E60</f>
        <v>71.492957746478879</v>
      </c>
      <c r="F61" s="80">
        <f t="shared" si="1"/>
        <v>68.243478260869566</v>
      </c>
      <c r="G61" s="80">
        <f t="shared" si="1"/>
        <v>67.164179104477611</v>
      </c>
      <c r="H61" s="80">
        <f t="shared" si="1"/>
        <v>67.436619718309856</v>
      </c>
      <c r="I61" s="80">
        <f t="shared" si="1"/>
        <v>67.617391304347819</v>
      </c>
      <c r="J61" s="80">
        <f t="shared" si="1"/>
        <v>69.31343283582089</v>
      </c>
      <c r="K61" s="80">
        <f t="shared" si="1"/>
        <v>65.408450704225345</v>
      </c>
      <c r="L61" s="80">
        <f t="shared" si="1"/>
        <v>28.173913043478258</v>
      </c>
      <c r="M61" s="80">
        <f t="shared" si="1"/>
        <v>47.28358208955224</v>
      </c>
      <c r="N61" s="80">
        <f t="shared" si="1"/>
        <v>63.887323943661968</v>
      </c>
      <c r="O61" s="80">
        <f t="shared" si="1"/>
        <v>60.730434782608697</v>
      </c>
      <c r="P61" s="80">
        <f t="shared" si="1"/>
        <v>65.552238805970148</v>
      </c>
      <c r="Q61" s="80">
        <f t="shared" si="1"/>
        <v>62.87323943661972</v>
      </c>
      <c r="R61" s="80">
        <f t="shared" si="1"/>
        <v>66.365217391304341</v>
      </c>
      <c r="S61" s="80">
        <f t="shared" si="1"/>
        <v>63.940298507462686</v>
      </c>
      <c r="T61" s="85">
        <f t="shared" si="1"/>
        <v>58.816901408450704</v>
      </c>
      <c r="U61" s="85">
        <f t="shared" si="1"/>
        <v>57.6</v>
      </c>
      <c r="V61" s="85">
        <f t="shared" si="1"/>
        <v>61.791044776119406</v>
      </c>
      <c r="W61" s="85">
        <f t="shared" si="1"/>
        <v>61.859154929577464</v>
      </c>
      <c r="X61" s="85">
        <f t="shared" si="1"/>
        <v>58.22608695652174</v>
      </c>
      <c r="Y61" s="80">
        <f t="shared" si="1"/>
        <v>42.447761194029852</v>
      </c>
      <c r="Z61" s="80">
        <f t="shared" si="1"/>
        <v>45.12676056338028</v>
      </c>
      <c r="AA61" s="80">
        <f t="shared" si="1"/>
        <v>23.165217391304353</v>
      </c>
      <c r="AB61" s="80">
        <f t="shared" si="1"/>
        <v>46.208955223880594</v>
      </c>
      <c r="AC61" s="80">
        <f t="shared" si="1"/>
        <v>38.535211267605632</v>
      </c>
      <c r="AD61" s="80">
        <f t="shared" si="1"/>
        <v>32.556521739130439</v>
      </c>
      <c r="AE61" s="80">
        <f t="shared" si="1"/>
        <v>39.223880597014926</v>
      </c>
      <c r="AF61" s="80">
        <f t="shared" si="1"/>
        <v>27.887323943661976</v>
      </c>
      <c r="AG61" s="80">
        <f t="shared" si="1"/>
        <v>42.573913043478257</v>
      </c>
      <c r="AH61" s="80">
        <f t="shared" si="1"/>
        <v>54.268656716417908</v>
      </c>
      <c r="AI61" s="80">
        <f t="shared" si="1"/>
        <v>27.380281690140848</v>
      </c>
      <c r="AJ61" s="80">
        <f t="shared" si="1"/>
        <v>22.539130434782606</v>
      </c>
      <c r="AK61" s="80">
        <f t="shared" si="1"/>
        <v>21.492537313432834</v>
      </c>
      <c r="AL61" s="80">
        <f t="shared" si="1"/>
        <v>19.267605633802816</v>
      </c>
      <c r="AM61" s="80">
        <f t="shared" si="1"/>
        <v>10.643478260869571</v>
      </c>
      <c r="AN61" s="80">
        <f t="shared" si="1"/>
        <v>11.820895522388064</v>
      </c>
      <c r="AO61" s="80">
        <f t="shared" si="1"/>
        <v>14.197183098591545</v>
      </c>
    </row>
    <row r="63" spans="1:41" s="81" customFormat="1" ht="41" customHeight="1">
      <c r="A63" s="81" t="s">
        <v>127</v>
      </c>
      <c r="B63" s="81" t="s">
        <v>70</v>
      </c>
      <c r="C63" s="81" t="s">
        <v>71</v>
      </c>
      <c r="D63" s="81" t="s">
        <v>105</v>
      </c>
      <c r="E63" s="81" t="s">
        <v>50</v>
      </c>
      <c r="F63" s="81" t="s">
        <v>25</v>
      </c>
      <c r="G63" s="81" t="s">
        <v>10</v>
      </c>
      <c r="H63" s="81" t="s">
        <v>23</v>
      </c>
      <c r="I63" s="81" t="s">
        <v>21</v>
      </c>
      <c r="J63" s="81" t="s">
        <v>8</v>
      </c>
      <c r="K63" s="81" t="s">
        <v>109</v>
      </c>
      <c r="L63" s="81" t="s">
        <v>19</v>
      </c>
      <c r="M63" s="81" t="s">
        <v>13</v>
      </c>
      <c r="N63" s="81" t="s">
        <v>17</v>
      </c>
      <c r="T63" s="82"/>
      <c r="U63" s="82"/>
      <c r="V63" s="82"/>
      <c r="W63" s="82"/>
      <c r="X63" s="83"/>
    </row>
    <row r="64" spans="1:41" s="80" customFormat="1">
      <c r="A64" s="98">
        <v>2006</v>
      </c>
      <c r="B64" s="80">
        <f xml:space="preserve"> 65-C71</f>
        <v>52</v>
      </c>
      <c r="C64" s="80">
        <f xml:space="preserve"> 65-F71</f>
        <v>52.565217391304344</v>
      </c>
      <c r="D64" s="80">
        <f xml:space="preserve"> 65-I71</f>
        <v>20.913043478260875</v>
      </c>
      <c r="E64" s="80">
        <f xml:space="preserve"> 65-L71</f>
        <v>62.739130434782609</v>
      </c>
      <c r="L64" s="80">
        <f>72-F60</f>
        <v>68.243478260869566</v>
      </c>
      <c r="N64" s="80">
        <f>72-I60</f>
        <v>67.617391304347819</v>
      </c>
      <c r="T64" s="84"/>
      <c r="U64" s="84"/>
      <c r="V64" s="84"/>
      <c r="W64" s="84"/>
      <c r="X64" s="85"/>
    </row>
    <row r="65" spans="1:41" s="80" customFormat="1">
      <c r="A65" s="98">
        <v>2010</v>
      </c>
      <c r="B65" s="80">
        <f xml:space="preserve"> 65-D71</f>
        <v>55.78358208955224</v>
      </c>
      <c r="C65" s="80">
        <f xml:space="preserve"> 65-G71</f>
        <v>38.320895522388057</v>
      </c>
      <c r="D65" s="80">
        <f xml:space="preserve"> 65-J71</f>
        <v>41.71641791044776</v>
      </c>
      <c r="E65" s="80">
        <f xml:space="preserve"> 65-M71</f>
        <v>64.514925373134332</v>
      </c>
      <c r="L65" s="80">
        <f>72-G60</f>
        <v>67.164179104477611</v>
      </c>
      <c r="N65" s="80">
        <f>72-J60</f>
        <v>69.31343283582089</v>
      </c>
      <c r="T65" s="84"/>
      <c r="U65" s="84"/>
      <c r="V65" s="84"/>
      <c r="W65" s="84"/>
      <c r="X65" s="85"/>
    </row>
    <row r="66" spans="1:41" s="80" customFormat="1">
      <c r="A66" s="98">
        <v>2014</v>
      </c>
      <c r="B66" s="80">
        <f xml:space="preserve"> 65-E71</f>
        <v>55.845070422535208</v>
      </c>
      <c r="C66" s="80">
        <f xml:space="preserve"> 65-H71</f>
        <v>40.739436619718305</v>
      </c>
      <c r="D66" s="80">
        <f xml:space="preserve"> 65-K71</f>
        <v>34.788732394366193</v>
      </c>
      <c r="E66" s="80">
        <f xml:space="preserve"> 65-N71</f>
        <v>64.542253521126767</v>
      </c>
      <c r="L66" s="80">
        <f>72-H60</f>
        <v>67.436619718309856</v>
      </c>
      <c r="N66" s="80">
        <f>72-K60</f>
        <v>65.408450704225345</v>
      </c>
      <c r="T66" s="84"/>
      <c r="U66" s="84"/>
      <c r="V66" s="84"/>
      <c r="W66" s="84"/>
      <c r="X66" s="85"/>
    </row>
    <row r="67" spans="1:41">
      <c r="C67" s="130" t="s">
        <v>70</v>
      </c>
      <c r="D67" s="130"/>
      <c r="E67" s="130"/>
      <c r="F67" s="127" t="s">
        <v>54</v>
      </c>
      <c r="G67" s="128"/>
      <c r="H67" s="129"/>
      <c r="I67" s="130" t="s">
        <v>105</v>
      </c>
      <c r="J67" s="130"/>
      <c r="K67" s="130"/>
      <c r="L67" s="130" t="s">
        <v>50</v>
      </c>
      <c r="M67" s="130"/>
      <c r="N67" s="130"/>
      <c r="O67" s="130" t="s">
        <v>10</v>
      </c>
      <c r="P67" s="130"/>
      <c r="Q67" s="130"/>
      <c r="R67" s="127" t="s">
        <v>87</v>
      </c>
      <c r="S67" s="128"/>
      <c r="T67" s="129"/>
      <c r="U67" s="130" t="s">
        <v>23</v>
      </c>
      <c r="V67" s="130"/>
      <c r="W67" s="130"/>
      <c r="X67" s="130" t="s">
        <v>21</v>
      </c>
      <c r="Y67" s="130"/>
      <c r="Z67" s="130"/>
      <c r="AA67" s="130" t="s">
        <v>8</v>
      </c>
      <c r="AB67" s="130"/>
      <c r="AC67" s="130"/>
      <c r="AD67" s="130" t="s">
        <v>109</v>
      </c>
      <c r="AE67" s="130"/>
      <c r="AF67" s="130"/>
      <c r="AG67" s="130" t="s">
        <v>19</v>
      </c>
      <c r="AH67" s="130"/>
      <c r="AI67" s="130"/>
      <c r="AJ67" s="130" t="s">
        <v>13</v>
      </c>
      <c r="AK67" s="130"/>
      <c r="AL67" s="130"/>
      <c r="AM67" s="130" t="s">
        <v>17</v>
      </c>
      <c r="AN67" s="130"/>
      <c r="AO67" s="130"/>
    </row>
    <row r="68" spans="1:41" ht="70">
      <c r="A68" s="136" t="s">
        <v>128</v>
      </c>
      <c r="B68" s="137"/>
      <c r="C68" s="86" t="s">
        <v>99</v>
      </c>
      <c r="D68" s="86" t="s">
        <v>100</v>
      </c>
      <c r="E68" s="86" t="s">
        <v>101</v>
      </c>
      <c r="F68" s="86" t="s">
        <v>102</v>
      </c>
      <c r="G68" s="88" t="s">
        <v>103</v>
      </c>
      <c r="H68" s="86" t="s">
        <v>104</v>
      </c>
      <c r="I68" s="86" t="s">
        <v>106</v>
      </c>
      <c r="J68" s="86" t="s">
        <v>107</v>
      </c>
      <c r="K68" s="86" t="s">
        <v>108</v>
      </c>
      <c r="L68" s="86" t="s">
        <v>72</v>
      </c>
      <c r="M68" s="86" t="s">
        <v>73</v>
      </c>
      <c r="N68" s="86" t="s">
        <v>74</v>
      </c>
      <c r="O68" s="86" t="s">
        <v>80</v>
      </c>
      <c r="P68" s="86" t="s">
        <v>81</v>
      </c>
      <c r="Q68" s="86" t="s">
        <v>82</v>
      </c>
      <c r="R68" s="86" t="s">
        <v>88</v>
      </c>
      <c r="S68" s="87" t="s">
        <v>89</v>
      </c>
      <c r="T68" s="86" t="s">
        <v>90</v>
      </c>
      <c r="U68" s="86" t="s">
        <v>84</v>
      </c>
      <c r="V68" s="86" t="s">
        <v>85</v>
      </c>
      <c r="W68" s="86" t="s">
        <v>86</v>
      </c>
      <c r="X68" s="86" t="s">
        <v>113</v>
      </c>
      <c r="Y68" s="88" t="s">
        <v>114</v>
      </c>
      <c r="Z68" s="86" t="s">
        <v>115</v>
      </c>
      <c r="AA68" s="86" t="s">
        <v>119</v>
      </c>
      <c r="AB68" s="86" t="s">
        <v>120</v>
      </c>
      <c r="AC68" s="86" t="s">
        <v>121</v>
      </c>
      <c r="AD68" s="86" t="s">
        <v>110</v>
      </c>
      <c r="AE68" s="86" t="s">
        <v>111</v>
      </c>
      <c r="AF68" s="86" t="s">
        <v>112</v>
      </c>
      <c r="AG68" s="86" t="s">
        <v>75</v>
      </c>
      <c r="AH68" s="86" t="s">
        <v>76</v>
      </c>
      <c r="AI68" s="86" t="s">
        <v>77</v>
      </c>
      <c r="AJ68" s="86" t="s">
        <v>116</v>
      </c>
      <c r="AK68" s="86" t="s">
        <v>117</v>
      </c>
      <c r="AL68" s="86" t="s">
        <v>118</v>
      </c>
      <c r="AM68" s="86" t="s">
        <v>78</v>
      </c>
      <c r="AN68" s="86" t="s">
        <v>79</v>
      </c>
      <c r="AO68" s="86" t="s">
        <v>83</v>
      </c>
    </row>
    <row r="69" spans="1:41" ht="16" thickBot="1">
      <c r="A69" s="138"/>
      <c r="B69" s="139"/>
      <c r="C69" s="86">
        <v>23</v>
      </c>
      <c r="D69" s="86">
        <v>19</v>
      </c>
      <c r="E69" s="86">
        <v>20</v>
      </c>
      <c r="F69" s="77">
        <v>22</v>
      </c>
      <c r="G69" s="88">
        <v>55</v>
      </c>
      <c r="H69" s="86">
        <v>53</v>
      </c>
      <c r="I69" s="86">
        <v>78</v>
      </c>
      <c r="J69" s="86">
        <v>48</v>
      </c>
      <c r="K69" s="86">
        <v>66</v>
      </c>
      <c r="L69" s="86">
        <v>4</v>
      </c>
      <c r="M69" s="86">
        <v>1</v>
      </c>
      <c r="N69" s="86">
        <v>1</v>
      </c>
      <c r="O69" s="86">
        <v>70</v>
      </c>
      <c r="P69" s="86">
        <v>46</v>
      </c>
      <c r="Q69" s="86">
        <v>16</v>
      </c>
      <c r="R69" s="86">
        <v>9</v>
      </c>
      <c r="S69" s="87">
        <v>15</v>
      </c>
      <c r="T69" s="86">
        <v>26</v>
      </c>
      <c r="U69" s="86">
        <v>18</v>
      </c>
      <c r="V69" s="86">
        <v>12</v>
      </c>
      <c r="W69" s="86">
        <v>18</v>
      </c>
      <c r="X69" s="86">
        <v>47</v>
      </c>
      <c r="Y69" s="88">
        <v>33</v>
      </c>
      <c r="Z69" s="86">
        <v>88</v>
      </c>
      <c r="AA69" s="86">
        <v>98</v>
      </c>
      <c r="AB69" s="86">
        <v>112</v>
      </c>
      <c r="AC69" s="86">
        <v>114</v>
      </c>
      <c r="AD69" s="86">
        <v>63</v>
      </c>
      <c r="AE69" s="86">
        <v>61</v>
      </c>
      <c r="AF69" s="86">
        <v>87</v>
      </c>
      <c r="AG69" s="86">
        <v>6</v>
      </c>
      <c r="AH69" s="86">
        <v>9</v>
      </c>
      <c r="AI69" s="86">
        <v>9</v>
      </c>
      <c r="AJ69" s="86">
        <v>79</v>
      </c>
      <c r="AK69" s="86">
        <v>94</v>
      </c>
      <c r="AL69" s="86">
        <v>104</v>
      </c>
      <c r="AM69" s="86">
        <v>7</v>
      </c>
      <c r="AN69" s="86">
        <v>5</v>
      </c>
      <c r="AO69" s="86">
        <v>13</v>
      </c>
    </row>
    <row r="70" spans="1:41" ht="16" thickTop="1">
      <c r="A70" s="133" t="s">
        <v>125</v>
      </c>
      <c r="B70" s="133"/>
      <c r="C70">
        <f xml:space="preserve"> C69/115</f>
        <v>0.2</v>
      </c>
      <c r="D70">
        <f xml:space="preserve"> D69/134</f>
        <v>0.1417910447761194</v>
      </c>
      <c r="E70">
        <f xml:space="preserve"> E69/142</f>
        <v>0.14084507042253522</v>
      </c>
      <c r="F70">
        <f xml:space="preserve"> F69/115</f>
        <v>0.19130434782608696</v>
      </c>
      <c r="G70">
        <f xml:space="preserve"> G69/134</f>
        <v>0.41044776119402987</v>
      </c>
      <c r="H70">
        <f xml:space="preserve"> H69/142</f>
        <v>0.37323943661971831</v>
      </c>
      <c r="I70">
        <f xml:space="preserve"> I69/115</f>
        <v>0.67826086956521736</v>
      </c>
      <c r="J70">
        <f xml:space="preserve"> J69/134</f>
        <v>0.35820895522388058</v>
      </c>
      <c r="K70">
        <f xml:space="preserve"> K69/142</f>
        <v>0.46478873239436619</v>
      </c>
      <c r="L70">
        <f xml:space="preserve"> L69/115</f>
        <v>3.4782608695652174E-2</v>
      </c>
      <c r="M70">
        <f xml:space="preserve"> M69/134</f>
        <v>7.462686567164179E-3</v>
      </c>
      <c r="N70">
        <f xml:space="preserve"> N69/142</f>
        <v>7.0422535211267607E-3</v>
      </c>
      <c r="O70">
        <f xml:space="preserve"> O69/115</f>
        <v>0.60869565217391308</v>
      </c>
      <c r="P70">
        <f xml:space="preserve"> P69/134</f>
        <v>0.34328358208955223</v>
      </c>
      <c r="Q70">
        <f xml:space="preserve"> Q69/142</f>
        <v>0.11267605633802817</v>
      </c>
      <c r="R70">
        <f xml:space="preserve"> R69/115</f>
        <v>7.8260869565217397E-2</v>
      </c>
      <c r="S70">
        <f xml:space="preserve"> S69/134</f>
        <v>0.11194029850746269</v>
      </c>
      <c r="T70" s="70">
        <f xml:space="preserve"> T69/142</f>
        <v>0.18309859154929578</v>
      </c>
      <c r="U70" s="70">
        <f xml:space="preserve"> U69/115</f>
        <v>0.15652173913043479</v>
      </c>
      <c r="V70" s="70">
        <f xml:space="preserve"> V69/134</f>
        <v>8.9552238805970144E-2</v>
      </c>
      <c r="W70" s="70">
        <f xml:space="preserve"> W69/142</f>
        <v>0.12676056338028169</v>
      </c>
      <c r="X70" s="70">
        <f xml:space="preserve"> X69/115</f>
        <v>0.40869565217391307</v>
      </c>
      <c r="Y70">
        <f xml:space="preserve"> Y69/134</f>
        <v>0.2462686567164179</v>
      </c>
      <c r="Z70">
        <f xml:space="preserve"> Z69/142</f>
        <v>0.61971830985915488</v>
      </c>
      <c r="AA70">
        <f xml:space="preserve"> AA69/115</f>
        <v>0.85217391304347823</v>
      </c>
      <c r="AB70">
        <f xml:space="preserve"> AB69/134</f>
        <v>0.83582089552238803</v>
      </c>
      <c r="AC70">
        <f xml:space="preserve"> AC69/142</f>
        <v>0.80281690140845074</v>
      </c>
      <c r="AD70">
        <f xml:space="preserve"> AD69/115</f>
        <v>0.54782608695652169</v>
      </c>
      <c r="AE70">
        <f xml:space="preserve"> AE69/134</f>
        <v>0.45522388059701491</v>
      </c>
      <c r="AF70">
        <f xml:space="preserve"> AF69/142</f>
        <v>0.61267605633802813</v>
      </c>
      <c r="AG70">
        <f xml:space="preserve"> AG69/115</f>
        <v>5.2173913043478258E-2</v>
      </c>
      <c r="AH70">
        <f xml:space="preserve"> AH69/134</f>
        <v>6.7164179104477612E-2</v>
      </c>
      <c r="AI70">
        <f xml:space="preserve"> AI69/142</f>
        <v>6.3380281690140844E-2</v>
      </c>
      <c r="AJ70">
        <f xml:space="preserve"> AJ69/115</f>
        <v>0.68695652173913047</v>
      </c>
      <c r="AK70">
        <f xml:space="preserve"> AK69/134</f>
        <v>0.70149253731343286</v>
      </c>
      <c r="AL70">
        <f xml:space="preserve"> AL69/142</f>
        <v>0.73239436619718312</v>
      </c>
      <c r="AM70">
        <f xml:space="preserve"> AM69/115</f>
        <v>6.0869565217391307E-2</v>
      </c>
      <c r="AN70">
        <f xml:space="preserve"> AN69/134</f>
        <v>3.7313432835820892E-2</v>
      </c>
      <c r="AO70">
        <f xml:space="preserve"> AO69/142</f>
        <v>9.154929577464789E-2</v>
      </c>
    </row>
    <row r="71" spans="1:41">
      <c r="A71" s="134" t="s">
        <v>124</v>
      </c>
      <c r="B71" s="134"/>
      <c r="C71">
        <f xml:space="preserve"> C70*65</f>
        <v>13</v>
      </c>
      <c r="D71">
        <f xml:space="preserve"> D70*65</f>
        <v>9.2164179104477615</v>
      </c>
      <c r="E71">
        <f xml:space="preserve"> E70*65</f>
        <v>9.1549295774647899</v>
      </c>
      <c r="F71">
        <f t="shared" ref="F71:AO71" si="2" xml:space="preserve"> F70*65</f>
        <v>12.434782608695652</v>
      </c>
      <c r="G71">
        <f t="shared" si="2"/>
        <v>26.67910447761194</v>
      </c>
      <c r="H71">
        <f t="shared" si="2"/>
        <v>24.260563380281692</v>
      </c>
      <c r="I71">
        <f t="shared" si="2"/>
        <v>44.086956521739125</v>
      </c>
      <c r="J71">
        <f t="shared" si="2"/>
        <v>23.283582089552237</v>
      </c>
      <c r="K71">
        <f t="shared" si="2"/>
        <v>30.211267605633804</v>
      </c>
      <c r="L71">
        <f t="shared" si="2"/>
        <v>2.2608695652173911</v>
      </c>
      <c r="M71">
        <f t="shared" si="2"/>
        <v>0.48507462686567165</v>
      </c>
      <c r="N71">
        <f t="shared" si="2"/>
        <v>0.45774647887323944</v>
      </c>
      <c r="O71">
        <f t="shared" si="2"/>
        <v>39.565217391304351</v>
      </c>
      <c r="P71">
        <f t="shared" si="2"/>
        <v>22.313432835820894</v>
      </c>
      <c r="Q71">
        <f t="shared" si="2"/>
        <v>7.323943661971831</v>
      </c>
      <c r="R71">
        <f t="shared" si="2"/>
        <v>5.0869565217391308</v>
      </c>
      <c r="S71">
        <f t="shared" si="2"/>
        <v>7.2761194029850751</v>
      </c>
      <c r="T71" s="70">
        <f t="shared" si="2"/>
        <v>11.901408450704226</v>
      </c>
      <c r="U71" s="70">
        <f t="shared" si="2"/>
        <v>10.173913043478262</v>
      </c>
      <c r="V71" s="70">
        <f t="shared" si="2"/>
        <v>5.8208955223880592</v>
      </c>
      <c r="W71" s="70">
        <f t="shared" si="2"/>
        <v>8.23943661971831</v>
      </c>
      <c r="X71" s="70">
        <f t="shared" si="2"/>
        <v>26.565217391304351</v>
      </c>
      <c r="Y71">
        <f t="shared" si="2"/>
        <v>16.007462686567163</v>
      </c>
      <c r="Z71">
        <f t="shared" si="2"/>
        <v>40.281690140845065</v>
      </c>
      <c r="AA71">
        <f t="shared" si="2"/>
        <v>55.391304347826086</v>
      </c>
      <c r="AB71">
        <f t="shared" si="2"/>
        <v>54.328358208955223</v>
      </c>
      <c r="AC71">
        <f t="shared" si="2"/>
        <v>52.183098591549296</v>
      </c>
      <c r="AD71">
        <f t="shared" si="2"/>
        <v>35.608695652173907</v>
      </c>
      <c r="AE71">
        <f t="shared" si="2"/>
        <v>29.589552238805968</v>
      </c>
      <c r="AF71">
        <f t="shared" si="2"/>
        <v>39.823943661971832</v>
      </c>
      <c r="AG71">
        <f t="shared" si="2"/>
        <v>3.3913043478260869</v>
      </c>
      <c r="AH71">
        <f t="shared" si="2"/>
        <v>4.3656716417910451</v>
      </c>
      <c r="AI71">
        <f t="shared" si="2"/>
        <v>4.119718309859155</v>
      </c>
      <c r="AJ71">
        <f t="shared" si="2"/>
        <v>44.652173913043484</v>
      </c>
      <c r="AK71">
        <f t="shared" si="2"/>
        <v>45.597014925373138</v>
      </c>
      <c r="AL71">
        <f t="shared" si="2"/>
        <v>47.605633802816904</v>
      </c>
      <c r="AM71">
        <f t="shared" si="2"/>
        <v>3.956521739130435</v>
      </c>
      <c r="AN71">
        <f t="shared" si="2"/>
        <v>2.4253731343283578</v>
      </c>
      <c r="AO71">
        <f t="shared" si="2"/>
        <v>5.950704225352113</v>
      </c>
    </row>
    <row r="72" spans="1:41">
      <c r="A72" s="135" t="s">
        <v>126</v>
      </c>
      <c r="B72" s="135"/>
      <c r="C72" s="80">
        <f xml:space="preserve"> 65-C71</f>
        <v>52</v>
      </c>
      <c r="D72" s="80">
        <f t="shared" ref="D72:AO72" si="3" xml:space="preserve"> 65-D71</f>
        <v>55.78358208955224</v>
      </c>
      <c r="E72" s="80">
        <f t="shared" si="3"/>
        <v>55.845070422535208</v>
      </c>
      <c r="F72" s="80">
        <f t="shared" si="3"/>
        <v>52.565217391304344</v>
      </c>
      <c r="G72" s="80">
        <f t="shared" si="3"/>
        <v>38.320895522388057</v>
      </c>
      <c r="H72" s="80">
        <f t="shared" si="3"/>
        <v>40.739436619718305</v>
      </c>
      <c r="I72" s="80">
        <f t="shared" si="3"/>
        <v>20.913043478260875</v>
      </c>
      <c r="J72" s="80">
        <f t="shared" si="3"/>
        <v>41.71641791044776</v>
      </c>
      <c r="K72" s="80">
        <f t="shared" si="3"/>
        <v>34.788732394366193</v>
      </c>
      <c r="L72" s="80">
        <f t="shared" si="3"/>
        <v>62.739130434782609</v>
      </c>
      <c r="M72" s="80">
        <f t="shared" si="3"/>
        <v>64.514925373134332</v>
      </c>
      <c r="N72" s="80">
        <f t="shared" si="3"/>
        <v>64.542253521126767</v>
      </c>
      <c r="O72" s="80">
        <f t="shared" si="3"/>
        <v>25.434782608695649</v>
      </c>
      <c r="P72" s="80">
        <f t="shared" si="3"/>
        <v>42.68656716417911</v>
      </c>
      <c r="Q72" s="80">
        <f t="shared" si="3"/>
        <v>57.676056338028168</v>
      </c>
      <c r="R72" s="80">
        <f t="shared" si="3"/>
        <v>59.913043478260867</v>
      </c>
      <c r="S72" s="80">
        <f t="shared" si="3"/>
        <v>57.723880597014926</v>
      </c>
      <c r="T72" s="85">
        <f t="shared" si="3"/>
        <v>53.098591549295776</v>
      </c>
      <c r="U72" s="85">
        <f t="shared" si="3"/>
        <v>54.826086956521735</v>
      </c>
      <c r="V72" s="85">
        <f t="shared" si="3"/>
        <v>59.179104477611943</v>
      </c>
      <c r="W72" s="85">
        <f t="shared" si="3"/>
        <v>56.760563380281688</v>
      </c>
      <c r="X72" s="85">
        <f t="shared" si="3"/>
        <v>38.434782608695649</v>
      </c>
      <c r="Y72" s="80">
        <f t="shared" si="3"/>
        <v>48.992537313432834</v>
      </c>
      <c r="Z72" s="80">
        <f t="shared" si="3"/>
        <v>24.718309859154935</v>
      </c>
      <c r="AA72" s="80">
        <f t="shared" si="3"/>
        <v>9.608695652173914</v>
      </c>
      <c r="AB72" s="80">
        <f t="shared" si="3"/>
        <v>10.671641791044777</v>
      </c>
      <c r="AC72" s="80">
        <f t="shared" si="3"/>
        <v>12.816901408450704</v>
      </c>
      <c r="AD72" s="80">
        <f t="shared" si="3"/>
        <v>29.391304347826093</v>
      </c>
      <c r="AE72" s="80">
        <f t="shared" si="3"/>
        <v>35.410447761194035</v>
      </c>
      <c r="AF72" s="80">
        <f t="shared" si="3"/>
        <v>25.176056338028168</v>
      </c>
      <c r="AG72" s="80">
        <f t="shared" si="3"/>
        <v>61.608695652173914</v>
      </c>
      <c r="AH72" s="80">
        <f t="shared" si="3"/>
        <v>60.634328358208954</v>
      </c>
      <c r="AI72" s="80">
        <f t="shared" si="3"/>
        <v>60.880281690140848</v>
      </c>
      <c r="AJ72" s="80">
        <f t="shared" si="3"/>
        <v>20.347826086956516</v>
      </c>
      <c r="AK72" s="80">
        <f t="shared" si="3"/>
        <v>19.402985074626862</v>
      </c>
      <c r="AL72" s="80">
        <f t="shared" si="3"/>
        <v>17.394366197183096</v>
      </c>
      <c r="AM72" s="80">
        <f t="shared" si="3"/>
        <v>61.043478260869563</v>
      </c>
      <c r="AN72" s="80">
        <f t="shared" si="3"/>
        <v>62.57462686567164</v>
      </c>
      <c r="AO72" s="80">
        <f t="shared" si="3"/>
        <v>59.049295774647888</v>
      </c>
    </row>
    <row r="82" spans="29:29">
      <c r="AC82" t="s">
        <v>130</v>
      </c>
    </row>
  </sheetData>
  <mergeCells count="68">
    <mergeCell ref="AJ67:AL67"/>
    <mergeCell ref="AM67:AO67"/>
    <mergeCell ref="A68:B69"/>
    <mergeCell ref="A70:B70"/>
    <mergeCell ref="A71:B71"/>
    <mergeCell ref="AD67:AF67"/>
    <mergeCell ref="AG67:AI67"/>
    <mergeCell ref="A72:B72"/>
    <mergeCell ref="R67:T67"/>
    <mergeCell ref="U67:W67"/>
    <mergeCell ref="X67:Z67"/>
    <mergeCell ref="AA67:AC67"/>
    <mergeCell ref="C67:E67"/>
    <mergeCell ref="F67:H67"/>
    <mergeCell ref="I67:K67"/>
    <mergeCell ref="L67:N67"/>
    <mergeCell ref="O67:Q67"/>
    <mergeCell ref="AM55:AO55"/>
    <mergeCell ref="A58:B58"/>
    <mergeCell ref="A59:B59"/>
    <mergeCell ref="A60:B60"/>
    <mergeCell ref="A61:B61"/>
    <mergeCell ref="U55:W55"/>
    <mergeCell ref="X55:Z55"/>
    <mergeCell ref="AA55:AC55"/>
    <mergeCell ref="AD55:AF55"/>
    <mergeCell ref="AG55:AI55"/>
    <mergeCell ref="AJ55:AL55"/>
    <mergeCell ref="C55:E55"/>
    <mergeCell ref="F55:H55"/>
    <mergeCell ref="I55:K55"/>
    <mergeCell ref="L55:N55"/>
    <mergeCell ref="O55:Q55"/>
    <mergeCell ref="R55:T55"/>
    <mergeCell ref="B43:B45"/>
    <mergeCell ref="C43:C45"/>
    <mergeCell ref="B47:B49"/>
    <mergeCell ref="C47:C49"/>
    <mergeCell ref="B51:B53"/>
    <mergeCell ref="C51:C53"/>
    <mergeCell ref="B31:B33"/>
    <mergeCell ref="C31:C33"/>
    <mergeCell ref="B35:B37"/>
    <mergeCell ref="C35:C37"/>
    <mergeCell ref="B39:B41"/>
    <mergeCell ref="C39:C41"/>
    <mergeCell ref="K1:N1"/>
    <mergeCell ref="C15:C17"/>
    <mergeCell ref="B19:B21"/>
    <mergeCell ref="C19:C21"/>
    <mergeCell ref="B23:B25"/>
    <mergeCell ref="C23:C25"/>
    <mergeCell ref="O1:P1"/>
    <mergeCell ref="B27:B29"/>
    <mergeCell ref="C27:C29"/>
    <mergeCell ref="Q1:S1"/>
    <mergeCell ref="A3:A56"/>
    <mergeCell ref="B3:B5"/>
    <mergeCell ref="C3:C5"/>
    <mergeCell ref="B7:B9"/>
    <mergeCell ref="C7:C9"/>
    <mergeCell ref="B11:B13"/>
    <mergeCell ref="C11:C13"/>
    <mergeCell ref="B15:B17"/>
    <mergeCell ref="C1:C2"/>
    <mergeCell ref="D1:D2"/>
    <mergeCell ref="E1:E2"/>
    <mergeCell ref="F1:J1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0"/>
  <sheetViews>
    <sheetView tabSelected="1" workbookViewId="0">
      <selection activeCell="F1" sqref="F1:J1"/>
    </sheetView>
  </sheetViews>
  <sheetFormatPr baseColWidth="10" defaultColWidth="8.83203125" defaultRowHeight="15" x14ac:dyDescent="0"/>
  <cols>
    <col min="1" max="1" width="7" customWidth="1"/>
    <col min="2" max="2" width="6.83203125" customWidth="1"/>
    <col min="3" max="4" width="5.6640625" customWidth="1"/>
    <col min="5" max="5" width="6.6640625" customWidth="1"/>
    <col min="6" max="6" width="7.33203125" customWidth="1"/>
    <col min="7" max="8" width="5.6640625" customWidth="1"/>
    <col min="9" max="9" width="6.1640625" customWidth="1"/>
    <col min="10" max="13" width="5.6640625" customWidth="1"/>
    <col min="14" max="14" width="6.83203125" customWidth="1"/>
    <col min="15" max="19" width="5.6640625" customWidth="1"/>
    <col min="20" max="20" width="9" style="71" customWidth="1"/>
    <col min="21" max="21" width="5.6640625" style="71" customWidth="1"/>
    <col min="22" max="22" width="7.5" style="71" customWidth="1"/>
    <col min="23" max="23" width="8.5" style="71" customWidth="1"/>
    <col min="24" max="24" width="25.6640625" style="70" customWidth="1"/>
    <col min="25" max="41" width="5.6640625" customWidth="1"/>
  </cols>
  <sheetData>
    <row r="1" spans="1:24" ht="34" customHeight="1">
      <c r="A1" s="57"/>
      <c r="B1" s="57"/>
      <c r="C1" s="118" t="s">
        <v>4</v>
      </c>
      <c r="D1" s="118" t="s">
        <v>2</v>
      </c>
      <c r="E1" s="118" t="s">
        <v>5</v>
      </c>
      <c r="F1" s="123" t="s">
        <v>199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  <c r="T1" s="71" t="s">
        <v>92</v>
      </c>
      <c r="U1" s="71" t="s">
        <v>94</v>
      </c>
      <c r="V1" s="71" t="s">
        <v>96</v>
      </c>
      <c r="W1" s="71" t="s">
        <v>133</v>
      </c>
      <c r="X1" s="118" t="s">
        <v>4</v>
      </c>
    </row>
    <row r="2" spans="1:24" ht="144">
      <c r="A2" s="57"/>
      <c r="B2" s="57"/>
      <c r="C2" s="118"/>
      <c r="D2" s="118"/>
      <c r="E2" s="118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53" t="s">
        <v>38</v>
      </c>
      <c r="L2" s="53" t="s">
        <v>39</v>
      </c>
      <c r="M2" s="53" t="s">
        <v>40</v>
      </c>
      <c r="N2" s="53" t="s">
        <v>41</v>
      </c>
      <c r="O2" s="10" t="s">
        <v>42</v>
      </c>
      <c r="P2" s="10" t="s">
        <v>43</v>
      </c>
      <c r="Q2" s="53" t="s">
        <v>45</v>
      </c>
      <c r="R2" s="53" t="s">
        <v>46</v>
      </c>
      <c r="S2" s="65" t="s">
        <v>47</v>
      </c>
      <c r="T2" s="72" t="s">
        <v>93</v>
      </c>
      <c r="U2" s="72" t="s">
        <v>95</v>
      </c>
      <c r="V2" s="72" t="s">
        <v>97</v>
      </c>
      <c r="W2" s="72" t="s">
        <v>98</v>
      </c>
      <c r="X2" s="118"/>
    </row>
    <row r="3" spans="1:24" ht="15.75" customHeight="1">
      <c r="A3" s="120" t="s">
        <v>32</v>
      </c>
      <c r="B3" s="115">
        <v>1</v>
      </c>
      <c r="C3" s="118" t="s">
        <v>50</v>
      </c>
      <c r="D3" s="54">
        <v>2006</v>
      </c>
      <c r="E3" s="54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53">
        <v>1</v>
      </c>
      <c r="L3" s="9">
        <v>0.98</v>
      </c>
      <c r="M3" s="53">
        <v>1.04</v>
      </c>
      <c r="N3" s="53">
        <v>1.78</v>
      </c>
      <c r="O3" s="10">
        <v>0.96</v>
      </c>
      <c r="P3" s="10">
        <v>1.02</v>
      </c>
      <c r="Q3" s="53">
        <v>0.5</v>
      </c>
      <c r="R3" s="9">
        <v>0.38</v>
      </c>
      <c r="S3" s="65">
        <v>0.47</v>
      </c>
      <c r="T3" s="72">
        <v>0.3</v>
      </c>
      <c r="U3" s="72">
        <v>15.82</v>
      </c>
      <c r="V3" s="71">
        <v>35586</v>
      </c>
      <c r="W3" s="72">
        <v>31</v>
      </c>
      <c r="X3" s="106" t="s">
        <v>131</v>
      </c>
    </row>
    <row r="4" spans="1:24">
      <c r="A4" s="121"/>
      <c r="B4" s="116"/>
      <c r="C4" s="118"/>
      <c r="D4" s="54">
        <v>2010</v>
      </c>
      <c r="E4" s="54">
        <v>1</v>
      </c>
      <c r="F4" s="55">
        <v>0.9</v>
      </c>
      <c r="G4" s="55">
        <v>0.71</v>
      </c>
      <c r="H4" s="55">
        <v>0.69</v>
      </c>
      <c r="I4" s="55">
        <v>0.5</v>
      </c>
      <c r="J4" s="55">
        <v>1.28</v>
      </c>
      <c r="K4" s="57">
        <v>1</v>
      </c>
      <c r="L4" s="57">
        <v>1</v>
      </c>
      <c r="M4" s="57">
        <v>1.02</v>
      </c>
      <c r="N4" s="57">
        <v>1.91</v>
      </c>
      <c r="O4" s="56">
        <v>0.96</v>
      </c>
      <c r="P4" s="56">
        <v>1.03</v>
      </c>
      <c r="Q4" s="57">
        <v>0.75</v>
      </c>
      <c r="R4" s="57">
        <v>0.83</v>
      </c>
      <c r="S4" s="64">
        <v>0.53</v>
      </c>
      <c r="T4" s="71">
        <v>0.32</v>
      </c>
      <c r="U4" s="71">
        <v>11.86</v>
      </c>
      <c r="V4" s="71">
        <v>33980</v>
      </c>
      <c r="W4" s="71">
        <v>28</v>
      </c>
      <c r="X4" s="106" t="s">
        <v>132</v>
      </c>
    </row>
    <row r="5" spans="1:24">
      <c r="A5" s="121"/>
      <c r="B5" s="117"/>
      <c r="C5" s="118"/>
      <c r="D5" s="25">
        <v>2014</v>
      </c>
      <c r="E5" s="25">
        <v>1</v>
      </c>
      <c r="F5" s="26">
        <v>0.95</v>
      </c>
      <c r="G5" s="26">
        <v>0.74</v>
      </c>
      <c r="H5" s="26">
        <v>0.8</v>
      </c>
      <c r="I5" s="26">
        <v>0.67</v>
      </c>
      <c r="J5" s="26">
        <v>1.36</v>
      </c>
      <c r="K5" s="27">
        <v>1</v>
      </c>
      <c r="L5" s="27">
        <v>1.01</v>
      </c>
      <c r="M5" s="27">
        <v>1.01</v>
      </c>
      <c r="N5" s="27">
        <v>1.7</v>
      </c>
      <c r="O5" s="28">
        <v>0.96</v>
      </c>
      <c r="P5" s="28">
        <v>1.01</v>
      </c>
      <c r="Q5" s="27">
        <v>0.66</v>
      </c>
      <c r="R5" s="27">
        <v>0.6</v>
      </c>
      <c r="S5" s="66">
        <v>0.68</v>
      </c>
      <c r="T5" s="71">
        <v>0.32</v>
      </c>
      <c r="U5" s="71">
        <v>17.63</v>
      </c>
      <c r="V5" s="71">
        <v>28569</v>
      </c>
      <c r="W5" s="71">
        <v>28</v>
      </c>
      <c r="X5" s="106" t="s">
        <v>134</v>
      </c>
    </row>
    <row r="6" spans="1:24" ht="15" customHeight="1">
      <c r="A6" s="121"/>
      <c r="B6" s="115">
        <v>2</v>
      </c>
      <c r="C6" s="118" t="s">
        <v>19</v>
      </c>
      <c r="D6" s="54">
        <v>2006</v>
      </c>
      <c r="E6" s="54">
        <v>6</v>
      </c>
      <c r="F6" s="55">
        <v>0.66</v>
      </c>
      <c r="G6" s="55">
        <v>0.73</v>
      </c>
      <c r="H6" s="55">
        <v>0.59</v>
      </c>
      <c r="I6" s="55">
        <v>1.38</v>
      </c>
      <c r="J6" s="55">
        <v>1.63</v>
      </c>
      <c r="K6" s="57">
        <v>0</v>
      </c>
      <c r="L6" s="57">
        <v>1.02</v>
      </c>
      <c r="M6" s="57">
        <v>1.2</v>
      </c>
      <c r="N6" s="57">
        <v>1.28</v>
      </c>
      <c r="O6" s="10">
        <v>0.95</v>
      </c>
      <c r="P6" s="10">
        <v>1.08</v>
      </c>
      <c r="Q6" s="53">
        <v>0.19</v>
      </c>
      <c r="R6" s="9">
        <v>0.33</v>
      </c>
      <c r="S6" s="65">
        <v>0.28999999999999998</v>
      </c>
      <c r="T6" s="72">
        <v>83.1</v>
      </c>
      <c r="U6" s="72">
        <v>97.65</v>
      </c>
      <c r="V6" s="72">
        <v>4923</v>
      </c>
      <c r="W6" s="72">
        <v>24</v>
      </c>
      <c r="X6" s="106" t="s">
        <v>135</v>
      </c>
    </row>
    <row r="7" spans="1:24">
      <c r="A7" s="121"/>
      <c r="B7" s="116"/>
      <c r="C7" s="118"/>
      <c r="D7" s="54">
        <v>2010</v>
      </c>
      <c r="E7" s="54">
        <v>9</v>
      </c>
      <c r="F7" s="16">
        <v>0.63</v>
      </c>
      <c r="G7" s="16">
        <v>0.76</v>
      </c>
      <c r="H7" s="16">
        <v>0.57999999999999996</v>
      </c>
      <c r="I7" s="16">
        <v>1.21</v>
      </c>
      <c r="J7" s="16">
        <v>1.64</v>
      </c>
      <c r="K7" s="53">
        <v>1.01</v>
      </c>
      <c r="L7" s="9">
        <v>1.02</v>
      </c>
      <c r="M7" s="53">
        <v>1.19</v>
      </c>
      <c r="N7" s="53">
        <v>1.24</v>
      </c>
      <c r="O7" s="10">
        <v>0.95</v>
      </c>
      <c r="P7" s="10">
        <v>1.08</v>
      </c>
      <c r="Q7" s="53">
        <v>0.25</v>
      </c>
      <c r="R7" s="9">
        <v>0.16</v>
      </c>
      <c r="S7" s="65">
        <v>0.46</v>
      </c>
      <c r="T7" s="71">
        <v>90.35</v>
      </c>
      <c r="U7" s="71">
        <v>110.71</v>
      </c>
      <c r="V7" s="71">
        <v>3216</v>
      </c>
      <c r="W7" s="71">
        <v>23</v>
      </c>
      <c r="X7" s="106" t="s">
        <v>147</v>
      </c>
    </row>
    <row r="8" spans="1:24">
      <c r="A8" s="121"/>
      <c r="B8" s="117"/>
      <c r="C8" s="118"/>
      <c r="D8" s="25">
        <v>2014</v>
      </c>
      <c r="E8" s="25">
        <v>9</v>
      </c>
      <c r="F8" s="26">
        <v>0.65</v>
      </c>
      <c r="G8" s="26">
        <v>0.79</v>
      </c>
      <c r="H8" s="26">
        <v>0.68</v>
      </c>
      <c r="I8" s="26">
        <v>0.91</v>
      </c>
      <c r="J8" s="26">
        <v>1.55</v>
      </c>
      <c r="K8" s="27">
        <v>1.01</v>
      </c>
      <c r="L8" s="27">
        <v>1.02</v>
      </c>
      <c r="M8" s="27">
        <v>1.19</v>
      </c>
      <c r="N8" s="27">
        <v>1.24</v>
      </c>
      <c r="O8" s="28">
        <v>0.95</v>
      </c>
      <c r="P8" s="28">
        <v>1.1100000000000001</v>
      </c>
      <c r="Q8" s="27">
        <v>0.38</v>
      </c>
      <c r="R8" s="27">
        <v>0.19</v>
      </c>
      <c r="S8" s="66">
        <v>0.46</v>
      </c>
      <c r="T8" s="71">
        <v>98.39</v>
      </c>
      <c r="U8" s="71">
        <v>155.56</v>
      </c>
      <c r="V8" s="71">
        <v>6005</v>
      </c>
      <c r="W8" s="71">
        <v>24</v>
      </c>
      <c r="X8" s="106" t="s">
        <v>159</v>
      </c>
    </row>
    <row r="9" spans="1:24" ht="15.75" customHeight="1">
      <c r="A9" s="121"/>
      <c r="B9" s="115">
        <v>3</v>
      </c>
      <c r="C9" s="118" t="s">
        <v>17</v>
      </c>
      <c r="D9" s="54">
        <v>2006</v>
      </c>
      <c r="E9" s="54">
        <v>7</v>
      </c>
      <c r="F9" s="55">
        <v>0.82</v>
      </c>
      <c r="G9" s="55">
        <v>0.63</v>
      </c>
      <c r="H9" s="55">
        <v>0.68</v>
      </c>
      <c r="I9" s="55">
        <v>0.56000000000000005</v>
      </c>
      <c r="J9" s="55">
        <v>1.08</v>
      </c>
      <c r="K9" s="57">
        <v>1</v>
      </c>
      <c r="L9" s="57">
        <v>1</v>
      </c>
      <c r="M9" s="57">
        <v>1.03</v>
      </c>
      <c r="N9" s="57">
        <v>1.4</v>
      </c>
      <c r="O9" s="56">
        <v>0.96</v>
      </c>
      <c r="P9" s="56">
        <v>1.04</v>
      </c>
      <c r="Q9" s="57">
        <v>0.47</v>
      </c>
      <c r="R9" s="57">
        <v>0.3</v>
      </c>
      <c r="S9" s="64">
        <v>0.22</v>
      </c>
      <c r="T9" s="72">
        <v>4</v>
      </c>
      <c r="U9" s="72">
        <v>108.55</v>
      </c>
      <c r="V9" s="72">
        <v>24769</v>
      </c>
      <c r="W9" s="72">
        <v>25</v>
      </c>
      <c r="X9" s="106" t="s">
        <v>136</v>
      </c>
    </row>
    <row r="10" spans="1:24">
      <c r="A10" s="121"/>
      <c r="B10" s="116"/>
      <c r="C10" s="118"/>
      <c r="D10" s="54">
        <v>2010</v>
      </c>
      <c r="E10" s="54">
        <v>5</v>
      </c>
      <c r="F10" s="55">
        <v>0.85</v>
      </c>
      <c r="G10" s="55">
        <v>0.75</v>
      </c>
      <c r="H10" s="55">
        <v>0.69</v>
      </c>
      <c r="I10" s="55">
        <v>0.67</v>
      </c>
      <c r="J10" s="55">
        <v>1.25</v>
      </c>
      <c r="K10" s="57">
        <v>1</v>
      </c>
      <c r="L10" s="57">
        <v>1.01</v>
      </c>
      <c r="M10" s="57">
        <v>1.03</v>
      </c>
      <c r="N10" s="57">
        <v>1.48</v>
      </c>
      <c r="O10" s="56">
        <v>0.95</v>
      </c>
      <c r="P10" s="56">
        <v>1.03</v>
      </c>
      <c r="Q10" s="57">
        <v>0.51</v>
      </c>
      <c r="R10" s="57">
        <v>0.4</v>
      </c>
      <c r="S10" s="64">
        <v>0.28000000000000003</v>
      </c>
      <c r="T10" s="71">
        <v>4.2699999999999996</v>
      </c>
      <c r="U10" s="71">
        <v>64.010000000000005</v>
      </c>
      <c r="V10" s="71">
        <v>24872</v>
      </c>
      <c r="W10" s="71">
        <v>26</v>
      </c>
      <c r="X10" s="106" t="s">
        <v>148</v>
      </c>
    </row>
    <row r="11" spans="1:24">
      <c r="A11" s="121"/>
      <c r="B11" s="117"/>
      <c r="C11" s="118"/>
      <c r="D11" s="25">
        <v>2014</v>
      </c>
      <c r="E11" s="25">
        <v>13</v>
      </c>
      <c r="F11" s="26">
        <v>0.87</v>
      </c>
      <c r="G11" s="26">
        <v>0.72</v>
      </c>
      <c r="H11" s="26">
        <v>0.61</v>
      </c>
      <c r="I11" s="26">
        <v>0.67</v>
      </c>
      <c r="J11" s="26">
        <v>1.25</v>
      </c>
      <c r="K11" s="34">
        <v>1</v>
      </c>
      <c r="L11" s="34">
        <v>1.01</v>
      </c>
      <c r="M11" s="34">
        <v>1</v>
      </c>
      <c r="N11" s="34">
        <v>1.46</v>
      </c>
      <c r="O11" s="28">
        <v>0.95</v>
      </c>
      <c r="P11" s="28">
        <v>1.03</v>
      </c>
      <c r="Q11" s="34">
        <v>0.51</v>
      </c>
      <c r="R11" s="34">
        <v>0.42</v>
      </c>
      <c r="S11" s="67">
        <v>0.28000000000000003</v>
      </c>
      <c r="T11" s="71">
        <v>4.47</v>
      </c>
      <c r="U11" s="71">
        <v>128.94</v>
      </c>
      <c r="V11" s="71">
        <v>32240</v>
      </c>
      <c r="W11" s="71">
        <v>26</v>
      </c>
      <c r="X11" s="106" t="s">
        <v>160</v>
      </c>
    </row>
    <row r="12" spans="1:24">
      <c r="A12" s="121"/>
      <c r="B12" s="115">
        <v>4</v>
      </c>
      <c r="C12" s="118" t="s">
        <v>10</v>
      </c>
      <c r="D12" s="54">
        <v>2006</v>
      </c>
      <c r="E12" s="54">
        <v>70</v>
      </c>
      <c r="F12" s="17">
        <v>0.79</v>
      </c>
      <c r="G12" s="17">
        <v>0.47</v>
      </c>
      <c r="H12" s="17">
        <v>0.59</v>
      </c>
      <c r="I12" s="17">
        <v>0.08</v>
      </c>
      <c r="J12" s="17">
        <v>0.67</v>
      </c>
      <c r="K12" s="7">
        <v>1</v>
      </c>
      <c r="L12" s="7">
        <v>1</v>
      </c>
      <c r="M12" s="7">
        <v>1.02</v>
      </c>
      <c r="N12" s="7">
        <v>1.28</v>
      </c>
      <c r="O12" s="12">
        <v>9.5000000000000001E-2</v>
      </c>
      <c r="P12" s="12">
        <v>1.08</v>
      </c>
      <c r="Q12" s="9">
        <v>0.14000000000000001</v>
      </c>
      <c r="R12" s="7">
        <v>0.21</v>
      </c>
      <c r="S12" s="68">
        <v>0.02</v>
      </c>
      <c r="T12" s="72">
        <v>60.5</v>
      </c>
      <c r="U12" s="72">
        <v>2105.86</v>
      </c>
      <c r="V12" s="72">
        <v>29316</v>
      </c>
      <c r="W12" s="72">
        <v>30</v>
      </c>
      <c r="X12" s="106" t="s">
        <v>137</v>
      </c>
    </row>
    <row r="13" spans="1:24">
      <c r="A13" s="121"/>
      <c r="B13" s="116"/>
      <c r="C13" s="118"/>
      <c r="D13" s="54">
        <v>2010</v>
      </c>
      <c r="E13" s="54">
        <v>46</v>
      </c>
      <c r="F13" s="16">
        <v>0.87</v>
      </c>
      <c r="G13" s="16">
        <v>0.44</v>
      </c>
      <c r="H13" s="16">
        <v>0.64700000000000002</v>
      </c>
      <c r="I13" s="16">
        <v>0.63</v>
      </c>
      <c r="J13" s="16">
        <v>0.97</v>
      </c>
      <c r="K13" s="53">
        <v>1</v>
      </c>
      <c r="L13" s="9">
        <v>1</v>
      </c>
      <c r="M13" s="53">
        <v>1.02</v>
      </c>
      <c r="N13" s="53">
        <v>1.28</v>
      </c>
      <c r="O13" s="10">
        <v>0.95</v>
      </c>
      <c r="P13" s="10">
        <v>1.07</v>
      </c>
      <c r="Q13" s="53">
        <v>0.23</v>
      </c>
      <c r="R13" s="9">
        <v>0.36</v>
      </c>
      <c r="S13" s="65">
        <v>0.02</v>
      </c>
      <c r="T13" s="71">
        <v>62.28</v>
      </c>
      <c r="U13" s="71">
        <v>1515</v>
      </c>
      <c r="V13" s="71">
        <v>29578</v>
      </c>
      <c r="W13" s="71">
        <v>32</v>
      </c>
      <c r="X13" s="106" t="s">
        <v>149</v>
      </c>
    </row>
    <row r="14" spans="1:24">
      <c r="A14" s="121"/>
      <c r="B14" s="117"/>
      <c r="C14" s="118"/>
      <c r="D14" s="25">
        <v>2014</v>
      </c>
      <c r="E14" s="25">
        <v>16</v>
      </c>
      <c r="F14" s="26">
        <v>0.88</v>
      </c>
      <c r="G14" s="26">
        <v>0.5</v>
      </c>
      <c r="H14" s="26">
        <v>0.75</v>
      </c>
      <c r="I14" s="26">
        <v>0.65</v>
      </c>
      <c r="J14" s="26">
        <v>0.9</v>
      </c>
      <c r="K14" s="27">
        <v>1</v>
      </c>
      <c r="L14" s="27">
        <v>1.01</v>
      </c>
      <c r="M14" s="27">
        <v>1.02</v>
      </c>
      <c r="N14" s="27">
        <v>1.26</v>
      </c>
      <c r="O14" s="28">
        <v>0.95</v>
      </c>
      <c r="P14" s="28">
        <v>1.07</v>
      </c>
      <c r="Q14" s="27">
        <v>0.35</v>
      </c>
      <c r="R14" s="27">
        <v>0.95</v>
      </c>
      <c r="S14" s="66">
        <v>0.22</v>
      </c>
      <c r="T14" s="71">
        <v>66.03</v>
      </c>
      <c r="U14" s="71">
        <v>2254.25</v>
      </c>
      <c r="V14" s="71">
        <v>36085</v>
      </c>
      <c r="W14" s="71">
        <v>32</v>
      </c>
      <c r="X14" s="106" t="s">
        <v>161</v>
      </c>
    </row>
    <row r="15" spans="1:24" ht="15.75" customHeight="1">
      <c r="A15" s="121"/>
      <c r="B15" s="115">
        <v>5</v>
      </c>
      <c r="C15" s="118" t="s">
        <v>23</v>
      </c>
      <c r="D15" s="54">
        <v>2006</v>
      </c>
      <c r="E15" s="54">
        <v>18</v>
      </c>
      <c r="F15" s="16">
        <v>0.57999999999999996</v>
      </c>
      <c r="G15" s="16">
        <v>0.64</v>
      </c>
      <c r="H15" s="16">
        <v>0.45</v>
      </c>
      <c r="I15" s="16">
        <v>0.23</v>
      </c>
      <c r="J15" s="55">
        <v>0.89</v>
      </c>
      <c r="K15" s="53">
        <v>0.96</v>
      </c>
      <c r="L15" s="53">
        <v>1.01</v>
      </c>
      <c r="M15" s="9">
        <v>1.1200000000000001</v>
      </c>
      <c r="N15" s="53">
        <v>1.17</v>
      </c>
      <c r="O15" s="10">
        <v>0.98</v>
      </c>
      <c r="P15" s="10">
        <v>1.05</v>
      </c>
      <c r="Q15" s="53">
        <v>0.49</v>
      </c>
      <c r="R15" s="9">
        <v>0.71</v>
      </c>
      <c r="S15" s="65">
        <v>0</v>
      </c>
      <c r="T15" s="72">
        <v>47.4</v>
      </c>
      <c r="U15" s="72">
        <v>239.14</v>
      </c>
      <c r="V15" s="72">
        <v>12160</v>
      </c>
      <c r="W15" s="72">
        <v>28</v>
      </c>
      <c r="X15" s="106" t="s">
        <v>138</v>
      </c>
    </row>
    <row r="16" spans="1:24">
      <c r="A16" s="121"/>
      <c r="B16" s="116"/>
      <c r="C16" s="118"/>
      <c r="D16" s="54">
        <v>2010</v>
      </c>
      <c r="E16" s="54">
        <v>12</v>
      </c>
      <c r="F16" s="16">
        <v>0.76</v>
      </c>
      <c r="G16" s="16">
        <v>0.66</v>
      </c>
      <c r="H16" s="16">
        <v>0.6</v>
      </c>
      <c r="I16" s="16">
        <v>0.43</v>
      </c>
      <c r="J16" s="16">
        <v>1.01</v>
      </c>
      <c r="K16" s="57">
        <v>0.98</v>
      </c>
      <c r="L16" s="57">
        <v>1</v>
      </c>
      <c r="M16" s="57">
        <v>1.06</v>
      </c>
      <c r="N16" s="57">
        <v>1.21</v>
      </c>
      <c r="O16" s="10">
        <v>0.98</v>
      </c>
      <c r="P16" s="10">
        <v>1.02</v>
      </c>
      <c r="Q16" s="53">
        <v>0.8</v>
      </c>
      <c r="R16" s="9">
        <v>0.52</v>
      </c>
      <c r="S16" s="65">
        <v>0</v>
      </c>
      <c r="T16" s="71">
        <v>48.69</v>
      </c>
      <c r="U16" s="71">
        <v>183.25</v>
      </c>
      <c r="V16" s="71">
        <v>9332</v>
      </c>
      <c r="W16" s="71">
        <v>28</v>
      </c>
      <c r="X16" s="106" t="s">
        <v>150</v>
      </c>
    </row>
    <row r="17" spans="1:24">
      <c r="A17" s="121"/>
      <c r="B17" s="117"/>
      <c r="C17" s="118"/>
      <c r="D17" s="25">
        <v>2014</v>
      </c>
      <c r="E17" s="25">
        <v>18</v>
      </c>
      <c r="F17" s="26">
        <v>0.77</v>
      </c>
      <c r="G17" s="26">
        <v>0.62</v>
      </c>
      <c r="H17" s="26">
        <v>0.52</v>
      </c>
      <c r="I17" s="26">
        <v>0.43</v>
      </c>
      <c r="J17" s="26">
        <v>1.05</v>
      </c>
      <c r="K17" s="27">
        <v>0.97</v>
      </c>
      <c r="L17" s="27">
        <v>0.99</v>
      </c>
      <c r="M17" s="27">
        <v>1.1100000000000001</v>
      </c>
      <c r="N17" s="27" t="s">
        <v>49</v>
      </c>
      <c r="O17" s="28">
        <v>0.98</v>
      </c>
      <c r="P17" s="28">
        <v>1.08</v>
      </c>
      <c r="Q17" s="27">
        <v>0.81</v>
      </c>
      <c r="R17" s="27">
        <v>0.59</v>
      </c>
      <c r="S17" s="66">
        <v>0</v>
      </c>
      <c r="T17" s="71">
        <v>52.98</v>
      </c>
      <c r="U17" s="71">
        <v>313.47000000000003</v>
      </c>
      <c r="V17" s="71">
        <v>12.42</v>
      </c>
      <c r="W17" s="71">
        <v>31</v>
      </c>
      <c r="X17" s="106" t="s">
        <v>162</v>
      </c>
    </row>
    <row r="18" spans="1:24" ht="15.75" customHeight="1">
      <c r="A18" s="121"/>
      <c r="B18" s="115">
        <v>6</v>
      </c>
      <c r="C18" s="118" t="s">
        <v>25</v>
      </c>
      <c r="D18" s="54">
        <v>2006</v>
      </c>
      <c r="E18" s="54">
        <v>9</v>
      </c>
      <c r="F18" s="16">
        <v>0.8</v>
      </c>
      <c r="G18" s="16">
        <v>0.63</v>
      </c>
      <c r="H18" s="16">
        <v>0.62</v>
      </c>
      <c r="I18" s="16">
        <v>0.49</v>
      </c>
      <c r="J18" s="16">
        <v>0.82</v>
      </c>
      <c r="K18" s="53">
        <v>1</v>
      </c>
      <c r="L18" s="9">
        <v>1</v>
      </c>
      <c r="M18" s="53">
        <v>1.03</v>
      </c>
      <c r="N18" s="53">
        <v>1.37</v>
      </c>
      <c r="O18" s="10">
        <v>0.95</v>
      </c>
      <c r="P18" s="10">
        <v>1.04</v>
      </c>
      <c r="Q18" s="53">
        <v>0.25</v>
      </c>
      <c r="R18" s="9">
        <v>0.4</v>
      </c>
      <c r="S18" s="65">
        <v>0.3</v>
      </c>
      <c r="T18" s="72">
        <v>59.7</v>
      </c>
      <c r="U18" s="72">
        <v>2201.4699999999998</v>
      </c>
      <c r="V18" s="72">
        <v>30470</v>
      </c>
      <c r="W18" s="72">
        <v>26</v>
      </c>
      <c r="X18" s="106" t="s">
        <v>139</v>
      </c>
    </row>
    <row r="19" spans="1:24">
      <c r="A19" s="121"/>
      <c r="B19" s="116"/>
      <c r="C19" s="118"/>
      <c r="D19" s="54">
        <v>2010</v>
      </c>
      <c r="E19" s="54">
        <v>15</v>
      </c>
      <c r="F19" s="16">
        <v>0.84</v>
      </c>
      <c r="G19" s="16">
        <v>0.67</v>
      </c>
      <c r="H19" s="16">
        <v>0.71</v>
      </c>
      <c r="I19" s="16">
        <v>0.53</v>
      </c>
      <c r="J19" s="16">
        <v>0.9</v>
      </c>
      <c r="K19" s="53">
        <v>1</v>
      </c>
      <c r="L19" s="9">
        <v>1</v>
      </c>
      <c r="M19" s="53">
        <v>1.03</v>
      </c>
      <c r="N19" s="53">
        <v>1.4</v>
      </c>
      <c r="O19" s="10">
        <v>0.95</v>
      </c>
      <c r="P19" s="10">
        <v>1.03</v>
      </c>
      <c r="Q19" s="53">
        <v>0.28000000000000003</v>
      </c>
      <c r="R19" s="9">
        <v>0.28999999999999998</v>
      </c>
      <c r="S19" s="65">
        <v>0.3</v>
      </c>
      <c r="T19" s="71">
        <v>61.41</v>
      </c>
      <c r="U19" s="71">
        <v>1778.27</v>
      </c>
      <c r="V19" s="71">
        <v>32147</v>
      </c>
      <c r="W19" s="71">
        <v>26</v>
      </c>
      <c r="X19" s="106" t="s">
        <v>151</v>
      </c>
    </row>
    <row r="20" spans="1:24">
      <c r="A20" s="121"/>
      <c r="B20" s="117"/>
      <c r="C20" s="118"/>
      <c r="D20" s="25">
        <v>2014</v>
      </c>
      <c r="E20" s="25">
        <v>26</v>
      </c>
      <c r="F20" s="26">
        <v>0.85</v>
      </c>
      <c r="G20" s="26">
        <v>0.69</v>
      </c>
      <c r="H20" s="26">
        <v>0.62</v>
      </c>
      <c r="I20" s="26">
        <v>0.52</v>
      </c>
      <c r="J20" s="26">
        <v>0.95</v>
      </c>
      <c r="K20" s="27">
        <v>1</v>
      </c>
      <c r="L20" s="27">
        <v>1</v>
      </c>
      <c r="M20" s="27">
        <v>1</v>
      </c>
      <c r="N20" s="27">
        <v>1.36</v>
      </c>
      <c r="O20" s="28">
        <v>0.95</v>
      </c>
      <c r="P20" s="28">
        <v>1.03</v>
      </c>
      <c r="Q20" s="27">
        <v>0.28999999999999998</v>
      </c>
      <c r="R20" s="27">
        <v>0.19</v>
      </c>
      <c r="S20" s="66">
        <v>0.3</v>
      </c>
      <c r="T20" s="71">
        <v>64.099999999999994</v>
      </c>
      <c r="U20" s="71">
        <v>2432.81</v>
      </c>
      <c r="V20" s="71">
        <v>34658</v>
      </c>
      <c r="W20" s="71">
        <v>32</v>
      </c>
      <c r="X20" s="106" t="s">
        <v>163</v>
      </c>
    </row>
    <row r="21" spans="1:24" ht="15.75" customHeight="1">
      <c r="A21" s="121"/>
      <c r="B21" s="115">
        <v>7</v>
      </c>
      <c r="C21" s="118" t="s">
        <v>70</v>
      </c>
      <c r="D21" s="54">
        <v>2006</v>
      </c>
      <c r="E21" s="54">
        <v>23</v>
      </c>
      <c r="F21" s="55">
        <v>0.82</v>
      </c>
      <c r="G21" s="55">
        <v>0.68</v>
      </c>
      <c r="H21" s="55">
        <v>0.62</v>
      </c>
      <c r="I21" s="55">
        <v>0.85</v>
      </c>
      <c r="J21" s="55">
        <v>1.22</v>
      </c>
      <c r="K21" s="57">
        <v>1</v>
      </c>
      <c r="L21" s="57">
        <v>0.96</v>
      </c>
      <c r="M21" s="57">
        <v>1.02</v>
      </c>
      <c r="N21" s="57">
        <v>1.39</v>
      </c>
      <c r="O21" s="10">
        <v>0.95</v>
      </c>
      <c r="P21" s="10">
        <v>1.06</v>
      </c>
      <c r="Q21" s="57">
        <v>0.18</v>
      </c>
      <c r="R21" s="57">
        <v>0.17</v>
      </c>
      <c r="S21" s="64">
        <v>0</v>
      </c>
      <c r="T21" s="71">
        <v>298.2</v>
      </c>
      <c r="U21" s="71">
        <v>12485.73</v>
      </c>
      <c r="V21" s="71">
        <v>41399</v>
      </c>
      <c r="W21" s="71">
        <v>26</v>
      </c>
      <c r="X21" s="106" t="s">
        <v>140</v>
      </c>
    </row>
    <row r="22" spans="1:24">
      <c r="A22" s="121"/>
      <c r="B22" s="116"/>
      <c r="C22" s="118"/>
      <c r="D22" s="54">
        <v>2010</v>
      </c>
      <c r="E22" s="54">
        <v>19</v>
      </c>
      <c r="F22" s="16">
        <v>0.85</v>
      </c>
      <c r="G22" s="16">
        <v>0.66</v>
      </c>
      <c r="H22" s="16">
        <v>0.87</v>
      </c>
      <c r="I22" s="16">
        <v>0.74</v>
      </c>
      <c r="J22" s="16">
        <v>1.31</v>
      </c>
      <c r="K22" s="53">
        <v>1</v>
      </c>
      <c r="L22" s="9">
        <v>1.01</v>
      </c>
      <c r="M22" s="53">
        <v>1.01</v>
      </c>
      <c r="N22" s="53">
        <v>1.4</v>
      </c>
      <c r="O22" s="10">
        <v>0.96</v>
      </c>
      <c r="P22" s="10">
        <v>1.06</v>
      </c>
      <c r="Q22" s="53">
        <v>0.2</v>
      </c>
      <c r="R22" s="9">
        <v>0.5</v>
      </c>
      <c r="S22" s="65">
        <v>0</v>
      </c>
      <c r="T22" s="71">
        <v>304.06</v>
      </c>
      <c r="U22" s="71">
        <v>11513.87</v>
      </c>
      <c r="V22" s="71">
        <v>42107</v>
      </c>
      <c r="W22" s="71">
        <v>26</v>
      </c>
      <c r="X22" s="106" t="s">
        <v>152</v>
      </c>
    </row>
    <row r="23" spans="1:24">
      <c r="A23" s="121"/>
      <c r="B23" s="117"/>
      <c r="C23" s="118"/>
      <c r="D23" s="25">
        <v>2014</v>
      </c>
      <c r="E23" s="25">
        <v>20</v>
      </c>
      <c r="F23" s="26">
        <v>0.86</v>
      </c>
      <c r="G23" s="26">
        <v>0.66</v>
      </c>
      <c r="H23" s="26">
        <v>1</v>
      </c>
      <c r="I23" s="26">
        <v>0.75</v>
      </c>
      <c r="J23" s="26">
        <v>1.2</v>
      </c>
      <c r="K23" s="27">
        <v>1</v>
      </c>
      <c r="L23" s="27">
        <v>1</v>
      </c>
      <c r="M23" s="27">
        <v>1.02</v>
      </c>
      <c r="N23" s="27">
        <v>1.39</v>
      </c>
      <c r="O23" s="28">
        <v>0.95</v>
      </c>
      <c r="P23" s="28">
        <v>1.04</v>
      </c>
      <c r="Q23" s="27">
        <v>0.22</v>
      </c>
      <c r="R23" s="27">
        <v>0.47</v>
      </c>
      <c r="S23" s="66">
        <v>0</v>
      </c>
      <c r="T23" s="71">
        <v>316.13</v>
      </c>
      <c r="U23" s="71">
        <v>14498.62</v>
      </c>
      <c r="V23" s="71">
        <v>50866</v>
      </c>
      <c r="W23" s="71">
        <v>27</v>
      </c>
      <c r="X23" s="106" t="s">
        <v>164</v>
      </c>
    </row>
    <row r="24" spans="1:24">
      <c r="A24" s="121"/>
      <c r="B24" s="115">
        <v>8</v>
      </c>
      <c r="C24" s="124" t="s">
        <v>54</v>
      </c>
      <c r="D24" s="54">
        <v>2006</v>
      </c>
      <c r="E24" s="54">
        <v>22</v>
      </c>
      <c r="F24" s="55">
        <v>0.76</v>
      </c>
      <c r="G24" s="55">
        <v>0.6</v>
      </c>
      <c r="H24" s="55">
        <v>0.51</v>
      </c>
      <c r="I24" s="55">
        <v>0.61</v>
      </c>
      <c r="J24" s="55">
        <v>1</v>
      </c>
      <c r="K24" s="57">
        <v>1</v>
      </c>
      <c r="L24" s="57">
        <v>1.01</v>
      </c>
      <c r="M24" s="57">
        <v>1.1100000000000001</v>
      </c>
      <c r="N24" s="57">
        <v>1.0900000000000001</v>
      </c>
      <c r="O24" s="56">
        <v>0.97</v>
      </c>
      <c r="P24" s="56">
        <v>1.1499999999999999</v>
      </c>
      <c r="Q24" s="57">
        <v>0.14000000000000001</v>
      </c>
      <c r="R24" s="57">
        <v>0.56000000000000005</v>
      </c>
      <c r="S24" s="64">
        <v>0</v>
      </c>
      <c r="T24" s="72">
        <v>45.6</v>
      </c>
      <c r="U24" s="72">
        <v>122.27</v>
      </c>
      <c r="V24" s="72">
        <v>7565</v>
      </c>
      <c r="W24" s="72">
        <v>23</v>
      </c>
      <c r="X24" s="106" t="s">
        <v>141</v>
      </c>
    </row>
    <row r="25" spans="1:24">
      <c r="A25" s="121"/>
      <c r="B25" s="116"/>
      <c r="C25" s="125"/>
      <c r="D25" s="54">
        <v>2010</v>
      </c>
      <c r="E25" s="54">
        <v>55</v>
      </c>
      <c r="F25" s="55">
        <v>0.55000000000000004</v>
      </c>
      <c r="G25" s="55">
        <v>0.59</v>
      </c>
      <c r="H25" s="55">
        <v>0.71</v>
      </c>
      <c r="I25" s="55">
        <v>0.86</v>
      </c>
      <c r="J25" s="55">
        <v>0.98</v>
      </c>
      <c r="K25" s="57">
        <v>1</v>
      </c>
      <c r="L25" s="57">
        <v>0.99</v>
      </c>
      <c r="M25" s="57">
        <v>1.0900000000000001</v>
      </c>
      <c r="N25" s="57">
        <v>0.99</v>
      </c>
      <c r="O25" s="56">
        <v>0.94</v>
      </c>
      <c r="P25" s="56">
        <v>1.08</v>
      </c>
      <c r="Q25" s="57">
        <v>0.11</v>
      </c>
      <c r="R25" s="57">
        <v>0.27</v>
      </c>
      <c r="S25" s="64">
        <v>0</v>
      </c>
      <c r="T25" s="71">
        <v>45.01</v>
      </c>
      <c r="U25" s="71">
        <v>134.41999999999999</v>
      </c>
      <c r="V25" s="71">
        <v>8043</v>
      </c>
      <c r="W25" s="71">
        <v>23</v>
      </c>
      <c r="X25" s="106" t="s">
        <v>153</v>
      </c>
    </row>
    <row r="26" spans="1:24">
      <c r="A26" s="121"/>
      <c r="B26" s="117"/>
      <c r="C26" s="126"/>
      <c r="D26" s="25">
        <v>2014</v>
      </c>
      <c r="E26" s="25">
        <v>53</v>
      </c>
      <c r="F26" s="26">
        <v>0.72</v>
      </c>
      <c r="G26" s="26">
        <v>0.56000000000000005</v>
      </c>
      <c r="H26" s="26">
        <v>0.56000000000000005</v>
      </c>
      <c r="I26" s="26">
        <v>1.1299999999999999</v>
      </c>
      <c r="J26" s="26">
        <v>1.17</v>
      </c>
      <c r="K26" s="34">
        <v>1</v>
      </c>
      <c r="L26" s="34">
        <v>0.99</v>
      </c>
      <c r="M26" s="34">
        <v>1.08</v>
      </c>
      <c r="N26" s="34">
        <v>1.1299999999999999</v>
      </c>
      <c r="O26" s="28">
        <v>0.94</v>
      </c>
      <c r="P26" s="28">
        <v>1.06</v>
      </c>
      <c r="Q26" s="34" t="s">
        <v>49</v>
      </c>
      <c r="R26" s="34">
        <v>0.45</v>
      </c>
      <c r="S26" s="67">
        <v>0</v>
      </c>
      <c r="T26" s="71">
        <v>48.32</v>
      </c>
      <c r="U26" s="71">
        <v>211.47</v>
      </c>
      <c r="V26" s="71">
        <v>11637</v>
      </c>
      <c r="W26" s="71">
        <v>22</v>
      </c>
      <c r="X26" s="106" t="s">
        <v>165</v>
      </c>
    </row>
    <row r="27" spans="1:24">
      <c r="A27" s="121"/>
      <c r="B27" s="115">
        <v>9</v>
      </c>
      <c r="C27" s="118" t="s">
        <v>12</v>
      </c>
      <c r="D27" s="54">
        <v>2006</v>
      </c>
      <c r="E27" s="54">
        <v>78</v>
      </c>
      <c r="F27" s="55">
        <v>0.52</v>
      </c>
      <c r="G27" s="16">
        <v>0.5</v>
      </c>
      <c r="H27" s="16">
        <v>0.39</v>
      </c>
      <c r="I27" s="16">
        <v>0.32</v>
      </c>
      <c r="J27" s="16">
        <v>1.08</v>
      </c>
      <c r="K27" s="53">
        <v>1</v>
      </c>
      <c r="L27" s="9">
        <v>0.97</v>
      </c>
      <c r="M27" s="53">
        <v>1.01</v>
      </c>
      <c r="N27" s="53">
        <v>0.95</v>
      </c>
      <c r="O27" s="10">
        <v>0.95</v>
      </c>
      <c r="P27" s="10">
        <v>1.07</v>
      </c>
      <c r="Q27" s="53">
        <v>0.18</v>
      </c>
      <c r="R27" s="9">
        <v>0.2</v>
      </c>
      <c r="S27" s="65">
        <v>0.01</v>
      </c>
      <c r="T27" s="71">
        <v>16.3</v>
      </c>
      <c r="U27" s="71">
        <v>113.96</v>
      </c>
      <c r="V27" s="71">
        <v>11937</v>
      </c>
      <c r="W27" s="71">
        <v>23</v>
      </c>
      <c r="X27" s="106" t="s">
        <v>142</v>
      </c>
    </row>
    <row r="28" spans="1:24">
      <c r="A28" s="121"/>
      <c r="B28" s="116"/>
      <c r="C28" s="118"/>
      <c r="D28" s="54">
        <v>2010</v>
      </c>
      <c r="E28" s="54">
        <v>48</v>
      </c>
      <c r="F28" s="55">
        <v>0.6</v>
      </c>
      <c r="G28" s="16">
        <v>0.49</v>
      </c>
      <c r="H28" s="16">
        <v>0.42</v>
      </c>
      <c r="I28" s="16">
        <v>0.32</v>
      </c>
      <c r="J28" s="16">
        <v>1.02</v>
      </c>
      <c r="K28" s="53">
        <v>1</v>
      </c>
      <c r="L28" s="9">
        <v>0.99</v>
      </c>
      <c r="M28" s="53">
        <v>1.0629999999999999</v>
      </c>
      <c r="N28" s="53">
        <v>1.01</v>
      </c>
      <c r="O28" s="10">
        <v>0.95</v>
      </c>
      <c r="P28" s="10">
        <v>1.07</v>
      </c>
      <c r="Q28" s="53">
        <v>0.17</v>
      </c>
      <c r="R28" s="9">
        <v>0.83</v>
      </c>
      <c r="S28" s="65">
        <v>0.09</v>
      </c>
      <c r="T28" s="71">
        <v>16.8</v>
      </c>
      <c r="U28" s="71">
        <v>104.38</v>
      </c>
      <c r="V28" s="71">
        <v>13057</v>
      </c>
      <c r="W28" s="71">
        <v>25</v>
      </c>
      <c r="X28" s="106" t="s">
        <v>154</v>
      </c>
    </row>
    <row r="29" spans="1:24">
      <c r="A29" s="121"/>
      <c r="B29" s="117"/>
      <c r="C29" s="118"/>
      <c r="D29" s="25">
        <v>2014</v>
      </c>
      <c r="E29" s="25">
        <v>66</v>
      </c>
      <c r="F29" s="40">
        <v>0.69</v>
      </c>
      <c r="G29" s="40">
        <v>0.5</v>
      </c>
      <c r="H29" s="40">
        <v>0.49</v>
      </c>
      <c r="I29" s="40">
        <v>0.31</v>
      </c>
      <c r="J29" s="40">
        <v>0.87</v>
      </c>
      <c r="K29" s="41">
        <v>1</v>
      </c>
      <c r="L29" s="41">
        <v>1</v>
      </c>
      <c r="M29" s="41">
        <v>1.04</v>
      </c>
      <c r="N29" s="41">
        <v>1.1200000000000001</v>
      </c>
      <c r="O29" s="42">
        <v>0.96</v>
      </c>
      <c r="P29" s="42">
        <v>1.06</v>
      </c>
      <c r="Q29" s="41">
        <v>0.19</v>
      </c>
      <c r="R29" s="41">
        <v>0.64</v>
      </c>
      <c r="S29" s="69">
        <v>0.09</v>
      </c>
      <c r="T29" s="71">
        <v>17.62</v>
      </c>
      <c r="U29" s="71">
        <v>171.41</v>
      </c>
      <c r="V29" s="71">
        <v>21049</v>
      </c>
      <c r="W29" s="71">
        <v>27</v>
      </c>
      <c r="X29" s="106" t="s">
        <v>166</v>
      </c>
    </row>
    <row r="30" spans="1:24">
      <c r="A30" s="121"/>
      <c r="B30" s="115">
        <v>10</v>
      </c>
      <c r="C30" s="118" t="s">
        <v>28</v>
      </c>
      <c r="D30" s="54">
        <v>2006</v>
      </c>
      <c r="E30" s="54">
        <v>63</v>
      </c>
      <c r="F30" s="16">
        <v>0.84</v>
      </c>
      <c r="G30" s="16">
        <v>0.61</v>
      </c>
      <c r="H30" s="16">
        <v>0.66</v>
      </c>
      <c r="I30" s="16">
        <v>0.14000000000000001</v>
      </c>
      <c r="J30" s="16">
        <v>0.82</v>
      </c>
      <c r="K30" s="53">
        <v>0.91</v>
      </c>
      <c r="L30" s="9">
        <v>1</v>
      </c>
      <c r="M30" s="53">
        <v>0.97</v>
      </c>
      <c r="N30" s="53">
        <v>0.85</v>
      </c>
      <c r="O30" s="10">
        <v>0.89</v>
      </c>
      <c r="P30" s="10">
        <v>1.03</v>
      </c>
      <c r="Q30" s="53">
        <v>0.25</v>
      </c>
      <c r="R30" s="9">
        <v>7.0000000000000007E-2</v>
      </c>
      <c r="S30" s="65">
        <v>0.03</v>
      </c>
      <c r="T30" s="71">
        <v>1315.8</v>
      </c>
      <c r="U30" s="71">
        <v>2224.81</v>
      </c>
      <c r="V30" s="71">
        <v>7204</v>
      </c>
      <c r="W30" s="71">
        <v>23</v>
      </c>
      <c r="X30" s="106" t="s">
        <v>143</v>
      </c>
    </row>
    <row r="31" spans="1:24">
      <c r="A31" s="121"/>
      <c r="B31" s="116"/>
      <c r="C31" s="118"/>
      <c r="D31" s="54">
        <v>2010</v>
      </c>
      <c r="E31" s="54">
        <v>61</v>
      </c>
      <c r="F31" s="16">
        <v>0.88</v>
      </c>
      <c r="G31" s="16">
        <v>0.7</v>
      </c>
      <c r="H31" s="16">
        <v>0.68</v>
      </c>
      <c r="I31" s="16">
        <v>0.2</v>
      </c>
      <c r="J31" s="16">
        <v>1.07</v>
      </c>
      <c r="K31" s="53">
        <v>0.94</v>
      </c>
      <c r="L31" s="9">
        <v>1</v>
      </c>
      <c r="M31" s="53">
        <v>0.97</v>
      </c>
      <c r="N31" s="53">
        <v>1.04</v>
      </c>
      <c r="O31" s="10">
        <v>0.88</v>
      </c>
      <c r="P31" s="10">
        <v>1.05</v>
      </c>
      <c r="Q31" s="53">
        <v>0.27</v>
      </c>
      <c r="R31" s="9">
        <v>0.13</v>
      </c>
      <c r="S31" s="65">
        <v>0.08</v>
      </c>
      <c r="T31" s="71">
        <v>1324.66</v>
      </c>
      <c r="U31" s="71">
        <v>2602.5700000000002</v>
      </c>
      <c r="V31" s="71">
        <v>6200</v>
      </c>
      <c r="W31" s="71">
        <v>23</v>
      </c>
      <c r="X31" s="106" t="s">
        <v>155</v>
      </c>
    </row>
    <row r="32" spans="1:24">
      <c r="A32" s="121"/>
      <c r="B32" s="117"/>
      <c r="C32" s="118"/>
      <c r="D32" s="25">
        <v>2014</v>
      </c>
      <c r="E32" s="25">
        <v>87</v>
      </c>
      <c r="F32" s="26">
        <v>0.84</v>
      </c>
      <c r="G32" s="26">
        <v>0.63</v>
      </c>
      <c r="H32" s="26">
        <v>0.64</v>
      </c>
      <c r="I32" s="26">
        <v>0.2</v>
      </c>
      <c r="J32" s="26">
        <v>1.08</v>
      </c>
      <c r="K32" s="34">
        <v>0.95</v>
      </c>
      <c r="L32" s="34">
        <v>1</v>
      </c>
      <c r="M32" s="34" t="s">
        <v>49</v>
      </c>
      <c r="N32" s="34">
        <v>1.1299999999999999</v>
      </c>
      <c r="O32" s="28">
        <v>0.9</v>
      </c>
      <c r="P32" s="28">
        <v>1.03</v>
      </c>
      <c r="Q32" s="34">
        <v>0.31</v>
      </c>
      <c r="R32" s="34">
        <v>0.09</v>
      </c>
      <c r="S32" s="67">
        <v>0.08</v>
      </c>
      <c r="T32" s="71">
        <v>1357.38</v>
      </c>
      <c r="U32" s="71">
        <v>4864</v>
      </c>
      <c r="V32" s="71">
        <v>10756</v>
      </c>
      <c r="W32" s="71">
        <v>25</v>
      </c>
      <c r="X32" s="106" t="s">
        <v>167</v>
      </c>
    </row>
    <row r="33" spans="1:41">
      <c r="A33" s="121"/>
      <c r="B33" s="115">
        <v>11</v>
      </c>
      <c r="C33" s="118" t="s">
        <v>21</v>
      </c>
      <c r="D33" s="54">
        <v>2006</v>
      </c>
      <c r="E33" s="54">
        <v>47</v>
      </c>
      <c r="F33" s="55">
        <v>0.92</v>
      </c>
      <c r="G33" s="55">
        <v>0.77</v>
      </c>
      <c r="H33" s="55">
        <v>0.67</v>
      </c>
      <c r="I33" s="55">
        <v>0.16</v>
      </c>
      <c r="J33" s="55" t="s">
        <v>49</v>
      </c>
      <c r="K33" s="57">
        <v>0.75</v>
      </c>
      <c r="L33" s="57">
        <v>0.99</v>
      </c>
      <c r="M33" s="57">
        <v>0.81</v>
      </c>
      <c r="N33" s="57">
        <v>0.62</v>
      </c>
      <c r="O33" s="56">
        <v>0.97</v>
      </c>
      <c r="P33" s="56">
        <v>1.05</v>
      </c>
      <c r="Q33" s="57">
        <v>0.42</v>
      </c>
      <c r="R33" s="57">
        <v>0.31</v>
      </c>
      <c r="S33" s="64">
        <v>0</v>
      </c>
      <c r="T33" s="72">
        <v>28.8</v>
      </c>
      <c r="U33" s="72">
        <v>8.7100000000000009</v>
      </c>
      <c r="V33" s="72">
        <v>1617</v>
      </c>
      <c r="W33" s="72">
        <v>20</v>
      </c>
      <c r="X33" s="106" t="s">
        <v>144</v>
      </c>
    </row>
    <row r="34" spans="1:41">
      <c r="A34" s="121"/>
      <c r="B34" s="116"/>
      <c r="C34" s="118"/>
      <c r="D34" s="54">
        <v>2010</v>
      </c>
      <c r="E34" s="54">
        <v>33</v>
      </c>
      <c r="F34" s="55">
        <v>0.88</v>
      </c>
      <c r="G34" s="55">
        <v>0.78</v>
      </c>
      <c r="H34" s="55">
        <v>0.69</v>
      </c>
      <c r="I34" s="55">
        <v>0.5</v>
      </c>
      <c r="J34" s="55">
        <v>0.54</v>
      </c>
      <c r="K34" s="57">
        <v>0.81</v>
      </c>
      <c r="L34" s="57">
        <v>1.03</v>
      </c>
      <c r="M34" s="57">
        <v>0.92</v>
      </c>
      <c r="N34" s="57">
        <v>0.8</v>
      </c>
      <c r="O34" s="56">
        <v>0.97</v>
      </c>
      <c r="P34" s="56">
        <v>1.07</v>
      </c>
      <c r="Q34" s="57">
        <v>0.46</v>
      </c>
      <c r="R34" s="57">
        <v>0.47</v>
      </c>
      <c r="S34" s="64">
        <v>0</v>
      </c>
      <c r="T34" s="71">
        <v>31.66</v>
      </c>
      <c r="U34" s="71">
        <v>11.02</v>
      </c>
      <c r="V34" s="71">
        <v>1105</v>
      </c>
      <c r="W34" s="71">
        <v>20</v>
      </c>
      <c r="X34" s="106" t="s">
        <v>156</v>
      </c>
    </row>
    <row r="35" spans="1:41">
      <c r="A35" s="121"/>
      <c r="B35" s="117"/>
      <c r="C35" s="118"/>
      <c r="D35" s="25">
        <v>2014</v>
      </c>
      <c r="E35" s="25">
        <v>88</v>
      </c>
      <c r="F35" s="26">
        <v>0.96</v>
      </c>
      <c r="G35" s="26">
        <v>0.73</v>
      </c>
      <c r="H35" s="26">
        <v>0.4</v>
      </c>
      <c r="I35" s="26">
        <v>0.25</v>
      </c>
      <c r="J35" s="26">
        <v>0.71</v>
      </c>
      <c r="K35" s="34">
        <v>0.78</v>
      </c>
      <c r="L35" s="34">
        <v>1.03</v>
      </c>
      <c r="M35" s="34">
        <v>0.89</v>
      </c>
      <c r="N35" s="34">
        <v>0.27</v>
      </c>
      <c r="O35" s="28">
        <v>0.97</v>
      </c>
      <c r="P35" s="28">
        <v>1.02</v>
      </c>
      <c r="Q35" s="34">
        <v>0.54</v>
      </c>
      <c r="R35" s="34">
        <v>0.47</v>
      </c>
      <c r="S35" s="67">
        <v>0</v>
      </c>
      <c r="T35" s="71">
        <v>37.58</v>
      </c>
      <c r="U35" s="71">
        <v>15.59</v>
      </c>
      <c r="V35" s="71">
        <v>1334</v>
      </c>
      <c r="W35" s="71">
        <v>20</v>
      </c>
      <c r="X35" s="106" t="s">
        <v>168</v>
      </c>
    </row>
    <row r="36" spans="1:41">
      <c r="A36" s="121"/>
      <c r="B36" s="115">
        <v>12</v>
      </c>
      <c r="C36" s="118" t="s">
        <v>13</v>
      </c>
      <c r="D36" s="54">
        <v>2006</v>
      </c>
      <c r="E36" s="54">
        <v>79</v>
      </c>
      <c r="F36" s="55">
        <v>0.66</v>
      </c>
      <c r="G36" s="55">
        <v>0.62</v>
      </c>
      <c r="H36" s="55">
        <v>0.46</v>
      </c>
      <c r="I36" s="55">
        <v>0.11</v>
      </c>
      <c r="J36" s="55">
        <v>0.85</v>
      </c>
      <c r="K36" s="57">
        <v>1</v>
      </c>
      <c r="L36" s="57">
        <v>1</v>
      </c>
      <c r="M36" s="57">
        <v>1.01</v>
      </c>
      <c r="N36" s="57">
        <v>0.89</v>
      </c>
      <c r="O36" s="56">
        <v>0.95</v>
      </c>
      <c r="P36" s="56">
        <v>1.08</v>
      </c>
      <c r="Q36" s="57">
        <v>0.1</v>
      </c>
      <c r="R36" s="57">
        <v>0.14000000000000001</v>
      </c>
      <c r="S36" s="64">
        <v>0</v>
      </c>
      <c r="T36" s="72">
        <v>128.1</v>
      </c>
      <c r="U36" s="72">
        <v>4571.3100000000004</v>
      </c>
      <c r="V36" s="72">
        <v>30615</v>
      </c>
      <c r="W36" s="72">
        <v>29</v>
      </c>
      <c r="X36" s="106" t="s">
        <v>145</v>
      </c>
    </row>
    <row r="37" spans="1:41">
      <c r="A37" s="121"/>
      <c r="B37" s="116"/>
      <c r="C37" s="118"/>
      <c r="D37" s="54">
        <v>2010</v>
      </c>
      <c r="E37" s="54">
        <v>94</v>
      </c>
      <c r="F37" s="55">
        <v>0.73</v>
      </c>
      <c r="G37" s="55">
        <v>0.61</v>
      </c>
      <c r="H37" s="55">
        <v>0.53</v>
      </c>
      <c r="I37" s="55">
        <v>0.1</v>
      </c>
      <c r="J37" s="55">
        <v>0.87</v>
      </c>
      <c r="K37" s="57">
        <v>1</v>
      </c>
      <c r="L37" s="57">
        <v>1</v>
      </c>
      <c r="M37" s="57">
        <v>1</v>
      </c>
      <c r="N37" s="57">
        <v>0.88</v>
      </c>
      <c r="O37" s="56">
        <v>0.95</v>
      </c>
      <c r="P37" s="56">
        <v>1.07</v>
      </c>
      <c r="Q37" s="57">
        <v>0.13</v>
      </c>
      <c r="R37" s="57">
        <v>0.13</v>
      </c>
      <c r="S37" s="64">
        <v>0</v>
      </c>
      <c r="T37" s="71">
        <v>127.7</v>
      </c>
      <c r="U37" s="71">
        <v>5166.28</v>
      </c>
      <c r="V37" s="71">
        <v>29688</v>
      </c>
      <c r="W37" s="71">
        <v>29</v>
      </c>
      <c r="X37" s="106" t="s">
        <v>157</v>
      </c>
    </row>
    <row r="38" spans="1:41">
      <c r="A38" s="121"/>
      <c r="B38" s="117"/>
      <c r="C38" s="118"/>
      <c r="D38" s="25">
        <v>2014</v>
      </c>
      <c r="E38" s="25">
        <v>104</v>
      </c>
      <c r="F38" s="26">
        <v>0.75</v>
      </c>
      <c r="G38" s="26">
        <v>0.68</v>
      </c>
      <c r="H38" s="26">
        <v>0.6</v>
      </c>
      <c r="I38" s="26">
        <v>0.12</v>
      </c>
      <c r="J38" s="26">
        <v>0.87</v>
      </c>
      <c r="K38" s="34">
        <v>1</v>
      </c>
      <c r="L38" s="34" t="s">
        <v>49</v>
      </c>
      <c r="M38" s="34">
        <v>1.01</v>
      </c>
      <c r="N38" s="34">
        <v>0.9</v>
      </c>
      <c r="O38" s="28">
        <v>0.94</v>
      </c>
      <c r="P38" s="28">
        <v>1.07</v>
      </c>
      <c r="Q38" s="34">
        <v>0.09</v>
      </c>
      <c r="R38" s="34">
        <v>0.13</v>
      </c>
      <c r="S38" s="67">
        <v>0</v>
      </c>
      <c r="T38" s="71">
        <v>127.34</v>
      </c>
      <c r="U38" s="71">
        <v>4766.66</v>
      </c>
      <c r="V38" s="71">
        <v>34882</v>
      </c>
      <c r="W38" s="71">
        <v>30</v>
      </c>
      <c r="X38" s="106" t="s">
        <v>169</v>
      </c>
    </row>
    <row r="39" spans="1:41">
      <c r="A39" s="121"/>
      <c r="B39" s="115">
        <v>13</v>
      </c>
      <c r="C39" s="118" t="s">
        <v>8</v>
      </c>
      <c r="D39" s="54">
        <v>2006</v>
      </c>
      <c r="E39" s="54">
        <v>98</v>
      </c>
      <c r="F39" s="55">
        <v>0.41</v>
      </c>
      <c r="G39" s="55">
        <v>0.62</v>
      </c>
      <c r="H39" s="55">
        <v>0.38</v>
      </c>
      <c r="I39" s="55">
        <v>0.03</v>
      </c>
      <c r="J39" s="55">
        <v>0.27</v>
      </c>
      <c r="K39" s="57">
        <v>0.65</v>
      </c>
      <c r="L39" s="57">
        <v>0.94</v>
      </c>
      <c r="M39" s="57">
        <v>0.79</v>
      </c>
      <c r="N39" s="57">
        <v>0.66</v>
      </c>
      <c r="O39" s="56">
        <v>0.95</v>
      </c>
      <c r="P39" s="56">
        <v>1</v>
      </c>
      <c r="Q39" s="57">
        <v>0.09</v>
      </c>
      <c r="R39" s="57">
        <v>0.04</v>
      </c>
      <c r="S39" s="64">
        <v>0.43</v>
      </c>
      <c r="T39" s="72">
        <v>1103.4000000000001</v>
      </c>
      <c r="U39" s="72">
        <v>445.41</v>
      </c>
      <c r="V39" s="72">
        <v>3344</v>
      </c>
      <c r="W39" s="72">
        <v>20</v>
      </c>
      <c r="X39" s="106" t="s">
        <v>146</v>
      </c>
    </row>
    <row r="40" spans="1:41">
      <c r="A40" s="121"/>
      <c r="B40" s="116"/>
      <c r="C40" s="118"/>
      <c r="D40" s="54">
        <v>2010</v>
      </c>
      <c r="E40" s="54">
        <v>112</v>
      </c>
      <c r="F40" s="55">
        <v>0.42</v>
      </c>
      <c r="G40" s="55">
        <v>0.63</v>
      </c>
      <c r="H40" s="55">
        <v>0.32</v>
      </c>
      <c r="I40" s="55">
        <v>0.03</v>
      </c>
      <c r="J40" s="55" t="s">
        <v>49</v>
      </c>
      <c r="K40" s="57">
        <v>0.68</v>
      </c>
      <c r="L40" s="57">
        <v>0.96</v>
      </c>
      <c r="M40" s="57">
        <v>0.79</v>
      </c>
      <c r="N40" s="57">
        <v>0.7</v>
      </c>
      <c r="O40" s="56">
        <v>0.89</v>
      </c>
      <c r="P40" s="56">
        <v>1.02</v>
      </c>
      <c r="Q40" s="57">
        <v>0.12</v>
      </c>
      <c r="R40" s="57">
        <v>0.11</v>
      </c>
      <c r="S40" s="64">
        <v>0.51</v>
      </c>
      <c r="T40" s="71">
        <v>1139.96</v>
      </c>
      <c r="U40" s="71">
        <v>817.94</v>
      </c>
      <c r="V40" s="71">
        <v>2970</v>
      </c>
      <c r="W40" s="71">
        <v>20</v>
      </c>
      <c r="X40" s="106" t="s">
        <v>158</v>
      </c>
    </row>
    <row r="41" spans="1:41">
      <c r="A41" s="121"/>
      <c r="B41" s="117"/>
      <c r="C41" s="118"/>
      <c r="D41" s="25">
        <v>2014</v>
      </c>
      <c r="E41" s="25">
        <v>114</v>
      </c>
      <c r="F41" s="26">
        <v>0.36</v>
      </c>
      <c r="G41" s="26">
        <v>0.56000000000000005</v>
      </c>
      <c r="H41" s="26">
        <v>0.24</v>
      </c>
      <c r="I41" s="26" t="s">
        <v>49</v>
      </c>
      <c r="J41" s="26" t="s">
        <v>49</v>
      </c>
      <c r="K41" s="34">
        <v>0.68</v>
      </c>
      <c r="L41" s="34">
        <v>0.97</v>
      </c>
      <c r="M41" s="34">
        <v>0.79</v>
      </c>
      <c r="N41" s="34">
        <v>0.78</v>
      </c>
      <c r="O41" s="28">
        <v>0.89</v>
      </c>
      <c r="P41" s="28">
        <v>1.04</v>
      </c>
      <c r="Q41" s="34">
        <v>0.13</v>
      </c>
      <c r="R41" s="34">
        <v>0.1</v>
      </c>
      <c r="S41" s="67">
        <v>0.72</v>
      </c>
      <c r="T41" s="71">
        <v>1252.1400000000001</v>
      </c>
      <c r="U41" s="71">
        <v>1458.74</v>
      </c>
      <c r="V41" s="71">
        <v>5050</v>
      </c>
      <c r="W41" s="71">
        <v>20</v>
      </c>
      <c r="X41" s="106" t="s">
        <v>170</v>
      </c>
    </row>
    <row r="42" spans="1:41">
      <c r="A42" s="121"/>
    </row>
    <row r="43" spans="1:41" s="75" customFormat="1" ht="25.5" customHeight="1">
      <c r="A43" s="121"/>
      <c r="B43" s="73"/>
      <c r="C43" s="130" t="s">
        <v>50</v>
      </c>
      <c r="D43" s="130"/>
      <c r="E43" s="130"/>
      <c r="F43" s="130" t="s">
        <v>19</v>
      </c>
      <c r="G43" s="130"/>
      <c r="H43" s="130"/>
      <c r="I43" s="130" t="s">
        <v>17</v>
      </c>
      <c r="J43" s="130"/>
      <c r="K43" s="130"/>
      <c r="L43" s="130" t="s">
        <v>10</v>
      </c>
      <c r="M43" s="130"/>
      <c r="N43" s="130"/>
      <c r="O43" s="130" t="s">
        <v>23</v>
      </c>
      <c r="P43" s="130"/>
      <c r="Q43" s="130"/>
      <c r="R43" s="127" t="s">
        <v>87</v>
      </c>
      <c r="S43" s="128"/>
      <c r="T43" s="129"/>
      <c r="U43" s="130" t="s">
        <v>70</v>
      </c>
      <c r="V43" s="130"/>
      <c r="W43" s="130"/>
      <c r="X43" s="127" t="s">
        <v>54</v>
      </c>
      <c r="Y43" s="128"/>
      <c r="Z43" s="129"/>
      <c r="AA43" s="130" t="s">
        <v>105</v>
      </c>
      <c r="AB43" s="130"/>
      <c r="AC43" s="130"/>
      <c r="AD43" s="130" t="s">
        <v>109</v>
      </c>
      <c r="AE43" s="130"/>
      <c r="AF43" s="130"/>
      <c r="AG43" s="130" t="s">
        <v>21</v>
      </c>
      <c r="AH43" s="130"/>
      <c r="AI43" s="130"/>
      <c r="AJ43" s="130" t="s">
        <v>13</v>
      </c>
      <c r="AK43" s="130"/>
      <c r="AL43" s="130"/>
      <c r="AM43" s="130" t="s">
        <v>8</v>
      </c>
      <c r="AN43" s="130"/>
      <c r="AO43" s="130"/>
    </row>
    <row r="44" spans="1:41" s="75" customFormat="1" ht="70">
      <c r="A44" s="122"/>
      <c r="B44" s="73"/>
      <c r="C44" s="73" t="s">
        <v>72</v>
      </c>
      <c r="D44" s="73" t="s">
        <v>73</v>
      </c>
      <c r="E44" s="73" t="s">
        <v>74</v>
      </c>
      <c r="F44" s="73" t="s">
        <v>75</v>
      </c>
      <c r="G44" s="73" t="s">
        <v>76</v>
      </c>
      <c r="H44" s="73" t="s">
        <v>77</v>
      </c>
      <c r="I44" s="73" t="s">
        <v>78</v>
      </c>
      <c r="J44" s="73" t="s">
        <v>79</v>
      </c>
      <c r="K44" s="73" t="s">
        <v>83</v>
      </c>
      <c r="L44" s="73" t="s">
        <v>80</v>
      </c>
      <c r="M44" s="73" t="s">
        <v>81</v>
      </c>
      <c r="N44" s="73" t="s">
        <v>82</v>
      </c>
      <c r="O44" s="73" t="s">
        <v>84</v>
      </c>
      <c r="P44" s="73" t="s">
        <v>85</v>
      </c>
      <c r="Q44" s="73" t="s">
        <v>86</v>
      </c>
      <c r="R44" s="73" t="s">
        <v>88</v>
      </c>
      <c r="S44" s="76" t="s">
        <v>89</v>
      </c>
      <c r="T44" s="86" t="s">
        <v>90</v>
      </c>
      <c r="U44" s="86" t="s">
        <v>99</v>
      </c>
      <c r="V44" s="86" t="s">
        <v>100</v>
      </c>
      <c r="W44" s="86" t="s">
        <v>101</v>
      </c>
      <c r="X44" s="86" t="s">
        <v>102</v>
      </c>
      <c r="Y44" s="78" t="s">
        <v>103</v>
      </c>
      <c r="Z44" s="73" t="s">
        <v>104</v>
      </c>
      <c r="AA44" s="73" t="s">
        <v>106</v>
      </c>
      <c r="AB44" s="73" t="s">
        <v>107</v>
      </c>
      <c r="AC44" s="73" t="s">
        <v>108</v>
      </c>
      <c r="AD44" s="73" t="s">
        <v>110</v>
      </c>
      <c r="AE44" s="73" t="s">
        <v>111</v>
      </c>
      <c r="AF44" s="73" t="s">
        <v>112</v>
      </c>
      <c r="AG44" s="73" t="s">
        <v>113</v>
      </c>
      <c r="AH44" s="73" t="s">
        <v>114</v>
      </c>
      <c r="AI44" s="73" t="s">
        <v>115</v>
      </c>
      <c r="AJ44" s="73" t="s">
        <v>116</v>
      </c>
      <c r="AK44" s="73" t="s">
        <v>117</v>
      </c>
      <c r="AL44" s="73" t="s">
        <v>118</v>
      </c>
      <c r="AM44" s="73" t="s">
        <v>119</v>
      </c>
      <c r="AN44" s="73" t="s">
        <v>120</v>
      </c>
      <c r="AO44" s="73" t="s">
        <v>121</v>
      </c>
    </row>
    <row r="45" spans="1:41" s="75" customFormat="1" ht="15.75" customHeight="1" thickBot="1">
      <c r="B45" s="73"/>
      <c r="C45" s="73">
        <v>4</v>
      </c>
      <c r="D45" s="73">
        <v>1</v>
      </c>
      <c r="E45" s="73">
        <v>1</v>
      </c>
      <c r="F45" s="73">
        <v>6</v>
      </c>
      <c r="G45" s="73">
        <v>9</v>
      </c>
      <c r="H45" s="73">
        <v>9</v>
      </c>
      <c r="I45" s="73">
        <v>7</v>
      </c>
      <c r="J45" s="73">
        <v>5</v>
      </c>
      <c r="K45" s="73">
        <v>13</v>
      </c>
      <c r="L45" s="73">
        <v>70</v>
      </c>
      <c r="M45" s="73">
        <v>46</v>
      </c>
      <c r="N45" s="73">
        <v>16</v>
      </c>
      <c r="O45" s="73">
        <v>18</v>
      </c>
      <c r="P45" s="73">
        <v>12</v>
      </c>
      <c r="Q45" s="73">
        <v>18</v>
      </c>
      <c r="R45" s="73">
        <v>9</v>
      </c>
      <c r="S45" s="76">
        <v>15</v>
      </c>
      <c r="T45" s="86">
        <v>26</v>
      </c>
      <c r="U45" s="86">
        <v>23</v>
      </c>
      <c r="V45" s="86">
        <v>19</v>
      </c>
      <c r="W45" s="86">
        <v>20</v>
      </c>
      <c r="X45" s="77">
        <v>22</v>
      </c>
      <c r="Y45" s="78">
        <v>55</v>
      </c>
      <c r="Z45" s="73">
        <v>53</v>
      </c>
      <c r="AA45" s="73">
        <v>78</v>
      </c>
      <c r="AB45" s="73">
        <v>48</v>
      </c>
      <c r="AC45" s="73">
        <v>66</v>
      </c>
      <c r="AD45" s="73">
        <v>63</v>
      </c>
      <c r="AE45" s="73">
        <v>61</v>
      </c>
      <c r="AF45" s="73">
        <v>87</v>
      </c>
      <c r="AG45" s="73">
        <v>47</v>
      </c>
      <c r="AH45" s="73">
        <v>33</v>
      </c>
      <c r="AI45" s="73">
        <v>88</v>
      </c>
      <c r="AJ45" s="73">
        <v>79</v>
      </c>
      <c r="AK45" s="73">
        <v>94</v>
      </c>
      <c r="AL45" s="73">
        <v>104</v>
      </c>
      <c r="AM45" s="73">
        <v>98</v>
      </c>
      <c r="AN45" s="73">
        <v>112</v>
      </c>
      <c r="AO45" s="73">
        <v>114</v>
      </c>
    </row>
    <row r="46" spans="1:41" s="79" customFormat="1" ht="15.75" customHeight="1" thickTop="1" thickBot="1">
      <c r="A46" s="131" t="s">
        <v>129</v>
      </c>
      <c r="B46" s="132"/>
      <c r="C46" s="79">
        <v>2006</v>
      </c>
      <c r="D46" s="79">
        <v>115</v>
      </c>
      <c r="E46" s="79">
        <v>2010</v>
      </c>
      <c r="F46" s="79">
        <v>134</v>
      </c>
      <c r="G46" s="79">
        <v>2014</v>
      </c>
      <c r="H46" s="79">
        <v>142</v>
      </c>
      <c r="I46" s="79" t="s">
        <v>122</v>
      </c>
      <c r="J46" s="79">
        <v>72</v>
      </c>
      <c r="K46" s="79" t="s">
        <v>123</v>
      </c>
      <c r="S46" s="104"/>
      <c r="T46" s="107"/>
      <c r="U46" s="107"/>
      <c r="V46" s="107"/>
      <c r="W46" s="107"/>
      <c r="X46" s="108"/>
      <c r="Y46" s="105"/>
    </row>
    <row r="47" spans="1:41" ht="16" thickTop="1">
      <c r="A47" s="133" t="s">
        <v>125</v>
      </c>
      <c r="B47" s="133"/>
      <c r="C47">
        <f xml:space="preserve"> C45/115</f>
        <v>3.4782608695652174E-2</v>
      </c>
      <c r="D47">
        <f xml:space="preserve"> D45/134</f>
        <v>7.462686567164179E-3</v>
      </c>
      <c r="E47">
        <f xml:space="preserve"> E45/142</f>
        <v>7.0422535211267607E-3</v>
      </c>
      <c r="F47">
        <f xml:space="preserve"> F45/115</f>
        <v>5.2173913043478258E-2</v>
      </c>
      <c r="G47">
        <f xml:space="preserve"> G45/134</f>
        <v>6.7164179104477612E-2</v>
      </c>
      <c r="H47">
        <f xml:space="preserve"> H45/142</f>
        <v>6.3380281690140844E-2</v>
      </c>
      <c r="I47">
        <f xml:space="preserve"> I45/115</f>
        <v>6.0869565217391307E-2</v>
      </c>
      <c r="J47">
        <f xml:space="preserve"> J45/134</f>
        <v>3.7313432835820892E-2</v>
      </c>
      <c r="K47">
        <f xml:space="preserve"> K45/142</f>
        <v>9.154929577464789E-2</v>
      </c>
      <c r="L47">
        <f xml:space="preserve"> L45/115</f>
        <v>0.60869565217391308</v>
      </c>
      <c r="M47">
        <f xml:space="preserve"> M45/134</f>
        <v>0.34328358208955223</v>
      </c>
      <c r="N47">
        <f xml:space="preserve"> N45/142</f>
        <v>0.11267605633802817</v>
      </c>
      <c r="O47">
        <f xml:space="preserve"> O45/115</f>
        <v>0.15652173913043479</v>
      </c>
      <c r="P47">
        <f xml:space="preserve"> P45/134</f>
        <v>8.9552238805970144E-2</v>
      </c>
      <c r="Q47">
        <f xml:space="preserve"> Q45/142</f>
        <v>0.12676056338028169</v>
      </c>
      <c r="R47">
        <f xml:space="preserve"> R45/115</f>
        <v>7.8260869565217397E-2</v>
      </c>
      <c r="S47">
        <f xml:space="preserve"> S45/134</f>
        <v>0.11194029850746269</v>
      </c>
      <c r="T47" s="70">
        <f xml:space="preserve"> T45/142</f>
        <v>0.18309859154929578</v>
      </c>
      <c r="U47" s="70">
        <f xml:space="preserve"> U45/115</f>
        <v>0.2</v>
      </c>
      <c r="V47" s="70">
        <f xml:space="preserve"> V45/134</f>
        <v>0.1417910447761194</v>
      </c>
      <c r="W47" s="70">
        <f xml:space="preserve"> W45/142</f>
        <v>0.14084507042253522</v>
      </c>
      <c r="X47" s="70">
        <f xml:space="preserve"> X45/115</f>
        <v>0.19130434782608696</v>
      </c>
      <c r="Y47">
        <f xml:space="preserve"> Y45/134</f>
        <v>0.41044776119402987</v>
      </c>
      <c r="Z47">
        <f xml:space="preserve"> Z45/142</f>
        <v>0.37323943661971831</v>
      </c>
      <c r="AA47">
        <f xml:space="preserve"> AA45/115</f>
        <v>0.67826086956521736</v>
      </c>
      <c r="AB47">
        <f xml:space="preserve"> AB45/134</f>
        <v>0.35820895522388058</v>
      </c>
      <c r="AC47">
        <f xml:space="preserve"> AC45/142</f>
        <v>0.46478873239436619</v>
      </c>
      <c r="AD47">
        <f xml:space="preserve"> AD45/115</f>
        <v>0.54782608695652169</v>
      </c>
      <c r="AE47">
        <f xml:space="preserve"> AE45/134</f>
        <v>0.45522388059701491</v>
      </c>
      <c r="AF47">
        <f xml:space="preserve"> AF45/142</f>
        <v>0.61267605633802813</v>
      </c>
      <c r="AG47">
        <f xml:space="preserve"> AG45/115</f>
        <v>0.40869565217391307</v>
      </c>
      <c r="AH47">
        <f xml:space="preserve"> AH45/134</f>
        <v>0.2462686567164179</v>
      </c>
      <c r="AI47">
        <f xml:space="preserve"> AI45/142</f>
        <v>0.61971830985915488</v>
      </c>
      <c r="AJ47">
        <f xml:space="preserve"> AJ45/115</f>
        <v>0.68695652173913047</v>
      </c>
      <c r="AK47">
        <f xml:space="preserve"> AK45/134</f>
        <v>0.70149253731343286</v>
      </c>
      <c r="AL47">
        <f xml:space="preserve"> AL45/142</f>
        <v>0.73239436619718312</v>
      </c>
      <c r="AM47">
        <f xml:space="preserve"> AM45/115</f>
        <v>0.85217391304347823</v>
      </c>
      <c r="AN47">
        <f xml:space="preserve"> AN45/134</f>
        <v>0.83582089552238803</v>
      </c>
      <c r="AO47">
        <f xml:space="preserve"> AO45/142</f>
        <v>0.80281690140845074</v>
      </c>
    </row>
    <row r="48" spans="1:41">
      <c r="A48" s="134" t="s">
        <v>124</v>
      </c>
      <c r="B48" s="134"/>
      <c r="C48">
        <f xml:space="preserve"> C47*72</f>
        <v>2.5043478260869567</v>
      </c>
      <c r="D48">
        <f t="shared" ref="D48:AO48" si="0" xml:space="preserve"> D47*72</f>
        <v>0.53731343283582089</v>
      </c>
      <c r="E48">
        <f t="shared" si="0"/>
        <v>0.50704225352112675</v>
      </c>
      <c r="F48">
        <f t="shared" si="0"/>
        <v>3.7565217391304344</v>
      </c>
      <c r="G48">
        <f t="shared" si="0"/>
        <v>4.8358208955223878</v>
      </c>
      <c r="H48">
        <f t="shared" si="0"/>
        <v>4.563380281690141</v>
      </c>
      <c r="I48">
        <f t="shared" si="0"/>
        <v>4.3826086956521744</v>
      </c>
      <c r="J48">
        <f t="shared" si="0"/>
        <v>2.6865671641791042</v>
      </c>
      <c r="K48">
        <f t="shared" si="0"/>
        <v>6.591549295774648</v>
      </c>
      <c r="L48">
        <f t="shared" si="0"/>
        <v>43.826086956521742</v>
      </c>
      <c r="M48">
        <f t="shared" si="0"/>
        <v>24.71641791044776</v>
      </c>
      <c r="N48">
        <f t="shared" si="0"/>
        <v>8.112676056338028</v>
      </c>
      <c r="O48">
        <f t="shared" si="0"/>
        <v>11.269565217391305</v>
      </c>
      <c r="P48">
        <f t="shared" si="0"/>
        <v>6.4477611940298507</v>
      </c>
      <c r="Q48">
        <f t="shared" si="0"/>
        <v>9.126760563380282</v>
      </c>
      <c r="R48">
        <f t="shared" si="0"/>
        <v>5.6347826086956525</v>
      </c>
      <c r="S48">
        <f t="shared" si="0"/>
        <v>8.0597014925373145</v>
      </c>
      <c r="T48" s="70">
        <f t="shared" si="0"/>
        <v>13.183098591549296</v>
      </c>
      <c r="U48" s="70">
        <f t="shared" si="0"/>
        <v>14.4</v>
      </c>
      <c r="V48" s="70">
        <f t="shared" si="0"/>
        <v>10.208955223880597</v>
      </c>
      <c r="W48" s="70">
        <f t="shared" si="0"/>
        <v>10.140845070422536</v>
      </c>
      <c r="X48" s="70">
        <f t="shared" si="0"/>
        <v>13.773913043478261</v>
      </c>
      <c r="Y48">
        <f t="shared" si="0"/>
        <v>29.552238805970152</v>
      </c>
      <c r="Z48">
        <f t="shared" si="0"/>
        <v>26.87323943661972</v>
      </c>
      <c r="AA48">
        <f t="shared" si="0"/>
        <v>48.834782608695647</v>
      </c>
      <c r="AB48">
        <f t="shared" si="0"/>
        <v>25.791044776119403</v>
      </c>
      <c r="AC48">
        <f t="shared" si="0"/>
        <v>33.464788732394368</v>
      </c>
      <c r="AD48">
        <f t="shared" si="0"/>
        <v>39.443478260869561</v>
      </c>
      <c r="AE48">
        <f t="shared" si="0"/>
        <v>32.776119402985074</v>
      </c>
      <c r="AF48">
        <f t="shared" si="0"/>
        <v>44.112676056338024</v>
      </c>
      <c r="AG48">
        <f t="shared" si="0"/>
        <v>29.42608695652174</v>
      </c>
      <c r="AH48">
        <f t="shared" si="0"/>
        <v>17.731343283582088</v>
      </c>
      <c r="AI48">
        <f t="shared" si="0"/>
        <v>44.619718309859152</v>
      </c>
      <c r="AJ48">
        <f t="shared" si="0"/>
        <v>49.460869565217394</v>
      </c>
      <c r="AK48">
        <f t="shared" si="0"/>
        <v>50.507462686567166</v>
      </c>
      <c r="AL48">
        <f t="shared" si="0"/>
        <v>52.732394366197184</v>
      </c>
      <c r="AM48">
        <f t="shared" si="0"/>
        <v>61.356521739130429</v>
      </c>
      <c r="AN48">
        <f t="shared" si="0"/>
        <v>60.179104477611936</v>
      </c>
      <c r="AO48">
        <f t="shared" si="0"/>
        <v>57.802816901408455</v>
      </c>
    </row>
    <row r="49" spans="1:41" s="80" customFormat="1">
      <c r="A49" s="135" t="s">
        <v>126</v>
      </c>
      <c r="B49" s="135"/>
      <c r="C49" s="80">
        <f xml:space="preserve"> 72-C48</f>
        <v>69.495652173913044</v>
      </c>
      <c r="D49" s="80">
        <f t="shared" ref="D49:AO49" si="1" xml:space="preserve"> 72-D48</f>
        <v>71.462686567164184</v>
      </c>
      <c r="E49" s="80">
        <f xml:space="preserve"> 72-E48</f>
        <v>71.492957746478879</v>
      </c>
      <c r="F49" s="80">
        <f t="shared" si="1"/>
        <v>68.243478260869566</v>
      </c>
      <c r="G49" s="80">
        <f t="shared" si="1"/>
        <v>67.164179104477611</v>
      </c>
      <c r="H49" s="80">
        <f t="shared" si="1"/>
        <v>67.436619718309856</v>
      </c>
      <c r="I49" s="80">
        <f t="shared" si="1"/>
        <v>67.617391304347819</v>
      </c>
      <c r="J49" s="80">
        <f t="shared" si="1"/>
        <v>69.31343283582089</v>
      </c>
      <c r="K49" s="80">
        <f t="shared" si="1"/>
        <v>65.408450704225345</v>
      </c>
      <c r="L49" s="80">
        <f t="shared" si="1"/>
        <v>28.173913043478258</v>
      </c>
      <c r="M49" s="80">
        <f t="shared" si="1"/>
        <v>47.28358208955224</v>
      </c>
      <c r="N49" s="80">
        <f t="shared" si="1"/>
        <v>63.887323943661968</v>
      </c>
      <c r="O49" s="80">
        <f t="shared" si="1"/>
        <v>60.730434782608697</v>
      </c>
      <c r="P49" s="80">
        <f t="shared" si="1"/>
        <v>65.552238805970148</v>
      </c>
      <c r="Q49" s="80">
        <f t="shared" si="1"/>
        <v>62.87323943661972</v>
      </c>
      <c r="R49" s="80">
        <f t="shared" si="1"/>
        <v>66.365217391304341</v>
      </c>
      <c r="S49" s="80">
        <f t="shared" si="1"/>
        <v>63.940298507462686</v>
      </c>
      <c r="T49" s="85">
        <f t="shared" si="1"/>
        <v>58.816901408450704</v>
      </c>
      <c r="U49" s="85">
        <f t="shared" si="1"/>
        <v>57.6</v>
      </c>
      <c r="V49" s="85">
        <f t="shared" si="1"/>
        <v>61.791044776119406</v>
      </c>
      <c r="W49" s="85">
        <f t="shared" si="1"/>
        <v>61.859154929577464</v>
      </c>
      <c r="X49" s="85">
        <f t="shared" si="1"/>
        <v>58.22608695652174</v>
      </c>
      <c r="Y49" s="80">
        <f t="shared" si="1"/>
        <v>42.447761194029852</v>
      </c>
      <c r="Z49" s="80">
        <f t="shared" si="1"/>
        <v>45.12676056338028</v>
      </c>
      <c r="AA49" s="80">
        <f t="shared" si="1"/>
        <v>23.165217391304353</v>
      </c>
      <c r="AB49" s="80">
        <f t="shared" si="1"/>
        <v>46.208955223880594</v>
      </c>
      <c r="AC49" s="80">
        <f t="shared" si="1"/>
        <v>38.535211267605632</v>
      </c>
      <c r="AD49" s="80">
        <f t="shared" si="1"/>
        <v>32.556521739130439</v>
      </c>
      <c r="AE49" s="80">
        <f t="shared" si="1"/>
        <v>39.223880597014926</v>
      </c>
      <c r="AF49" s="80">
        <f t="shared" si="1"/>
        <v>27.887323943661976</v>
      </c>
      <c r="AG49" s="80">
        <f t="shared" si="1"/>
        <v>42.573913043478257</v>
      </c>
      <c r="AH49" s="80">
        <f t="shared" si="1"/>
        <v>54.268656716417908</v>
      </c>
      <c r="AI49" s="80">
        <f t="shared" si="1"/>
        <v>27.380281690140848</v>
      </c>
      <c r="AJ49" s="80">
        <f t="shared" si="1"/>
        <v>22.539130434782606</v>
      </c>
      <c r="AK49" s="80">
        <f t="shared" si="1"/>
        <v>21.492537313432834</v>
      </c>
      <c r="AL49" s="80">
        <f t="shared" si="1"/>
        <v>19.267605633802816</v>
      </c>
      <c r="AM49" s="80">
        <f t="shared" si="1"/>
        <v>10.643478260869571</v>
      </c>
      <c r="AN49" s="80">
        <f t="shared" si="1"/>
        <v>11.820895522388064</v>
      </c>
      <c r="AO49" s="80">
        <f t="shared" si="1"/>
        <v>14.197183098591545</v>
      </c>
    </row>
    <row r="51" spans="1:41" s="81" customFormat="1" ht="41" customHeight="1">
      <c r="A51" s="81" t="s">
        <v>127</v>
      </c>
      <c r="B51" s="81" t="s">
        <v>70</v>
      </c>
      <c r="C51" s="81" t="s">
        <v>71</v>
      </c>
      <c r="D51" s="81" t="s">
        <v>105</v>
      </c>
      <c r="E51" s="81" t="s">
        <v>50</v>
      </c>
      <c r="F51" s="81" t="s">
        <v>25</v>
      </c>
      <c r="G51" s="81" t="s">
        <v>10</v>
      </c>
      <c r="H51" s="81" t="s">
        <v>23</v>
      </c>
      <c r="I51" s="81" t="s">
        <v>21</v>
      </c>
      <c r="J51" s="81" t="s">
        <v>8</v>
      </c>
      <c r="K51" s="81" t="s">
        <v>109</v>
      </c>
      <c r="L51" s="81" t="s">
        <v>19</v>
      </c>
      <c r="M51" s="81" t="s">
        <v>13</v>
      </c>
      <c r="N51" s="81" t="s">
        <v>17</v>
      </c>
      <c r="T51" s="82"/>
      <c r="U51" s="82"/>
      <c r="V51" s="82"/>
      <c r="W51" s="82"/>
      <c r="X51" s="83"/>
    </row>
    <row r="52" spans="1:41" s="80" customFormat="1">
      <c r="A52" s="98">
        <v>2006</v>
      </c>
      <c r="B52" s="80">
        <f xml:space="preserve"> 65-C59</f>
        <v>52</v>
      </c>
      <c r="C52" s="80">
        <f xml:space="preserve"> 65-F59</f>
        <v>52.565217391304344</v>
      </c>
      <c r="D52" s="80">
        <f xml:space="preserve"> 65-I59</f>
        <v>20.913043478260875</v>
      </c>
      <c r="E52" s="80">
        <f xml:space="preserve"> 65-L59</f>
        <v>62.739130434782609</v>
      </c>
      <c r="L52" s="80">
        <f>72-F48</f>
        <v>68.243478260869566</v>
      </c>
      <c r="N52" s="80">
        <f>72-I48</f>
        <v>67.617391304347819</v>
      </c>
      <c r="T52" s="84"/>
      <c r="U52" s="84"/>
      <c r="V52" s="84"/>
      <c r="W52" s="84"/>
      <c r="X52" s="85"/>
    </row>
    <row r="53" spans="1:41" s="80" customFormat="1">
      <c r="A53" s="98">
        <v>2010</v>
      </c>
      <c r="B53" s="80">
        <f xml:space="preserve"> 65-D59</f>
        <v>55.78358208955224</v>
      </c>
      <c r="C53" s="80">
        <f xml:space="preserve"> 65-G59</f>
        <v>38.320895522388057</v>
      </c>
      <c r="D53" s="80">
        <f xml:space="preserve"> 65-J59</f>
        <v>41.71641791044776</v>
      </c>
      <c r="E53" s="80">
        <f xml:space="preserve"> 65-M59</f>
        <v>64.514925373134332</v>
      </c>
      <c r="L53" s="80">
        <f>72-G48</f>
        <v>67.164179104477611</v>
      </c>
      <c r="N53" s="80">
        <f>72-J48</f>
        <v>69.31343283582089</v>
      </c>
      <c r="T53" s="84"/>
      <c r="U53" s="84"/>
      <c r="V53" s="84"/>
      <c r="W53" s="84"/>
      <c r="X53" s="85"/>
    </row>
    <row r="54" spans="1:41" s="80" customFormat="1">
      <c r="A54" s="98">
        <v>2014</v>
      </c>
      <c r="B54" s="80">
        <f xml:space="preserve"> 65-E59</f>
        <v>55.845070422535208</v>
      </c>
      <c r="C54" s="80">
        <f xml:space="preserve"> 65-H59</f>
        <v>40.739436619718305</v>
      </c>
      <c r="D54" s="80">
        <f xml:space="preserve"> 65-K59</f>
        <v>34.788732394366193</v>
      </c>
      <c r="E54" s="80">
        <f xml:space="preserve"> 65-N59</f>
        <v>64.542253521126767</v>
      </c>
      <c r="L54" s="80">
        <f>72-H48</f>
        <v>67.436619718309856</v>
      </c>
      <c r="N54" s="80">
        <f>72-K48</f>
        <v>65.408450704225345</v>
      </c>
      <c r="T54" s="84"/>
      <c r="U54" s="84"/>
      <c r="V54" s="84"/>
      <c r="W54" s="84"/>
      <c r="X54" s="85"/>
    </row>
    <row r="55" spans="1:41">
      <c r="C55" s="130" t="s">
        <v>70</v>
      </c>
      <c r="D55" s="130"/>
      <c r="E55" s="130"/>
      <c r="F55" s="127" t="s">
        <v>54</v>
      </c>
      <c r="G55" s="128"/>
      <c r="H55" s="129"/>
      <c r="I55" s="130" t="s">
        <v>105</v>
      </c>
      <c r="J55" s="130"/>
      <c r="K55" s="130"/>
      <c r="L55" s="130" t="s">
        <v>50</v>
      </c>
      <c r="M55" s="130"/>
      <c r="N55" s="130"/>
      <c r="O55" s="130" t="s">
        <v>10</v>
      </c>
      <c r="P55" s="130"/>
      <c r="Q55" s="130"/>
      <c r="R55" s="127" t="s">
        <v>87</v>
      </c>
      <c r="S55" s="128"/>
      <c r="T55" s="129"/>
      <c r="U55" s="130" t="s">
        <v>23</v>
      </c>
      <c r="V55" s="130"/>
      <c r="W55" s="130"/>
      <c r="X55" s="130" t="s">
        <v>21</v>
      </c>
      <c r="Y55" s="130"/>
      <c r="Z55" s="130"/>
      <c r="AA55" s="130" t="s">
        <v>8</v>
      </c>
      <c r="AB55" s="130"/>
      <c r="AC55" s="130"/>
      <c r="AD55" s="130" t="s">
        <v>109</v>
      </c>
      <c r="AE55" s="130"/>
      <c r="AF55" s="130"/>
      <c r="AG55" s="130" t="s">
        <v>19</v>
      </c>
      <c r="AH55" s="130"/>
      <c r="AI55" s="130"/>
      <c r="AJ55" s="130" t="s">
        <v>13</v>
      </c>
      <c r="AK55" s="130"/>
      <c r="AL55" s="130"/>
      <c r="AM55" s="130" t="s">
        <v>17</v>
      </c>
      <c r="AN55" s="130"/>
      <c r="AO55" s="130"/>
    </row>
    <row r="56" spans="1:41" ht="70">
      <c r="A56" s="136" t="s">
        <v>128</v>
      </c>
      <c r="B56" s="137"/>
      <c r="C56" s="74" t="s">
        <v>99</v>
      </c>
      <c r="D56" s="74" t="s">
        <v>100</v>
      </c>
      <c r="E56" s="74" t="s">
        <v>101</v>
      </c>
      <c r="F56" s="74" t="s">
        <v>102</v>
      </c>
      <c r="G56" s="78" t="s">
        <v>103</v>
      </c>
      <c r="H56" s="74" t="s">
        <v>104</v>
      </c>
      <c r="I56" s="74" t="s">
        <v>106</v>
      </c>
      <c r="J56" s="74" t="s">
        <v>107</v>
      </c>
      <c r="K56" s="74" t="s">
        <v>108</v>
      </c>
      <c r="L56" s="74" t="s">
        <v>72</v>
      </c>
      <c r="M56" s="74" t="s">
        <v>73</v>
      </c>
      <c r="N56" s="74" t="s">
        <v>74</v>
      </c>
      <c r="O56" s="74" t="s">
        <v>80</v>
      </c>
      <c r="P56" s="74" t="s">
        <v>81</v>
      </c>
      <c r="Q56" s="74" t="s">
        <v>82</v>
      </c>
      <c r="R56" s="74" t="s">
        <v>88</v>
      </c>
      <c r="S56" s="76" t="s">
        <v>89</v>
      </c>
      <c r="T56" s="86" t="s">
        <v>90</v>
      </c>
      <c r="U56" s="86" t="s">
        <v>84</v>
      </c>
      <c r="V56" s="86" t="s">
        <v>85</v>
      </c>
      <c r="W56" s="86" t="s">
        <v>86</v>
      </c>
      <c r="X56" s="86" t="s">
        <v>113</v>
      </c>
      <c r="Y56" s="88" t="s">
        <v>114</v>
      </c>
      <c r="Z56" s="74" t="s">
        <v>115</v>
      </c>
      <c r="AA56" s="74" t="s">
        <v>119</v>
      </c>
      <c r="AB56" s="74" t="s">
        <v>120</v>
      </c>
      <c r="AC56" s="74" t="s">
        <v>121</v>
      </c>
      <c r="AD56" s="74" t="s">
        <v>110</v>
      </c>
      <c r="AE56" s="74" t="s">
        <v>111</v>
      </c>
      <c r="AF56" s="74" t="s">
        <v>112</v>
      </c>
      <c r="AG56" s="74" t="s">
        <v>75</v>
      </c>
      <c r="AH56" s="74" t="s">
        <v>76</v>
      </c>
      <c r="AI56" s="74" t="s">
        <v>77</v>
      </c>
      <c r="AJ56" s="74" t="s">
        <v>116</v>
      </c>
      <c r="AK56" s="74" t="s">
        <v>117</v>
      </c>
      <c r="AL56" s="74" t="s">
        <v>118</v>
      </c>
      <c r="AM56" s="74" t="s">
        <v>78</v>
      </c>
      <c r="AN56" s="74" t="s">
        <v>79</v>
      </c>
      <c r="AO56" s="74" t="s">
        <v>83</v>
      </c>
    </row>
    <row r="57" spans="1:41" ht="16" thickBot="1">
      <c r="A57" s="138"/>
      <c r="B57" s="139"/>
      <c r="C57" s="74">
        <v>23</v>
      </c>
      <c r="D57" s="74">
        <v>19</v>
      </c>
      <c r="E57" s="74">
        <v>20</v>
      </c>
      <c r="F57" s="77">
        <v>22</v>
      </c>
      <c r="G57" s="78">
        <v>55</v>
      </c>
      <c r="H57" s="74">
        <v>53</v>
      </c>
      <c r="I57" s="74">
        <v>78</v>
      </c>
      <c r="J57" s="74">
        <v>48</v>
      </c>
      <c r="K57" s="74">
        <v>66</v>
      </c>
      <c r="L57" s="74">
        <v>4</v>
      </c>
      <c r="M57" s="74">
        <v>1</v>
      </c>
      <c r="N57" s="74">
        <v>1</v>
      </c>
      <c r="O57" s="74">
        <v>70</v>
      </c>
      <c r="P57" s="74">
        <v>46</v>
      </c>
      <c r="Q57" s="74">
        <v>16</v>
      </c>
      <c r="R57" s="74">
        <v>9</v>
      </c>
      <c r="S57" s="76">
        <v>15</v>
      </c>
      <c r="T57" s="86">
        <v>26</v>
      </c>
      <c r="U57" s="86">
        <v>18</v>
      </c>
      <c r="V57" s="86">
        <v>12</v>
      </c>
      <c r="W57" s="86">
        <v>18</v>
      </c>
      <c r="X57" s="86">
        <v>47</v>
      </c>
      <c r="Y57" s="88">
        <v>33</v>
      </c>
      <c r="Z57" s="74">
        <v>88</v>
      </c>
      <c r="AA57" s="74">
        <v>98</v>
      </c>
      <c r="AB57" s="74">
        <v>112</v>
      </c>
      <c r="AC57" s="74">
        <v>114</v>
      </c>
      <c r="AD57" s="74">
        <v>63</v>
      </c>
      <c r="AE57" s="74">
        <v>61</v>
      </c>
      <c r="AF57" s="74">
        <v>87</v>
      </c>
      <c r="AG57" s="74">
        <v>6</v>
      </c>
      <c r="AH57" s="74">
        <v>9</v>
      </c>
      <c r="AI57" s="74">
        <v>9</v>
      </c>
      <c r="AJ57" s="74">
        <v>79</v>
      </c>
      <c r="AK57" s="74">
        <v>94</v>
      </c>
      <c r="AL57" s="74">
        <v>104</v>
      </c>
      <c r="AM57" s="74">
        <v>7</v>
      </c>
      <c r="AN57" s="74">
        <v>5</v>
      </c>
      <c r="AO57" s="74">
        <v>13</v>
      </c>
    </row>
    <row r="58" spans="1:41" ht="16" thickTop="1">
      <c r="A58" s="133" t="s">
        <v>125</v>
      </c>
      <c r="B58" s="133"/>
      <c r="C58">
        <f xml:space="preserve"> C57/115</f>
        <v>0.2</v>
      </c>
      <c r="D58">
        <f xml:space="preserve"> D57/134</f>
        <v>0.1417910447761194</v>
      </c>
      <c r="E58">
        <f xml:space="preserve"> E57/142</f>
        <v>0.14084507042253522</v>
      </c>
      <c r="F58">
        <f xml:space="preserve"> F57/115</f>
        <v>0.19130434782608696</v>
      </c>
      <c r="G58">
        <f xml:space="preserve"> G57/134</f>
        <v>0.41044776119402987</v>
      </c>
      <c r="H58">
        <f xml:space="preserve"> H57/142</f>
        <v>0.37323943661971831</v>
      </c>
      <c r="I58">
        <f xml:space="preserve"> I57/115</f>
        <v>0.67826086956521736</v>
      </c>
      <c r="J58">
        <f xml:space="preserve"> J57/134</f>
        <v>0.35820895522388058</v>
      </c>
      <c r="K58">
        <f xml:space="preserve"> K57/142</f>
        <v>0.46478873239436619</v>
      </c>
      <c r="L58">
        <f xml:space="preserve"> L57/115</f>
        <v>3.4782608695652174E-2</v>
      </c>
      <c r="M58">
        <f xml:space="preserve"> M57/134</f>
        <v>7.462686567164179E-3</v>
      </c>
      <c r="N58">
        <f xml:space="preserve"> N57/142</f>
        <v>7.0422535211267607E-3</v>
      </c>
      <c r="O58">
        <f xml:space="preserve"> O57/115</f>
        <v>0.60869565217391308</v>
      </c>
      <c r="P58">
        <f xml:space="preserve"> P57/134</f>
        <v>0.34328358208955223</v>
      </c>
      <c r="Q58">
        <f xml:space="preserve"> Q57/142</f>
        <v>0.11267605633802817</v>
      </c>
      <c r="R58">
        <f xml:space="preserve"> R57/115</f>
        <v>7.8260869565217397E-2</v>
      </c>
      <c r="S58">
        <f xml:space="preserve"> S57/134</f>
        <v>0.11194029850746269</v>
      </c>
      <c r="T58" s="70">
        <f xml:space="preserve"> T57/142</f>
        <v>0.18309859154929578</v>
      </c>
      <c r="U58" s="70">
        <f xml:space="preserve"> U57/115</f>
        <v>0.15652173913043479</v>
      </c>
      <c r="V58" s="70">
        <f xml:space="preserve"> V57/134</f>
        <v>8.9552238805970144E-2</v>
      </c>
      <c r="W58" s="70">
        <f xml:space="preserve"> W57/142</f>
        <v>0.12676056338028169</v>
      </c>
      <c r="X58" s="70">
        <f xml:space="preserve"> X57/115</f>
        <v>0.40869565217391307</v>
      </c>
      <c r="Y58">
        <f xml:space="preserve"> Y57/134</f>
        <v>0.2462686567164179</v>
      </c>
      <c r="Z58">
        <f xml:space="preserve"> Z57/142</f>
        <v>0.61971830985915488</v>
      </c>
      <c r="AA58">
        <f xml:space="preserve"> AA57/115</f>
        <v>0.85217391304347823</v>
      </c>
      <c r="AB58">
        <f xml:space="preserve"> AB57/134</f>
        <v>0.83582089552238803</v>
      </c>
      <c r="AC58">
        <f xml:space="preserve"> AC57/142</f>
        <v>0.80281690140845074</v>
      </c>
      <c r="AD58">
        <f xml:space="preserve"> AD57/115</f>
        <v>0.54782608695652169</v>
      </c>
      <c r="AE58">
        <f xml:space="preserve"> AE57/134</f>
        <v>0.45522388059701491</v>
      </c>
      <c r="AF58">
        <f xml:space="preserve"> AF57/142</f>
        <v>0.61267605633802813</v>
      </c>
      <c r="AG58">
        <f xml:space="preserve"> AG57/115</f>
        <v>5.2173913043478258E-2</v>
      </c>
      <c r="AH58">
        <f xml:space="preserve"> AH57/134</f>
        <v>6.7164179104477612E-2</v>
      </c>
      <c r="AI58">
        <f xml:space="preserve"> AI57/142</f>
        <v>6.3380281690140844E-2</v>
      </c>
      <c r="AJ58">
        <f xml:space="preserve"> AJ57/115</f>
        <v>0.68695652173913047</v>
      </c>
      <c r="AK58">
        <f xml:space="preserve"> AK57/134</f>
        <v>0.70149253731343286</v>
      </c>
      <c r="AL58">
        <f xml:space="preserve"> AL57/142</f>
        <v>0.73239436619718312</v>
      </c>
      <c r="AM58">
        <f xml:space="preserve"> AM57/115</f>
        <v>6.0869565217391307E-2</v>
      </c>
      <c r="AN58">
        <f xml:space="preserve"> AN57/134</f>
        <v>3.7313432835820892E-2</v>
      </c>
      <c r="AO58">
        <f xml:space="preserve"> AO57/142</f>
        <v>9.154929577464789E-2</v>
      </c>
    </row>
    <row r="59" spans="1:41">
      <c r="A59" s="134" t="s">
        <v>124</v>
      </c>
      <c r="B59" s="134"/>
      <c r="C59">
        <f xml:space="preserve"> C58*65</f>
        <v>13</v>
      </c>
      <c r="D59">
        <f xml:space="preserve"> D58*65</f>
        <v>9.2164179104477615</v>
      </c>
      <c r="E59">
        <f xml:space="preserve"> E58*65</f>
        <v>9.1549295774647899</v>
      </c>
      <c r="F59">
        <f t="shared" ref="F59:AO59" si="2" xml:space="preserve"> F58*65</f>
        <v>12.434782608695652</v>
      </c>
      <c r="G59">
        <f t="shared" si="2"/>
        <v>26.67910447761194</v>
      </c>
      <c r="H59">
        <f t="shared" si="2"/>
        <v>24.260563380281692</v>
      </c>
      <c r="I59">
        <f t="shared" si="2"/>
        <v>44.086956521739125</v>
      </c>
      <c r="J59">
        <f t="shared" si="2"/>
        <v>23.283582089552237</v>
      </c>
      <c r="K59">
        <f t="shared" si="2"/>
        <v>30.211267605633804</v>
      </c>
      <c r="L59">
        <f t="shared" si="2"/>
        <v>2.2608695652173911</v>
      </c>
      <c r="M59">
        <f t="shared" si="2"/>
        <v>0.48507462686567165</v>
      </c>
      <c r="N59">
        <f t="shared" si="2"/>
        <v>0.45774647887323944</v>
      </c>
      <c r="O59">
        <f t="shared" si="2"/>
        <v>39.565217391304351</v>
      </c>
      <c r="P59">
        <f t="shared" si="2"/>
        <v>22.313432835820894</v>
      </c>
      <c r="Q59">
        <f t="shared" si="2"/>
        <v>7.323943661971831</v>
      </c>
      <c r="R59">
        <f t="shared" si="2"/>
        <v>5.0869565217391308</v>
      </c>
      <c r="S59">
        <f t="shared" si="2"/>
        <v>7.2761194029850751</v>
      </c>
      <c r="T59" s="70">
        <f t="shared" si="2"/>
        <v>11.901408450704226</v>
      </c>
      <c r="U59" s="70">
        <f t="shared" si="2"/>
        <v>10.173913043478262</v>
      </c>
      <c r="V59" s="70">
        <f t="shared" si="2"/>
        <v>5.8208955223880592</v>
      </c>
      <c r="W59" s="70">
        <f t="shared" si="2"/>
        <v>8.23943661971831</v>
      </c>
      <c r="X59" s="70">
        <f t="shared" si="2"/>
        <v>26.565217391304351</v>
      </c>
      <c r="Y59">
        <f t="shared" si="2"/>
        <v>16.007462686567163</v>
      </c>
      <c r="Z59">
        <f t="shared" si="2"/>
        <v>40.281690140845065</v>
      </c>
      <c r="AA59">
        <f t="shared" si="2"/>
        <v>55.391304347826086</v>
      </c>
      <c r="AB59">
        <f t="shared" si="2"/>
        <v>54.328358208955223</v>
      </c>
      <c r="AC59">
        <f t="shared" si="2"/>
        <v>52.183098591549296</v>
      </c>
      <c r="AD59">
        <f t="shared" si="2"/>
        <v>35.608695652173907</v>
      </c>
      <c r="AE59">
        <f t="shared" si="2"/>
        <v>29.589552238805968</v>
      </c>
      <c r="AF59">
        <f t="shared" si="2"/>
        <v>39.823943661971832</v>
      </c>
      <c r="AG59">
        <f t="shared" si="2"/>
        <v>3.3913043478260869</v>
      </c>
      <c r="AH59">
        <f t="shared" si="2"/>
        <v>4.3656716417910451</v>
      </c>
      <c r="AI59">
        <f t="shared" si="2"/>
        <v>4.119718309859155</v>
      </c>
      <c r="AJ59">
        <f t="shared" si="2"/>
        <v>44.652173913043484</v>
      </c>
      <c r="AK59">
        <f t="shared" si="2"/>
        <v>45.597014925373138</v>
      </c>
      <c r="AL59">
        <f t="shared" si="2"/>
        <v>47.605633802816904</v>
      </c>
      <c r="AM59">
        <f t="shared" si="2"/>
        <v>3.956521739130435</v>
      </c>
      <c r="AN59">
        <f t="shared" si="2"/>
        <v>2.4253731343283578</v>
      </c>
      <c r="AO59">
        <f t="shared" si="2"/>
        <v>5.950704225352113</v>
      </c>
    </row>
    <row r="60" spans="1:41">
      <c r="A60" s="135" t="s">
        <v>126</v>
      </c>
      <c r="B60" s="135"/>
      <c r="C60" s="80">
        <f xml:space="preserve"> 65-C59</f>
        <v>52</v>
      </c>
      <c r="D60" s="80">
        <f t="shared" ref="D60:AO60" si="3" xml:space="preserve"> 65-D59</f>
        <v>55.78358208955224</v>
      </c>
      <c r="E60" s="80">
        <f t="shared" si="3"/>
        <v>55.845070422535208</v>
      </c>
      <c r="F60" s="80">
        <f t="shared" si="3"/>
        <v>52.565217391304344</v>
      </c>
      <c r="G60" s="80">
        <f t="shared" si="3"/>
        <v>38.320895522388057</v>
      </c>
      <c r="H60" s="80">
        <f t="shared" si="3"/>
        <v>40.739436619718305</v>
      </c>
      <c r="I60" s="80">
        <f t="shared" si="3"/>
        <v>20.913043478260875</v>
      </c>
      <c r="J60" s="80">
        <f t="shared" si="3"/>
        <v>41.71641791044776</v>
      </c>
      <c r="K60" s="80">
        <f t="shared" si="3"/>
        <v>34.788732394366193</v>
      </c>
      <c r="L60" s="80">
        <f t="shared" si="3"/>
        <v>62.739130434782609</v>
      </c>
      <c r="M60" s="80">
        <f t="shared" si="3"/>
        <v>64.514925373134332</v>
      </c>
      <c r="N60" s="80">
        <f t="shared" si="3"/>
        <v>64.542253521126767</v>
      </c>
      <c r="O60" s="80">
        <f t="shared" si="3"/>
        <v>25.434782608695649</v>
      </c>
      <c r="P60" s="80">
        <f t="shared" si="3"/>
        <v>42.68656716417911</v>
      </c>
      <c r="Q60" s="80">
        <f t="shared" si="3"/>
        <v>57.676056338028168</v>
      </c>
      <c r="R60" s="80">
        <f t="shared" si="3"/>
        <v>59.913043478260867</v>
      </c>
      <c r="S60" s="80">
        <f t="shared" si="3"/>
        <v>57.723880597014926</v>
      </c>
      <c r="T60" s="85">
        <f t="shared" si="3"/>
        <v>53.098591549295776</v>
      </c>
      <c r="U60" s="85">
        <f t="shared" si="3"/>
        <v>54.826086956521735</v>
      </c>
      <c r="V60" s="85">
        <f t="shared" si="3"/>
        <v>59.179104477611943</v>
      </c>
      <c r="W60" s="85">
        <f t="shared" si="3"/>
        <v>56.760563380281688</v>
      </c>
      <c r="X60" s="85">
        <f t="shared" si="3"/>
        <v>38.434782608695649</v>
      </c>
      <c r="Y60" s="80">
        <f t="shared" si="3"/>
        <v>48.992537313432834</v>
      </c>
      <c r="Z60" s="80">
        <f t="shared" si="3"/>
        <v>24.718309859154935</v>
      </c>
      <c r="AA60" s="80">
        <f t="shared" si="3"/>
        <v>9.608695652173914</v>
      </c>
      <c r="AB60" s="80">
        <f t="shared" si="3"/>
        <v>10.671641791044777</v>
      </c>
      <c r="AC60" s="80">
        <f t="shared" si="3"/>
        <v>12.816901408450704</v>
      </c>
      <c r="AD60" s="80">
        <f t="shared" si="3"/>
        <v>29.391304347826093</v>
      </c>
      <c r="AE60" s="80">
        <f t="shared" si="3"/>
        <v>35.410447761194035</v>
      </c>
      <c r="AF60" s="80">
        <f t="shared" si="3"/>
        <v>25.176056338028168</v>
      </c>
      <c r="AG60" s="80">
        <f t="shared" si="3"/>
        <v>61.608695652173914</v>
      </c>
      <c r="AH60" s="80">
        <f t="shared" si="3"/>
        <v>60.634328358208954</v>
      </c>
      <c r="AI60" s="80">
        <f t="shared" si="3"/>
        <v>60.880281690140848</v>
      </c>
      <c r="AJ60" s="80">
        <f t="shared" si="3"/>
        <v>20.347826086956516</v>
      </c>
      <c r="AK60" s="80">
        <f t="shared" si="3"/>
        <v>19.402985074626862</v>
      </c>
      <c r="AL60" s="80">
        <f t="shared" si="3"/>
        <v>17.394366197183096</v>
      </c>
      <c r="AM60" s="80">
        <f t="shared" si="3"/>
        <v>61.043478260869563</v>
      </c>
      <c r="AN60" s="80">
        <f t="shared" si="3"/>
        <v>62.57462686567164</v>
      </c>
      <c r="AO60" s="80">
        <f t="shared" si="3"/>
        <v>59.049295774647888</v>
      </c>
    </row>
    <row r="70" spans="29:29">
      <c r="AC70" t="s">
        <v>130</v>
      </c>
    </row>
  </sheetData>
  <mergeCells count="69">
    <mergeCell ref="A60:B60"/>
    <mergeCell ref="A56:B57"/>
    <mergeCell ref="A46:B46"/>
    <mergeCell ref="AG55:AI55"/>
    <mergeCell ref="AJ55:AL55"/>
    <mergeCell ref="A49:B49"/>
    <mergeCell ref="A59:B59"/>
    <mergeCell ref="O55:Q55"/>
    <mergeCell ref="U55:W55"/>
    <mergeCell ref="X55:Z55"/>
    <mergeCell ref="AA55:AC55"/>
    <mergeCell ref="C55:E55"/>
    <mergeCell ref="F55:H55"/>
    <mergeCell ref="I55:K55"/>
    <mergeCell ref="L55:N55"/>
    <mergeCell ref="R55:T55"/>
    <mergeCell ref="AM55:AO55"/>
    <mergeCell ref="A58:B58"/>
    <mergeCell ref="AD55:AF55"/>
    <mergeCell ref="B18:B20"/>
    <mergeCell ref="C18:C20"/>
    <mergeCell ref="B21:B23"/>
    <mergeCell ref="C21:C23"/>
    <mergeCell ref="C9:C11"/>
    <mergeCell ref="B12:B14"/>
    <mergeCell ref="C12:C14"/>
    <mergeCell ref="C1:C2"/>
    <mergeCell ref="D1:D2"/>
    <mergeCell ref="B3:B5"/>
    <mergeCell ref="C3:C5"/>
    <mergeCell ref="B6:B8"/>
    <mergeCell ref="C6:C8"/>
    <mergeCell ref="B9:B11"/>
    <mergeCell ref="E1:E2"/>
    <mergeCell ref="AD43:AF43"/>
    <mergeCell ref="AG43:AI43"/>
    <mergeCell ref="AJ43:AL43"/>
    <mergeCell ref="AM43:AO43"/>
    <mergeCell ref="X43:Z43"/>
    <mergeCell ref="AA43:AC43"/>
    <mergeCell ref="X1:X2"/>
    <mergeCell ref="F1:J1"/>
    <mergeCell ref="K1:N1"/>
    <mergeCell ref="O1:P1"/>
    <mergeCell ref="Q1:S1"/>
    <mergeCell ref="A48:B48"/>
    <mergeCell ref="A47:B47"/>
    <mergeCell ref="L43:N43"/>
    <mergeCell ref="O43:Q43"/>
    <mergeCell ref="U43:W43"/>
    <mergeCell ref="C43:E43"/>
    <mergeCell ref="F43:H43"/>
    <mergeCell ref="I43:K43"/>
    <mergeCell ref="A3:A44"/>
    <mergeCell ref="R43:T43"/>
    <mergeCell ref="B39:B41"/>
    <mergeCell ref="C39:C41"/>
    <mergeCell ref="B30:B32"/>
    <mergeCell ref="C30:C32"/>
    <mergeCell ref="B33:B35"/>
    <mergeCell ref="C33:C35"/>
    <mergeCell ref="B15:B17"/>
    <mergeCell ref="C15:C17"/>
    <mergeCell ref="B36:B38"/>
    <mergeCell ref="C36:C38"/>
    <mergeCell ref="B24:B26"/>
    <mergeCell ref="C24:C26"/>
    <mergeCell ref="B27:B29"/>
    <mergeCell ref="C27:C29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16" sqref="E16"/>
    </sheetView>
  </sheetViews>
  <sheetFormatPr baseColWidth="10" defaultColWidth="8.83203125" defaultRowHeight="14" x14ac:dyDescent="0"/>
  <cols>
    <col min="1" max="2" width="8.83203125" style="46"/>
    <col min="3" max="3" width="13.5" style="46" customWidth="1"/>
    <col min="4" max="16384" width="8.83203125" style="46"/>
  </cols>
  <sheetData>
    <row r="1" spans="1:19">
      <c r="A1" s="5"/>
      <c r="B1" s="5"/>
      <c r="C1" s="118" t="s">
        <v>4</v>
      </c>
      <c r="D1" s="118" t="s">
        <v>2</v>
      </c>
      <c r="E1" s="118" t="s">
        <v>5</v>
      </c>
      <c r="F1" s="123" t="s">
        <v>33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</row>
    <row r="2" spans="1:19" ht="84">
      <c r="A2" s="5"/>
      <c r="B2" s="5"/>
      <c r="C2" s="118"/>
      <c r="D2" s="118"/>
      <c r="E2" s="118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 ht="15.75" customHeight="1">
      <c r="A3" s="120" t="s">
        <v>32</v>
      </c>
      <c r="B3" s="47" t="s">
        <v>68</v>
      </c>
      <c r="C3" s="14" t="s">
        <v>50</v>
      </c>
      <c r="D3" s="14">
        <v>2006</v>
      </c>
      <c r="E3" s="14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8">
        <v>1</v>
      </c>
      <c r="L3" s="9">
        <v>0.98</v>
      </c>
      <c r="M3" s="8">
        <v>1.04</v>
      </c>
      <c r="N3" s="8">
        <v>1.78</v>
      </c>
      <c r="O3" s="10">
        <v>0.96</v>
      </c>
      <c r="P3" s="10">
        <v>1.02</v>
      </c>
      <c r="Q3" s="8">
        <v>0.5</v>
      </c>
      <c r="R3" s="9">
        <v>0.38</v>
      </c>
      <c r="S3" s="8">
        <v>0.47</v>
      </c>
    </row>
    <row r="4" spans="1:19">
      <c r="A4" s="121"/>
      <c r="B4" s="45" t="s">
        <v>55</v>
      </c>
      <c r="C4" s="14" t="s">
        <v>19</v>
      </c>
      <c r="D4" s="14">
        <v>2006</v>
      </c>
      <c r="E4" s="14">
        <v>6</v>
      </c>
      <c r="F4" s="13">
        <v>0.66</v>
      </c>
      <c r="G4" s="13">
        <v>0.73</v>
      </c>
      <c r="H4" s="13">
        <v>0.59</v>
      </c>
      <c r="I4" s="13">
        <v>1.38</v>
      </c>
      <c r="J4" s="13">
        <v>1.63</v>
      </c>
      <c r="K4" s="5">
        <v>0</v>
      </c>
      <c r="L4" s="5">
        <v>1.02</v>
      </c>
      <c r="M4" s="5">
        <v>1.2</v>
      </c>
      <c r="N4" s="5">
        <v>1.28</v>
      </c>
      <c r="O4" s="10">
        <v>0.95</v>
      </c>
      <c r="P4" s="10">
        <v>1.08</v>
      </c>
      <c r="Q4" s="8">
        <v>0.19</v>
      </c>
      <c r="R4" s="9">
        <v>0.33</v>
      </c>
      <c r="S4" s="8">
        <v>0.28999999999999998</v>
      </c>
    </row>
    <row r="5" spans="1:19" ht="15.75" customHeight="1">
      <c r="A5" s="121"/>
      <c r="B5" s="45" t="s">
        <v>57</v>
      </c>
      <c r="C5" s="14" t="s">
        <v>17</v>
      </c>
      <c r="D5" s="14">
        <v>2006</v>
      </c>
      <c r="E5" s="14">
        <v>7</v>
      </c>
      <c r="F5" s="13">
        <v>0.82</v>
      </c>
      <c r="G5" s="13">
        <v>0.63</v>
      </c>
      <c r="H5" s="13">
        <v>0.68</v>
      </c>
      <c r="I5" s="13">
        <v>0.56000000000000005</v>
      </c>
      <c r="J5" s="13">
        <v>1.08</v>
      </c>
      <c r="K5" s="5">
        <v>1</v>
      </c>
      <c r="L5" s="5">
        <v>1</v>
      </c>
      <c r="M5" s="5">
        <v>1.03</v>
      </c>
      <c r="N5" s="5">
        <v>1.4</v>
      </c>
      <c r="O5" s="11">
        <v>0.96</v>
      </c>
      <c r="P5" s="11">
        <v>1.04</v>
      </c>
      <c r="Q5" s="5">
        <v>0.47</v>
      </c>
      <c r="R5" s="5">
        <v>0.3</v>
      </c>
      <c r="S5" s="5">
        <v>0.22</v>
      </c>
    </row>
    <row r="6" spans="1:19">
      <c r="A6" s="121"/>
      <c r="B6" s="45" t="s">
        <v>58</v>
      </c>
      <c r="C6" s="14" t="s">
        <v>10</v>
      </c>
      <c r="D6" s="14">
        <v>2006</v>
      </c>
      <c r="E6" s="14">
        <v>70</v>
      </c>
      <c r="F6" s="17">
        <v>0.79</v>
      </c>
      <c r="G6" s="17">
        <v>0.47</v>
      </c>
      <c r="H6" s="17">
        <v>0.59</v>
      </c>
      <c r="I6" s="17">
        <v>0.08</v>
      </c>
      <c r="J6" s="17">
        <v>0.67</v>
      </c>
      <c r="K6" s="7">
        <v>1</v>
      </c>
      <c r="L6" s="7">
        <v>1</v>
      </c>
      <c r="M6" s="7">
        <v>1.02</v>
      </c>
      <c r="N6" s="7">
        <v>1.28</v>
      </c>
      <c r="O6" s="12">
        <v>9.5000000000000001E-2</v>
      </c>
      <c r="P6" s="12">
        <v>1.08</v>
      </c>
      <c r="Q6" s="9">
        <v>0.14000000000000001</v>
      </c>
      <c r="R6" s="7">
        <v>0.21</v>
      </c>
      <c r="S6" s="7">
        <v>0.02</v>
      </c>
    </row>
    <row r="7" spans="1:19" ht="15.75" customHeight="1">
      <c r="A7" s="121"/>
      <c r="B7" s="45" t="s">
        <v>59</v>
      </c>
      <c r="C7" s="14" t="s">
        <v>23</v>
      </c>
      <c r="D7" s="14">
        <v>2006</v>
      </c>
      <c r="E7" s="14">
        <v>18</v>
      </c>
      <c r="F7" s="16">
        <v>0.57999999999999996</v>
      </c>
      <c r="G7" s="16">
        <v>0.64</v>
      </c>
      <c r="H7" s="16">
        <v>0.45</v>
      </c>
      <c r="I7" s="16">
        <v>0.23</v>
      </c>
      <c r="J7" s="13">
        <v>0.89</v>
      </c>
      <c r="K7" s="8">
        <v>0.96</v>
      </c>
      <c r="L7" s="8">
        <v>1.01</v>
      </c>
      <c r="M7" s="9">
        <v>1.1200000000000001</v>
      </c>
      <c r="N7" s="8">
        <v>1.17</v>
      </c>
      <c r="O7" s="10">
        <v>0.98</v>
      </c>
      <c r="P7" s="10">
        <v>1.05</v>
      </c>
      <c r="Q7" s="8">
        <v>0.49</v>
      </c>
      <c r="R7" s="9">
        <v>0.71</v>
      </c>
      <c r="S7" s="8">
        <v>0</v>
      </c>
    </row>
    <row r="8" spans="1:19" ht="15.75" customHeight="1">
      <c r="A8" s="121"/>
      <c r="B8" s="45" t="s">
        <v>60</v>
      </c>
      <c r="C8" s="14" t="s">
        <v>25</v>
      </c>
      <c r="D8" s="14">
        <v>2006</v>
      </c>
      <c r="E8" s="14">
        <v>9</v>
      </c>
      <c r="F8" s="16">
        <v>0.8</v>
      </c>
      <c r="G8" s="16">
        <v>0.63</v>
      </c>
      <c r="H8" s="16">
        <v>0.62</v>
      </c>
      <c r="I8" s="16">
        <v>0.49</v>
      </c>
      <c r="J8" s="16">
        <v>0.82</v>
      </c>
      <c r="K8" s="8">
        <v>1</v>
      </c>
      <c r="L8" s="9">
        <v>1</v>
      </c>
      <c r="M8" s="8">
        <v>1.03</v>
      </c>
      <c r="N8" s="8">
        <v>1.37</v>
      </c>
      <c r="O8" s="10">
        <v>0.95</v>
      </c>
      <c r="P8" s="10">
        <v>1.04</v>
      </c>
      <c r="Q8" s="8">
        <v>0.25</v>
      </c>
      <c r="R8" s="9">
        <v>0.4</v>
      </c>
      <c r="S8" s="8">
        <v>0.3</v>
      </c>
    </row>
    <row r="9" spans="1:19" ht="15.75" customHeight="1">
      <c r="A9" s="121"/>
      <c r="B9" s="45" t="s">
        <v>61</v>
      </c>
      <c r="C9" s="14" t="s">
        <v>15</v>
      </c>
      <c r="D9" s="14">
        <v>2006</v>
      </c>
      <c r="E9" s="14" t="s">
        <v>48</v>
      </c>
      <c r="F9" s="13" t="s">
        <v>48</v>
      </c>
      <c r="G9" s="13" t="s">
        <v>48</v>
      </c>
      <c r="H9" s="13" t="s">
        <v>48</v>
      </c>
      <c r="I9" s="13" t="s">
        <v>48</v>
      </c>
      <c r="J9" s="13" t="s">
        <v>48</v>
      </c>
      <c r="K9" s="5" t="s">
        <v>48</v>
      </c>
      <c r="L9" s="5" t="s">
        <v>48</v>
      </c>
      <c r="M9" s="5" t="s">
        <v>48</v>
      </c>
      <c r="N9" s="5" t="s">
        <v>48</v>
      </c>
      <c r="O9" s="10" t="s">
        <v>48</v>
      </c>
      <c r="P9" s="10" t="s">
        <v>48</v>
      </c>
      <c r="Q9" s="5" t="s">
        <v>48</v>
      </c>
      <c r="R9" s="5" t="s">
        <v>48</v>
      </c>
      <c r="S9" s="5" t="s">
        <v>48</v>
      </c>
    </row>
    <row r="10" spans="1:19">
      <c r="A10" s="121"/>
      <c r="B10" s="45" t="s">
        <v>62</v>
      </c>
      <c r="C10" s="23" t="s">
        <v>54</v>
      </c>
      <c r="D10" s="14">
        <v>2006</v>
      </c>
      <c r="E10" s="14">
        <v>22</v>
      </c>
      <c r="F10" s="13">
        <v>0.76</v>
      </c>
      <c r="G10" s="13">
        <v>0.6</v>
      </c>
      <c r="H10" s="13">
        <v>0.51</v>
      </c>
      <c r="I10" s="13">
        <v>0.61</v>
      </c>
      <c r="J10" s="13">
        <v>1</v>
      </c>
      <c r="K10" s="5">
        <v>1</v>
      </c>
      <c r="L10" s="5">
        <v>1.01</v>
      </c>
      <c r="M10" s="5">
        <v>1.1100000000000001</v>
      </c>
      <c r="N10" s="5">
        <v>1.0900000000000001</v>
      </c>
      <c r="O10" s="11">
        <v>0.97</v>
      </c>
      <c r="P10" s="11">
        <v>1.1499999999999999</v>
      </c>
      <c r="Q10" s="5">
        <v>0.14000000000000001</v>
      </c>
      <c r="R10" s="5">
        <v>0.56000000000000005</v>
      </c>
      <c r="S10" s="5">
        <v>0</v>
      </c>
    </row>
    <row r="11" spans="1:19">
      <c r="A11" s="121"/>
      <c r="B11" s="45" t="s">
        <v>56</v>
      </c>
      <c r="C11" s="14" t="s">
        <v>12</v>
      </c>
      <c r="D11" s="14">
        <v>2006</v>
      </c>
      <c r="E11" s="14">
        <v>78</v>
      </c>
      <c r="F11" s="13">
        <v>0.52</v>
      </c>
      <c r="G11" s="16">
        <v>0.5</v>
      </c>
      <c r="H11" s="16">
        <v>0.39</v>
      </c>
      <c r="I11" s="16">
        <v>0.32</v>
      </c>
      <c r="J11" s="16">
        <v>1.08</v>
      </c>
      <c r="K11" s="8">
        <v>1</v>
      </c>
      <c r="L11" s="9">
        <v>0.97</v>
      </c>
      <c r="M11" s="8">
        <v>1.01</v>
      </c>
      <c r="N11" s="8">
        <v>0.95</v>
      </c>
      <c r="O11" s="10">
        <v>0.95</v>
      </c>
      <c r="P11" s="10">
        <v>1.07</v>
      </c>
      <c r="Q11" s="8">
        <v>0.18</v>
      </c>
      <c r="R11" s="9">
        <v>0.2</v>
      </c>
      <c r="S11" s="8">
        <v>0.01</v>
      </c>
    </row>
    <row r="12" spans="1:19">
      <c r="A12" s="121"/>
      <c r="B12" s="45" t="s">
        <v>63</v>
      </c>
      <c r="C12" s="14" t="s">
        <v>28</v>
      </c>
      <c r="D12" s="14">
        <v>2006</v>
      </c>
      <c r="E12" s="14">
        <v>63</v>
      </c>
      <c r="F12" s="16">
        <v>0.84</v>
      </c>
      <c r="G12" s="16">
        <v>0.61</v>
      </c>
      <c r="H12" s="16">
        <v>0.66</v>
      </c>
      <c r="I12" s="16">
        <v>0.14000000000000001</v>
      </c>
      <c r="J12" s="16">
        <v>0.82</v>
      </c>
      <c r="K12" s="8">
        <v>0.91</v>
      </c>
      <c r="L12" s="9">
        <v>1</v>
      </c>
      <c r="M12" s="8">
        <v>0.97</v>
      </c>
      <c r="N12" s="8">
        <v>0.85</v>
      </c>
      <c r="O12" s="10">
        <v>0.89</v>
      </c>
      <c r="P12" s="10">
        <v>1.03</v>
      </c>
      <c r="Q12" s="8">
        <v>0.25</v>
      </c>
      <c r="R12" s="9">
        <v>7.0000000000000007E-2</v>
      </c>
      <c r="S12" s="8">
        <v>0.03</v>
      </c>
    </row>
    <row r="13" spans="1:19">
      <c r="A13" s="121"/>
      <c r="B13" s="45" t="s">
        <v>64</v>
      </c>
      <c r="C13" s="14" t="s">
        <v>21</v>
      </c>
      <c r="D13" s="14">
        <v>2006</v>
      </c>
      <c r="E13" s="14">
        <v>47</v>
      </c>
      <c r="F13" s="13">
        <v>0.92</v>
      </c>
      <c r="G13" s="13">
        <v>0.77</v>
      </c>
      <c r="H13" s="13">
        <v>0.67</v>
      </c>
      <c r="I13" s="13">
        <v>0.16</v>
      </c>
      <c r="J13" s="13" t="s">
        <v>49</v>
      </c>
      <c r="K13" s="5">
        <v>0.75</v>
      </c>
      <c r="L13" s="5">
        <v>0.99</v>
      </c>
      <c r="M13" s="5">
        <v>0.81</v>
      </c>
      <c r="N13" s="5">
        <v>0.62</v>
      </c>
      <c r="O13" s="11">
        <v>0.97</v>
      </c>
      <c r="P13" s="11">
        <v>1.05</v>
      </c>
      <c r="Q13" s="5">
        <v>0.42</v>
      </c>
      <c r="R13" s="5">
        <v>0.31</v>
      </c>
      <c r="S13" s="5">
        <v>0</v>
      </c>
    </row>
    <row r="14" spans="1:19">
      <c r="A14" s="121"/>
      <c r="B14" s="45" t="s">
        <v>65</v>
      </c>
      <c r="C14" s="14" t="s">
        <v>13</v>
      </c>
      <c r="D14" s="14">
        <v>2006</v>
      </c>
      <c r="E14" s="14">
        <v>79</v>
      </c>
      <c r="F14" s="13">
        <v>0.66</v>
      </c>
      <c r="G14" s="13">
        <v>0.62</v>
      </c>
      <c r="H14" s="13">
        <v>0.46</v>
      </c>
      <c r="I14" s="13">
        <v>0.11</v>
      </c>
      <c r="J14" s="13">
        <v>0.85</v>
      </c>
      <c r="K14" s="5">
        <v>1</v>
      </c>
      <c r="L14" s="5">
        <v>1</v>
      </c>
      <c r="M14" s="5">
        <v>1.01</v>
      </c>
      <c r="N14" s="5">
        <v>0.89</v>
      </c>
      <c r="O14" s="11">
        <v>0.95</v>
      </c>
      <c r="P14" s="11">
        <v>1.08</v>
      </c>
      <c r="Q14" s="5">
        <v>0.1</v>
      </c>
      <c r="R14" s="5">
        <v>0.14000000000000001</v>
      </c>
      <c r="S14" s="5">
        <v>0</v>
      </c>
    </row>
    <row r="15" spans="1:19">
      <c r="A15" s="121"/>
      <c r="B15" s="45" t="s">
        <v>66</v>
      </c>
      <c r="C15" s="14" t="s">
        <v>8</v>
      </c>
      <c r="D15" s="14">
        <v>2006</v>
      </c>
      <c r="E15" s="14">
        <v>98</v>
      </c>
      <c r="F15" s="13">
        <v>0.41</v>
      </c>
      <c r="G15" s="13">
        <v>0.62</v>
      </c>
      <c r="H15" s="13">
        <v>0.38</v>
      </c>
      <c r="I15" s="13">
        <v>0.03</v>
      </c>
      <c r="J15" s="13">
        <v>0.27</v>
      </c>
      <c r="K15" s="5">
        <v>0.65</v>
      </c>
      <c r="L15" s="5">
        <v>0.94</v>
      </c>
      <c r="M15" s="5">
        <v>0.79</v>
      </c>
      <c r="N15" s="5">
        <v>0.66</v>
      </c>
      <c r="O15" s="11">
        <v>0.95</v>
      </c>
      <c r="P15" s="11">
        <v>1</v>
      </c>
      <c r="Q15" s="5">
        <v>0.09</v>
      </c>
      <c r="R15" s="5">
        <v>0.04</v>
      </c>
      <c r="S15" s="5">
        <v>0.43</v>
      </c>
    </row>
    <row r="16" spans="1:19">
      <c r="B16" s="45" t="s">
        <v>69</v>
      </c>
      <c r="C16" s="48" t="s">
        <v>70</v>
      </c>
      <c r="D16" s="43">
        <v>2006</v>
      </c>
      <c r="E16" s="46">
        <v>19</v>
      </c>
      <c r="F16" s="46">
        <v>0.85</v>
      </c>
      <c r="G16" s="46">
        <v>0.66</v>
      </c>
      <c r="H16" s="46">
        <v>0.87</v>
      </c>
      <c r="I16" s="46">
        <v>0.74</v>
      </c>
      <c r="J16" s="46">
        <v>1.31</v>
      </c>
      <c r="K16" s="46">
        <v>1</v>
      </c>
      <c r="L16" s="46">
        <v>1.01</v>
      </c>
      <c r="M16" s="46">
        <v>1.01</v>
      </c>
      <c r="N16" s="46">
        <v>1.4</v>
      </c>
      <c r="O16" s="46">
        <v>0.96</v>
      </c>
      <c r="P16" s="46">
        <v>1.06</v>
      </c>
      <c r="Q16" s="46">
        <v>0.2</v>
      </c>
      <c r="R16" s="46">
        <v>0.5</v>
      </c>
      <c r="S16" s="46">
        <v>0</v>
      </c>
    </row>
    <row r="18" spans="1:15">
      <c r="A18" s="47" t="s">
        <v>68</v>
      </c>
      <c r="B18" s="16">
        <v>0.87</v>
      </c>
      <c r="C18" s="16">
        <v>0.66</v>
      </c>
      <c r="D18" s="16">
        <v>0.69</v>
      </c>
      <c r="E18" s="16">
        <v>0.41</v>
      </c>
      <c r="F18" s="16">
        <v>1.22</v>
      </c>
      <c r="G18" s="8">
        <v>1</v>
      </c>
      <c r="H18" s="9">
        <v>0.98</v>
      </c>
      <c r="I18" s="8">
        <v>1.04</v>
      </c>
      <c r="J18" s="8">
        <v>1.78</v>
      </c>
      <c r="K18" s="10">
        <v>0.96</v>
      </c>
      <c r="L18" s="10">
        <v>1.02</v>
      </c>
      <c r="M18" s="8">
        <v>0.5</v>
      </c>
      <c r="N18" s="9">
        <v>0.38</v>
      </c>
      <c r="O18" s="8">
        <v>0.47</v>
      </c>
    </row>
    <row r="19" spans="1:15">
      <c r="A19" s="45" t="s">
        <v>55</v>
      </c>
      <c r="B19" s="13">
        <v>0.66</v>
      </c>
      <c r="C19" s="13">
        <v>0.73</v>
      </c>
      <c r="D19" s="13">
        <v>0.59</v>
      </c>
      <c r="E19" s="13">
        <v>1.38</v>
      </c>
      <c r="F19" s="13">
        <v>1.63</v>
      </c>
      <c r="G19" s="5">
        <v>0</v>
      </c>
      <c r="H19" s="5">
        <v>1.02</v>
      </c>
      <c r="I19" s="5">
        <v>1.2</v>
      </c>
      <c r="J19" s="5">
        <v>1.28</v>
      </c>
      <c r="K19" s="10">
        <v>0.95</v>
      </c>
      <c r="L19" s="10">
        <v>1.08</v>
      </c>
      <c r="M19" s="8">
        <v>0.19</v>
      </c>
      <c r="N19" s="9">
        <v>0.33</v>
      </c>
      <c r="O19" s="8">
        <v>0.28999999999999998</v>
      </c>
    </row>
    <row r="20" spans="1:15">
      <c r="A20" s="45" t="s">
        <v>57</v>
      </c>
      <c r="B20" s="13">
        <v>0.82</v>
      </c>
      <c r="C20" s="13">
        <v>0.63</v>
      </c>
      <c r="D20" s="13">
        <v>0.68</v>
      </c>
      <c r="E20" s="13">
        <v>0.56000000000000005</v>
      </c>
      <c r="F20" s="13">
        <v>1.08</v>
      </c>
      <c r="G20" s="5">
        <v>1</v>
      </c>
      <c r="H20" s="5">
        <v>1</v>
      </c>
      <c r="I20" s="5">
        <v>1.03</v>
      </c>
      <c r="J20" s="5">
        <v>1.4</v>
      </c>
      <c r="K20" s="11">
        <v>0.96</v>
      </c>
      <c r="L20" s="11">
        <v>1.04</v>
      </c>
      <c r="M20" s="5">
        <v>0.47</v>
      </c>
      <c r="N20" s="5">
        <v>0.3</v>
      </c>
      <c r="O20" s="5">
        <v>0.22</v>
      </c>
    </row>
    <row r="21" spans="1:15">
      <c r="A21" s="45" t="s">
        <v>58</v>
      </c>
      <c r="B21" s="17">
        <v>0.79</v>
      </c>
      <c r="C21" s="17">
        <v>0.47</v>
      </c>
      <c r="D21" s="17">
        <v>0.59</v>
      </c>
      <c r="E21" s="17">
        <v>0.08</v>
      </c>
      <c r="F21" s="17">
        <v>0.67</v>
      </c>
      <c r="G21" s="7">
        <v>1</v>
      </c>
      <c r="H21" s="7">
        <v>1</v>
      </c>
      <c r="I21" s="7">
        <v>1.02</v>
      </c>
      <c r="J21" s="7">
        <v>1.28</v>
      </c>
      <c r="K21" s="12">
        <v>9.5000000000000001E-2</v>
      </c>
      <c r="L21" s="12">
        <v>1.08</v>
      </c>
      <c r="M21" s="9">
        <v>0.14000000000000001</v>
      </c>
      <c r="N21" s="7">
        <v>0.21</v>
      </c>
      <c r="O21" s="7">
        <v>0.02</v>
      </c>
    </row>
    <row r="22" spans="1:15">
      <c r="A22" s="45" t="s">
        <v>59</v>
      </c>
      <c r="B22" s="16">
        <v>0.57999999999999996</v>
      </c>
      <c r="C22" s="16">
        <v>0.64</v>
      </c>
      <c r="D22" s="16">
        <v>0.45</v>
      </c>
      <c r="E22" s="16">
        <v>0.23</v>
      </c>
      <c r="F22" s="13">
        <v>0.89</v>
      </c>
      <c r="G22" s="8">
        <v>0.96</v>
      </c>
      <c r="H22" s="8">
        <v>1.01</v>
      </c>
      <c r="I22" s="9">
        <v>1.1200000000000001</v>
      </c>
      <c r="J22" s="8">
        <v>1.17</v>
      </c>
      <c r="K22" s="10">
        <v>0.98</v>
      </c>
      <c r="L22" s="10">
        <v>1.05</v>
      </c>
      <c r="M22" s="8">
        <v>0.49</v>
      </c>
      <c r="N22" s="9">
        <v>0.71</v>
      </c>
      <c r="O22" s="8">
        <v>0</v>
      </c>
    </row>
    <row r="23" spans="1:15">
      <c r="A23" s="45" t="s">
        <v>60</v>
      </c>
      <c r="B23" s="16">
        <v>0.8</v>
      </c>
      <c r="C23" s="16">
        <v>0.63</v>
      </c>
      <c r="D23" s="16">
        <v>0.62</v>
      </c>
      <c r="E23" s="16">
        <v>0.49</v>
      </c>
      <c r="F23" s="16">
        <v>0.82</v>
      </c>
      <c r="G23" s="8">
        <v>1</v>
      </c>
      <c r="H23" s="9">
        <v>1</v>
      </c>
      <c r="I23" s="8">
        <v>1.03</v>
      </c>
      <c r="J23" s="8">
        <v>1.37</v>
      </c>
      <c r="K23" s="10">
        <v>0.95</v>
      </c>
      <c r="L23" s="10">
        <v>1.04</v>
      </c>
      <c r="M23" s="8">
        <v>0.25</v>
      </c>
      <c r="N23" s="9">
        <v>0.4</v>
      </c>
      <c r="O23" s="8">
        <v>0.3</v>
      </c>
    </row>
    <row r="24" spans="1:15">
      <c r="A24" s="45" t="s">
        <v>61</v>
      </c>
      <c r="B24" s="13" t="s">
        <v>48</v>
      </c>
      <c r="C24" s="13" t="s">
        <v>48</v>
      </c>
      <c r="D24" s="13" t="s">
        <v>48</v>
      </c>
      <c r="E24" s="13" t="s">
        <v>48</v>
      </c>
      <c r="F24" s="13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10" t="s">
        <v>48</v>
      </c>
      <c r="L24" s="10" t="s">
        <v>48</v>
      </c>
      <c r="M24" s="5" t="s">
        <v>48</v>
      </c>
      <c r="N24" s="5" t="s">
        <v>48</v>
      </c>
      <c r="O24" s="5" t="s">
        <v>48</v>
      </c>
    </row>
    <row r="25" spans="1:15">
      <c r="A25" s="45" t="s">
        <v>62</v>
      </c>
      <c r="B25" s="13">
        <v>0.76</v>
      </c>
      <c r="C25" s="13">
        <v>0.6</v>
      </c>
      <c r="D25" s="13">
        <v>0.51</v>
      </c>
      <c r="E25" s="13">
        <v>0.61</v>
      </c>
      <c r="F25" s="13">
        <v>1</v>
      </c>
      <c r="G25" s="5">
        <v>1</v>
      </c>
      <c r="H25" s="5">
        <v>1.01</v>
      </c>
      <c r="I25" s="5">
        <v>1.1100000000000001</v>
      </c>
      <c r="J25" s="5">
        <v>1.0900000000000001</v>
      </c>
      <c r="K25" s="11">
        <v>0.97</v>
      </c>
      <c r="L25" s="11">
        <v>1.1499999999999999</v>
      </c>
      <c r="M25" s="5">
        <v>0.14000000000000001</v>
      </c>
      <c r="N25" s="5">
        <v>0.56000000000000005</v>
      </c>
      <c r="O25" s="5">
        <v>0</v>
      </c>
    </row>
    <row r="26" spans="1:15">
      <c r="A26" s="45" t="s">
        <v>56</v>
      </c>
      <c r="B26" s="13">
        <v>0.52</v>
      </c>
      <c r="C26" s="16">
        <v>0.5</v>
      </c>
      <c r="D26" s="16">
        <v>0.39</v>
      </c>
      <c r="E26" s="16">
        <v>0.32</v>
      </c>
      <c r="F26" s="16">
        <v>1.08</v>
      </c>
      <c r="G26" s="8">
        <v>1</v>
      </c>
      <c r="H26" s="9">
        <v>0.97</v>
      </c>
      <c r="I26" s="8">
        <v>1.01</v>
      </c>
      <c r="J26" s="8">
        <v>0.95</v>
      </c>
      <c r="K26" s="10">
        <v>0.95</v>
      </c>
      <c r="L26" s="10">
        <v>1.07</v>
      </c>
      <c r="M26" s="8">
        <v>0.18</v>
      </c>
      <c r="N26" s="9">
        <v>0.2</v>
      </c>
      <c r="O26" s="8">
        <v>0.01</v>
      </c>
    </row>
    <row r="27" spans="1:15">
      <c r="A27" s="45" t="s">
        <v>63</v>
      </c>
      <c r="B27" s="16">
        <v>0.84</v>
      </c>
      <c r="C27" s="16">
        <v>0.61</v>
      </c>
      <c r="D27" s="16">
        <v>0.66</v>
      </c>
      <c r="E27" s="16">
        <v>0.14000000000000001</v>
      </c>
      <c r="F27" s="16">
        <v>0.82</v>
      </c>
      <c r="G27" s="8">
        <v>0.91</v>
      </c>
      <c r="H27" s="9">
        <v>1</v>
      </c>
      <c r="I27" s="8">
        <v>0.97</v>
      </c>
      <c r="J27" s="8">
        <v>0.85</v>
      </c>
      <c r="K27" s="10">
        <v>0.89</v>
      </c>
      <c r="L27" s="10">
        <v>1.03</v>
      </c>
      <c r="M27" s="8">
        <v>0.25</v>
      </c>
      <c r="N27" s="9">
        <v>7.0000000000000007E-2</v>
      </c>
      <c r="O27" s="8">
        <v>0.03</v>
      </c>
    </row>
    <row r="28" spans="1:15">
      <c r="A28" s="45" t="s">
        <v>64</v>
      </c>
      <c r="B28" s="13">
        <v>0.92</v>
      </c>
      <c r="C28" s="13">
        <v>0.77</v>
      </c>
      <c r="D28" s="13">
        <v>0.67</v>
      </c>
      <c r="E28" s="13">
        <v>0.16</v>
      </c>
      <c r="F28" s="13" t="s">
        <v>49</v>
      </c>
      <c r="G28" s="5">
        <v>0.75</v>
      </c>
      <c r="H28" s="5">
        <v>0.99</v>
      </c>
      <c r="I28" s="5">
        <v>0.81</v>
      </c>
      <c r="J28" s="5">
        <v>0.62</v>
      </c>
      <c r="K28" s="11">
        <v>0.97</v>
      </c>
      <c r="L28" s="11">
        <v>1.05</v>
      </c>
      <c r="M28" s="5">
        <v>0.42</v>
      </c>
      <c r="N28" s="5">
        <v>0.31</v>
      </c>
      <c r="O28" s="5">
        <v>0</v>
      </c>
    </row>
    <row r="29" spans="1:15">
      <c r="A29" s="45" t="s">
        <v>65</v>
      </c>
      <c r="B29" s="13">
        <v>0.66</v>
      </c>
      <c r="C29" s="13">
        <v>0.62</v>
      </c>
      <c r="D29" s="13">
        <v>0.46</v>
      </c>
      <c r="E29" s="13">
        <v>0.11</v>
      </c>
      <c r="F29" s="13">
        <v>0.85</v>
      </c>
      <c r="G29" s="5">
        <v>1</v>
      </c>
      <c r="H29" s="5">
        <v>1</v>
      </c>
      <c r="I29" s="5">
        <v>1.01</v>
      </c>
      <c r="J29" s="5">
        <v>0.89</v>
      </c>
      <c r="K29" s="11">
        <v>0.95</v>
      </c>
      <c r="L29" s="11">
        <v>1.08</v>
      </c>
      <c r="M29" s="5">
        <v>0.1</v>
      </c>
      <c r="N29" s="5">
        <v>0.14000000000000001</v>
      </c>
      <c r="O29" s="5">
        <v>0</v>
      </c>
    </row>
    <row r="30" spans="1:15">
      <c r="A30" s="45" t="s">
        <v>66</v>
      </c>
      <c r="B30" s="13">
        <v>0.41</v>
      </c>
      <c r="C30" s="13">
        <v>0.62</v>
      </c>
      <c r="D30" s="13">
        <v>0.38</v>
      </c>
      <c r="E30" s="13">
        <v>0.03</v>
      </c>
      <c r="F30" s="13">
        <v>0.27</v>
      </c>
      <c r="G30" s="5">
        <v>0.65</v>
      </c>
      <c r="H30" s="5">
        <v>0.94</v>
      </c>
      <c r="I30" s="5">
        <v>0.79</v>
      </c>
      <c r="J30" s="5">
        <v>0.66</v>
      </c>
      <c r="K30" s="11">
        <v>0.95</v>
      </c>
      <c r="L30" s="11">
        <v>1</v>
      </c>
      <c r="M30" s="5">
        <v>0.09</v>
      </c>
      <c r="N30" s="5">
        <v>0.04</v>
      </c>
      <c r="O30" s="5">
        <v>0.43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B15" sqref="B3:B15"/>
    </sheetView>
  </sheetViews>
  <sheetFormatPr baseColWidth="10" defaultColWidth="8.83203125" defaultRowHeight="15" x14ac:dyDescent="0"/>
  <cols>
    <col min="3" max="3" width="11.6640625" customWidth="1"/>
    <col min="5" max="5" width="11.6640625" customWidth="1"/>
    <col min="16" max="16" width="11.6640625" customWidth="1"/>
    <col min="19" max="19" width="10.5" customWidth="1"/>
  </cols>
  <sheetData>
    <row r="1" spans="1:19">
      <c r="A1" s="5"/>
      <c r="B1" s="5"/>
      <c r="C1" s="118" t="s">
        <v>4</v>
      </c>
      <c r="D1" s="118" t="s">
        <v>2</v>
      </c>
      <c r="E1" s="118" t="s">
        <v>5</v>
      </c>
      <c r="F1" s="123" t="s">
        <v>33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</row>
    <row r="2" spans="1:19" ht="84">
      <c r="A2" s="5"/>
      <c r="B2" s="5"/>
      <c r="C2" s="118"/>
      <c r="D2" s="118"/>
      <c r="E2" s="118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>
      <c r="A3" s="120" t="s">
        <v>32</v>
      </c>
      <c r="B3" s="44" t="s">
        <v>68</v>
      </c>
      <c r="C3" s="14" t="s">
        <v>50</v>
      </c>
      <c r="D3" s="14">
        <v>2010</v>
      </c>
      <c r="E3" s="14">
        <v>1</v>
      </c>
      <c r="F3" s="13">
        <v>0.9</v>
      </c>
      <c r="G3" s="13">
        <v>0.71</v>
      </c>
      <c r="H3" s="13">
        <v>0.69</v>
      </c>
      <c r="I3" s="13">
        <v>0.5</v>
      </c>
      <c r="J3" s="13">
        <v>1.28</v>
      </c>
      <c r="K3" s="5">
        <v>1</v>
      </c>
      <c r="L3" s="5">
        <v>1</v>
      </c>
      <c r="M3" s="5">
        <v>1.02</v>
      </c>
      <c r="N3" s="5">
        <v>1.91</v>
      </c>
      <c r="O3" s="11">
        <v>0.96</v>
      </c>
      <c r="P3" s="11">
        <v>1.03</v>
      </c>
      <c r="Q3" s="5">
        <v>0.75</v>
      </c>
      <c r="R3" s="5">
        <v>0.83</v>
      </c>
      <c r="S3" s="5">
        <v>0.53</v>
      </c>
    </row>
    <row r="4" spans="1:19" ht="24">
      <c r="A4" s="121"/>
      <c r="B4" s="45" t="s">
        <v>55</v>
      </c>
      <c r="C4" s="14" t="s">
        <v>19</v>
      </c>
      <c r="D4" s="14">
        <v>2010</v>
      </c>
      <c r="E4" s="14">
        <v>9</v>
      </c>
      <c r="F4" s="16">
        <v>0.63</v>
      </c>
      <c r="G4" s="16">
        <v>0.76</v>
      </c>
      <c r="H4" s="16">
        <v>0.57999999999999996</v>
      </c>
      <c r="I4" s="16">
        <v>1.21</v>
      </c>
      <c r="J4" s="16">
        <v>1.64</v>
      </c>
      <c r="K4" s="8">
        <v>1.01</v>
      </c>
      <c r="L4" s="9">
        <v>1.02</v>
      </c>
      <c r="M4" s="8">
        <v>1.19</v>
      </c>
      <c r="N4" s="8">
        <v>1.24</v>
      </c>
      <c r="O4" s="10">
        <v>0.95</v>
      </c>
      <c r="P4" s="10">
        <v>1.08</v>
      </c>
      <c r="Q4" s="8">
        <v>0.25</v>
      </c>
      <c r="R4" s="9">
        <v>0.16</v>
      </c>
      <c r="S4" s="8">
        <v>0.46</v>
      </c>
    </row>
    <row r="5" spans="1:19" ht="25.5" customHeight="1">
      <c r="A5" s="121"/>
      <c r="B5" s="45" t="s">
        <v>57</v>
      </c>
      <c r="C5" s="14" t="s">
        <v>17</v>
      </c>
      <c r="D5" s="14">
        <v>2010</v>
      </c>
      <c r="E5" s="14">
        <v>5</v>
      </c>
      <c r="F5" s="13">
        <v>0.85</v>
      </c>
      <c r="G5" s="13">
        <v>0.75</v>
      </c>
      <c r="H5" s="13">
        <v>0.69</v>
      </c>
      <c r="I5" s="13">
        <v>0.67</v>
      </c>
      <c r="J5" s="13">
        <v>1.25</v>
      </c>
      <c r="K5" s="5">
        <v>1</v>
      </c>
      <c r="L5" s="5">
        <v>1.01</v>
      </c>
      <c r="M5" s="5">
        <v>1.03</v>
      </c>
      <c r="N5" s="5">
        <v>1.48</v>
      </c>
      <c r="O5" s="11">
        <v>0.95</v>
      </c>
      <c r="P5" s="11">
        <v>1.03</v>
      </c>
      <c r="Q5" s="5">
        <v>0.51</v>
      </c>
      <c r="R5" s="5">
        <v>0.4</v>
      </c>
      <c r="S5" s="5">
        <v>0.28000000000000003</v>
      </c>
    </row>
    <row r="6" spans="1:19">
      <c r="A6" s="121"/>
      <c r="B6" s="45" t="s">
        <v>58</v>
      </c>
      <c r="C6" s="14" t="s">
        <v>10</v>
      </c>
      <c r="D6" s="14">
        <v>2010</v>
      </c>
      <c r="E6" s="14">
        <v>46</v>
      </c>
      <c r="F6" s="16">
        <v>0.87</v>
      </c>
      <c r="G6" s="16">
        <v>0.44</v>
      </c>
      <c r="H6" s="16">
        <v>0.64700000000000002</v>
      </c>
      <c r="I6" s="16">
        <v>0.63</v>
      </c>
      <c r="J6" s="16">
        <v>0.97</v>
      </c>
      <c r="K6" s="8">
        <v>1</v>
      </c>
      <c r="L6" s="9">
        <v>1</v>
      </c>
      <c r="M6" s="8">
        <v>1.02</v>
      </c>
      <c r="N6" s="8">
        <v>1.28</v>
      </c>
      <c r="O6" s="10">
        <v>0.95</v>
      </c>
      <c r="P6" s="10">
        <v>1.07</v>
      </c>
      <c r="Q6" s="8">
        <v>0.23</v>
      </c>
      <c r="R6" s="9">
        <v>0.36</v>
      </c>
      <c r="S6" s="8">
        <v>0.02</v>
      </c>
    </row>
    <row r="7" spans="1:19" ht="25.5" customHeight="1">
      <c r="A7" s="121"/>
      <c r="B7" s="45" t="s">
        <v>59</v>
      </c>
      <c r="C7" s="14" t="s">
        <v>23</v>
      </c>
      <c r="D7" s="14">
        <v>2010</v>
      </c>
      <c r="E7" s="14">
        <v>12</v>
      </c>
      <c r="F7" s="16">
        <v>0.76</v>
      </c>
      <c r="G7" s="16">
        <v>0.66</v>
      </c>
      <c r="H7" s="16">
        <v>0.6</v>
      </c>
      <c r="I7" s="16">
        <v>0.43</v>
      </c>
      <c r="J7" s="16">
        <v>1.01</v>
      </c>
      <c r="K7" s="5">
        <v>0.98</v>
      </c>
      <c r="L7" s="5">
        <v>1</v>
      </c>
      <c r="M7" s="5">
        <v>1.06</v>
      </c>
      <c r="N7" s="5">
        <v>1.21</v>
      </c>
      <c r="O7" s="10">
        <v>0.98</v>
      </c>
      <c r="P7" s="10">
        <v>1.02</v>
      </c>
      <c r="Q7" s="8">
        <v>0.8</v>
      </c>
      <c r="R7" s="9">
        <v>0.52</v>
      </c>
      <c r="S7" s="8">
        <v>0</v>
      </c>
    </row>
    <row r="8" spans="1:19" ht="24">
      <c r="A8" s="121"/>
      <c r="B8" s="45" t="s">
        <v>60</v>
      </c>
      <c r="C8" s="14" t="s">
        <v>25</v>
      </c>
      <c r="D8" s="14">
        <v>2010</v>
      </c>
      <c r="E8" s="14">
        <v>15</v>
      </c>
      <c r="F8" s="16">
        <v>0.84</v>
      </c>
      <c r="G8" s="16">
        <v>0.67</v>
      </c>
      <c r="H8" s="16">
        <v>0.71</v>
      </c>
      <c r="I8" s="16">
        <v>0.53</v>
      </c>
      <c r="J8" s="16">
        <v>0.9</v>
      </c>
      <c r="K8" s="8">
        <v>1</v>
      </c>
      <c r="L8" s="9">
        <v>1</v>
      </c>
      <c r="M8" s="8">
        <v>1.03</v>
      </c>
      <c r="N8" s="8">
        <v>1.4</v>
      </c>
      <c r="O8" s="10">
        <v>0.95</v>
      </c>
      <c r="P8" s="10">
        <v>1.03</v>
      </c>
      <c r="Q8" s="8">
        <v>0.28000000000000003</v>
      </c>
      <c r="R8" s="9">
        <v>0.28999999999999998</v>
      </c>
      <c r="S8" s="8">
        <v>0.3</v>
      </c>
    </row>
    <row r="9" spans="1:19" ht="25.5" customHeight="1">
      <c r="A9" s="121"/>
      <c r="B9" s="45" t="s">
        <v>61</v>
      </c>
      <c r="C9" s="14" t="s">
        <v>15</v>
      </c>
      <c r="D9" s="14">
        <v>2010</v>
      </c>
      <c r="E9" s="14">
        <v>22</v>
      </c>
      <c r="F9" s="16">
        <v>0.99</v>
      </c>
      <c r="G9" s="16">
        <v>0.64</v>
      </c>
      <c r="H9" s="16">
        <v>0.9</v>
      </c>
      <c r="I9" s="16" t="s">
        <v>49</v>
      </c>
      <c r="J9" s="16" t="s">
        <v>49</v>
      </c>
      <c r="K9" s="8">
        <v>0.57999999999999996</v>
      </c>
      <c r="L9" s="9">
        <v>0.94</v>
      </c>
      <c r="M9" s="8">
        <v>0.93</v>
      </c>
      <c r="N9" s="8">
        <v>0.49</v>
      </c>
      <c r="O9" s="10">
        <v>0.98</v>
      </c>
      <c r="P9" s="10">
        <v>1</v>
      </c>
      <c r="Q9" s="8">
        <v>0.64</v>
      </c>
      <c r="R9" s="9">
        <v>0.35</v>
      </c>
      <c r="S9" s="8">
        <v>0.13</v>
      </c>
    </row>
    <row r="10" spans="1:19">
      <c r="A10" s="121"/>
      <c r="B10" s="45" t="s">
        <v>62</v>
      </c>
      <c r="C10" s="23" t="s">
        <v>71</v>
      </c>
      <c r="D10" s="14">
        <v>2010</v>
      </c>
      <c r="E10" s="14">
        <v>55</v>
      </c>
      <c r="F10" s="13">
        <v>0.55000000000000004</v>
      </c>
      <c r="G10" s="13">
        <v>0.59</v>
      </c>
      <c r="H10" s="13">
        <v>0.71</v>
      </c>
      <c r="I10" s="13">
        <v>0.86</v>
      </c>
      <c r="J10" s="13">
        <v>0.98</v>
      </c>
      <c r="K10" s="5">
        <v>1</v>
      </c>
      <c r="L10" s="5">
        <v>0.99</v>
      </c>
      <c r="M10" s="5">
        <v>1.0900000000000001</v>
      </c>
      <c r="N10" s="5">
        <v>0.99</v>
      </c>
      <c r="O10" s="11">
        <v>0.94</v>
      </c>
      <c r="P10" s="11">
        <v>1.08</v>
      </c>
      <c r="Q10" s="5">
        <v>0.11</v>
      </c>
      <c r="R10" s="5">
        <v>0.27</v>
      </c>
      <c r="S10" s="5">
        <v>0</v>
      </c>
    </row>
    <row r="11" spans="1:19">
      <c r="A11" s="121"/>
      <c r="B11" s="45" t="s">
        <v>56</v>
      </c>
      <c r="C11" s="14" t="s">
        <v>12</v>
      </c>
      <c r="D11" s="14">
        <v>2010</v>
      </c>
      <c r="E11" s="14">
        <v>48</v>
      </c>
      <c r="F11" s="13">
        <v>0.6</v>
      </c>
      <c r="G11" s="16">
        <v>0.49</v>
      </c>
      <c r="H11" s="16">
        <v>0.42</v>
      </c>
      <c r="I11" s="16">
        <v>0.32</v>
      </c>
      <c r="J11" s="16">
        <v>1.02</v>
      </c>
      <c r="K11" s="8">
        <v>1</v>
      </c>
      <c r="L11" s="9">
        <v>0.99</v>
      </c>
      <c r="M11" s="8">
        <v>1.0629999999999999</v>
      </c>
      <c r="N11" s="8">
        <v>1.01</v>
      </c>
      <c r="O11" s="10">
        <v>0.95</v>
      </c>
      <c r="P11" s="10">
        <v>1.07</v>
      </c>
      <c r="Q11" s="8">
        <v>0.17</v>
      </c>
      <c r="R11" s="9">
        <v>0.83</v>
      </c>
      <c r="S11" s="8">
        <v>0.09</v>
      </c>
    </row>
    <row r="12" spans="1:19">
      <c r="A12" s="121"/>
      <c r="B12" s="45" t="s">
        <v>63</v>
      </c>
      <c r="C12" s="14" t="s">
        <v>28</v>
      </c>
      <c r="D12" s="14">
        <v>2010</v>
      </c>
      <c r="E12" s="14">
        <v>61</v>
      </c>
      <c r="F12" s="16">
        <v>0.88</v>
      </c>
      <c r="G12" s="16">
        <v>0.7</v>
      </c>
      <c r="H12" s="16">
        <v>0.68</v>
      </c>
      <c r="I12" s="16">
        <v>0.2</v>
      </c>
      <c r="J12" s="16">
        <v>1.07</v>
      </c>
      <c r="K12" s="8">
        <v>0.94</v>
      </c>
      <c r="L12" s="9">
        <v>1</v>
      </c>
      <c r="M12" s="8">
        <v>0.97</v>
      </c>
      <c r="N12" s="8">
        <v>1.04</v>
      </c>
      <c r="O12" s="10">
        <v>0.88</v>
      </c>
      <c r="P12" s="10">
        <v>1.05</v>
      </c>
      <c r="Q12" s="8">
        <v>0.27</v>
      </c>
      <c r="R12" s="9">
        <v>0.13</v>
      </c>
      <c r="S12" s="8">
        <v>0.08</v>
      </c>
    </row>
    <row r="13" spans="1:19">
      <c r="A13" s="121"/>
      <c r="B13" s="45" t="s">
        <v>64</v>
      </c>
      <c r="C13" s="14" t="s">
        <v>21</v>
      </c>
      <c r="D13" s="14">
        <v>2010</v>
      </c>
      <c r="E13" s="14">
        <v>33</v>
      </c>
      <c r="F13" s="13">
        <v>0.88</v>
      </c>
      <c r="G13" s="13">
        <v>0.78</v>
      </c>
      <c r="H13" s="13">
        <v>0.69</v>
      </c>
      <c r="I13" s="13">
        <v>0.5</v>
      </c>
      <c r="J13" s="13">
        <v>0.54</v>
      </c>
      <c r="K13" s="5">
        <v>0.81</v>
      </c>
      <c r="L13" s="5">
        <v>1.03</v>
      </c>
      <c r="M13" s="5">
        <v>0.92</v>
      </c>
      <c r="N13" s="5">
        <v>0.8</v>
      </c>
      <c r="O13" s="11">
        <v>0.97</v>
      </c>
      <c r="P13" s="11">
        <v>1.07</v>
      </c>
      <c r="Q13" s="5">
        <v>0.46</v>
      </c>
      <c r="R13" s="5">
        <v>0.47</v>
      </c>
      <c r="S13" s="5">
        <v>0</v>
      </c>
    </row>
    <row r="14" spans="1:19">
      <c r="A14" s="121"/>
      <c r="B14" s="45" t="s">
        <v>65</v>
      </c>
      <c r="C14" s="14" t="s">
        <v>13</v>
      </c>
      <c r="D14" s="14">
        <v>2010</v>
      </c>
      <c r="E14" s="14">
        <v>94</v>
      </c>
      <c r="F14" s="13">
        <v>0.73</v>
      </c>
      <c r="G14" s="13">
        <v>0.61</v>
      </c>
      <c r="H14" s="13">
        <v>0.53</v>
      </c>
      <c r="I14" s="13">
        <v>0.1</v>
      </c>
      <c r="J14" s="13">
        <v>0.87</v>
      </c>
      <c r="K14" s="5">
        <v>1</v>
      </c>
      <c r="L14" s="5">
        <v>1</v>
      </c>
      <c r="M14" s="5">
        <v>1</v>
      </c>
      <c r="N14" s="5">
        <v>0.88</v>
      </c>
      <c r="O14" s="11">
        <v>0.95</v>
      </c>
      <c r="P14" s="11">
        <v>1.07</v>
      </c>
      <c r="Q14" s="5">
        <v>0.13</v>
      </c>
      <c r="R14" s="5">
        <v>0.13</v>
      </c>
      <c r="S14" s="5">
        <v>0</v>
      </c>
    </row>
    <row r="15" spans="1:19">
      <c r="A15" s="121"/>
      <c r="B15" s="45" t="s">
        <v>66</v>
      </c>
      <c r="C15" s="14" t="s">
        <v>8</v>
      </c>
      <c r="D15" s="14">
        <v>2010</v>
      </c>
      <c r="E15" s="14">
        <v>112</v>
      </c>
      <c r="F15" s="13">
        <v>0.42</v>
      </c>
      <c r="G15" s="13">
        <v>0.63</v>
      </c>
      <c r="H15" s="13">
        <v>0.32</v>
      </c>
      <c r="I15" s="13">
        <v>0.03</v>
      </c>
      <c r="J15" s="13" t="s">
        <v>49</v>
      </c>
      <c r="K15" s="5">
        <v>0.68</v>
      </c>
      <c r="L15" s="5">
        <v>0.96</v>
      </c>
      <c r="M15" s="5">
        <v>0.79</v>
      </c>
      <c r="N15" s="5">
        <v>0.7</v>
      </c>
      <c r="O15" s="11">
        <v>0.89</v>
      </c>
      <c r="P15" s="11">
        <v>1.02</v>
      </c>
      <c r="Q15" s="5">
        <v>0.12</v>
      </c>
      <c r="R15" s="5">
        <v>0.11</v>
      </c>
      <c r="S15" s="5">
        <v>0.51</v>
      </c>
    </row>
    <row r="16" spans="1:19" ht="24">
      <c r="B16" s="58" t="s">
        <v>69</v>
      </c>
      <c r="C16" s="59" t="s">
        <v>70</v>
      </c>
      <c r="D16" s="59">
        <v>2010</v>
      </c>
      <c r="E16" s="59">
        <v>19</v>
      </c>
      <c r="F16" s="60">
        <v>0.85</v>
      </c>
      <c r="G16" s="60">
        <v>0.66</v>
      </c>
      <c r="H16" s="60">
        <v>0.87</v>
      </c>
      <c r="I16" s="60">
        <v>0.74</v>
      </c>
      <c r="J16" s="60">
        <v>1.31</v>
      </c>
      <c r="K16" s="61">
        <v>1</v>
      </c>
      <c r="L16" s="61">
        <v>1.01</v>
      </c>
      <c r="M16" s="61">
        <v>1.01</v>
      </c>
      <c r="N16" s="61">
        <v>104</v>
      </c>
      <c r="O16" s="62">
        <v>0.96</v>
      </c>
      <c r="P16" s="62">
        <v>1.06</v>
      </c>
      <c r="Q16" s="61">
        <v>0.2</v>
      </c>
      <c r="R16" s="61">
        <v>0.5</v>
      </c>
      <c r="S16" s="61">
        <v>0</v>
      </c>
    </row>
    <row r="19" spans="2:16">
      <c r="B19" s="44" t="s">
        <v>68</v>
      </c>
      <c r="C19" s="50">
        <v>0.9</v>
      </c>
      <c r="D19" s="50">
        <v>0.71</v>
      </c>
      <c r="E19" s="50">
        <v>0.69</v>
      </c>
      <c r="F19" s="50">
        <v>0.5</v>
      </c>
      <c r="G19" s="50">
        <v>1.28</v>
      </c>
      <c r="H19" s="52">
        <v>1</v>
      </c>
      <c r="I19" s="52">
        <v>1</v>
      </c>
      <c r="J19" s="52">
        <v>1.02</v>
      </c>
      <c r="K19" s="52">
        <v>1.91</v>
      </c>
      <c r="L19" s="51">
        <v>0.96</v>
      </c>
      <c r="M19" s="51">
        <v>1.03</v>
      </c>
      <c r="N19" s="52">
        <v>0.75</v>
      </c>
      <c r="O19" s="52">
        <v>0.83</v>
      </c>
      <c r="P19" s="52">
        <v>0.53</v>
      </c>
    </row>
    <row r="20" spans="2:16">
      <c r="B20" s="45" t="s">
        <v>55</v>
      </c>
      <c r="C20" s="16">
        <v>0.63</v>
      </c>
      <c r="D20" s="16">
        <v>0.76</v>
      </c>
      <c r="E20" s="16">
        <v>0.57999999999999996</v>
      </c>
      <c r="F20" s="16">
        <v>1.21</v>
      </c>
      <c r="G20" s="16">
        <v>1.64</v>
      </c>
      <c r="H20" s="49">
        <v>1.01</v>
      </c>
      <c r="I20" s="9">
        <v>1.02</v>
      </c>
      <c r="J20" s="49">
        <v>1.19</v>
      </c>
      <c r="K20" s="49">
        <v>1.24</v>
      </c>
      <c r="L20" s="10">
        <v>0.95</v>
      </c>
      <c r="M20" s="10">
        <v>1.08</v>
      </c>
      <c r="N20" s="49">
        <v>0.25</v>
      </c>
      <c r="O20" s="9">
        <v>0.16</v>
      </c>
      <c r="P20" s="49">
        <v>0.46</v>
      </c>
    </row>
    <row r="21" spans="2:16">
      <c r="B21" s="45" t="s">
        <v>57</v>
      </c>
      <c r="C21" s="50">
        <v>0.85</v>
      </c>
      <c r="D21" s="50">
        <v>0.75</v>
      </c>
      <c r="E21" s="50">
        <v>0.69</v>
      </c>
      <c r="F21" s="50">
        <v>0.67</v>
      </c>
      <c r="G21" s="50">
        <v>1.25</v>
      </c>
      <c r="H21" s="52">
        <v>1</v>
      </c>
      <c r="I21" s="52">
        <v>1.01</v>
      </c>
      <c r="J21" s="52">
        <v>1.03</v>
      </c>
      <c r="K21" s="52">
        <v>1.48</v>
      </c>
      <c r="L21" s="51">
        <v>0.95</v>
      </c>
      <c r="M21" s="51">
        <v>1.03</v>
      </c>
      <c r="N21" s="52">
        <v>0.51</v>
      </c>
      <c r="O21" s="52">
        <v>0.4</v>
      </c>
      <c r="P21" s="52">
        <v>0.28000000000000003</v>
      </c>
    </row>
    <row r="22" spans="2:16">
      <c r="B22" s="45" t="s">
        <v>58</v>
      </c>
      <c r="C22" s="16">
        <v>0.87</v>
      </c>
      <c r="D22" s="16">
        <v>0.44</v>
      </c>
      <c r="E22" s="16">
        <v>0.64700000000000002</v>
      </c>
      <c r="F22" s="16">
        <v>0.63</v>
      </c>
      <c r="G22" s="16">
        <v>0.97</v>
      </c>
      <c r="H22" s="49">
        <v>1</v>
      </c>
      <c r="I22" s="9">
        <v>1</v>
      </c>
      <c r="J22" s="49">
        <v>1.02</v>
      </c>
      <c r="K22" s="49">
        <v>1.28</v>
      </c>
      <c r="L22" s="10">
        <v>0.95</v>
      </c>
      <c r="M22" s="10">
        <v>1.07</v>
      </c>
      <c r="N22" s="49">
        <v>0.23</v>
      </c>
      <c r="O22" s="9">
        <v>0.36</v>
      </c>
      <c r="P22" s="49">
        <v>0.02</v>
      </c>
    </row>
    <row r="23" spans="2:16">
      <c r="B23" s="45" t="s">
        <v>59</v>
      </c>
      <c r="C23" s="16">
        <v>0.76</v>
      </c>
      <c r="D23" s="16">
        <v>0.66</v>
      </c>
      <c r="E23" s="16">
        <v>0.6</v>
      </c>
      <c r="F23" s="16">
        <v>0.43</v>
      </c>
      <c r="G23" s="16">
        <v>1.01</v>
      </c>
      <c r="H23" s="52">
        <v>0.98</v>
      </c>
      <c r="I23" s="52">
        <v>1</v>
      </c>
      <c r="J23" s="52">
        <v>1.06</v>
      </c>
      <c r="K23" s="52">
        <v>1.21</v>
      </c>
      <c r="L23" s="10">
        <v>0.98</v>
      </c>
      <c r="M23" s="10">
        <v>1.02</v>
      </c>
      <c r="N23" s="49">
        <v>0.8</v>
      </c>
      <c r="O23" s="9">
        <v>0.52</v>
      </c>
      <c r="P23" s="49">
        <v>0</v>
      </c>
    </row>
    <row r="24" spans="2:16">
      <c r="B24" s="45" t="s">
        <v>60</v>
      </c>
      <c r="C24" s="16">
        <v>0.84</v>
      </c>
      <c r="D24" s="16">
        <v>0.67</v>
      </c>
      <c r="E24" s="16">
        <v>0.71</v>
      </c>
      <c r="F24" s="16">
        <v>0.53</v>
      </c>
      <c r="G24" s="16">
        <v>0.9</v>
      </c>
      <c r="H24" s="49">
        <v>1</v>
      </c>
      <c r="I24" s="9">
        <v>1</v>
      </c>
      <c r="J24" s="49">
        <v>1.03</v>
      </c>
      <c r="K24" s="49">
        <v>1.4</v>
      </c>
      <c r="L24" s="10">
        <v>0.95</v>
      </c>
      <c r="M24" s="10">
        <v>1.03</v>
      </c>
      <c r="N24" s="49">
        <v>0.28000000000000003</v>
      </c>
      <c r="O24" s="9">
        <v>0.28999999999999998</v>
      </c>
      <c r="P24" s="49">
        <v>0.3</v>
      </c>
    </row>
    <row r="25" spans="2:16">
      <c r="B25" s="45" t="s">
        <v>61</v>
      </c>
      <c r="C25" s="16">
        <v>0.99</v>
      </c>
      <c r="D25" s="16">
        <v>0.64</v>
      </c>
      <c r="E25" s="16">
        <v>0.9</v>
      </c>
      <c r="F25" s="16" t="s">
        <v>49</v>
      </c>
      <c r="G25" s="16" t="s">
        <v>49</v>
      </c>
      <c r="H25" s="49">
        <v>0.57999999999999996</v>
      </c>
      <c r="I25" s="9">
        <v>0.94</v>
      </c>
      <c r="J25" s="49">
        <v>0.93</v>
      </c>
      <c r="K25" s="49">
        <v>0.49</v>
      </c>
      <c r="L25" s="10">
        <v>0.98</v>
      </c>
      <c r="M25" s="10">
        <v>1</v>
      </c>
      <c r="N25" s="49">
        <v>0.64</v>
      </c>
      <c r="O25" s="9">
        <v>0.35</v>
      </c>
      <c r="P25" s="49">
        <v>0.13</v>
      </c>
    </row>
    <row r="26" spans="2:16">
      <c r="B26" s="45" t="s">
        <v>62</v>
      </c>
      <c r="C26" s="50">
        <v>0.55000000000000004</v>
      </c>
      <c r="D26" s="50">
        <v>0.59</v>
      </c>
      <c r="E26" s="50">
        <v>0.71</v>
      </c>
      <c r="F26" s="50">
        <v>0.86</v>
      </c>
      <c r="G26" s="50">
        <v>0.98</v>
      </c>
      <c r="H26" s="52">
        <v>1</v>
      </c>
      <c r="I26" s="52">
        <v>0.99</v>
      </c>
      <c r="J26" s="52">
        <v>1.0900000000000001</v>
      </c>
      <c r="K26" s="52">
        <v>0.99</v>
      </c>
      <c r="L26" s="51">
        <v>0.94</v>
      </c>
      <c r="M26" s="51">
        <v>1.08</v>
      </c>
      <c r="N26" s="52">
        <v>0.11</v>
      </c>
      <c r="O26" s="52">
        <v>0.27</v>
      </c>
      <c r="P26" s="52">
        <v>0</v>
      </c>
    </row>
    <row r="27" spans="2:16">
      <c r="B27" s="45" t="s">
        <v>56</v>
      </c>
      <c r="C27" s="50">
        <v>0.6</v>
      </c>
      <c r="D27" s="16">
        <v>0.49</v>
      </c>
      <c r="E27" s="16">
        <v>0.42</v>
      </c>
      <c r="F27" s="16">
        <v>0.32</v>
      </c>
      <c r="G27" s="16">
        <v>1.02</v>
      </c>
      <c r="H27" s="49">
        <v>1</v>
      </c>
      <c r="I27" s="9">
        <v>0.99</v>
      </c>
      <c r="J27" s="49">
        <v>1.0629999999999999</v>
      </c>
      <c r="K27" s="49">
        <v>1.01</v>
      </c>
      <c r="L27" s="10">
        <v>0.95</v>
      </c>
      <c r="M27" s="10">
        <v>1.07</v>
      </c>
      <c r="N27" s="49">
        <v>0.17</v>
      </c>
      <c r="O27" s="9">
        <v>0.83</v>
      </c>
      <c r="P27" s="49">
        <v>0.09</v>
      </c>
    </row>
    <row r="28" spans="2:16">
      <c r="B28" s="45" t="s">
        <v>63</v>
      </c>
      <c r="C28" s="16">
        <v>0.88</v>
      </c>
      <c r="D28" s="16">
        <v>0.7</v>
      </c>
      <c r="E28" s="16">
        <v>0.68</v>
      </c>
      <c r="F28" s="16">
        <v>0.2</v>
      </c>
      <c r="G28" s="16">
        <v>1.07</v>
      </c>
      <c r="H28" s="49">
        <v>0.94</v>
      </c>
      <c r="I28" s="9">
        <v>1</v>
      </c>
      <c r="J28" s="49">
        <v>0.97</v>
      </c>
      <c r="K28" s="49">
        <v>1.04</v>
      </c>
      <c r="L28" s="10">
        <v>0.88</v>
      </c>
      <c r="M28" s="10">
        <v>1.05</v>
      </c>
      <c r="N28" s="49">
        <v>0.27</v>
      </c>
      <c r="O28" s="9">
        <v>0.13</v>
      </c>
      <c r="P28" s="49">
        <v>0.08</v>
      </c>
    </row>
    <row r="29" spans="2:16">
      <c r="B29" s="45" t="s">
        <v>64</v>
      </c>
      <c r="C29" s="50">
        <v>0.88</v>
      </c>
      <c r="D29" s="50">
        <v>0.78</v>
      </c>
      <c r="E29" s="50">
        <v>0.69</v>
      </c>
      <c r="F29" s="50">
        <v>0.5</v>
      </c>
      <c r="G29" s="50">
        <v>0.54</v>
      </c>
      <c r="H29" s="52">
        <v>0.81</v>
      </c>
      <c r="I29" s="52">
        <v>1.03</v>
      </c>
      <c r="J29" s="52">
        <v>0.92</v>
      </c>
      <c r="K29" s="52">
        <v>0.8</v>
      </c>
      <c r="L29" s="51">
        <v>0.97</v>
      </c>
      <c r="M29" s="51">
        <v>1.07</v>
      </c>
      <c r="N29" s="52">
        <v>0.46</v>
      </c>
      <c r="O29" s="52">
        <v>0.47</v>
      </c>
      <c r="P29" s="52">
        <v>0</v>
      </c>
    </row>
    <row r="30" spans="2:16">
      <c r="B30" s="45" t="s">
        <v>65</v>
      </c>
      <c r="C30" s="50">
        <v>0.73</v>
      </c>
      <c r="D30" s="50">
        <v>0.61</v>
      </c>
      <c r="E30" s="50">
        <v>0.53</v>
      </c>
      <c r="F30" s="50">
        <v>0.1</v>
      </c>
      <c r="G30" s="50">
        <v>0.87</v>
      </c>
      <c r="H30" s="52">
        <v>1</v>
      </c>
      <c r="I30" s="52">
        <v>1</v>
      </c>
      <c r="J30" s="52">
        <v>1</v>
      </c>
      <c r="K30" s="52">
        <v>0.88</v>
      </c>
      <c r="L30" s="51">
        <v>0.95</v>
      </c>
      <c r="M30" s="51">
        <v>1.07</v>
      </c>
      <c r="N30" s="52">
        <v>0.13</v>
      </c>
      <c r="O30" s="52">
        <v>0.13</v>
      </c>
      <c r="P30" s="52">
        <v>0</v>
      </c>
    </row>
    <row r="31" spans="2:16">
      <c r="B31" s="45" t="s">
        <v>66</v>
      </c>
      <c r="C31" s="50">
        <v>0.42</v>
      </c>
      <c r="D31" s="50">
        <v>0.63</v>
      </c>
      <c r="E31" s="50">
        <v>0.32</v>
      </c>
      <c r="F31" s="50">
        <v>0.03</v>
      </c>
      <c r="G31" s="50" t="s">
        <v>49</v>
      </c>
      <c r="H31" s="52">
        <v>0.68</v>
      </c>
      <c r="I31" s="52">
        <v>0.96</v>
      </c>
      <c r="J31" s="52">
        <v>0.79</v>
      </c>
      <c r="K31" s="52">
        <v>0.7</v>
      </c>
      <c r="L31" s="51">
        <v>0.89</v>
      </c>
      <c r="M31" s="51">
        <v>1.02</v>
      </c>
      <c r="N31" s="52">
        <v>0.12</v>
      </c>
      <c r="O31" s="52">
        <v>0.11</v>
      </c>
      <c r="P31" s="52">
        <v>0.51</v>
      </c>
    </row>
    <row r="32" spans="2:16">
      <c r="B32" s="58" t="s">
        <v>69</v>
      </c>
      <c r="C32" s="60">
        <v>0.85</v>
      </c>
      <c r="D32" s="60">
        <v>0.66</v>
      </c>
      <c r="E32" s="60">
        <v>0.87</v>
      </c>
      <c r="F32" s="60">
        <v>0.74</v>
      </c>
      <c r="G32" s="60">
        <v>1.31</v>
      </c>
      <c r="H32" s="61">
        <v>1</v>
      </c>
      <c r="I32" s="61">
        <v>1.01</v>
      </c>
      <c r="J32" s="61">
        <v>1.01</v>
      </c>
      <c r="K32" s="61">
        <v>104</v>
      </c>
      <c r="L32" s="62">
        <v>0.96</v>
      </c>
      <c r="M32" s="62">
        <v>1.06</v>
      </c>
      <c r="N32" s="61">
        <v>0.2</v>
      </c>
      <c r="O32" s="61">
        <v>0.5</v>
      </c>
      <c r="P32" s="61">
        <v>0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B15" sqref="B3:B15"/>
    </sheetView>
  </sheetViews>
  <sheetFormatPr baseColWidth="10" defaultColWidth="8.83203125" defaultRowHeight="15" x14ac:dyDescent="0"/>
  <cols>
    <col min="3" max="3" width="11.1640625" customWidth="1"/>
    <col min="5" max="5" width="11.6640625" customWidth="1"/>
    <col min="6" max="6" width="12.5" customWidth="1"/>
    <col min="7" max="7" width="11.33203125" customWidth="1"/>
    <col min="8" max="8" width="11.1640625" customWidth="1"/>
    <col min="9" max="9" width="10.1640625" customWidth="1"/>
    <col min="10" max="10" width="11.33203125" customWidth="1"/>
    <col min="15" max="15" width="11" customWidth="1"/>
    <col min="16" max="16" width="10.1640625" customWidth="1"/>
  </cols>
  <sheetData>
    <row r="1" spans="1:19">
      <c r="A1" s="5"/>
      <c r="B1" s="5"/>
      <c r="C1" s="118" t="s">
        <v>4</v>
      </c>
      <c r="D1" s="118" t="s">
        <v>2</v>
      </c>
      <c r="E1" s="118" t="s">
        <v>5</v>
      </c>
      <c r="F1" s="123" t="s">
        <v>33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</row>
    <row r="2" spans="1:19" ht="84">
      <c r="A2" s="5"/>
      <c r="B2" s="5"/>
      <c r="C2" s="118"/>
      <c r="D2" s="118"/>
      <c r="E2" s="118"/>
      <c r="F2" s="15" t="s">
        <v>0</v>
      </c>
      <c r="G2" s="16" t="s">
        <v>34</v>
      </c>
      <c r="H2" s="15" t="s">
        <v>67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>
      <c r="A3" s="120" t="s">
        <v>32</v>
      </c>
      <c r="B3" s="44" t="s">
        <v>68</v>
      </c>
      <c r="C3" s="14" t="s">
        <v>50</v>
      </c>
      <c r="D3" s="25">
        <v>2014</v>
      </c>
      <c r="E3" s="25">
        <v>1</v>
      </c>
      <c r="F3" s="26">
        <v>0.95</v>
      </c>
      <c r="G3" s="26">
        <v>0.74</v>
      </c>
      <c r="H3" s="26">
        <v>0.8</v>
      </c>
      <c r="I3" s="26">
        <v>0.67</v>
      </c>
      <c r="J3" s="26">
        <v>1.36</v>
      </c>
      <c r="K3" s="27">
        <v>1</v>
      </c>
      <c r="L3" s="27">
        <v>1.01</v>
      </c>
      <c r="M3" s="27">
        <v>1.01</v>
      </c>
      <c r="N3" s="27">
        <v>1.7</v>
      </c>
      <c r="O3" s="28">
        <v>0.96</v>
      </c>
      <c r="P3" s="28">
        <v>1.01</v>
      </c>
      <c r="Q3" s="27">
        <v>0.66</v>
      </c>
      <c r="R3" s="27">
        <v>0.6</v>
      </c>
      <c r="S3" s="27">
        <v>0.68</v>
      </c>
    </row>
    <row r="4" spans="1:19" ht="24">
      <c r="A4" s="121"/>
      <c r="B4" s="45" t="s">
        <v>55</v>
      </c>
      <c r="C4" s="14" t="s">
        <v>19</v>
      </c>
      <c r="D4" s="25">
        <v>2014</v>
      </c>
      <c r="E4" s="25">
        <v>9</v>
      </c>
      <c r="F4" s="26">
        <v>0.65</v>
      </c>
      <c r="G4" s="26">
        <v>0.79</v>
      </c>
      <c r="H4" s="26">
        <v>0.68</v>
      </c>
      <c r="I4" s="26">
        <v>0.91</v>
      </c>
      <c r="J4" s="26">
        <v>1.55</v>
      </c>
      <c r="K4" s="27">
        <v>1.01</v>
      </c>
      <c r="L4" s="27">
        <v>1.02</v>
      </c>
      <c r="M4" s="27">
        <v>1.19</v>
      </c>
      <c r="N4" s="27">
        <v>1.24</v>
      </c>
      <c r="O4" s="28">
        <v>0.95</v>
      </c>
      <c r="P4" s="28">
        <v>1.1100000000000001</v>
      </c>
      <c r="Q4" s="27">
        <v>0.38</v>
      </c>
      <c r="R4" s="27">
        <v>0.19</v>
      </c>
      <c r="S4" s="27">
        <v>0.46</v>
      </c>
    </row>
    <row r="5" spans="1:19" ht="24">
      <c r="A5" s="121"/>
      <c r="B5" s="45" t="s">
        <v>57</v>
      </c>
      <c r="C5" s="14" t="s">
        <v>17</v>
      </c>
      <c r="D5" s="25">
        <v>2014</v>
      </c>
      <c r="E5" s="25">
        <v>13</v>
      </c>
      <c r="F5" s="26">
        <v>0.87</v>
      </c>
      <c r="G5" s="26">
        <v>0.72</v>
      </c>
      <c r="H5" s="26">
        <v>0.61</v>
      </c>
      <c r="I5" s="26">
        <v>0.67</v>
      </c>
      <c r="J5" s="26">
        <v>1.25</v>
      </c>
      <c r="K5" s="34">
        <v>1</v>
      </c>
      <c r="L5" s="34">
        <v>1.01</v>
      </c>
      <c r="M5" s="34">
        <v>1</v>
      </c>
      <c r="N5" s="34">
        <v>1.46</v>
      </c>
      <c r="O5" s="28">
        <v>0.95</v>
      </c>
      <c r="P5" s="28">
        <v>1.03</v>
      </c>
      <c r="Q5" s="34">
        <v>0.51</v>
      </c>
      <c r="R5" s="34">
        <v>0.42</v>
      </c>
      <c r="S5" s="34">
        <v>0.28000000000000003</v>
      </c>
    </row>
    <row r="6" spans="1:19">
      <c r="A6" s="121"/>
      <c r="B6" s="45" t="s">
        <v>58</v>
      </c>
      <c r="C6" s="14" t="s">
        <v>10</v>
      </c>
      <c r="D6" s="25">
        <v>2014</v>
      </c>
      <c r="E6" s="25">
        <v>16</v>
      </c>
      <c r="F6" s="26">
        <v>0.88</v>
      </c>
      <c r="G6" s="26">
        <v>0.5</v>
      </c>
      <c r="H6" s="26">
        <v>0.75</v>
      </c>
      <c r="I6" s="26">
        <v>0.65</v>
      </c>
      <c r="J6" s="26">
        <v>0.9</v>
      </c>
      <c r="K6" s="27">
        <v>1</v>
      </c>
      <c r="L6" s="27">
        <v>1.01</v>
      </c>
      <c r="M6" s="27">
        <v>1.02</v>
      </c>
      <c r="N6" s="27">
        <v>1.26</v>
      </c>
      <c r="O6" s="28">
        <v>0.95</v>
      </c>
      <c r="P6" s="28">
        <v>1.07</v>
      </c>
      <c r="Q6" s="27">
        <v>0.35</v>
      </c>
      <c r="R6" s="27">
        <v>0.95</v>
      </c>
      <c r="S6" s="27">
        <v>0.22</v>
      </c>
    </row>
    <row r="7" spans="1:19" ht="24">
      <c r="A7" s="121"/>
      <c r="B7" s="45" t="s">
        <v>59</v>
      </c>
      <c r="C7" s="14" t="s">
        <v>23</v>
      </c>
      <c r="D7" s="25">
        <v>2014</v>
      </c>
      <c r="E7" s="25">
        <v>18</v>
      </c>
      <c r="F7" s="26">
        <v>0.77</v>
      </c>
      <c r="G7" s="26">
        <v>0.62</v>
      </c>
      <c r="H7" s="26">
        <v>0.52</v>
      </c>
      <c r="I7" s="26">
        <v>0.43</v>
      </c>
      <c r="J7" s="26">
        <v>1.05</v>
      </c>
      <c r="K7" s="27">
        <v>0.97</v>
      </c>
      <c r="L7" s="27">
        <v>0.99</v>
      </c>
      <c r="M7" s="27">
        <v>1.1100000000000001</v>
      </c>
      <c r="N7" s="27" t="s">
        <v>49</v>
      </c>
      <c r="O7" s="28">
        <v>0.98</v>
      </c>
      <c r="P7" s="28">
        <v>1.08</v>
      </c>
      <c r="Q7" s="27">
        <v>0.81</v>
      </c>
      <c r="R7" s="27">
        <v>0.59</v>
      </c>
      <c r="S7" s="27">
        <v>0</v>
      </c>
    </row>
    <row r="8" spans="1:19" ht="24">
      <c r="A8" s="121"/>
      <c r="B8" s="45" t="s">
        <v>60</v>
      </c>
      <c r="C8" s="14" t="s">
        <v>25</v>
      </c>
      <c r="D8" s="25">
        <v>2014</v>
      </c>
      <c r="E8" s="25">
        <v>26</v>
      </c>
      <c r="F8" s="26">
        <v>0.85</v>
      </c>
      <c r="G8" s="26">
        <v>0.69</v>
      </c>
      <c r="H8" s="26">
        <v>0.62</v>
      </c>
      <c r="I8" s="26">
        <v>0.52</v>
      </c>
      <c r="J8" s="26">
        <v>0.95</v>
      </c>
      <c r="K8" s="27">
        <v>1</v>
      </c>
      <c r="L8" s="27">
        <v>1</v>
      </c>
      <c r="M8" s="27">
        <v>1</v>
      </c>
      <c r="N8" s="27">
        <v>1.36</v>
      </c>
      <c r="O8" s="28">
        <v>0.95</v>
      </c>
      <c r="P8" s="28">
        <v>1.03</v>
      </c>
      <c r="Q8" s="27">
        <v>0.28999999999999998</v>
      </c>
      <c r="R8" s="27">
        <v>0.19</v>
      </c>
      <c r="S8" s="27">
        <v>0.3</v>
      </c>
    </row>
    <row r="9" spans="1:19" ht="24">
      <c r="A9" s="121"/>
      <c r="B9" s="45" t="s">
        <v>61</v>
      </c>
      <c r="C9" s="14" t="s">
        <v>15</v>
      </c>
      <c r="D9" s="25">
        <v>2014</v>
      </c>
      <c r="E9" s="25">
        <v>27</v>
      </c>
      <c r="F9" s="26">
        <v>1.04</v>
      </c>
      <c r="G9" s="26">
        <v>0.64</v>
      </c>
      <c r="H9" s="26">
        <v>0.8</v>
      </c>
      <c r="I9" s="26" t="s">
        <v>49</v>
      </c>
      <c r="J9" s="26" t="s">
        <v>49</v>
      </c>
      <c r="K9" s="27">
        <v>0.54</v>
      </c>
      <c r="L9" s="27">
        <v>0.95</v>
      </c>
      <c r="M9" s="27">
        <v>0.95</v>
      </c>
      <c r="N9" s="27">
        <v>0.62</v>
      </c>
      <c r="O9" s="28">
        <v>0.98</v>
      </c>
      <c r="P9" s="28">
        <v>1.02</v>
      </c>
      <c r="Q9" s="27">
        <v>0.64</v>
      </c>
      <c r="R9" s="27">
        <v>0.4</v>
      </c>
      <c r="S9" s="27">
        <v>0.13</v>
      </c>
    </row>
    <row r="10" spans="1:19">
      <c r="A10" s="121"/>
      <c r="B10" s="45" t="s">
        <v>62</v>
      </c>
      <c r="C10" s="23" t="s">
        <v>54</v>
      </c>
      <c r="D10" s="25">
        <v>2014</v>
      </c>
      <c r="E10" s="25">
        <v>53</v>
      </c>
      <c r="F10" s="26">
        <v>0.72</v>
      </c>
      <c r="G10" s="26">
        <v>0.56000000000000005</v>
      </c>
      <c r="H10" s="26">
        <v>0.56000000000000005</v>
      </c>
      <c r="I10" s="26">
        <v>1.1299999999999999</v>
      </c>
      <c r="J10" s="26">
        <v>1.17</v>
      </c>
      <c r="K10" s="34">
        <v>1</v>
      </c>
      <c r="L10" s="34">
        <v>0.99</v>
      </c>
      <c r="M10" s="34">
        <v>1.08</v>
      </c>
      <c r="N10" s="34">
        <v>1.1299999999999999</v>
      </c>
      <c r="O10" s="28">
        <v>0.94</v>
      </c>
      <c r="P10" s="28">
        <v>1.06</v>
      </c>
      <c r="Q10" s="34" t="s">
        <v>49</v>
      </c>
      <c r="R10" s="34">
        <v>0.45</v>
      </c>
      <c r="S10" s="34">
        <v>0</v>
      </c>
    </row>
    <row r="11" spans="1:19">
      <c r="A11" s="121"/>
      <c r="B11" s="45" t="s">
        <v>56</v>
      </c>
      <c r="C11" s="14" t="s">
        <v>12</v>
      </c>
      <c r="D11" s="25">
        <v>2014</v>
      </c>
      <c r="E11" s="25">
        <v>66</v>
      </c>
      <c r="F11" s="40">
        <v>0.69</v>
      </c>
      <c r="G11" s="40">
        <v>0.5</v>
      </c>
      <c r="H11" s="40">
        <v>0.49</v>
      </c>
      <c r="I11" s="40">
        <v>0.31</v>
      </c>
      <c r="J11" s="40">
        <v>0.87</v>
      </c>
      <c r="K11" s="41">
        <v>1</v>
      </c>
      <c r="L11" s="41">
        <v>1</v>
      </c>
      <c r="M11" s="41">
        <v>1.04</v>
      </c>
      <c r="N11" s="41">
        <v>1.1200000000000001</v>
      </c>
      <c r="O11" s="42">
        <v>0.96</v>
      </c>
      <c r="P11" s="42">
        <v>1.06</v>
      </c>
      <c r="Q11" s="41">
        <v>0.19</v>
      </c>
      <c r="R11" s="41">
        <v>0.64</v>
      </c>
      <c r="S11" s="41">
        <v>0.09</v>
      </c>
    </row>
    <row r="12" spans="1:19">
      <c r="A12" s="121"/>
      <c r="B12" s="45" t="s">
        <v>63</v>
      </c>
      <c r="C12" s="14" t="s">
        <v>28</v>
      </c>
      <c r="D12" s="25">
        <v>2014</v>
      </c>
      <c r="E12" s="25">
        <v>87</v>
      </c>
      <c r="F12" s="26">
        <v>0.84</v>
      </c>
      <c r="G12" s="26">
        <v>0.63</v>
      </c>
      <c r="H12" s="26">
        <v>0.64</v>
      </c>
      <c r="I12" s="26">
        <v>0.2</v>
      </c>
      <c r="J12" s="26">
        <v>1.08</v>
      </c>
      <c r="K12" s="34">
        <v>0.95</v>
      </c>
      <c r="L12" s="34">
        <v>1</v>
      </c>
      <c r="M12" s="34" t="s">
        <v>49</v>
      </c>
      <c r="N12" s="34">
        <v>1.1299999999999999</v>
      </c>
      <c r="O12" s="28">
        <v>0.9</v>
      </c>
      <c r="P12" s="28">
        <v>1.03</v>
      </c>
      <c r="Q12" s="34">
        <v>0.31</v>
      </c>
      <c r="R12" s="34">
        <v>0.09</v>
      </c>
      <c r="S12" s="34">
        <v>0.08</v>
      </c>
    </row>
    <row r="13" spans="1:19">
      <c r="A13" s="121"/>
      <c r="B13" s="45" t="s">
        <v>64</v>
      </c>
      <c r="C13" s="14" t="s">
        <v>21</v>
      </c>
      <c r="D13" s="25">
        <v>2014</v>
      </c>
      <c r="E13" s="25">
        <v>88</v>
      </c>
      <c r="F13" s="26">
        <v>0.96</v>
      </c>
      <c r="G13" s="26">
        <v>0.73</v>
      </c>
      <c r="H13" s="26">
        <v>0.4</v>
      </c>
      <c r="I13" s="26">
        <v>0.25</v>
      </c>
      <c r="J13" s="26">
        <v>0.71</v>
      </c>
      <c r="K13" s="34">
        <v>0.78</v>
      </c>
      <c r="L13" s="34">
        <v>1.03</v>
      </c>
      <c r="M13" s="34">
        <v>0.89</v>
      </c>
      <c r="N13" s="34">
        <v>0.27</v>
      </c>
      <c r="O13" s="28">
        <v>0.97</v>
      </c>
      <c r="P13" s="28">
        <v>1.02</v>
      </c>
      <c r="Q13" s="34">
        <v>0.54</v>
      </c>
      <c r="R13" s="34">
        <v>0.47</v>
      </c>
      <c r="S13" s="34">
        <v>0</v>
      </c>
    </row>
    <row r="14" spans="1:19">
      <c r="A14" s="121"/>
      <c r="B14" s="45" t="s">
        <v>65</v>
      </c>
      <c r="C14" s="14" t="s">
        <v>13</v>
      </c>
      <c r="D14" s="25">
        <v>2014</v>
      </c>
      <c r="E14" s="25">
        <v>104</v>
      </c>
      <c r="F14" s="26">
        <v>0.75</v>
      </c>
      <c r="G14" s="26">
        <v>0.68</v>
      </c>
      <c r="H14" s="26">
        <v>0.6</v>
      </c>
      <c r="I14" s="26">
        <v>0.12</v>
      </c>
      <c r="J14" s="26">
        <v>0.87</v>
      </c>
      <c r="K14" s="34">
        <v>1</v>
      </c>
      <c r="L14" s="34" t="s">
        <v>49</v>
      </c>
      <c r="M14" s="34">
        <v>1.01</v>
      </c>
      <c r="N14" s="34">
        <v>0.9</v>
      </c>
      <c r="O14" s="28">
        <v>0.94</v>
      </c>
      <c r="P14" s="28">
        <v>1.07</v>
      </c>
      <c r="Q14" s="34">
        <v>0.09</v>
      </c>
      <c r="R14" s="34">
        <v>0.13</v>
      </c>
      <c r="S14" s="34">
        <v>0</v>
      </c>
    </row>
    <row r="15" spans="1:19">
      <c r="A15" s="121"/>
      <c r="B15" s="45" t="s">
        <v>66</v>
      </c>
      <c r="C15" s="14" t="s">
        <v>8</v>
      </c>
      <c r="D15" s="25">
        <v>2014</v>
      </c>
      <c r="E15" s="25">
        <v>114</v>
      </c>
      <c r="F15" s="26">
        <v>0.36</v>
      </c>
      <c r="G15" s="26">
        <v>0.56000000000000005</v>
      </c>
      <c r="H15" s="26">
        <v>0.24</v>
      </c>
      <c r="I15" s="26" t="s">
        <v>49</v>
      </c>
      <c r="J15" s="26" t="s">
        <v>49</v>
      </c>
      <c r="K15" s="34">
        <v>0.68</v>
      </c>
      <c r="L15" s="34">
        <v>0.97</v>
      </c>
      <c r="M15" s="34">
        <v>0.79</v>
      </c>
      <c r="N15" s="34">
        <v>0.78</v>
      </c>
      <c r="O15" s="28">
        <v>0.89</v>
      </c>
      <c r="P15" s="28">
        <v>1.04</v>
      </c>
      <c r="Q15" s="34">
        <v>0.13</v>
      </c>
      <c r="R15" s="34">
        <v>0.1</v>
      </c>
      <c r="S15" s="34">
        <v>0.72</v>
      </c>
    </row>
  </sheetData>
  <mergeCells count="8">
    <mergeCell ref="Q1:S1"/>
    <mergeCell ref="A3:A15"/>
    <mergeCell ref="C1:C2"/>
    <mergeCell ref="D1:D2"/>
    <mergeCell ref="E1:E2"/>
    <mergeCell ref="F1:J1"/>
    <mergeCell ref="K1:N1"/>
    <mergeCell ref="O1:P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1"/>
  <sheetViews>
    <sheetView workbookViewId="0">
      <selection activeCell="A3" sqref="A3:AR5"/>
    </sheetView>
  </sheetViews>
  <sheetFormatPr baseColWidth="10" defaultColWidth="10.83203125" defaultRowHeight="20" customHeight="1" x14ac:dyDescent="0"/>
  <cols>
    <col min="1" max="1" width="15.83203125" style="4" customWidth="1"/>
    <col min="2" max="2" width="30.1640625" style="4" customWidth="1"/>
    <col min="3" max="4" width="6.1640625" style="4" customWidth="1"/>
    <col min="5" max="5" width="6.1640625" style="34" customWidth="1"/>
    <col min="6" max="7" width="6.1640625" style="4" customWidth="1"/>
    <col min="8" max="8" width="6.1640625" style="34" customWidth="1"/>
    <col min="9" max="10" width="6.1640625" style="4" customWidth="1"/>
    <col min="11" max="11" width="6.1640625" style="34" customWidth="1"/>
    <col min="12" max="13" width="6.1640625" style="4" customWidth="1"/>
    <col min="14" max="14" width="6.1640625" style="34" customWidth="1"/>
    <col min="15" max="16" width="6.1640625" style="4" customWidth="1"/>
    <col min="17" max="17" width="6.1640625" style="34" customWidth="1"/>
    <col min="18" max="19" width="6.1640625" style="4" customWidth="1"/>
    <col min="20" max="20" width="6.1640625" style="34" customWidth="1"/>
    <col min="21" max="22" width="6.1640625" style="4" customWidth="1"/>
    <col min="23" max="23" width="6.1640625" style="34" customWidth="1"/>
    <col min="24" max="25" width="6.1640625" style="4" customWidth="1"/>
    <col min="26" max="26" width="6.1640625" style="34" customWidth="1"/>
    <col min="27" max="28" width="6.1640625" style="4" customWidth="1"/>
    <col min="29" max="29" width="6.1640625" style="34" customWidth="1"/>
    <col min="30" max="31" width="6.1640625" style="4" customWidth="1"/>
    <col min="32" max="32" width="6.1640625" style="34" customWidth="1"/>
    <col min="33" max="34" width="6.1640625" style="4" customWidth="1"/>
    <col min="35" max="35" width="6.1640625" style="34" customWidth="1"/>
    <col min="36" max="37" width="6.1640625" style="4" customWidth="1"/>
    <col min="38" max="38" width="6.1640625" style="34" customWidth="1"/>
    <col min="39" max="40" width="6.1640625" style="4" customWidth="1"/>
    <col min="41" max="41" width="6.1640625" style="34" customWidth="1"/>
    <col min="42" max="43" width="6.1640625" style="4" customWidth="1"/>
    <col min="44" max="44" width="6.1640625" style="34" customWidth="1"/>
    <col min="45" max="16384" width="10.83203125" style="4"/>
  </cols>
  <sheetData>
    <row r="1" spans="1:44" ht="20" customHeight="1">
      <c r="C1" s="140" t="s">
        <v>32</v>
      </c>
      <c r="D1" s="140"/>
      <c r="E1" s="140"/>
      <c r="F1" s="140"/>
      <c r="G1" s="140"/>
      <c r="H1" s="140"/>
      <c r="I1" s="140"/>
      <c r="J1" s="140"/>
      <c r="K1" s="140"/>
    </row>
    <row r="2" spans="1:44" ht="20" customHeight="1">
      <c r="C2" s="115">
        <v>1</v>
      </c>
      <c r="D2" s="116"/>
      <c r="E2" s="117"/>
      <c r="F2" s="115">
        <v>2</v>
      </c>
      <c r="G2" s="116"/>
      <c r="H2" s="117"/>
      <c r="I2" s="115">
        <v>3</v>
      </c>
      <c r="J2" s="116"/>
      <c r="K2" s="117"/>
      <c r="L2" s="115">
        <v>4</v>
      </c>
      <c r="M2" s="116"/>
      <c r="N2" s="117"/>
      <c r="O2" s="115">
        <v>5</v>
      </c>
      <c r="P2" s="116"/>
      <c r="Q2" s="117"/>
      <c r="R2" s="115">
        <v>6</v>
      </c>
      <c r="S2" s="116"/>
      <c r="T2" s="117"/>
      <c r="U2" s="115">
        <v>7</v>
      </c>
      <c r="V2" s="116"/>
      <c r="W2" s="117"/>
      <c r="X2" s="115">
        <v>8</v>
      </c>
      <c r="Y2" s="116"/>
      <c r="Z2" s="117"/>
      <c r="AA2" s="115">
        <v>14</v>
      </c>
      <c r="AB2" s="116"/>
      <c r="AC2" s="117"/>
      <c r="AD2" s="115">
        <v>9</v>
      </c>
      <c r="AE2" s="116"/>
      <c r="AF2" s="117"/>
      <c r="AG2" s="115">
        <v>10</v>
      </c>
      <c r="AH2" s="116"/>
      <c r="AI2" s="117"/>
      <c r="AJ2" s="115">
        <v>11</v>
      </c>
      <c r="AK2" s="116"/>
      <c r="AL2" s="117"/>
      <c r="AM2" s="115">
        <v>12</v>
      </c>
      <c r="AN2" s="116"/>
      <c r="AO2" s="117"/>
      <c r="AP2" s="115">
        <v>13</v>
      </c>
      <c r="AQ2" s="116"/>
      <c r="AR2" s="117"/>
    </row>
    <row r="3" spans="1:44" s="14" customFormat="1" ht="20" customHeight="1">
      <c r="A3" s="118" t="s">
        <v>4</v>
      </c>
      <c r="B3" s="118"/>
      <c r="C3" s="118" t="s">
        <v>50</v>
      </c>
      <c r="D3" s="118"/>
      <c r="E3" s="118"/>
      <c r="F3" s="118" t="s">
        <v>19</v>
      </c>
      <c r="G3" s="118"/>
      <c r="H3" s="118"/>
      <c r="I3" s="118" t="s">
        <v>17</v>
      </c>
      <c r="J3" s="118"/>
      <c r="K3" s="118"/>
      <c r="L3" s="118" t="s">
        <v>10</v>
      </c>
      <c r="M3" s="118"/>
      <c r="N3" s="118"/>
      <c r="O3" s="118" t="s">
        <v>23</v>
      </c>
      <c r="P3" s="118"/>
      <c r="Q3" s="118"/>
      <c r="R3" s="118" t="s">
        <v>25</v>
      </c>
      <c r="S3" s="118"/>
      <c r="T3" s="118"/>
      <c r="U3" s="118" t="s">
        <v>15</v>
      </c>
      <c r="V3" s="118"/>
      <c r="W3" s="118"/>
      <c r="X3" s="118" t="s">
        <v>6</v>
      </c>
      <c r="Y3" s="118"/>
      <c r="Z3" s="118"/>
      <c r="AA3" s="124" t="s">
        <v>54</v>
      </c>
      <c r="AB3" s="125"/>
      <c r="AC3" s="126"/>
      <c r="AD3" s="118" t="s">
        <v>30</v>
      </c>
      <c r="AE3" s="118"/>
      <c r="AF3" s="118"/>
      <c r="AG3" s="118" t="s">
        <v>31</v>
      </c>
      <c r="AH3" s="118"/>
      <c r="AI3" s="118"/>
      <c r="AJ3" s="118" t="s">
        <v>21</v>
      </c>
      <c r="AK3" s="118"/>
      <c r="AL3" s="118"/>
      <c r="AM3" s="118" t="s">
        <v>13</v>
      </c>
      <c r="AN3" s="118"/>
      <c r="AO3" s="118"/>
      <c r="AP3" s="118" t="s">
        <v>8</v>
      </c>
      <c r="AQ3" s="118"/>
      <c r="AR3" s="118"/>
    </row>
    <row r="4" spans="1:44" s="14" customFormat="1" ht="20" customHeight="1">
      <c r="A4" s="118" t="s">
        <v>2</v>
      </c>
      <c r="B4" s="118"/>
      <c r="C4" s="14">
        <v>2006</v>
      </c>
      <c r="D4" s="14">
        <v>2010</v>
      </c>
      <c r="E4" s="25">
        <v>2014</v>
      </c>
      <c r="F4" s="14">
        <v>2006</v>
      </c>
      <c r="G4" s="14">
        <v>2010</v>
      </c>
      <c r="H4" s="25">
        <v>2014</v>
      </c>
      <c r="I4" s="14">
        <v>2006</v>
      </c>
      <c r="J4" s="14">
        <v>2010</v>
      </c>
      <c r="K4" s="25">
        <v>2014</v>
      </c>
      <c r="L4" s="14">
        <v>2006</v>
      </c>
      <c r="M4" s="14">
        <v>2010</v>
      </c>
      <c r="N4" s="25">
        <v>2014</v>
      </c>
      <c r="O4" s="14">
        <v>2006</v>
      </c>
      <c r="P4" s="14">
        <v>2010</v>
      </c>
      <c r="Q4" s="25">
        <v>2014</v>
      </c>
      <c r="R4" s="14">
        <v>2006</v>
      </c>
      <c r="S4" s="14">
        <v>2010</v>
      </c>
      <c r="T4" s="25">
        <v>2014</v>
      </c>
      <c r="U4" s="14">
        <v>2006</v>
      </c>
      <c r="V4" s="14">
        <v>2010</v>
      </c>
      <c r="W4" s="25">
        <v>2014</v>
      </c>
      <c r="X4" s="14">
        <v>2006</v>
      </c>
      <c r="Y4" s="14">
        <v>2010</v>
      </c>
      <c r="Z4" s="25">
        <v>2014</v>
      </c>
      <c r="AA4" s="14">
        <v>2006</v>
      </c>
      <c r="AB4" s="14">
        <v>2010</v>
      </c>
      <c r="AC4" s="25">
        <v>2014</v>
      </c>
      <c r="AD4" s="14">
        <v>2006</v>
      </c>
      <c r="AE4" s="14">
        <v>2010</v>
      </c>
      <c r="AF4" s="25">
        <v>2014</v>
      </c>
      <c r="AG4" s="14">
        <v>2006</v>
      </c>
      <c r="AH4" s="14">
        <v>2010</v>
      </c>
      <c r="AI4" s="25">
        <v>2014</v>
      </c>
      <c r="AJ4" s="14">
        <v>2006</v>
      </c>
      <c r="AK4" s="14">
        <v>2010</v>
      </c>
      <c r="AL4" s="25">
        <v>2014</v>
      </c>
      <c r="AM4" s="14">
        <v>2006</v>
      </c>
      <c r="AN4" s="14">
        <v>2010</v>
      </c>
      <c r="AO4" s="25">
        <v>2014</v>
      </c>
      <c r="AP4" s="14">
        <v>2006</v>
      </c>
      <c r="AQ4" s="14">
        <v>2010</v>
      </c>
      <c r="AR4" s="25">
        <v>2014</v>
      </c>
    </row>
    <row r="5" spans="1:44" s="14" customFormat="1" ht="20" customHeight="1">
      <c r="A5" s="118" t="s">
        <v>5</v>
      </c>
      <c r="B5" s="118"/>
      <c r="C5" s="14">
        <v>4</v>
      </c>
      <c r="D5" s="14">
        <v>1</v>
      </c>
      <c r="E5" s="25">
        <v>1</v>
      </c>
      <c r="F5" s="14">
        <v>6</v>
      </c>
      <c r="G5" s="14">
        <v>9</v>
      </c>
      <c r="H5" s="25">
        <v>9</v>
      </c>
      <c r="I5" s="14">
        <v>7</v>
      </c>
      <c r="J5" s="14">
        <v>5</v>
      </c>
      <c r="K5" s="25">
        <v>13</v>
      </c>
      <c r="L5" s="14">
        <v>70</v>
      </c>
      <c r="M5" s="14">
        <v>46</v>
      </c>
      <c r="N5" s="25">
        <v>16</v>
      </c>
      <c r="O5" s="14">
        <v>18</v>
      </c>
      <c r="P5" s="14">
        <v>12</v>
      </c>
      <c r="Q5" s="25">
        <v>18</v>
      </c>
      <c r="R5" s="14">
        <v>9</v>
      </c>
      <c r="S5" s="14">
        <v>15</v>
      </c>
      <c r="T5" s="25">
        <v>26</v>
      </c>
      <c r="U5" s="14" t="s">
        <v>48</v>
      </c>
      <c r="V5" s="14">
        <v>22</v>
      </c>
      <c r="W5" s="25">
        <v>27</v>
      </c>
      <c r="X5" s="14" t="s">
        <v>48</v>
      </c>
      <c r="Y5" s="14">
        <v>24</v>
      </c>
      <c r="Z5" s="25">
        <v>30</v>
      </c>
      <c r="AA5" s="14">
        <v>22</v>
      </c>
      <c r="AB5" s="14">
        <v>55</v>
      </c>
      <c r="AC5" s="25">
        <v>53</v>
      </c>
      <c r="AD5" s="14">
        <v>78</v>
      </c>
      <c r="AE5" s="14">
        <v>48</v>
      </c>
      <c r="AF5" s="25">
        <v>66</v>
      </c>
      <c r="AG5" s="14">
        <v>63</v>
      </c>
      <c r="AH5" s="14">
        <v>61</v>
      </c>
      <c r="AI5" s="25">
        <v>87</v>
      </c>
      <c r="AJ5" s="14">
        <v>47</v>
      </c>
      <c r="AK5" s="14">
        <v>33</v>
      </c>
      <c r="AL5" s="25">
        <v>88</v>
      </c>
      <c r="AM5" s="14">
        <v>79</v>
      </c>
      <c r="AN5" s="14">
        <v>94</v>
      </c>
      <c r="AO5" s="25">
        <v>104</v>
      </c>
      <c r="AP5" s="14">
        <v>98</v>
      </c>
      <c r="AQ5" s="14">
        <v>112</v>
      </c>
      <c r="AR5" s="25">
        <v>114</v>
      </c>
    </row>
    <row r="6" spans="1:44" s="13" customFormat="1" ht="20" customHeight="1">
      <c r="A6" s="123" t="s">
        <v>33</v>
      </c>
      <c r="B6" s="15" t="s">
        <v>0</v>
      </c>
      <c r="C6" s="16">
        <v>0.87</v>
      </c>
      <c r="D6" s="13">
        <v>0.9</v>
      </c>
      <c r="E6" s="26">
        <v>0.95</v>
      </c>
      <c r="F6" s="13">
        <v>0.66</v>
      </c>
      <c r="G6" s="16">
        <v>0.63</v>
      </c>
      <c r="H6" s="26">
        <v>0.65</v>
      </c>
      <c r="I6" s="13">
        <v>0.82</v>
      </c>
      <c r="J6" s="13">
        <v>0.85</v>
      </c>
      <c r="K6" s="26">
        <v>0.87</v>
      </c>
      <c r="L6" s="17">
        <v>0.79</v>
      </c>
      <c r="M6" s="16">
        <v>0.87</v>
      </c>
      <c r="N6" s="26">
        <v>0.88</v>
      </c>
      <c r="O6" s="16">
        <v>0.57999999999999996</v>
      </c>
      <c r="P6" s="16">
        <v>0.76</v>
      </c>
      <c r="Q6" s="26">
        <v>0.77</v>
      </c>
      <c r="R6" s="16">
        <v>0.8</v>
      </c>
      <c r="S6" s="16">
        <v>0.84</v>
      </c>
      <c r="T6" s="26">
        <v>0.85</v>
      </c>
      <c r="U6" s="13" t="s">
        <v>48</v>
      </c>
      <c r="V6" s="16">
        <v>0.99</v>
      </c>
      <c r="W6" s="26">
        <v>1.04</v>
      </c>
      <c r="X6" s="13" t="s">
        <v>48</v>
      </c>
      <c r="Y6" s="16">
        <v>0.63</v>
      </c>
      <c r="Z6" s="35">
        <v>0.65</v>
      </c>
      <c r="AA6" s="13">
        <v>0.76</v>
      </c>
      <c r="AB6" s="13">
        <v>0.55000000000000004</v>
      </c>
      <c r="AC6" s="26">
        <v>0.72</v>
      </c>
      <c r="AD6" s="13">
        <v>0.52</v>
      </c>
      <c r="AE6" s="13">
        <v>0.6</v>
      </c>
      <c r="AF6" s="40">
        <v>0.69</v>
      </c>
      <c r="AG6" s="16">
        <v>0.84</v>
      </c>
      <c r="AH6" s="16">
        <v>0.88</v>
      </c>
      <c r="AI6" s="26">
        <v>0.84</v>
      </c>
      <c r="AJ6" s="13">
        <v>0.92</v>
      </c>
      <c r="AK6" s="13">
        <v>0.88</v>
      </c>
      <c r="AL6" s="26">
        <v>0.96</v>
      </c>
      <c r="AM6" s="13">
        <v>0.66</v>
      </c>
      <c r="AN6" s="13">
        <v>0.73</v>
      </c>
      <c r="AO6" s="26">
        <v>0.75</v>
      </c>
      <c r="AP6" s="13">
        <v>0.41</v>
      </c>
      <c r="AQ6" s="13">
        <v>0.42</v>
      </c>
      <c r="AR6" s="26">
        <v>0.36</v>
      </c>
    </row>
    <row r="7" spans="1:44" s="13" customFormat="1" ht="20" customHeight="1">
      <c r="A7" s="123"/>
      <c r="B7" s="16" t="s">
        <v>34</v>
      </c>
      <c r="C7" s="16">
        <v>0.66</v>
      </c>
      <c r="D7" s="13">
        <v>0.71</v>
      </c>
      <c r="E7" s="26">
        <v>0.74</v>
      </c>
      <c r="F7" s="13">
        <v>0.73</v>
      </c>
      <c r="G7" s="16">
        <v>0.76</v>
      </c>
      <c r="H7" s="26">
        <v>0.79</v>
      </c>
      <c r="I7" s="13">
        <v>0.63</v>
      </c>
      <c r="J7" s="13">
        <v>0.75</v>
      </c>
      <c r="K7" s="26">
        <v>0.72</v>
      </c>
      <c r="L7" s="17">
        <v>0.47</v>
      </c>
      <c r="M7" s="16">
        <v>0.44</v>
      </c>
      <c r="N7" s="26">
        <v>0.5</v>
      </c>
      <c r="O7" s="16">
        <v>0.64</v>
      </c>
      <c r="P7" s="16">
        <v>0.66</v>
      </c>
      <c r="Q7" s="26">
        <v>0.62</v>
      </c>
      <c r="R7" s="16">
        <v>0.63</v>
      </c>
      <c r="S7" s="16">
        <v>0.67</v>
      </c>
      <c r="T7" s="26">
        <v>0.69</v>
      </c>
      <c r="U7" s="13" t="s">
        <v>48</v>
      </c>
      <c r="V7" s="16">
        <v>0.64</v>
      </c>
      <c r="W7" s="26">
        <v>0.64</v>
      </c>
      <c r="X7" s="13" t="s">
        <v>48</v>
      </c>
      <c r="Y7" s="16" t="s">
        <v>49</v>
      </c>
      <c r="Z7" s="36" t="s">
        <v>49</v>
      </c>
      <c r="AA7" s="13">
        <v>0.6</v>
      </c>
      <c r="AB7" s="13">
        <v>0.59</v>
      </c>
      <c r="AC7" s="26">
        <v>0.56000000000000005</v>
      </c>
      <c r="AD7" s="16">
        <v>0.5</v>
      </c>
      <c r="AE7" s="16">
        <v>0.49</v>
      </c>
      <c r="AF7" s="40">
        <v>0.5</v>
      </c>
      <c r="AG7" s="16">
        <v>0.61</v>
      </c>
      <c r="AH7" s="16">
        <v>0.7</v>
      </c>
      <c r="AI7" s="26">
        <v>0.63</v>
      </c>
      <c r="AJ7" s="13">
        <v>0.77</v>
      </c>
      <c r="AK7" s="13">
        <v>0.78</v>
      </c>
      <c r="AL7" s="26">
        <v>0.73</v>
      </c>
      <c r="AM7" s="13">
        <v>0.62</v>
      </c>
      <c r="AN7" s="13">
        <v>0.61</v>
      </c>
      <c r="AO7" s="26">
        <v>0.68</v>
      </c>
      <c r="AP7" s="13">
        <v>0.62</v>
      </c>
      <c r="AQ7" s="13">
        <v>0.63</v>
      </c>
      <c r="AR7" s="26">
        <v>0.56000000000000005</v>
      </c>
    </row>
    <row r="8" spans="1:44" s="13" customFormat="1" ht="20" customHeight="1">
      <c r="A8" s="123"/>
      <c r="B8" s="16" t="s">
        <v>35</v>
      </c>
      <c r="C8" s="16">
        <v>0.69</v>
      </c>
      <c r="D8" s="13">
        <v>0.69</v>
      </c>
      <c r="E8" s="26">
        <v>0.8</v>
      </c>
      <c r="F8" s="13">
        <v>0.59</v>
      </c>
      <c r="G8" s="16">
        <v>0.57999999999999996</v>
      </c>
      <c r="H8" s="26">
        <v>0.68</v>
      </c>
      <c r="I8" s="13">
        <v>0.68</v>
      </c>
      <c r="J8" s="13">
        <v>0.69</v>
      </c>
      <c r="K8" s="26">
        <v>0.61</v>
      </c>
      <c r="L8" s="17">
        <v>0.59</v>
      </c>
      <c r="M8" s="16">
        <v>0.64700000000000002</v>
      </c>
      <c r="N8" s="26">
        <v>0.75</v>
      </c>
      <c r="O8" s="16">
        <v>0.45</v>
      </c>
      <c r="P8" s="16">
        <v>0.6</v>
      </c>
      <c r="Q8" s="26">
        <v>0.52</v>
      </c>
      <c r="R8" s="16">
        <v>0.62</v>
      </c>
      <c r="S8" s="16">
        <v>0.71</v>
      </c>
      <c r="T8" s="26">
        <v>0.62</v>
      </c>
      <c r="U8" s="13" t="s">
        <v>48</v>
      </c>
      <c r="V8" s="16">
        <v>0.9</v>
      </c>
      <c r="W8" s="26">
        <v>0.8</v>
      </c>
      <c r="X8" s="13" t="s">
        <v>48</v>
      </c>
      <c r="Y8" s="16">
        <v>0.49</v>
      </c>
      <c r="Z8" s="35">
        <v>0.48</v>
      </c>
      <c r="AA8" s="13">
        <v>0.51</v>
      </c>
      <c r="AB8" s="13">
        <v>0.71</v>
      </c>
      <c r="AC8" s="26">
        <v>0.56000000000000005</v>
      </c>
      <c r="AD8" s="16">
        <v>0.39</v>
      </c>
      <c r="AE8" s="16">
        <v>0.42</v>
      </c>
      <c r="AF8" s="40">
        <v>0.49</v>
      </c>
      <c r="AG8" s="16">
        <v>0.66</v>
      </c>
      <c r="AH8" s="16">
        <v>0.68</v>
      </c>
      <c r="AI8" s="26">
        <v>0.64</v>
      </c>
      <c r="AJ8" s="13">
        <v>0.67</v>
      </c>
      <c r="AK8" s="13">
        <v>0.69</v>
      </c>
      <c r="AL8" s="26">
        <v>0.4</v>
      </c>
      <c r="AM8" s="13">
        <v>0.46</v>
      </c>
      <c r="AN8" s="13">
        <v>0.53</v>
      </c>
      <c r="AO8" s="26">
        <v>0.6</v>
      </c>
      <c r="AP8" s="13">
        <v>0.38</v>
      </c>
      <c r="AQ8" s="13">
        <v>0.32</v>
      </c>
      <c r="AR8" s="26">
        <v>0.24</v>
      </c>
    </row>
    <row r="9" spans="1:44" s="13" customFormat="1" ht="20" customHeight="1">
      <c r="A9" s="123"/>
      <c r="B9" s="15" t="s">
        <v>51</v>
      </c>
      <c r="C9" s="16">
        <v>0.41</v>
      </c>
      <c r="D9" s="13">
        <v>0.5</v>
      </c>
      <c r="E9" s="26">
        <v>0.67</v>
      </c>
      <c r="F9" s="13">
        <v>1.38</v>
      </c>
      <c r="G9" s="16">
        <v>1.21</v>
      </c>
      <c r="H9" s="26">
        <v>0.91</v>
      </c>
      <c r="I9" s="13">
        <v>0.56000000000000005</v>
      </c>
      <c r="J9" s="13">
        <v>0.67</v>
      </c>
      <c r="K9" s="26">
        <v>0.67</v>
      </c>
      <c r="L9" s="17">
        <v>0.08</v>
      </c>
      <c r="M9" s="16">
        <v>0.63</v>
      </c>
      <c r="N9" s="26">
        <v>0.65</v>
      </c>
      <c r="O9" s="16">
        <v>0.23</v>
      </c>
      <c r="P9" s="16">
        <v>0.43</v>
      </c>
      <c r="Q9" s="26">
        <v>0.43</v>
      </c>
      <c r="R9" s="16">
        <v>0.49</v>
      </c>
      <c r="S9" s="16">
        <v>0.53</v>
      </c>
      <c r="T9" s="26">
        <v>0.52</v>
      </c>
      <c r="U9" s="13" t="s">
        <v>48</v>
      </c>
      <c r="V9" s="16" t="s">
        <v>49</v>
      </c>
      <c r="W9" s="26" t="s">
        <v>49</v>
      </c>
      <c r="X9" s="13" t="s">
        <v>48</v>
      </c>
      <c r="Y9" s="16">
        <v>0.44</v>
      </c>
      <c r="Z9" s="35">
        <v>0.62</v>
      </c>
      <c r="AA9" s="13">
        <v>0.61</v>
      </c>
      <c r="AB9" s="13">
        <v>0.86</v>
      </c>
      <c r="AC9" s="26">
        <v>1.1299999999999999</v>
      </c>
      <c r="AD9" s="16">
        <v>0.32</v>
      </c>
      <c r="AE9" s="16">
        <v>0.32</v>
      </c>
      <c r="AF9" s="40">
        <v>0.31</v>
      </c>
      <c r="AG9" s="16">
        <v>0.14000000000000001</v>
      </c>
      <c r="AH9" s="16">
        <v>0.2</v>
      </c>
      <c r="AI9" s="26">
        <v>0.2</v>
      </c>
      <c r="AJ9" s="13">
        <v>0.16</v>
      </c>
      <c r="AK9" s="13">
        <v>0.5</v>
      </c>
      <c r="AL9" s="26">
        <v>0.25</v>
      </c>
      <c r="AM9" s="13">
        <v>0.11</v>
      </c>
      <c r="AN9" s="13">
        <v>0.1</v>
      </c>
      <c r="AO9" s="26">
        <v>0.12</v>
      </c>
      <c r="AP9" s="13">
        <v>0.03</v>
      </c>
      <c r="AQ9" s="13">
        <v>0.03</v>
      </c>
      <c r="AR9" s="26" t="s">
        <v>49</v>
      </c>
    </row>
    <row r="10" spans="1:44" s="13" customFormat="1" ht="20" customHeight="1">
      <c r="A10" s="123"/>
      <c r="B10" s="16" t="s">
        <v>36</v>
      </c>
      <c r="C10" s="16">
        <v>1.22</v>
      </c>
      <c r="D10" s="13">
        <v>1.28</v>
      </c>
      <c r="E10" s="26">
        <v>1.36</v>
      </c>
      <c r="F10" s="13">
        <v>1.63</v>
      </c>
      <c r="G10" s="16">
        <v>1.64</v>
      </c>
      <c r="H10" s="26">
        <v>1.55</v>
      </c>
      <c r="I10" s="13">
        <v>1.08</v>
      </c>
      <c r="J10" s="13">
        <v>1.25</v>
      </c>
      <c r="K10" s="26">
        <v>1.25</v>
      </c>
      <c r="L10" s="17">
        <v>0.67</v>
      </c>
      <c r="M10" s="16">
        <v>0.97</v>
      </c>
      <c r="N10" s="26">
        <v>0.9</v>
      </c>
      <c r="O10" s="13">
        <v>0.89</v>
      </c>
      <c r="P10" s="16">
        <v>1.01</v>
      </c>
      <c r="Q10" s="26">
        <v>1.05</v>
      </c>
      <c r="R10" s="16">
        <v>0.82</v>
      </c>
      <c r="S10" s="16">
        <v>0.9</v>
      </c>
      <c r="T10" s="26">
        <v>0.95</v>
      </c>
      <c r="U10" s="13" t="s">
        <v>48</v>
      </c>
      <c r="V10" s="16" t="s">
        <v>49</v>
      </c>
      <c r="W10" s="26" t="s">
        <v>49</v>
      </c>
      <c r="X10" s="13" t="s">
        <v>48</v>
      </c>
      <c r="Y10" s="16">
        <v>1.48</v>
      </c>
      <c r="Z10" s="35">
        <v>0.62</v>
      </c>
      <c r="AA10" s="13">
        <v>1</v>
      </c>
      <c r="AB10" s="13">
        <v>0.98</v>
      </c>
      <c r="AC10" s="26">
        <v>1.17</v>
      </c>
      <c r="AD10" s="16">
        <v>1.08</v>
      </c>
      <c r="AE10" s="16">
        <v>1.02</v>
      </c>
      <c r="AF10" s="40">
        <v>0.87</v>
      </c>
      <c r="AG10" s="16">
        <v>0.82</v>
      </c>
      <c r="AH10" s="16">
        <v>1.07</v>
      </c>
      <c r="AI10" s="26">
        <v>1.08</v>
      </c>
      <c r="AJ10" s="13" t="s">
        <v>49</v>
      </c>
      <c r="AK10" s="13">
        <v>0.54</v>
      </c>
      <c r="AL10" s="26">
        <v>0.71</v>
      </c>
      <c r="AM10" s="13">
        <v>0.85</v>
      </c>
      <c r="AN10" s="13">
        <v>0.87</v>
      </c>
      <c r="AO10" s="26">
        <v>0.87</v>
      </c>
      <c r="AP10" s="13">
        <v>0.27</v>
      </c>
      <c r="AQ10" s="13" t="s">
        <v>49</v>
      </c>
      <c r="AR10" s="26" t="s">
        <v>49</v>
      </c>
    </row>
    <row r="11" spans="1:44" ht="20" customHeight="1">
      <c r="A11" s="119" t="s">
        <v>37</v>
      </c>
      <c r="B11" s="6" t="s">
        <v>38</v>
      </c>
      <c r="C11" s="6">
        <v>1</v>
      </c>
      <c r="D11" s="4">
        <v>1</v>
      </c>
      <c r="E11" s="27">
        <v>1</v>
      </c>
      <c r="F11" s="4">
        <v>0</v>
      </c>
      <c r="G11" s="6">
        <v>1.01</v>
      </c>
      <c r="H11" s="27">
        <v>1.01</v>
      </c>
      <c r="I11" s="4">
        <v>1</v>
      </c>
      <c r="J11" s="4">
        <v>1</v>
      </c>
      <c r="K11" s="34">
        <v>1</v>
      </c>
      <c r="L11" s="7">
        <v>1</v>
      </c>
      <c r="M11" s="6">
        <v>1</v>
      </c>
      <c r="N11" s="27">
        <v>1</v>
      </c>
      <c r="O11" s="6">
        <v>0.96</v>
      </c>
      <c r="P11" s="4">
        <v>0.98</v>
      </c>
      <c r="Q11" s="27">
        <v>0.97</v>
      </c>
      <c r="R11" s="6">
        <v>1</v>
      </c>
      <c r="S11" s="6">
        <v>1</v>
      </c>
      <c r="T11" s="27">
        <v>1</v>
      </c>
      <c r="U11" s="4" t="s">
        <v>48</v>
      </c>
      <c r="V11" s="6">
        <v>0.57999999999999996</v>
      </c>
      <c r="W11" s="27">
        <v>0.54</v>
      </c>
      <c r="X11" s="4" t="s">
        <v>48</v>
      </c>
      <c r="Y11" s="6">
        <v>1</v>
      </c>
      <c r="Z11" s="27">
        <v>1</v>
      </c>
      <c r="AA11" s="4">
        <v>1</v>
      </c>
      <c r="AB11" s="4">
        <v>1</v>
      </c>
      <c r="AC11" s="34">
        <v>1</v>
      </c>
      <c r="AD11" s="6">
        <v>1</v>
      </c>
      <c r="AE11" s="6">
        <v>1</v>
      </c>
      <c r="AF11" s="41">
        <v>1</v>
      </c>
      <c r="AG11" s="6">
        <v>0.91</v>
      </c>
      <c r="AH11" s="6">
        <v>0.94</v>
      </c>
      <c r="AI11" s="34">
        <v>0.95</v>
      </c>
      <c r="AJ11" s="4">
        <v>0.75</v>
      </c>
      <c r="AK11" s="4">
        <v>0.81</v>
      </c>
      <c r="AL11" s="34">
        <v>0.78</v>
      </c>
      <c r="AM11" s="4">
        <v>1</v>
      </c>
      <c r="AN11" s="4">
        <v>1</v>
      </c>
      <c r="AO11" s="34">
        <v>1</v>
      </c>
      <c r="AP11" s="4">
        <v>0.65</v>
      </c>
      <c r="AQ11" s="4">
        <v>0.68</v>
      </c>
      <c r="AR11" s="34">
        <v>0.68</v>
      </c>
    </row>
    <row r="12" spans="1:44" ht="20" customHeight="1">
      <c r="A12" s="119"/>
      <c r="B12" s="6" t="s">
        <v>39</v>
      </c>
      <c r="C12" s="9">
        <v>0.98</v>
      </c>
      <c r="D12" s="4">
        <v>1</v>
      </c>
      <c r="E12" s="27">
        <v>1.01</v>
      </c>
      <c r="F12" s="4">
        <v>1.02</v>
      </c>
      <c r="G12" s="9">
        <v>1.02</v>
      </c>
      <c r="H12" s="27">
        <v>1.02</v>
      </c>
      <c r="I12" s="4">
        <v>1</v>
      </c>
      <c r="J12" s="4">
        <v>1.01</v>
      </c>
      <c r="K12" s="34">
        <v>1.01</v>
      </c>
      <c r="L12" s="7">
        <v>1</v>
      </c>
      <c r="M12" s="9">
        <v>1</v>
      </c>
      <c r="N12" s="27">
        <v>1.01</v>
      </c>
      <c r="O12" s="6">
        <v>1.01</v>
      </c>
      <c r="P12" s="4">
        <v>1</v>
      </c>
      <c r="Q12" s="27">
        <v>0.99</v>
      </c>
      <c r="R12" s="9">
        <v>1</v>
      </c>
      <c r="S12" s="9">
        <v>1</v>
      </c>
      <c r="T12" s="27">
        <v>1</v>
      </c>
      <c r="U12" s="4" t="s">
        <v>48</v>
      </c>
      <c r="V12" s="9">
        <v>0.94</v>
      </c>
      <c r="W12" s="27">
        <v>0.95</v>
      </c>
      <c r="X12" s="4" t="s">
        <v>48</v>
      </c>
      <c r="Y12" s="9">
        <v>1</v>
      </c>
      <c r="Z12" s="27">
        <v>1</v>
      </c>
      <c r="AA12" s="4">
        <v>1.01</v>
      </c>
      <c r="AB12" s="4">
        <v>0.99</v>
      </c>
      <c r="AC12" s="34">
        <v>0.99</v>
      </c>
      <c r="AD12" s="9">
        <v>0.97</v>
      </c>
      <c r="AE12" s="9">
        <v>0.99</v>
      </c>
      <c r="AF12" s="41">
        <v>1</v>
      </c>
      <c r="AG12" s="9">
        <v>1</v>
      </c>
      <c r="AH12" s="9">
        <v>1</v>
      </c>
      <c r="AI12" s="34">
        <v>1</v>
      </c>
      <c r="AJ12" s="4">
        <v>0.99</v>
      </c>
      <c r="AK12" s="4">
        <v>1.03</v>
      </c>
      <c r="AL12" s="34">
        <v>1.03</v>
      </c>
      <c r="AM12" s="4">
        <v>1</v>
      </c>
      <c r="AN12" s="4">
        <v>1</v>
      </c>
      <c r="AO12" s="34" t="s">
        <v>49</v>
      </c>
      <c r="AP12" s="4">
        <v>0.94</v>
      </c>
      <c r="AQ12" s="4">
        <v>0.96</v>
      </c>
      <c r="AR12" s="34">
        <v>0.97</v>
      </c>
    </row>
    <row r="13" spans="1:44" ht="20" customHeight="1">
      <c r="A13" s="119"/>
      <c r="B13" s="6" t="s">
        <v>40</v>
      </c>
      <c r="C13" s="6">
        <v>1.04</v>
      </c>
      <c r="D13" s="4">
        <v>1.02</v>
      </c>
      <c r="E13" s="27">
        <v>1.01</v>
      </c>
      <c r="F13" s="4">
        <v>1.2</v>
      </c>
      <c r="G13" s="6">
        <v>1.19</v>
      </c>
      <c r="H13" s="27">
        <v>1.19</v>
      </c>
      <c r="I13" s="4">
        <v>1.03</v>
      </c>
      <c r="J13" s="4">
        <v>1.03</v>
      </c>
      <c r="K13" s="34">
        <v>1</v>
      </c>
      <c r="L13" s="7">
        <v>1.02</v>
      </c>
      <c r="M13" s="6">
        <v>1.02</v>
      </c>
      <c r="N13" s="27">
        <v>1.02</v>
      </c>
      <c r="O13" s="9">
        <v>1.1200000000000001</v>
      </c>
      <c r="P13" s="4">
        <v>1.06</v>
      </c>
      <c r="Q13" s="27">
        <v>1.1100000000000001</v>
      </c>
      <c r="R13" s="6">
        <v>1.03</v>
      </c>
      <c r="S13" s="6">
        <v>1.03</v>
      </c>
      <c r="T13" s="27">
        <v>1</v>
      </c>
      <c r="U13" s="4" t="s">
        <v>48</v>
      </c>
      <c r="V13" s="6">
        <v>0.93</v>
      </c>
      <c r="W13" s="27">
        <v>0.95</v>
      </c>
      <c r="X13" s="4" t="s">
        <v>48</v>
      </c>
      <c r="Y13" s="6">
        <v>1.01</v>
      </c>
      <c r="Z13" s="27">
        <v>1.01</v>
      </c>
      <c r="AA13" s="4">
        <v>1.1100000000000001</v>
      </c>
      <c r="AB13" s="4">
        <v>1.0900000000000001</v>
      </c>
      <c r="AC13" s="34">
        <v>1.08</v>
      </c>
      <c r="AD13" s="6">
        <v>1.01</v>
      </c>
      <c r="AE13" s="6">
        <v>1.0629999999999999</v>
      </c>
      <c r="AF13" s="41">
        <v>1.04</v>
      </c>
      <c r="AG13" s="6">
        <v>0.97</v>
      </c>
      <c r="AH13" s="6">
        <v>0.97</v>
      </c>
      <c r="AI13" s="34" t="s">
        <v>49</v>
      </c>
      <c r="AJ13" s="4">
        <v>0.81</v>
      </c>
      <c r="AK13" s="4">
        <v>0.92</v>
      </c>
      <c r="AL13" s="34">
        <v>0.89</v>
      </c>
      <c r="AM13" s="4">
        <v>1.01</v>
      </c>
      <c r="AN13" s="4">
        <v>1</v>
      </c>
      <c r="AO13" s="34">
        <v>1.01</v>
      </c>
      <c r="AP13" s="4">
        <v>0.79</v>
      </c>
      <c r="AQ13" s="4">
        <v>0.79</v>
      </c>
      <c r="AR13" s="34">
        <v>0.79</v>
      </c>
    </row>
    <row r="14" spans="1:44" ht="20" customHeight="1">
      <c r="A14" s="119"/>
      <c r="B14" s="6" t="s">
        <v>41</v>
      </c>
      <c r="C14" s="6">
        <v>1.78</v>
      </c>
      <c r="D14" s="4">
        <v>1.91</v>
      </c>
      <c r="E14" s="27">
        <v>1.7</v>
      </c>
      <c r="F14" s="4">
        <v>1.28</v>
      </c>
      <c r="G14" s="6">
        <v>1.24</v>
      </c>
      <c r="H14" s="27">
        <v>1.24</v>
      </c>
      <c r="I14" s="4">
        <v>1.4</v>
      </c>
      <c r="J14" s="4">
        <v>1.48</v>
      </c>
      <c r="K14" s="34">
        <v>1.46</v>
      </c>
      <c r="L14" s="7">
        <v>1.28</v>
      </c>
      <c r="M14" s="6">
        <v>1.28</v>
      </c>
      <c r="N14" s="27">
        <v>1.26</v>
      </c>
      <c r="O14" s="6">
        <v>1.17</v>
      </c>
      <c r="P14" s="4">
        <v>1.21</v>
      </c>
      <c r="Q14" s="27" t="s">
        <v>49</v>
      </c>
      <c r="R14" s="6">
        <v>1.37</v>
      </c>
      <c r="S14" s="6">
        <v>1.4</v>
      </c>
      <c r="T14" s="27">
        <v>1.36</v>
      </c>
      <c r="U14" s="4" t="s">
        <v>48</v>
      </c>
      <c r="V14" s="6">
        <v>0.49</v>
      </c>
      <c r="W14" s="27">
        <v>0.62</v>
      </c>
      <c r="X14" s="4" t="s">
        <v>48</v>
      </c>
      <c r="Y14" s="6">
        <v>1.68</v>
      </c>
      <c r="Z14" s="27">
        <v>1.52</v>
      </c>
      <c r="AA14" s="4">
        <v>1.0900000000000001</v>
      </c>
      <c r="AB14" s="4">
        <v>0.99</v>
      </c>
      <c r="AC14" s="34">
        <v>1.1299999999999999</v>
      </c>
      <c r="AD14" s="6">
        <v>0.95</v>
      </c>
      <c r="AE14" s="6">
        <v>1.01</v>
      </c>
      <c r="AF14" s="41">
        <v>1.1200000000000001</v>
      </c>
      <c r="AG14" s="6">
        <v>0.85</v>
      </c>
      <c r="AH14" s="6">
        <v>1.04</v>
      </c>
      <c r="AI14" s="34">
        <v>1.1299999999999999</v>
      </c>
      <c r="AJ14" s="4">
        <v>0.62</v>
      </c>
      <c r="AK14" s="4">
        <v>0.8</v>
      </c>
      <c r="AL14" s="34">
        <v>0.27</v>
      </c>
      <c r="AM14" s="4">
        <v>0.89</v>
      </c>
      <c r="AN14" s="4">
        <v>0.88</v>
      </c>
      <c r="AO14" s="34">
        <v>0.9</v>
      </c>
      <c r="AP14" s="4">
        <v>0.66</v>
      </c>
      <c r="AQ14" s="4">
        <v>0.7</v>
      </c>
      <c r="AR14" s="34">
        <v>0.78</v>
      </c>
    </row>
    <row r="15" spans="1:44" s="11" customFormat="1" ht="20" customHeight="1">
      <c r="A15" s="114" t="s">
        <v>1</v>
      </c>
      <c r="B15" s="10" t="s">
        <v>42</v>
      </c>
      <c r="C15" s="10">
        <v>0.96</v>
      </c>
      <c r="D15" s="11">
        <v>0.96</v>
      </c>
      <c r="E15" s="28">
        <v>0.96</v>
      </c>
      <c r="F15" s="10">
        <v>0.95</v>
      </c>
      <c r="G15" s="10">
        <v>0.95</v>
      </c>
      <c r="H15" s="28">
        <v>0.95</v>
      </c>
      <c r="I15" s="11">
        <v>0.96</v>
      </c>
      <c r="J15" s="11">
        <v>0.95</v>
      </c>
      <c r="K15" s="28">
        <v>0.95</v>
      </c>
      <c r="L15" s="12">
        <v>9.5000000000000001E-2</v>
      </c>
      <c r="M15" s="10">
        <v>0.95</v>
      </c>
      <c r="N15" s="28">
        <v>0.95</v>
      </c>
      <c r="O15" s="10">
        <v>0.98</v>
      </c>
      <c r="P15" s="10">
        <v>0.98</v>
      </c>
      <c r="Q15" s="28">
        <v>0.98</v>
      </c>
      <c r="R15" s="10">
        <v>0.95</v>
      </c>
      <c r="S15" s="10">
        <v>0.95</v>
      </c>
      <c r="T15" s="28">
        <v>0.95</v>
      </c>
      <c r="U15" s="10" t="s">
        <v>48</v>
      </c>
      <c r="V15" s="10">
        <v>0.98</v>
      </c>
      <c r="W15" s="28">
        <v>0.98</v>
      </c>
      <c r="X15" s="10" t="s">
        <v>48</v>
      </c>
      <c r="Y15" s="10">
        <v>0.94</v>
      </c>
      <c r="Z15" s="28">
        <v>0.94</v>
      </c>
      <c r="AA15" s="11">
        <v>0.97</v>
      </c>
      <c r="AB15" s="11">
        <v>0.94</v>
      </c>
      <c r="AC15" s="28">
        <v>0.94</v>
      </c>
      <c r="AD15" s="10">
        <v>0.95</v>
      </c>
      <c r="AE15" s="10">
        <v>0.95</v>
      </c>
      <c r="AF15" s="42">
        <v>0.96</v>
      </c>
      <c r="AG15" s="10">
        <v>0.89</v>
      </c>
      <c r="AH15" s="10">
        <v>0.88</v>
      </c>
      <c r="AI15" s="28">
        <v>0.9</v>
      </c>
      <c r="AJ15" s="11">
        <v>0.97</v>
      </c>
      <c r="AK15" s="11">
        <v>0.97</v>
      </c>
      <c r="AL15" s="28">
        <v>0.97</v>
      </c>
      <c r="AM15" s="11">
        <v>0.95</v>
      </c>
      <c r="AN15" s="11">
        <v>0.95</v>
      </c>
      <c r="AO15" s="28">
        <v>0.94</v>
      </c>
      <c r="AP15" s="11">
        <v>0.95</v>
      </c>
      <c r="AQ15" s="11">
        <v>0.89</v>
      </c>
      <c r="AR15" s="28">
        <v>0.89</v>
      </c>
    </row>
    <row r="16" spans="1:44" s="11" customFormat="1" ht="20" customHeight="1">
      <c r="A16" s="114"/>
      <c r="B16" s="10" t="s">
        <v>43</v>
      </c>
      <c r="C16" s="10">
        <v>1.02</v>
      </c>
      <c r="D16" s="11">
        <v>1.03</v>
      </c>
      <c r="E16" s="28">
        <v>1.01</v>
      </c>
      <c r="F16" s="10">
        <v>1.08</v>
      </c>
      <c r="G16" s="10">
        <v>1.08</v>
      </c>
      <c r="H16" s="28">
        <v>1.1100000000000001</v>
      </c>
      <c r="I16" s="11">
        <v>1.04</v>
      </c>
      <c r="J16" s="11">
        <v>1.03</v>
      </c>
      <c r="K16" s="28">
        <v>1.03</v>
      </c>
      <c r="L16" s="12">
        <v>1.08</v>
      </c>
      <c r="M16" s="10">
        <v>1.07</v>
      </c>
      <c r="N16" s="28">
        <v>1.07</v>
      </c>
      <c r="O16" s="10">
        <v>1.05</v>
      </c>
      <c r="P16" s="10">
        <v>1.02</v>
      </c>
      <c r="Q16" s="28">
        <v>1.08</v>
      </c>
      <c r="R16" s="10">
        <v>1.04</v>
      </c>
      <c r="S16" s="10">
        <v>1.03</v>
      </c>
      <c r="T16" s="28">
        <v>1.03</v>
      </c>
      <c r="U16" s="10" t="s">
        <v>48</v>
      </c>
      <c r="V16" s="10">
        <v>1</v>
      </c>
      <c r="W16" s="28">
        <v>1.02</v>
      </c>
      <c r="X16" s="10" t="s">
        <v>48</v>
      </c>
      <c r="Y16" s="10">
        <v>1.04</v>
      </c>
      <c r="Z16" s="28">
        <v>1.06</v>
      </c>
      <c r="AA16" s="11">
        <v>1.1499999999999999</v>
      </c>
      <c r="AB16" s="11">
        <v>1.08</v>
      </c>
      <c r="AC16" s="28">
        <v>1.06</v>
      </c>
      <c r="AD16" s="10">
        <v>1.07</v>
      </c>
      <c r="AE16" s="10">
        <v>1.07</v>
      </c>
      <c r="AF16" s="42">
        <v>1.06</v>
      </c>
      <c r="AG16" s="10">
        <v>1.03</v>
      </c>
      <c r="AH16" s="10">
        <v>1.05</v>
      </c>
      <c r="AI16" s="28">
        <v>1.03</v>
      </c>
      <c r="AJ16" s="11">
        <v>1.05</v>
      </c>
      <c r="AK16" s="11">
        <v>1.07</v>
      </c>
      <c r="AL16" s="28">
        <v>1.02</v>
      </c>
      <c r="AM16" s="11">
        <v>1.08</v>
      </c>
      <c r="AN16" s="11">
        <v>1.07</v>
      </c>
      <c r="AO16" s="28">
        <v>1.07</v>
      </c>
      <c r="AP16" s="11">
        <v>1</v>
      </c>
      <c r="AQ16" s="11">
        <v>1.02</v>
      </c>
      <c r="AR16" s="28">
        <v>1.04</v>
      </c>
    </row>
    <row r="17" spans="1:44" ht="20" customHeight="1">
      <c r="A17" s="119" t="s">
        <v>44</v>
      </c>
      <c r="B17" s="6" t="s">
        <v>45</v>
      </c>
      <c r="C17" s="6">
        <v>0.5</v>
      </c>
      <c r="D17" s="4">
        <v>0.75</v>
      </c>
      <c r="E17" s="27">
        <v>0.66</v>
      </c>
      <c r="F17" s="6">
        <v>0.19</v>
      </c>
      <c r="G17" s="6">
        <v>0.25</v>
      </c>
      <c r="H17" s="27">
        <v>0.38</v>
      </c>
      <c r="I17" s="4">
        <v>0.47</v>
      </c>
      <c r="J17" s="4">
        <v>0.51</v>
      </c>
      <c r="K17" s="34">
        <v>0.51</v>
      </c>
      <c r="L17" s="9">
        <v>0.14000000000000001</v>
      </c>
      <c r="M17" s="6">
        <v>0.23</v>
      </c>
      <c r="N17" s="27">
        <v>0.35</v>
      </c>
      <c r="O17" s="6">
        <v>0.49</v>
      </c>
      <c r="P17" s="6">
        <v>0.8</v>
      </c>
      <c r="Q17" s="27">
        <v>0.81</v>
      </c>
      <c r="R17" s="6">
        <v>0.25</v>
      </c>
      <c r="S17" s="6">
        <v>0.28000000000000003</v>
      </c>
      <c r="T17" s="27">
        <v>0.28999999999999998</v>
      </c>
      <c r="U17" s="4" t="s">
        <v>48</v>
      </c>
      <c r="V17" s="6">
        <v>0.64</v>
      </c>
      <c r="W17" s="27">
        <v>0.64</v>
      </c>
      <c r="X17" s="4" t="s">
        <v>48</v>
      </c>
      <c r="Y17" s="6">
        <v>0.76</v>
      </c>
      <c r="Z17" s="27">
        <v>0.96</v>
      </c>
      <c r="AA17" s="4">
        <v>0.14000000000000001</v>
      </c>
      <c r="AB17" s="4">
        <v>0.11</v>
      </c>
      <c r="AC17" s="34" t="s">
        <v>49</v>
      </c>
      <c r="AD17" s="6">
        <v>0.18</v>
      </c>
      <c r="AE17" s="6">
        <v>0.17</v>
      </c>
      <c r="AF17" s="41">
        <v>0.19</v>
      </c>
      <c r="AG17" s="6">
        <v>0.25</v>
      </c>
      <c r="AH17" s="6">
        <v>0.27</v>
      </c>
      <c r="AI17" s="34">
        <v>0.31</v>
      </c>
      <c r="AJ17" s="4">
        <v>0.42</v>
      </c>
      <c r="AK17" s="4">
        <v>0.46</v>
      </c>
      <c r="AL17" s="34">
        <v>0.54</v>
      </c>
      <c r="AM17" s="4">
        <v>0.1</v>
      </c>
      <c r="AN17" s="4">
        <v>0.13</v>
      </c>
      <c r="AO17" s="34">
        <v>0.09</v>
      </c>
      <c r="AP17" s="4">
        <v>0.09</v>
      </c>
      <c r="AQ17" s="4">
        <v>0.12</v>
      </c>
      <c r="AR17" s="34">
        <v>0.13</v>
      </c>
    </row>
    <row r="18" spans="1:44" ht="20" customHeight="1">
      <c r="A18" s="119"/>
      <c r="B18" s="6" t="s">
        <v>46</v>
      </c>
      <c r="C18" s="9">
        <v>0.38</v>
      </c>
      <c r="D18" s="4">
        <v>0.83</v>
      </c>
      <c r="E18" s="27">
        <v>0.6</v>
      </c>
      <c r="F18" s="9">
        <v>0.33</v>
      </c>
      <c r="G18" s="9">
        <v>0.16</v>
      </c>
      <c r="H18" s="27">
        <v>0.19</v>
      </c>
      <c r="I18" s="4">
        <v>0.3</v>
      </c>
      <c r="J18" s="4">
        <v>0.4</v>
      </c>
      <c r="K18" s="34">
        <v>0.42</v>
      </c>
      <c r="L18" s="7">
        <v>0.21</v>
      </c>
      <c r="M18" s="9">
        <v>0.36</v>
      </c>
      <c r="N18" s="27">
        <v>0.95</v>
      </c>
      <c r="O18" s="9">
        <v>0.71</v>
      </c>
      <c r="P18" s="9">
        <v>0.52</v>
      </c>
      <c r="Q18" s="27">
        <v>0.59</v>
      </c>
      <c r="R18" s="9">
        <v>0.4</v>
      </c>
      <c r="S18" s="9">
        <v>0.28999999999999998</v>
      </c>
      <c r="T18" s="27">
        <v>0.19</v>
      </c>
      <c r="U18" s="4" t="s">
        <v>48</v>
      </c>
      <c r="V18" s="9">
        <v>0.35</v>
      </c>
      <c r="W18" s="27">
        <v>0.4</v>
      </c>
      <c r="X18" s="4" t="s">
        <v>48</v>
      </c>
      <c r="Y18" s="9">
        <v>0.33</v>
      </c>
      <c r="Z18" s="27">
        <v>0.28999999999999998</v>
      </c>
      <c r="AA18" s="4">
        <v>0.56000000000000005</v>
      </c>
      <c r="AB18" s="4">
        <v>0.27</v>
      </c>
      <c r="AC18" s="34">
        <v>0.45</v>
      </c>
      <c r="AD18" s="9">
        <v>0.2</v>
      </c>
      <c r="AE18" s="9">
        <v>0.83</v>
      </c>
      <c r="AF18" s="41">
        <v>0.64</v>
      </c>
      <c r="AG18" s="9">
        <v>7.0000000000000007E-2</v>
      </c>
      <c r="AH18" s="9">
        <v>0.13</v>
      </c>
      <c r="AI18" s="34">
        <v>0.09</v>
      </c>
      <c r="AJ18" s="4">
        <v>0.31</v>
      </c>
      <c r="AK18" s="4">
        <v>0.47</v>
      </c>
      <c r="AL18" s="34">
        <v>0.47</v>
      </c>
      <c r="AM18" s="4">
        <v>0.14000000000000001</v>
      </c>
      <c r="AN18" s="4">
        <v>0.13</v>
      </c>
      <c r="AO18" s="34">
        <v>0.13</v>
      </c>
      <c r="AP18" s="4">
        <v>0.04</v>
      </c>
      <c r="AQ18" s="4">
        <v>0.11</v>
      </c>
      <c r="AR18" s="34">
        <v>0.1</v>
      </c>
    </row>
    <row r="19" spans="1:44" ht="20" customHeight="1">
      <c r="A19" s="119"/>
      <c r="B19" s="6" t="s">
        <v>47</v>
      </c>
      <c r="C19" s="6">
        <v>0.47</v>
      </c>
      <c r="D19" s="4">
        <v>0.53</v>
      </c>
      <c r="E19" s="27">
        <v>0.68</v>
      </c>
      <c r="F19" s="6">
        <v>0.28999999999999998</v>
      </c>
      <c r="G19" s="6">
        <v>0.46</v>
      </c>
      <c r="H19" s="27">
        <v>0.46</v>
      </c>
      <c r="I19" s="4">
        <v>0.22</v>
      </c>
      <c r="J19" s="4">
        <v>0.28000000000000003</v>
      </c>
      <c r="K19" s="34">
        <v>0.28000000000000003</v>
      </c>
      <c r="L19" s="7">
        <v>0.02</v>
      </c>
      <c r="M19" s="6">
        <v>0.02</v>
      </c>
      <c r="N19" s="27">
        <v>0.22</v>
      </c>
      <c r="O19" s="6">
        <v>0</v>
      </c>
      <c r="P19" s="6">
        <v>0</v>
      </c>
      <c r="Q19" s="27">
        <v>0</v>
      </c>
      <c r="R19" s="6">
        <v>0.3</v>
      </c>
      <c r="S19" s="6">
        <v>0.3</v>
      </c>
      <c r="T19" s="27">
        <v>0.3</v>
      </c>
      <c r="U19" s="4" t="s">
        <v>48</v>
      </c>
      <c r="V19" s="6">
        <v>0.13</v>
      </c>
      <c r="W19" s="27">
        <v>0.13</v>
      </c>
      <c r="X19" s="4" t="s">
        <v>48</v>
      </c>
      <c r="Y19" s="6">
        <v>0</v>
      </c>
      <c r="Z19" s="27">
        <v>0</v>
      </c>
      <c r="AA19" s="4">
        <v>0</v>
      </c>
      <c r="AB19" s="4">
        <v>0</v>
      </c>
      <c r="AC19" s="34">
        <v>0</v>
      </c>
      <c r="AD19" s="6">
        <v>0.01</v>
      </c>
      <c r="AE19" s="6">
        <v>0.09</v>
      </c>
      <c r="AF19" s="41">
        <v>0.09</v>
      </c>
      <c r="AG19" s="6">
        <v>0.03</v>
      </c>
      <c r="AH19" s="6">
        <v>0.08</v>
      </c>
      <c r="AI19" s="34">
        <v>0.08</v>
      </c>
      <c r="AJ19" s="4">
        <v>0</v>
      </c>
      <c r="AK19" s="4">
        <v>0</v>
      </c>
      <c r="AL19" s="34">
        <v>0</v>
      </c>
      <c r="AM19" s="4">
        <v>0</v>
      </c>
      <c r="AN19" s="4">
        <v>0</v>
      </c>
      <c r="AO19" s="34">
        <v>0</v>
      </c>
      <c r="AP19" s="4">
        <v>0.43</v>
      </c>
      <c r="AQ19" s="4">
        <v>0.51</v>
      </c>
      <c r="AR19" s="34">
        <v>0.72</v>
      </c>
    </row>
    <row r="20" spans="1:44" s="18" customFormat="1" ht="20" customHeight="1">
      <c r="A20" s="18" t="s">
        <v>52</v>
      </c>
      <c r="C20" s="19"/>
      <c r="D20" s="19"/>
      <c r="E20" s="29"/>
      <c r="F20" s="19"/>
      <c r="G20" s="19"/>
      <c r="H20" s="29"/>
      <c r="I20" s="19"/>
      <c r="J20" s="19"/>
      <c r="K20" s="29"/>
      <c r="L20" s="20"/>
      <c r="M20" s="19"/>
      <c r="N20" s="29"/>
      <c r="O20" s="19"/>
      <c r="P20" s="19"/>
      <c r="Q20" s="29"/>
      <c r="R20" s="19"/>
      <c r="S20" s="19"/>
      <c r="T20" s="29"/>
      <c r="U20" s="19"/>
      <c r="V20" s="19"/>
      <c r="W20" s="29"/>
      <c r="X20" s="19"/>
      <c r="Y20" s="19"/>
      <c r="Z20" s="29"/>
      <c r="AC20" s="29"/>
      <c r="AD20" s="19"/>
      <c r="AE20" s="19"/>
      <c r="AF20" s="29"/>
      <c r="AG20" s="19"/>
      <c r="AH20" s="19"/>
      <c r="AI20" s="29"/>
      <c r="AL20" s="29"/>
      <c r="AO20" s="29"/>
      <c r="AR20" s="29"/>
    </row>
    <row r="21" spans="1:44" s="21" customFormat="1" ht="20" customHeight="1">
      <c r="A21" s="21" t="s">
        <v>53</v>
      </c>
      <c r="C21" s="22"/>
      <c r="D21" s="22"/>
      <c r="E21" s="30"/>
      <c r="F21" s="22"/>
      <c r="G21" s="22"/>
      <c r="H21" s="30"/>
      <c r="I21" s="22"/>
      <c r="J21" s="22"/>
      <c r="K21" s="30"/>
      <c r="L21" s="22"/>
      <c r="M21" s="22"/>
      <c r="N21" s="30"/>
      <c r="O21" s="22"/>
      <c r="P21" s="22"/>
      <c r="Q21" s="30"/>
      <c r="R21" s="22"/>
      <c r="S21" s="22"/>
      <c r="T21" s="30"/>
      <c r="U21" s="22"/>
      <c r="V21" s="22"/>
      <c r="W21" s="30"/>
      <c r="X21" s="22"/>
      <c r="Y21" s="22"/>
      <c r="Z21" s="30"/>
      <c r="AC21" s="30"/>
      <c r="AD21" s="22"/>
      <c r="AE21" s="22"/>
      <c r="AF21" s="30"/>
      <c r="AG21" s="22"/>
      <c r="AH21" s="22"/>
      <c r="AI21" s="30"/>
      <c r="AL21" s="30"/>
      <c r="AO21" s="30"/>
      <c r="AR21" s="30"/>
    </row>
    <row r="22" spans="1:44" ht="20" customHeight="1">
      <c r="A22" s="3"/>
      <c r="B22" s="3"/>
      <c r="C22" s="1"/>
      <c r="D22" s="1"/>
      <c r="E22" s="31"/>
      <c r="F22" s="1"/>
      <c r="G22" s="1"/>
      <c r="H22" s="31"/>
      <c r="I22" s="1"/>
      <c r="J22" s="1"/>
      <c r="K22" s="31"/>
      <c r="L22" s="1"/>
      <c r="M22" s="1"/>
      <c r="N22" s="31"/>
      <c r="O22" s="1"/>
      <c r="P22" s="1"/>
      <c r="Q22" s="31"/>
      <c r="R22" s="1"/>
      <c r="S22" s="1"/>
      <c r="T22" s="31"/>
      <c r="U22" s="1"/>
      <c r="V22" s="1"/>
      <c r="W22" s="31"/>
      <c r="X22" s="1"/>
      <c r="Y22" s="1"/>
      <c r="Z22" s="31"/>
      <c r="AA22" s="1"/>
      <c r="AB22" s="1"/>
      <c r="AC22" s="31"/>
      <c r="AD22" s="1"/>
      <c r="AE22" s="1"/>
      <c r="AF22" s="32"/>
      <c r="AG22" s="3"/>
      <c r="AH22" s="3"/>
      <c r="AI22" s="32"/>
      <c r="AJ22" s="3"/>
      <c r="AK22" s="3"/>
      <c r="AL22" s="32"/>
      <c r="AM22" s="3"/>
      <c r="AN22" s="3"/>
      <c r="AO22" s="32"/>
      <c r="AP22" s="3"/>
      <c r="AQ22" s="3"/>
      <c r="AR22" s="32"/>
    </row>
    <row r="23" spans="1:44" ht="20" customHeight="1">
      <c r="A23" s="3"/>
      <c r="B23" s="3"/>
      <c r="C23" s="1"/>
      <c r="D23" s="1"/>
      <c r="E23" s="31"/>
      <c r="F23" s="1"/>
      <c r="G23" s="1"/>
      <c r="H23" s="31"/>
      <c r="I23" s="1"/>
      <c r="J23" s="1"/>
      <c r="K23" s="31"/>
      <c r="L23" s="1"/>
      <c r="M23" s="1"/>
      <c r="N23" s="31"/>
      <c r="O23" s="1"/>
      <c r="P23" s="1"/>
      <c r="Q23" s="31"/>
      <c r="R23" s="1"/>
      <c r="S23" s="1"/>
      <c r="T23" s="31"/>
      <c r="U23" s="1"/>
      <c r="V23" s="1"/>
      <c r="W23" s="31"/>
      <c r="X23" s="1"/>
      <c r="Y23" s="1"/>
      <c r="Z23" s="37"/>
      <c r="AA23" s="1"/>
      <c r="AB23" s="1"/>
      <c r="AC23" s="31"/>
      <c r="AD23" s="1"/>
      <c r="AE23" s="1"/>
      <c r="AF23" s="32"/>
      <c r="AG23" s="3"/>
      <c r="AH23" s="3"/>
      <c r="AI23" s="32"/>
      <c r="AJ23" s="3"/>
      <c r="AK23" s="3"/>
      <c r="AL23" s="32"/>
      <c r="AM23" s="3"/>
      <c r="AN23" s="3"/>
      <c r="AO23" s="32"/>
      <c r="AP23" s="3"/>
      <c r="AQ23" s="3"/>
      <c r="AR23" s="32"/>
    </row>
    <row r="24" spans="1:44" ht="20" customHeight="1">
      <c r="A24" s="3"/>
      <c r="B24" s="3"/>
      <c r="C24" s="1"/>
      <c r="D24" s="1"/>
      <c r="E24" s="31"/>
      <c r="F24" s="1"/>
      <c r="G24" s="1"/>
      <c r="H24" s="31"/>
      <c r="I24" s="1"/>
      <c r="J24" s="1"/>
      <c r="K24" s="31"/>
      <c r="L24" s="1"/>
      <c r="M24" s="1"/>
      <c r="N24" s="31"/>
      <c r="O24" s="1"/>
      <c r="P24" s="1"/>
      <c r="Q24" s="31"/>
      <c r="R24" s="1"/>
      <c r="S24" s="1"/>
      <c r="T24" s="31"/>
      <c r="U24" s="1"/>
      <c r="V24" s="1"/>
      <c r="W24" s="31"/>
      <c r="X24" s="1"/>
      <c r="Y24" s="1"/>
      <c r="Z24" s="38"/>
      <c r="AA24" s="1"/>
      <c r="AB24" s="1"/>
      <c r="AC24" s="31"/>
      <c r="AD24" s="1"/>
      <c r="AE24" s="1"/>
      <c r="AF24" s="32"/>
      <c r="AG24" s="3"/>
      <c r="AH24" s="3"/>
      <c r="AI24" s="32"/>
      <c r="AJ24" s="3"/>
      <c r="AK24" s="3"/>
      <c r="AL24" s="32"/>
      <c r="AM24" s="3"/>
      <c r="AN24" s="3"/>
      <c r="AO24" s="32"/>
      <c r="AP24" s="3"/>
      <c r="AQ24" s="3"/>
      <c r="AR24" s="32"/>
    </row>
    <row r="25" spans="1:44" ht="20" customHeight="1">
      <c r="A25" s="3"/>
      <c r="B25" s="3"/>
      <c r="C25" s="1"/>
      <c r="D25" s="1"/>
      <c r="E25" s="31"/>
      <c r="F25" s="1"/>
      <c r="G25" s="1"/>
      <c r="H25" s="31"/>
      <c r="I25" s="1"/>
      <c r="J25" s="1"/>
      <c r="K25" s="31"/>
      <c r="L25" s="1"/>
      <c r="M25" s="1"/>
      <c r="N25" s="31"/>
      <c r="O25" s="1"/>
      <c r="P25" s="1"/>
      <c r="Q25" s="31"/>
      <c r="R25" s="1"/>
      <c r="S25" s="1"/>
      <c r="T25" s="31"/>
      <c r="U25" s="1"/>
      <c r="V25" s="1"/>
      <c r="W25" s="31"/>
      <c r="X25" s="1"/>
      <c r="Y25" s="1"/>
      <c r="Z25" s="37"/>
      <c r="AA25" s="1"/>
      <c r="AB25" s="1"/>
      <c r="AC25" s="31"/>
      <c r="AD25" s="1"/>
      <c r="AE25" s="1"/>
      <c r="AF25" s="32"/>
      <c r="AG25" s="3"/>
      <c r="AH25" s="3"/>
      <c r="AI25" s="32"/>
      <c r="AJ25" s="3"/>
      <c r="AK25" s="3"/>
      <c r="AL25" s="32"/>
      <c r="AM25" s="3"/>
      <c r="AN25" s="3"/>
      <c r="AO25" s="32"/>
      <c r="AP25" s="3"/>
      <c r="AQ25" s="3"/>
      <c r="AR25" s="32"/>
    </row>
    <row r="26" spans="1:44" ht="20" customHeight="1">
      <c r="A26" s="3"/>
      <c r="B26" s="3"/>
      <c r="C26" s="3"/>
      <c r="D26" s="3"/>
      <c r="E26" s="32"/>
      <c r="F26" s="3"/>
      <c r="G26" s="3"/>
      <c r="H26" s="32"/>
      <c r="I26" s="3"/>
      <c r="J26" s="3"/>
      <c r="K26" s="32"/>
      <c r="L26" s="3"/>
      <c r="M26" s="3"/>
      <c r="N26" s="32"/>
      <c r="O26" s="3"/>
      <c r="P26" s="3"/>
      <c r="Q26" s="32"/>
      <c r="R26" s="3"/>
      <c r="S26" s="3"/>
      <c r="T26" s="32"/>
      <c r="U26" s="3"/>
      <c r="V26" s="3"/>
      <c r="W26" s="32"/>
      <c r="X26" s="3"/>
      <c r="Y26" s="3"/>
      <c r="Z26" s="37"/>
      <c r="AA26" s="3"/>
      <c r="AB26" s="3"/>
      <c r="AC26" s="32"/>
      <c r="AD26" s="3"/>
      <c r="AE26" s="3"/>
      <c r="AF26" s="32"/>
      <c r="AG26" s="3"/>
      <c r="AH26" s="3"/>
      <c r="AI26" s="32"/>
      <c r="AJ26" s="3"/>
      <c r="AK26" s="3"/>
      <c r="AL26" s="32"/>
      <c r="AM26" s="3"/>
      <c r="AN26" s="3"/>
      <c r="AO26" s="32"/>
      <c r="AP26" s="3"/>
      <c r="AQ26" s="3"/>
      <c r="AR26" s="32"/>
    </row>
    <row r="27" spans="1:44" ht="20" customHeight="1">
      <c r="A27" s="3"/>
      <c r="B27" s="3"/>
      <c r="C27" s="3"/>
      <c r="D27" s="3"/>
      <c r="E27" s="32"/>
      <c r="F27" s="3"/>
      <c r="G27" s="3"/>
      <c r="H27" s="32"/>
      <c r="I27" s="3"/>
      <c r="J27" s="3"/>
      <c r="K27" s="32"/>
      <c r="L27" s="3"/>
      <c r="M27" s="3"/>
      <c r="N27" s="32"/>
      <c r="O27" s="3"/>
      <c r="P27" s="3"/>
      <c r="Q27" s="32"/>
      <c r="R27" s="3"/>
      <c r="S27" s="3"/>
      <c r="T27" s="32"/>
      <c r="U27" s="3"/>
      <c r="V27" s="3"/>
      <c r="W27" s="32"/>
      <c r="X27" s="3"/>
      <c r="Y27" s="3"/>
      <c r="Z27" s="37"/>
      <c r="AA27" s="3"/>
      <c r="AB27" s="3"/>
      <c r="AC27" s="32"/>
      <c r="AD27" s="3"/>
      <c r="AE27" s="3"/>
      <c r="AF27" s="32"/>
      <c r="AG27" s="3"/>
      <c r="AH27" s="3"/>
      <c r="AI27" s="32"/>
      <c r="AJ27" s="3"/>
      <c r="AK27" s="3"/>
      <c r="AL27" s="32"/>
      <c r="AM27" s="3"/>
      <c r="AN27" s="3"/>
      <c r="AO27" s="32"/>
      <c r="AP27" s="3"/>
      <c r="AQ27" s="3"/>
      <c r="AR27" s="32"/>
    </row>
    <row r="28" spans="1:44" ht="20" customHeight="1">
      <c r="A28" s="3"/>
      <c r="B28" s="3"/>
      <c r="C28" s="3"/>
      <c r="D28" s="3"/>
      <c r="E28" s="32"/>
      <c r="F28" s="3"/>
      <c r="G28" s="3"/>
      <c r="H28" s="32"/>
      <c r="I28" s="3"/>
      <c r="J28" s="3"/>
      <c r="K28" s="32"/>
      <c r="L28" s="3"/>
      <c r="M28" s="3"/>
      <c r="N28" s="32"/>
      <c r="O28" s="3"/>
      <c r="P28" s="3"/>
      <c r="Q28" s="32"/>
      <c r="R28" s="3"/>
      <c r="S28" s="3"/>
      <c r="T28" s="32"/>
      <c r="U28" s="3"/>
      <c r="V28" s="3"/>
      <c r="W28" s="32"/>
      <c r="X28" s="3"/>
      <c r="Y28" s="3"/>
      <c r="Z28" s="39"/>
      <c r="AA28" s="3"/>
      <c r="AB28" s="3"/>
      <c r="AC28" s="32"/>
      <c r="AD28" s="3"/>
      <c r="AE28" s="3"/>
      <c r="AF28" s="32"/>
      <c r="AG28" s="3"/>
      <c r="AH28" s="3"/>
      <c r="AI28" s="32"/>
      <c r="AJ28" s="3"/>
      <c r="AK28" s="3"/>
      <c r="AL28" s="32"/>
      <c r="AM28" s="3"/>
      <c r="AN28" s="3"/>
      <c r="AO28" s="32"/>
      <c r="AP28" s="3"/>
      <c r="AQ28" s="3"/>
      <c r="AR28" s="32"/>
    </row>
    <row r="29" spans="1:44" ht="20" customHeight="1">
      <c r="A29" s="3"/>
      <c r="B29" s="3"/>
      <c r="C29" s="3"/>
      <c r="D29" s="3"/>
      <c r="E29" s="32"/>
      <c r="F29" s="3"/>
      <c r="G29" s="3"/>
      <c r="H29" s="32"/>
      <c r="I29" s="3"/>
      <c r="J29" s="3"/>
      <c r="K29" s="32"/>
      <c r="L29" s="3"/>
      <c r="M29" s="3"/>
      <c r="N29" s="32"/>
      <c r="O29" s="3"/>
      <c r="P29" s="3"/>
      <c r="Q29" s="32"/>
      <c r="R29" s="3"/>
      <c r="S29" s="3"/>
      <c r="T29" s="32"/>
      <c r="U29" s="3"/>
      <c r="V29" s="3"/>
      <c r="W29" s="32"/>
      <c r="X29" s="3"/>
      <c r="Y29" s="3"/>
      <c r="Z29" s="39"/>
      <c r="AA29" s="3"/>
      <c r="AB29" s="3"/>
      <c r="AC29" s="32"/>
      <c r="AD29" s="3"/>
      <c r="AE29" s="3"/>
      <c r="AF29" s="32"/>
      <c r="AG29" s="3"/>
      <c r="AH29" s="3"/>
      <c r="AI29" s="32"/>
      <c r="AJ29" s="3"/>
      <c r="AK29" s="3"/>
      <c r="AL29" s="32"/>
      <c r="AM29" s="3"/>
      <c r="AN29" s="3"/>
      <c r="AO29" s="32"/>
      <c r="AP29" s="3"/>
      <c r="AQ29" s="3"/>
      <c r="AR29" s="32"/>
    </row>
    <row r="30" spans="1:44" ht="20" customHeight="1">
      <c r="A30" s="24"/>
      <c r="B30" s="24"/>
      <c r="C30" s="24"/>
      <c r="D30" s="24"/>
      <c r="E30" s="33"/>
      <c r="F30" s="24"/>
      <c r="G30" s="24"/>
      <c r="H30" s="33"/>
      <c r="I30" s="24"/>
      <c r="J30" s="24"/>
      <c r="K30" s="33"/>
      <c r="L30" s="24"/>
      <c r="M30" s="24"/>
      <c r="N30" s="33"/>
      <c r="O30" s="24"/>
      <c r="P30" s="24"/>
      <c r="Q30" s="33"/>
      <c r="R30" s="24"/>
      <c r="S30" s="24"/>
      <c r="T30" s="33"/>
      <c r="U30" s="24"/>
      <c r="V30" s="24"/>
      <c r="W30" s="33"/>
      <c r="X30" s="24"/>
      <c r="Y30" s="24"/>
      <c r="Z30" s="37"/>
      <c r="AA30" s="24"/>
      <c r="AB30" s="24"/>
      <c r="AC30" s="33"/>
      <c r="AD30" s="24"/>
      <c r="AE30" s="24"/>
      <c r="AF30" s="33"/>
      <c r="AG30" s="24"/>
      <c r="AH30" s="24"/>
      <c r="AI30" s="33"/>
      <c r="AJ30" s="24"/>
      <c r="AK30" s="24"/>
      <c r="AL30" s="33"/>
      <c r="AM30" s="24"/>
      <c r="AN30" s="24"/>
      <c r="AO30" s="33"/>
      <c r="AP30" s="24"/>
      <c r="AQ30" s="24"/>
      <c r="AR30" s="33"/>
    </row>
    <row r="31" spans="1:44" ht="20" customHeight="1">
      <c r="Z31" s="37"/>
    </row>
    <row r="32" spans="1:44" ht="20" customHeight="1">
      <c r="Z32" s="37"/>
    </row>
    <row r="33" spans="26:26" ht="20" customHeight="1">
      <c r="Z33" s="37"/>
    </row>
    <row r="34" spans="26:26" ht="20" customHeight="1">
      <c r="Z34" s="39"/>
    </row>
    <row r="35" spans="26:26" ht="20" customHeight="1">
      <c r="Z35" s="39"/>
    </row>
    <row r="36" spans="26:26" ht="20" customHeight="1">
      <c r="Z36" s="37"/>
    </row>
    <row r="37" spans="26:26" ht="20" customHeight="1">
      <c r="Z37" s="37"/>
    </row>
    <row r="38" spans="26:26" ht="20" customHeight="1">
      <c r="Z38" s="39"/>
    </row>
    <row r="39" spans="26:26" ht="20" customHeight="1">
      <c r="Z39" s="37"/>
    </row>
    <row r="40" spans="26:26" ht="20" customHeight="1">
      <c r="Z40" s="37"/>
    </row>
    <row r="41" spans="26:26" ht="20" customHeight="1">
      <c r="Z41" s="37"/>
    </row>
  </sheetData>
  <mergeCells count="36">
    <mergeCell ref="A17:A19"/>
    <mergeCell ref="O3:Q3"/>
    <mergeCell ref="R3:T3"/>
    <mergeCell ref="C1:K1"/>
    <mergeCell ref="F3:H3"/>
    <mergeCell ref="I3:K3"/>
    <mergeCell ref="L3:N3"/>
    <mergeCell ref="A6:A10"/>
    <mergeCell ref="C3:E3"/>
    <mergeCell ref="A4:B4"/>
    <mergeCell ref="A3:B3"/>
    <mergeCell ref="A5:B5"/>
    <mergeCell ref="C2:E2"/>
    <mergeCell ref="AJ3:AL3"/>
    <mergeCell ref="AP3:AR3"/>
    <mergeCell ref="AM3:AO3"/>
    <mergeCell ref="A11:A14"/>
    <mergeCell ref="A15:A16"/>
    <mergeCell ref="AG3:AI3"/>
    <mergeCell ref="U3:W3"/>
    <mergeCell ref="X3:Z3"/>
    <mergeCell ref="AD3:AF3"/>
    <mergeCell ref="AA3:AC3"/>
    <mergeCell ref="AP2:AR2"/>
    <mergeCell ref="AG2:AI2"/>
    <mergeCell ref="AJ2:AL2"/>
    <mergeCell ref="AM2:AO2"/>
    <mergeCell ref="F2:H2"/>
    <mergeCell ref="I2:K2"/>
    <mergeCell ref="L2:N2"/>
    <mergeCell ref="O2:Q2"/>
    <mergeCell ref="R2:T2"/>
    <mergeCell ref="U2:W2"/>
    <mergeCell ref="X2:Z2"/>
    <mergeCell ref="AD2:AF2"/>
    <mergeCell ref="AA2:AC2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D3" sqref="D3"/>
    </sheetView>
  </sheetViews>
  <sheetFormatPr baseColWidth="10" defaultColWidth="10.83203125" defaultRowHeight="20" x14ac:dyDescent="0"/>
  <cols>
    <col min="1" max="1" width="21.83203125" style="2" customWidth="1"/>
    <col min="2" max="4" width="10.83203125" style="2"/>
    <col min="5" max="5" width="13.33203125" style="2" customWidth="1"/>
    <col min="6" max="6" width="13.5" style="2" customWidth="1"/>
    <col min="7" max="16384" width="10.83203125" style="2"/>
  </cols>
  <sheetData>
    <row r="1" spans="1:17" ht="60">
      <c r="A1" s="2" t="s">
        <v>3</v>
      </c>
      <c r="B1" s="2">
        <v>1</v>
      </c>
      <c r="D1" s="2" t="s">
        <v>3</v>
      </c>
      <c r="E1" s="2" t="s">
        <v>20</v>
      </c>
      <c r="F1" s="2" t="s">
        <v>18</v>
      </c>
      <c r="G1" s="2" t="s">
        <v>11</v>
      </c>
      <c r="H1" s="2" t="s">
        <v>24</v>
      </c>
      <c r="I1" s="2" t="s">
        <v>29</v>
      </c>
      <c r="J1" s="2" t="s">
        <v>26</v>
      </c>
      <c r="K1" s="2" t="s">
        <v>16</v>
      </c>
      <c r="L1" s="2" t="s">
        <v>7</v>
      </c>
      <c r="M1" s="2" t="s">
        <v>12</v>
      </c>
      <c r="N1" s="2" t="s">
        <v>28</v>
      </c>
      <c r="O1" s="2" t="s">
        <v>22</v>
      </c>
      <c r="P1" s="2" t="s">
        <v>14</v>
      </c>
      <c r="Q1" s="2" t="s">
        <v>9</v>
      </c>
    </row>
    <row r="2" spans="1:17">
      <c r="A2" s="2" t="s">
        <v>20</v>
      </c>
      <c r="B2" s="2">
        <v>9</v>
      </c>
    </row>
    <row r="3" spans="1:17">
      <c r="A3" s="2" t="s">
        <v>18</v>
      </c>
      <c r="B3" s="2">
        <v>13</v>
      </c>
    </row>
    <row r="4" spans="1:17">
      <c r="A4" s="2" t="s">
        <v>11</v>
      </c>
      <c r="B4" s="2">
        <v>16</v>
      </c>
    </row>
    <row r="5" spans="1:17">
      <c r="A5" s="2" t="s">
        <v>24</v>
      </c>
      <c r="B5" s="2">
        <v>18</v>
      </c>
    </row>
    <row r="6" spans="1:17">
      <c r="A6" s="2" t="s">
        <v>27</v>
      </c>
      <c r="B6" s="2">
        <v>20</v>
      </c>
    </row>
    <row r="7" spans="1:17">
      <c r="A7" s="2" t="s">
        <v>26</v>
      </c>
      <c r="B7" s="2">
        <v>26</v>
      </c>
    </row>
    <row r="8" spans="1:17">
      <c r="A8" s="2" t="s">
        <v>16</v>
      </c>
      <c r="B8" s="2">
        <v>27</v>
      </c>
    </row>
    <row r="9" spans="1:17">
      <c r="A9" s="2" t="s">
        <v>7</v>
      </c>
      <c r="B9" s="2">
        <v>30</v>
      </c>
    </row>
    <row r="10" spans="1:17">
      <c r="A10" s="2" t="s">
        <v>12</v>
      </c>
      <c r="B10" s="2">
        <v>66</v>
      </c>
    </row>
    <row r="11" spans="1:17">
      <c r="A11" s="2" t="s">
        <v>28</v>
      </c>
      <c r="B11" s="2">
        <v>87</v>
      </c>
    </row>
    <row r="12" spans="1:17">
      <c r="A12" s="2" t="s">
        <v>22</v>
      </c>
      <c r="B12" s="2">
        <v>88</v>
      </c>
    </row>
    <row r="13" spans="1:17">
      <c r="A13" s="2" t="s">
        <v>14</v>
      </c>
      <c r="B13" s="2">
        <v>104</v>
      </c>
    </row>
    <row r="14" spans="1:17">
      <c r="A14" s="2" t="s">
        <v>9</v>
      </c>
      <c r="B14" s="2">
        <v>114</v>
      </c>
    </row>
  </sheetData>
  <sortState ref="A1:B14">
    <sortCondition ref="B1:B1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opLeftCell="A10" workbookViewId="0">
      <selection activeCell="S21" sqref="E21:S23"/>
    </sheetView>
  </sheetViews>
  <sheetFormatPr baseColWidth="10" defaultColWidth="8.83203125" defaultRowHeight="15" x14ac:dyDescent="0"/>
  <sheetData>
    <row r="1" spans="1:19">
      <c r="A1" s="5"/>
      <c r="B1" s="5"/>
      <c r="C1" s="118" t="s">
        <v>4</v>
      </c>
      <c r="D1" s="118" t="s">
        <v>2</v>
      </c>
      <c r="E1" s="118" t="s">
        <v>5</v>
      </c>
      <c r="F1" s="123" t="s">
        <v>33</v>
      </c>
      <c r="G1" s="123"/>
      <c r="H1" s="123"/>
      <c r="I1" s="123"/>
      <c r="J1" s="123"/>
      <c r="K1" s="119" t="s">
        <v>37</v>
      </c>
      <c r="L1" s="119"/>
      <c r="M1" s="119"/>
      <c r="N1" s="119"/>
      <c r="O1" s="114" t="s">
        <v>1</v>
      </c>
      <c r="P1" s="114"/>
      <c r="Q1" s="119" t="s">
        <v>44</v>
      </c>
      <c r="R1" s="119"/>
      <c r="S1" s="119"/>
    </row>
    <row r="2" spans="1:19" ht="84">
      <c r="A2" s="5"/>
      <c r="B2" s="5"/>
      <c r="C2" s="118"/>
      <c r="D2" s="118"/>
      <c r="E2" s="118"/>
      <c r="F2" s="15" t="s">
        <v>0</v>
      </c>
      <c r="G2" s="16" t="s">
        <v>34</v>
      </c>
      <c r="H2" s="16" t="s">
        <v>35</v>
      </c>
      <c r="I2" s="15" t="s">
        <v>51</v>
      </c>
      <c r="J2" s="16" t="s">
        <v>36</v>
      </c>
      <c r="K2" s="8" t="s">
        <v>38</v>
      </c>
      <c r="L2" s="8" t="s">
        <v>39</v>
      </c>
      <c r="M2" s="8" t="s">
        <v>40</v>
      </c>
      <c r="N2" s="8" t="s">
        <v>41</v>
      </c>
      <c r="O2" s="10" t="s">
        <v>42</v>
      </c>
      <c r="P2" s="10" t="s">
        <v>43</v>
      </c>
      <c r="Q2" s="8" t="s">
        <v>45</v>
      </c>
      <c r="R2" s="8" t="s">
        <v>46</v>
      </c>
      <c r="S2" s="8" t="s">
        <v>47</v>
      </c>
    </row>
    <row r="3" spans="1:19" ht="15.75" customHeight="1">
      <c r="A3" s="120" t="s">
        <v>32</v>
      </c>
      <c r="B3" s="115">
        <v>1</v>
      </c>
      <c r="C3" s="118" t="s">
        <v>50</v>
      </c>
      <c r="D3" s="14">
        <v>2006</v>
      </c>
      <c r="E3" s="14">
        <v>4</v>
      </c>
      <c r="F3" s="16">
        <v>0.87</v>
      </c>
      <c r="G3" s="16">
        <v>0.66</v>
      </c>
      <c r="H3" s="16">
        <v>0.69</v>
      </c>
      <c r="I3" s="16">
        <v>0.41</v>
      </c>
      <c r="J3" s="16">
        <v>1.22</v>
      </c>
      <c r="K3" s="8">
        <v>1</v>
      </c>
      <c r="L3" s="9">
        <v>0.98</v>
      </c>
      <c r="M3" s="8">
        <v>1.04</v>
      </c>
      <c r="N3" s="8">
        <v>1.78</v>
      </c>
      <c r="O3" s="10">
        <v>0.96</v>
      </c>
      <c r="P3" s="10">
        <v>1.02</v>
      </c>
      <c r="Q3" s="8">
        <v>0.5</v>
      </c>
      <c r="R3" s="9">
        <v>0.38</v>
      </c>
      <c r="S3" s="8">
        <v>0.47</v>
      </c>
    </row>
    <row r="4" spans="1:19">
      <c r="A4" s="121"/>
      <c r="B4" s="116"/>
      <c r="C4" s="118"/>
      <c r="D4" s="14">
        <v>2010</v>
      </c>
      <c r="E4" s="14">
        <v>1</v>
      </c>
      <c r="F4" s="13">
        <v>0.9</v>
      </c>
      <c r="G4" s="13">
        <v>0.71</v>
      </c>
      <c r="H4" s="13">
        <v>0.69</v>
      </c>
      <c r="I4" s="13">
        <v>0.5</v>
      </c>
      <c r="J4" s="13">
        <v>1.28</v>
      </c>
      <c r="K4" s="5">
        <v>1</v>
      </c>
      <c r="L4" s="5">
        <v>1</v>
      </c>
      <c r="M4" s="5">
        <v>1.02</v>
      </c>
      <c r="N4" s="5">
        <v>1.91</v>
      </c>
      <c r="O4" s="11">
        <v>0.96</v>
      </c>
      <c r="P4" s="11">
        <v>1.03</v>
      </c>
      <c r="Q4" s="5">
        <v>0.75</v>
      </c>
      <c r="R4" s="5">
        <v>0.83</v>
      </c>
      <c r="S4" s="5">
        <v>0.53</v>
      </c>
    </row>
    <row r="5" spans="1:19">
      <c r="A5" s="121"/>
      <c r="B5" s="117"/>
      <c r="C5" s="118"/>
      <c r="D5" s="25">
        <v>2014</v>
      </c>
      <c r="E5" s="25">
        <v>1</v>
      </c>
      <c r="F5" s="26">
        <v>0.95</v>
      </c>
      <c r="G5" s="26">
        <v>0.74</v>
      </c>
      <c r="H5" s="26">
        <v>0.8</v>
      </c>
      <c r="I5" s="26">
        <v>0.67</v>
      </c>
      <c r="J5" s="26">
        <v>1.36</v>
      </c>
      <c r="K5" s="27">
        <v>1</v>
      </c>
      <c r="L5" s="27">
        <v>1.01</v>
      </c>
      <c r="M5" s="27">
        <v>1.01</v>
      </c>
      <c r="N5" s="27">
        <v>1.7</v>
      </c>
      <c r="O5" s="28">
        <v>0.96</v>
      </c>
      <c r="P5" s="28">
        <v>1.01</v>
      </c>
      <c r="Q5" s="27">
        <v>0.66</v>
      </c>
      <c r="R5" s="27">
        <v>0.6</v>
      </c>
      <c r="S5" s="27">
        <v>0.68</v>
      </c>
    </row>
    <row r="6" spans="1:19">
      <c r="A6" s="121"/>
      <c r="B6" s="115">
        <v>2</v>
      </c>
      <c r="C6" s="118" t="s">
        <v>19</v>
      </c>
      <c r="D6" s="14">
        <v>2006</v>
      </c>
      <c r="E6" s="14">
        <v>6</v>
      </c>
      <c r="F6" s="13">
        <v>0.66</v>
      </c>
      <c r="G6" s="13">
        <v>0.73</v>
      </c>
      <c r="H6" s="13">
        <v>0.59</v>
      </c>
      <c r="I6" s="13">
        <v>1.38</v>
      </c>
      <c r="J6" s="13">
        <v>1.63</v>
      </c>
      <c r="K6" s="5">
        <v>0</v>
      </c>
      <c r="L6" s="5">
        <v>1.02</v>
      </c>
      <c r="M6" s="5">
        <v>1.2</v>
      </c>
      <c r="N6" s="5">
        <v>1.28</v>
      </c>
      <c r="O6" s="10">
        <v>0.95</v>
      </c>
      <c r="P6" s="10">
        <v>1.08</v>
      </c>
      <c r="Q6" s="8">
        <v>0.19</v>
      </c>
      <c r="R6" s="9">
        <v>0.33</v>
      </c>
      <c r="S6" s="8">
        <v>0.28999999999999998</v>
      </c>
    </row>
    <row r="7" spans="1:19">
      <c r="A7" s="121"/>
      <c r="B7" s="116"/>
      <c r="C7" s="118"/>
      <c r="D7" s="14">
        <v>2010</v>
      </c>
      <c r="E7" s="14">
        <v>9</v>
      </c>
      <c r="F7" s="16">
        <v>0.63</v>
      </c>
      <c r="G7" s="16">
        <v>0.76</v>
      </c>
      <c r="H7" s="16">
        <v>0.57999999999999996</v>
      </c>
      <c r="I7" s="16">
        <v>1.21</v>
      </c>
      <c r="J7" s="16">
        <v>1.64</v>
      </c>
      <c r="K7" s="8">
        <v>1.01</v>
      </c>
      <c r="L7" s="9">
        <v>1.02</v>
      </c>
      <c r="M7" s="8">
        <v>1.19</v>
      </c>
      <c r="N7" s="8">
        <v>1.24</v>
      </c>
      <c r="O7" s="10">
        <v>0.95</v>
      </c>
      <c r="P7" s="10">
        <v>1.08</v>
      </c>
      <c r="Q7" s="8">
        <v>0.25</v>
      </c>
      <c r="R7" s="9">
        <v>0.16</v>
      </c>
      <c r="S7" s="8">
        <v>0.46</v>
      </c>
    </row>
    <row r="8" spans="1:19">
      <c r="A8" s="121"/>
      <c r="B8" s="117"/>
      <c r="C8" s="118"/>
      <c r="D8" s="25">
        <v>2014</v>
      </c>
      <c r="E8" s="25">
        <v>9</v>
      </c>
      <c r="F8" s="26">
        <v>0.65</v>
      </c>
      <c r="G8" s="26">
        <v>0.79</v>
      </c>
      <c r="H8" s="26">
        <v>0.68</v>
      </c>
      <c r="I8" s="26">
        <v>0.91</v>
      </c>
      <c r="J8" s="26">
        <v>1.55</v>
      </c>
      <c r="K8" s="27">
        <v>1.01</v>
      </c>
      <c r="L8" s="27">
        <v>1.02</v>
      </c>
      <c r="M8" s="27">
        <v>1.19</v>
      </c>
      <c r="N8" s="27">
        <v>1.24</v>
      </c>
      <c r="O8" s="28">
        <v>0.95</v>
      </c>
      <c r="P8" s="28">
        <v>1.1100000000000001</v>
      </c>
      <c r="Q8" s="27">
        <v>0.38</v>
      </c>
      <c r="R8" s="27">
        <v>0.19</v>
      </c>
      <c r="S8" s="27">
        <v>0.46</v>
      </c>
    </row>
    <row r="9" spans="1:19">
      <c r="A9" s="121"/>
      <c r="B9" s="115">
        <v>3</v>
      </c>
      <c r="C9" s="118" t="s">
        <v>17</v>
      </c>
      <c r="D9" s="14">
        <v>2006</v>
      </c>
      <c r="E9" s="14">
        <v>7</v>
      </c>
      <c r="F9" s="13">
        <v>0.82</v>
      </c>
      <c r="G9" s="13">
        <v>0.63</v>
      </c>
      <c r="H9" s="13">
        <v>0.68</v>
      </c>
      <c r="I9" s="13">
        <v>0.56000000000000005</v>
      </c>
      <c r="J9" s="13">
        <v>1.08</v>
      </c>
      <c r="K9" s="5">
        <v>1</v>
      </c>
      <c r="L9" s="5">
        <v>1</v>
      </c>
      <c r="M9" s="5">
        <v>1.03</v>
      </c>
      <c r="N9" s="5">
        <v>1.4</v>
      </c>
      <c r="O9" s="11">
        <v>0.96</v>
      </c>
      <c r="P9" s="11">
        <v>1.04</v>
      </c>
      <c r="Q9" s="5">
        <v>0.47</v>
      </c>
      <c r="R9" s="5">
        <v>0.3</v>
      </c>
      <c r="S9" s="5">
        <v>0.22</v>
      </c>
    </row>
    <row r="10" spans="1:19">
      <c r="A10" s="121"/>
      <c r="B10" s="116"/>
      <c r="C10" s="118"/>
      <c r="D10" s="14">
        <v>2010</v>
      </c>
      <c r="E10" s="14">
        <v>5</v>
      </c>
      <c r="F10" s="13">
        <v>0.85</v>
      </c>
      <c r="G10" s="13">
        <v>0.75</v>
      </c>
      <c r="H10" s="13">
        <v>0.69</v>
      </c>
      <c r="I10" s="13">
        <v>0.67</v>
      </c>
      <c r="J10" s="13">
        <v>1.25</v>
      </c>
      <c r="K10" s="5">
        <v>1</v>
      </c>
      <c r="L10" s="5">
        <v>1.01</v>
      </c>
      <c r="M10" s="5">
        <v>1.03</v>
      </c>
      <c r="N10" s="5">
        <v>1.48</v>
      </c>
      <c r="O10" s="11">
        <v>0.95</v>
      </c>
      <c r="P10" s="11">
        <v>1.03</v>
      </c>
      <c r="Q10" s="5">
        <v>0.51</v>
      </c>
      <c r="R10" s="5">
        <v>0.4</v>
      </c>
      <c r="S10" s="5">
        <v>0.28000000000000003</v>
      </c>
    </row>
    <row r="11" spans="1:19">
      <c r="A11" s="121"/>
      <c r="B11" s="117"/>
      <c r="C11" s="118"/>
      <c r="D11" s="25">
        <v>2014</v>
      </c>
      <c r="E11" s="25">
        <v>13</v>
      </c>
      <c r="F11" s="26">
        <v>0.87</v>
      </c>
      <c r="G11" s="26">
        <v>0.72</v>
      </c>
      <c r="H11" s="26">
        <v>0.61</v>
      </c>
      <c r="I11" s="26">
        <v>0.67</v>
      </c>
      <c r="J11" s="26">
        <v>1.25</v>
      </c>
      <c r="K11" s="34">
        <v>1</v>
      </c>
      <c r="L11" s="34">
        <v>1.01</v>
      </c>
      <c r="M11" s="34">
        <v>1</v>
      </c>
      <c r="N11" s="34">
        <v>1.46</v>
      </c>
      <c r="O11" s="28">
        <v>0.95</v>
      </c>
      <c r="P11" s="28">
        <v>1.03</v>
      </c>
      <c r="Q11" s="34">
        <v>0.51</v>
      </c>
      <c r="R11" s="34">
        <v>0.42</v>
      </c>
      <c r="S11" s="34">
        <v>0.28000000000000003</v>
      </c>
    </row>
    <row r="12" spans="1:19">
      <c r="A12" s="121"/>
      <c r="B12" s="115">
        <v>4</v>
      </c>
      <c r="C12" s="118" t="s">
        <v>10</v>
      </c>
      <c r="D12" s="14">
        <v>2006</v>
      </c>
      <c r="E12" s="14">
        <v>70</v>
      </c>
      <c r="F12" s="17">
        <v>0.79</v>
      </c>
      <c r="G12" s="17">
        <v>0.47</v>
      </c>
      <c r="H12" s="17">
        <v>0.59</v>
      </c>
      <c r="I12" s="17">
        <v>0.08</v>
      </c>
      <c r="J12" s="17">
        <v>0.67</v>
      </c>
      <c r="K12" s="7">
        <v>1</v>
      </c>
      <c r="L12" s="7">
        <v>1</v>
      </c>
      <c r="M12" s="7">
        <v>1.02</v>
      </c>
      <c r="N12" s="7">
        <v>1.28</v>
      </c>
      <c r="O12" s="12">
        <v>9.5000000000000001E-2</v>
      </c>
      <c r="P12" s="12">
        <v>1.08</v>
      </c>
      <c r="Q12" s="9">
        <v>0.14000000000000001</v>
      </c>
      <c r="R12" s="7">
        <v>0.21</v>
      </c>
      <c r="S12" s="7">
        <v>0.02</v>
      </c>
    </row>
    <row r="13" spans="1:19">
      <c r="A13" s="121"/>
      <c r="B13" s="116"/>
      <c r="C13" s="118"/>
      <c r="D13" s="14">
        <v>2010</v>
      </c>
      <c r="E13" s="14">
        <v>46</v>
      </c>
      <c r="F13" s="16">
        <v>0.87</v>
      </c>
      <c r="G13" s="16">
        <v>0.44</v>
      </c>
      <c r="H13" s="16">
        <v>0.64700000000000002</v>
      </c>
      <c r="I13" s="16">
        <v>0.63</v>
      </c>
      <c r="J13" s="16">
        <v>0.97</v>
      </c>
      <c r="K13" s="8">
        <v>1</v>
      </c>
      <c r="L13" s="9">
        <v>1</v>
      </c>
      <c r="M13" s="8">
        <v>1.02</v>
      </c>
      <c r="N13" s="8">
        <v>1.28</v>
      </c>
      <c r="O13" s="10">
        <v>0.95</v>
      </c>
      <c r="P13" s="10">
        <v>1.07</v>
      </c>
      <c r="Q13" s="8">
        <v>0.23</v>
      </c>
      <c r="R13" s="9">
        <v>0.36</v>
      </c>
      <c r="S13" s="8">
        <v>0.02</v>
      </c>
    </row>
    <row r="14" spans="1:19">
      <c r="A14" s="121"/>
      <c r="B14" s="117"/>
      <c r="C14" s="118"/>
      <c r="D14" s="25">
        <v>2014</v>
      </c>
      <c r="E14" s="25">
        <v>16</v>
      </c>
      <c r="F14" s="26">
        <v>0.88</v>
      </c>
      <c r="G14" s="26">
        <v>0.5</v>
      </c>
      <c r="H14" s="26">
        <v>0.75</v>
      </c>
      <c r="I14" s="26">
        <v>0.65</v>
      </c>
      <c r="J14" s="26">
        <v>0.9</v>
      </c>
      <c r="K14" s="27">
        <v>1</v>
      </c>
      <c r="L14" s="27">
        <v>1.01</v>
      </c>
      <c r="M14" s="27">
        <v>1.02</v>
      </c>
      <c r="N14" s="27">
        <v>1.26</v>
      </c>
      <c r="O14" s="28">
        <v>0.95</v>
      </c>
      <c r="P14" s="28">
        <v>1.07</v>
      </c>
      <c r="Q14" s="27">
        <v>0.35</v>
      </c>
      <c r="R14" s="27">
        <v>0.95</v>
      </c>
      <c r="S14" s="27">
        <v>0.22</v>
      </c>
    </row>
    <row r="15" spans="1:19">
      <c r="A15" s="121"/>
      <c r="B15" s="115">
        <v>5</v>
      </c>
      <c r="C15" s="118" t="s">
        <v>23</v>
      </c>
      <c r="D15" s="14">
        <v>2006</v>
      </c>
      <c r="E15" s="14">
        <v>18</v>
      </c>
      <c r="F15" s="16">
        <v>0.57999999999999996</v>
      </c>
      <c r="G15" s="16">
        <v>0.64</v>
      </c>
      <c r="H15" s="16">
        <v>0.45</v>
      </c>
      <c r="I15" s="16">
        <v>0.23</v>
      </c>
      <c r="J15" s="13">
        <v>0.89</v>
      </c>
      <c r="K15" s="8">
        <v>0.96</v>
      </c>
      <c r="L15" s="8">
        <v>1.01</v>
      </c>
      <c r="M15" s="9">
        <v>1.1200000000000001</v>
      </c>
      <c r="N15" s="8">
        <v>1.17</v>
      </c>
      <c r="O15" s="10">
        <v>0.98</v>
      </c>
      <c r="P15" s="10">
        <v>1.05</v>
      </c>
      <c r="Q15" s="8">
        <v>0.49</v>
      </c>
      <c r="R15" s="9">
        <v>0.71</v>
      </c>
      <c r="S15" s="8">
        <v>0</v>
      </c>
    </row>
    <row r="16" spans="1:19">
      <c r="A16" s="121"/>
      <c r="B16" s="116"/>
      <c r="C16" s="118"/>
      <c r="D16" s="14">
        <v>2010</v>
      </c>
      <c r="E16" s="14">
        <v>12</v>
      </c>
      <c r="F16" s="16">
        <v>0.76</v>
      </c>
      <c r="G16" s="16">
        <v>0.66</v>
      </c>
      <c r="H16" s="16">
        <v>0.6</v>
      </c>
      <c r="I16" s="16">
        <v>0.43</v>
      </c>
      <c r="J16" s="16">
        <v>1.01</v>
      </c>
      <c r="K16" s="5">
        <v>0.98</v>
      </c>
      <c r="L16" s="5">
        <v>1</v>
      </c>
      <c r="M16" s="5">
        <v>1.06</v>
      </c>
      <c r="N16" s="5">
        <v>1.21</v>
      </c>
      <c r="O16" s="10">
        <v>0.98</v>
      </c>
      <c r="P16" s="10">
        <v>1.02</v>
      </c>
      <c r="Q16" s="8">
        <v>0.8</v>
      </c>
      <c r="R16" s="9">
        <v>0.52</v>
      </c>
      <c r="S16" s="8">
        <v>0</v>
      </c>
    </row>
    <row r="17" spans="1:19">
      <c r="A17" s="121"/>
      <c r="B17" s="117"/>
      <c r="C17" s="118"/>
      <c r="D17" s="25">
        <v>2014</v>
      </c>
      <c r="E17" s="25">
        <v>18</v>
      </c>
      <c r="F17" s="26">
        <v>0.77</v>
      </c>
      <c r="G17" s="26">
        <v>0.62</v>
      </c>
      <c r="H17" s="26">
        <v>0.52</v>
      </c>
      <c r="I17" s="26">
        <v>0.43</v>
      </c>
      <c r="J17" s="26">
        <v>1.05</v>
      </c>
      <c r="K17" s="27">
        <v>0.97</v>
      </c>
      <c r="L17" s="27">
        <v>0.99</v>
      </c>
      <c r="M17" s="27">
        <v>1.1100000000000001</v>
      </c>
      <c r="N17" s="27" t="s">
        <v>49</v>
      </c>
      <c r="O17" s="28">
        <v>0.98</v>
      </c>
      <c r="P17" s="28">
        <v>1.08</v>
      </c>
      <c r="Q17" s="27">
        <v>0.81</v>
      </c>
      <c r="R17" s="27">
        <v>0.59</v>
      </c>
      <c r="S17" s="27">
        <v>0</v>
      </c>
    </row>
    <row r="18" spans="1:19">
      <c r="A18" s="121"/>
      <c r="B18" s="115">
        <v>6</v>
      </c>
      <c r="C18" s="118" t="s">
        <v>25</v>
      </c>
      <c r="D18" s="14">
        <v>2006</v>
      </c>
      <c r="E18" s="14">
        <v>9</v>
      </c>
      <c r="F18" s="16">
        <v>0.8</v>
      </c>
      <c r="G18" s="16">
        <v>0.63</v>
      </c>
      <c r="H18" s="16">
        <v>0.62</v>
      </c>
      <c r="I18" s="16">
        <v>0.49</v>
      </c>
      <c r="J18" s="16">
        <v>0.82</v>
      </c>
      <c r="K18" s="8">
        <v>1</v>
      </c>
      <c r="L18" s="9">
        <v>1</v>
      </c>
      <c r="M18" s="8">
        <v>1.03</v>
      </c>
      <c r="N18" s="8">
        <v>1.37</v>
      </c>
      <c r="O18" s="10">
        <v>0.95</v>
      </c>
      <c r="P18" s="10">
        <v>1.04</v>
      </c>
      <c r="Q18" s="8">
        <v>0.25</v>
      </c>
      <c r="R18" s="9">
        <v>0.4</v>
      </c>
      <c r="S18" s="8">
        <v>0.3</v>
      </c>
    </row>
    <row r="19" spans="1:19">
      <c r="A19" s="121"/>
      <c r="B19" s="116"/>
      <c r="C19" s="118"/>
      <c r="D19" s="14">
        <v>2010</v>
      </c>
      <c r="E19" s="14">
        <v>15</v>
      </c>
      <c r="F19" s="16">
        <v>0.84</v>
      </c>
      <c r="G19" s="16">
        <v>0.67</v>
      </c>
      <c r="H19" s="16">
        <v>0.71</v>
      </c>
      <c r="I19" s="16">
        <v>0.53</v>
      </c>
      <c r="J19" s="16">
        <v>0.9</v>
      </c>
      <c r="K19" s="8">
        <v>1</v>
      </c>
      <c r="L19" s="9">
        <v>1</v>
      </c>
      <c r="M19" s="8">
        <v>1.03</v>
      </c>
      <c r="N19" s="8">
        <v>1.4</v>
      </c>
      <c r="O19" s="10">
        <v>0.95</v>
      </c>
      <c r="P19" s="10">
        <v>1.03</v>
      </c>
      <c r="Q19" s="8">
        <v>0.28000000000000003</v>
      </c>
      <c r="R19" s="9">
        <v>0.28999999999999998</v>
      </c>
      <c r="S19" s="8">
        <v>0.3</v>
      </c>
    </row>
    <row r="20" spans="1:19">
      <c r="A20" s="121"/>
      <c r="B20" s="117"/>
      <c r="C20" s="118"/>
      <c r="D20" s="25">
        <v>2014</v>
      </c>
      <c r="E20" s="25">
        <v>26</v>
      </c>
      <c r="F20" s="26">
        <v>0.85</v>
      </c>
      <c r="G20" s="26">
        <v>0.69</v>
      </c>
      <c r="H20" s="26">
        <v>0.62</v>
      </c>
      <c r="I20" s="26">
        <v>0.52</v>
      </c>
      <c r="J20" s="26">
        <v>0.95</v>
      </c>
      <c r="K20" s="27">
        <v>1</v>
      </c>
      <c r="L20" s="27">
        <v>1</v>
      </c>
      <c r="M20" s="27">
        <v>1</v>
      </c>
      <c r="N20" s="27">
        <v>1.36</v>
      </c>
      <c r="O20" s="28">
        <v>0.95</v>
      </c>
      <c r="P20" s="28">
        <v>1.03</v>
      </c>
      <c r="Q20" s="27">
        <v>0.28999999999999998</v>
      </c>
      <c r="R20" s="27">
        <v>0.19</v>
      </c>
      <c r="S20" s="27">
        <v>0.3</v>
      </c>
    </row>
    <row r="21" spans="1:19">
      <c r="A21" s="121"/>
      <c r="B21" s="115">
        <v>7</v>
      </c>
      <c r="C21" s="118" t="s">
        <v>15</v>
      </c>
      <c r="D21" s="14">
        <v>2006</v>
      </c>
      <c r="E21" s="14" t="s">
        <v>48</v>
      </c>
      <c r="F21" s="13" t="s">
        <v>48</v>
      </c>
      <c r="G21" s="13" t="s">
        <v>48</v>
      </c>
      <c r="H21" s="13" t="s">
        <v>48</v>
      </c>
      <c r="I21" s="13" t="s">
        <v>48</v>
      </c>
      <c r="J21" s="13" t="s">
        <v>48</v>
      </c>
      <c r="K21" s="5" t="s">
        <v>48</v>
      </c>
      <c r="L21" s="5" t="s">
        <v>48</v>
      </c>
      <c r="M21" s="5" t="s">
        <v>48</v>
      </c>
      <c r="N21" s="5" t="s">
        <v>48</v>
      </c>
      <c r="O21" s="10" t="s">
        <v>48</v>
      </c>
      <c r="P21" s="10" t="s">
        <v>48</v>
      </c>
      <c r="Q21" s="5" t="s">
        <v>48</v>
      </c>
      <c r="R21" s="5" t="s">
        <v>48</v>
      </c>
      <c r="S21" s="5" t="s">
        <v>48</v>
      </c>
    </row>
    <row r="22" spans="1:19">
      <c r="A22" s="121"/>
      <c r="B22" s="116"/>
      <c r="C22" s="118"/>
      <c r="D22" s="14">
        <v>2010</v>
      </c>
      <c r="E22" s="14">
        <v>22</v>
      </c>
      <c r="F22" s="16">
        <v>0.99</v>
      </c>
      <c r="G22" s="16">
        <v>0.64</v>
      </c>
      <c r="H22" s="16">
        <v>0.9</v>
      </c>
      <c r="I22" s="16" t="s">
        <v>49</v>
      </c>
      <c r="J22" s="16" t="s">
        <v>49</v>
      </c>
      <c r="K22" s="8">
        <v>0.57999999999999996</v>
      </c>
      <c r="L22" s="9">
        <v>0.94</v>
      </c>
      <c r="M22" s="8">
        <v>0.93</v>
      </c>
      <c r="N22" s="8">
        <v>0.49</v>
      </c>
      <c r="O22" s="10">
        <v>0.98</v>
      </c>
      <c r="P22" s="10">
        <v>1</v>
      </c>
      <c r="Q22" s="8">
        <v>0.64</v>
      </c>
      <c r="R22" s="9">
        <v>0.35</v>
      </c>
      <c r="S22" s="8">
        <v>0.13</v>
      </c>
    </row>
    <row r="23" spans="1:19">
      <c r="A23" s="121"/>
      <c r="B23" s="117"/>
      <c r="C23" s="118"/>
      <c r="D23" s="25">
        <v>2014</v>
      </c>
      <c r="E23" s="25">
        <v>27</v>
      </c>
      <c r="F23" s="26">
        <v>1.04</v>
      </c>
      <c r="G23" s="26">
        <v>0.64</v>
      </c>
      <c r="H23" s="26">
        <v>0.8</v>
      </c>
      <c r="I23" s="26" t="s">
        <v>49</v>
      </c>
      <c r="J23" s="26" t="s">
        <v>49</v>
      </c>
      <c r="K23" s="27">
        <v>0.54</v>
      </c>
      <c r="L23" s="27">
        <v>0.95</v>
      </c>
      <c r="M23" s="27">
        <v>0.95</v>
      </c>
      <c r="N23" s="27">
        <v>0.62</v>
      </c>
      <c r="O23" s="28">
        <v>0.98</v>
      </c>
      <c r="P23" s="28">
        <v>1.02</v>
      </c>
      <c r="Q23" s="27">
        <v>0.64</v>
      </c>
      <c r="R23" s="27">
        <v>0.4</v>
      </c>
      <c r="S23" s="27">
        <v>0.13</v>
      </c>
    </row>
    <row r="24" spans="1:19">
      <c r="A24" s="121"/>
      <c r="B24" s="115">
        <v>8</v>
      </c>
      <c r="C24" s="118" t="s">
        <v>6</v>
      </c>
      <c r="D24" s="14">
        <v>2006</v>
      </c>
      <c r="E24" s="14" t="s">
        <v>48</v>
      </c>
      <c r="F24" s="13" t="s">
        <v>48</v>
      </c>
      <c r="G24" s="13" t="s">
        <v>48</v>
      </c>
      <c r="H24" s="13" t="s">
        <v>48</v>
      </c>
      <c r="I24" s="13" t="s">
        <v>48</v>
      </c>
      <c r="J24" s="13" t="s">
        <v>48</v>
      </c>
      <c r="K24" s="5" t="s">
        <v>48</v>
      </c>
      <c r="L24" s="5" t="s">
        <v>48</v>
      </c>
      <c r="M24" s="5" t="s">
        <v>48</v>
      </c>
      <c r="N24" s="5" t="s">
        <v>48</v>
      </c>
      <c r="O24" s="10" t="s">
        <v>48</v>
      </c>
      <c r="P24" s="10" t="s">
        <v>48</v>
      </c>
      <c r="Q24" s="5" t="s">
        <v>48</v>
      </c>
      <c r="R24" s="5" t="s">
        <v>48</v>
      </c>
      <c r="S24" s="5" t="s">
        <v>48</v>
      </c>
    </row>
    <row r="25" spans="1:19">
      <c r="A25" s="121"/>
      <c r="B25" s="116"/>
      <c r="C25" s="118"/>
      <c r="D25" s="14">
        <v>2010</v>
      </c>
      <c r="E25" s="14">
        <v>24</v>
      </c>
      <c r="F25" s="16">
        <v>0.63</v>
      </c>
      <c r="G25" s="16" t="s">
        <v>49</v>
      </c>
      <c r="H25" s="16">
        <v>0.49</v>
      </c>
      <c r="I25" s="16">
        <v>0.44</v>
      </c>
      <c r="J25" s="16">
        <v>1.48</v>
      </c>
      <c r="K25" s="8">
        <v>1</v>
      </c>
      <c r="L25" s="9">
        <v>1</v>
      </c>
      <c r="M25" s="8">
        <v>1.01</v>
      </c>
      <c r="N25" s="8">
        <v>1.68</v>
      </c>
      <c r="O25" s="10">
        <v>0.94</v>
      </c>
      <c r="P25" s="10">
        <v>1.04</v>
      </c>
      <c r="Q25" s="8">
        <v>0.76</v>
      </c>
      <c r="R25" s="9">
        <v>0.33</v>
      </c>
      <c r="S25" s="8">
        <v>0</v>
      </c>
    </row>
    <row r="26" spans="1:19">
      <c r="A26" s="121"/>
      <c r="B26" s="117"/>
      <c r="C26" s="118"/>
      <c r="D26" s="25">
        <v>2014</v>
      </c>
      <c r="E26" s="25">
        <v>30</v>
      </c>
      <c r="F26" s="35">
        <v>0.65</v>
      </c>
      <c r="G26" s="36" t="s">
        <v>49</v>
      </c>
      <c r="H26" s="35">
        <v>0.48</v>
      </c>
      <c r="I26" s="35">
        <v>0.62</v>
      </c>
      <c r="J26" s="35">
        <v>0.62</v>
      </c>
      <c r="K26" s="27">
        <v>1</v>
      </c>
      <c r="L26" s="27">
        <v>1</v>
      </c>
      <c r="M26" s="27">
        <v>1.01</v>
      </c>
      <c r="N26" s="27">
        <v>1.52</v>
      </c>
      <c r="O26" s="28">
        <v>0.94</v>
      </c>
      <c r="P26" s="28">
        <v>1.06</v>
      </c>
      <c r="Q26" s="27">
        <v>0.96</v>
      </c>
      <c r="R26" s="27">
        <v>0.28999999999999998</v>
      </c>
      <c r="S26" s="27">
        <v>0</v>
      </c>
    </row>
    <row r="27" spans="1:19">
      <c r="A27" s="121"/>
      <c r="B27" s="115">
        <v>14</v>
      </c>
      <c r="C27" s="124" t="s">
        <v>54</v>
      </c>
      <c r="D27" s="14">
        <v>2006</v>
      </c>
      <c r="E27" s="14">
        <v>22</v>
      </c>
      <c r="F27" s="13">
        <v>0.76</v>
      </c>
      <c r="G27" s="13">
        <v>0.6</v>
      </c>
      <c r="H27" s="13">
        <v>0.51</v>
      </c>
      <c r="I27" s="13">
        <v>0.61</v>
      </c>
      <c r="J27" s="13">
        <v>1</v>
      </c>
      <c r="K27" s="5">
        <v>1</v>
      </c>
      <c r="L27" s="5">
        <v>1.01</v>
      </c>
      <c r="M27" s="5">
        <v>1.1100000000000001</v>
      </c>
      <c r="N27" s="5">
        <v>1.0900000000000001</v>
      </c>
      <c r="O27" s="11">
        <v>0.97</v>
      </c>
      <c r="P27" s="11">
        <v>1.1499999999999999</v>
      </c>
      <c r="Q27" s="5">
        <v>0.14000000000000001</v>
      </c>
      <c r="R27" s="5">
        <v>0.56000000000000005</v>
      </c>
      <c r="S27" s="5">
        <v>0</v>
      </c>
    </row>
    <row r="28" spans="1:19">
      <c r="A28" s="121"/>
      <c r="B28" s="116"/>
      <c r="C28" s="125"/>
      <c r="D28" s="14">
        <v>2010</v>
      </c>
      <c r="E28" s="14">
        <v>55</v>
      </c>
      <c r="F28" s="13">
        <v>0.55000000000000004</v>
      </c>
      <c r="G28" s="13">
        <v>0.59</v>
      </c>
      <c r="H28" s="13">
        <v>0.71</v>
      </c>
      <c r="I28" s="13">
        <v>0.86</v>
      </c>
      <c r="J28" s="13">
        <v>0.98</v>
      </c>
      <c r="K28" s="5">
        <v>1</v>
      </c>
      <c r="L28" s="5">
        <v>0.99</v>
      </c>
      <c r="M28" s="5">
        <v>1.0900000000000001</v>
      </c>
      <c r="N28" s="5">
        <v>0.99</v>
      </c>
      <c r="O28" s="11">
        <v>0.94</v>
      </c>
      <c r="P28" s="11">
        <v>1.08</v>
      </c>
      <c r="Q28" s="5">
        <v>0.11</v>
      </c>
      <c r="R28" s="5">
        <v>0.27</v>
      </c>
      <c r="S28" s="5">
        <v>0</v>
      </c>
    </row>
    <row r="29" spans="1:19">
      <c r="A29" s="121"/>
      <c r="B29" s="117"/>
      <c r="C29" s="126"/>
      <c r="D29" s="25">
        <v>2014</v>
      </c>
      <c r="E29" s="25">
        <v>53</v>
      </c>
      <c r="F29" s="26">
        <v>0.72</v>
      </c>
      <c r="G29" s="26">
        <v>0.56000000000000005</v>
      </c>
      <c r="H29" s="26">
        <v>0.56000000000000005</v>
      </c>
      <c r="I29" s="26">
        <v>1.1299999999999999</v>
      </c>
      <c r="J29" s="26">
        <v>1.17</v>
      </c>
      <c r="K29" s="34">
        <v>1</v>
      </c>
      <c r="L29" s="34">
        <v>0.99</v>
      </c>
      <c r="M29" s="34">
        <v>1.08</v>
      </c>
      <c r="N29" s="34">
        <v>1.1299999999999999</v>
      </c>
      <c r="O29" s="28">
        <v>0.94</v>
      </c>
      <c r="P29" s="28">
        <v>1.06</v>
      </c>
      <c r="Q29" s="34" t="s">
        <v>49</v>
      </c>
      <c r="R29" s="34">
        <v>0.45</v>
      </c>
      <c r="S29" s="34">
        <v>0</v>
      </c>
    </row>
    <row r="30" spans="1:19">
      <c r="A30" s="121"/>
      <c r="B30" s="115">
        <v>9</v>
      </c>
      <c r="C30" s="118" t="s">
        <v>12</v>
      </c>
      <c r="D30" s="14">
        <v>2006</v>
      </c>
      <c r="E30" s="14">
        <v>78</v>
      </c>
      <c r="F30" s="13">
        <v>0.52</v>
      </c>
      <c r="G30" s="16">
        <v>0.5</v>
      </c>
      <c r="H30" s="16">
        <v>0.39</v>
      </c>
      <c r="I30" s="16">
        <v>0.32</v>
      </c>
      <c r="J30" s="16">
        <v>1.08</v>
      </c>
      <c r="K30" s="8">
        <v>1</v>
      </c>
      <c r="L30" s="9">
        <v>0.97</v>
      </c>
      <c r="M30" s="8">
        <v>1.01</v>
      </c>
      <c r="N30" s="8">
        <v>0.95</v>
      </c>
      <c r="O30" s="10">
        <v>0.95</v>
      </c>
      <c r="P30" s="10">
        <v>1.07</v>
      </c>
      <c r="Q30" s="8">
        <v>0.18</v>
      </c>
      <c r="R30" s="9">
        <v>0.2</v>
      </c>
      <c r="S30" s="8">
        <v>0.01</v>
      </c>
    </row>
    <row r="31" spans="1:19">
      <c r="A31" s="121"/>
      <c r="B31" s="116"/>
      <c r="C31" s="118"/>
      <c r="D31" s="14">
        <v>2010</v>
      </c>
      <c r="E31" s="14">
        <v>48</v>
      </c>
      <c r="F31" s="13">
        <v>0.6</v>
      </c>
      <c r="G31" s="16">
        <v>0.49</v>
      </c>
      <c r="H31" s="16">
        <v>0.42</v>
      </c>
      <c r="I31" s="16">
        <v>0.32</v>
      </c>
      <c r="J31" s="16">
        <v>1.02</v>
      </c>
      <c r="K31" s="8">
        <v>1</v>
      </c>
      <c r="L31" s="9">
        <v>0.99</v>
      </c>
      <c r="M31" s="8">
        <v>1.0629999999999999</v>
      </c>
      <c r="N31" s="8">
        <v>1.01</v>
      </c>
      <c r="O31" s="10">
        <v>0.95</v>
      </c>
      <c r="P31" s="10">
        <v>1.07</v>
      </c>
      <c r="Q31" s="8">
        <v>0.17</v>
      </c>
      <c r="R31" s="9">
        <v>0.83</v>
      </c>
      <c r="S31" s="8">
        <v>0.09</v>
      </c>
    </row>
    <row r="32" spans="1:19">
      <c r="A32" s="121"/>
      <c r="B32" s="117"/>
      <c r="C32" s="118"/>
      <c r="D32" s="25">
        <v>2014</v>
      </c>
      <c r="E32" s="25">
        <v>66</v>
      </c>
      <c r="F32" s="40">
        <v>0.69</v>
      </c>
      <c r="G32" s="40">
        <v>0.5</v>
      </c>
      <c r="H32" s="40">
        <v>0.49</v>
      </c>
      <c r="I32" s="40">
        <v>0.31</v>
      </c>
      <c r="J32" s="40">
        <v>0.87</v>
      </c>
      <c r="K32" s="41">
        <v>1</v>
      </c>
      <c r="L32" s="41">
        <v>1</v>
      </c>
      <c r="M32" s="41">
        <v>1.04</v>
      </c>
      <c r="N32" s="41">
        <v>1.1200000000000001</v>
      </c>
      <c r="O32" s="42">
        <v>0.96</v>
      </c>
      <c r="P32" s="42">
        <v>1.06</v>
      </c>
      <c r="Q32" s="41">
        <v>0.19</v>
      </c>
      <c r="R32" s="41">
        <v>0.64</v>
      </c>
      <c r="S32" s="41">
        <v>0.09</v>
      </c>
    </row>
    <row r="33" spans="1:41">
      <c r="A33" s="121"/>
      <c r="B33" s="115">
        <v>10</v>
      </c>
      <c r="C33" s="118" t="s">
        <v>28</v>
      </c>
      <c r="D33" s="14">
        <v>2006</v>
      </c>
      <c r="E33" s="14">
        <v>63</v>
      </c>
      <c r="F33" s="16">
        <v>0.84</v>
      </c>
      <c r="G33" s="16">
        <v>0.61</v>
      </c>
      <c r="H33" s="16">
        <v>0.66</v>
      </c>
      <c r="I33" s="16">
        <v>0.14000000000000001</v>
      </c>
      <c r="J33" s="16">
        <v>0.82</v>
      </c>
      <c r="K33" s="8">
        <v>0.91</v>
      </c>
      <c r="L33" s="9">
        <v>1</v>
      </c>
      <c r="M33" s="8">
        <v>0.97</v>
      </c>
      <c r="N33" s="8">
        <v>0.85</v>
      </c>
      <c r="O33" s="10">
        <v>0.89</v>
      </c>
      <c r="P33" s="10">
        <v>1.03</v>
      </c>
      <c r="Q33" s="8">
        <v>0.25</v>
      </c>
      <c r="R33" s="9">
        <v>7.0000000000000007E-2</v>
      </c>
      <c r="S33" s="8">
        <v>0.03</v>
      </c>
    </row>
    <row r="34" spans="1:41">
      <c r="A34" s="121"/>
      <c r="B34" s="116"/>
      <c r="C34" s="118"/>
      <c r="D34" s="14">
        <v>2010</v>
      </c>
      <c r="E34" s="14">
        <v>61</v>
      </c>
      <c r="F34" s="16">
        <v>0.88</v>
      </c>
      <c r="G34" s="16">
        <v>0.7</v>
      </c>
      <c r="H34" s="16">
        <v>0.68</v>
      </c>
      <c r="I34" s="16">
        <v>0.2</v>
      </c>
      <c r="J34" s="16">
        <v>1.07</v>
      </c>
      <c r="K34" s="8">
        <v>0.94</v>
      </c>
      <c r="L34" s="9">
        <v>1</v>
      </c>
      <c r="M34" s="8">
        <v>0.97</v>
      </c>
      <c r="N34" s="8">
        <v>1.04</v>
      </c>
      <c r="O34" s="10">
        <v>0.88</v>
      </c>
      <c r="P34" s="10">
        <v>1.05</v>
      </c>
      <c r="Q34" s="8">
        <v>0.27</v>
      </c>
      <c r="R34" s="9">
        <v>0.13</v>
      </c>
      <c r="S34" s="8">
        <v>0.08</v>
      </c>
    </row>
    <row r="35" spans="1:41">
      <c r="A35" s="121"/>
      <c r="B35" s="117"/>
      <c r="C35" s="118"/>
      <c r="D35" s="25">
        <v>2014</v>
      </c>
      <c r="E35" s="25">
        <v>87</v>
      </c>
      <c r="F35" s="26">
        <v>0.84</v>
      </c>
      <c r="G35" s="26">
        <v>0.63</v>
      </c>
      <c r="H35" s="26">
        <v>0.64</v>
      </c>
      <c r="I35" s="26">
        <v>0.2</v>
      </c>
      <c r="J35" s="26">
        <v>1.08</v>
      </c>
      <c r="K35" s="34">
        <v>0.95</v>
      </c>
      <c r="L35" s="34">
        <v>1</v>
      </c>
      <c r="M35" s="34" t="s">
        <v>49</v>
      </c>
      <c r="N35" s="34">
        <v>1.1299999999999999</v>
      </c>
      <c r="O35" s="28">
        <v>0.9</v>
      </c>
      <c r="P35" s="28">
        <v>1.03</v>
      </c>
      <c r="Q35" s="34">
        <v>0.31</v>
      </c>
      <c r="R35" s="34">
        <v>0.09</v>
      </c>
      <c r="S35" s="34">
        <v>0.08</v>
      </c>
    </row>
    <row r="36" spans="1:41">
      <c r="A36" s="121"/>
      <c r="B36" s="115">
        <v>11</v>
      </c>
      <c r="C36" s="118" t="s">
        <v>21</v>
      </c>
      <c r="D36" s="14">
        <v>2006</v>
      </c>
      <c r="E36" s="14">
        <v>47</v>
      </c>
      <c r="F36" s="13">
        <v>0.92</v>
      </c>
      <c r="G36" s="13">
        <v>0.77</v>
      </c>
      <c r="H36" s="13">
        <v>0.67</v>
      </c>
      <c r="I36" s="13">
        <v>0.16</v>
      </c>
      <c r="J36" s="13" t="s">
        <v>49</v>
      </c>
      <c r="K36" s="5">
        <v>0.75</v>
      </c>
      <c r="L36" s="5">
        <v>0.99</v>
      </c>
      <c r="M36" s="5">
        <v>0.81</v>
      </c>
      <c r="N36" s="5">
        <v>0.62</v>
      </c>
      <c r="O36" s="11">
        <v>0.97</v>
      </c>
      <c r="P36" s="11">
        <v>1.05</v>
      </c>
      <c r="Q36" s="5">
        <v>0.42</v>
      </c>
      <c r="R36" s="5">
        <v>0.31</v>
      </c>
      <c r="S36" s="5">
        <v>0</v>
      </c>
    </row>
    <row r="37" spans="1:41">
      <c r="A37" s="121"/>
      <c r="B37" s="116"/>
      <c r="C37" s="118"/>
      <c r="D37" s="14">
        <v>2010</v>
      </c>
      <c r="E37" s="14">
        <v>33</v>
      </c>
      <c r="F37" s="13">
        <v>0.88</v>
      </c>
      <c r="G37" s="13">
        <v>0.78</v>
      </c>
      <c r="H37" s="13">
        <v>0.69</v>
      </c>
      <c r="I37" s="13">
        <v>0.5</v>
      </c>
      <c r="J37" s="13">
        <v>0.54</v>
      </c>
      <c r="K37" s="5">
        <v>0.81</v>
      </c>
      <c r="L37" s="5">
        <v>1.03</v>
      </c>
      <c r="M37" s="5">
        <v>0.92</v>
      </c>
      <c r="N37" s="5">
        <v>0.8</v>
      </c>
      <c r="O37" s="11">
        <v>0.97</v>
      </c>
      <c r="P37" s="11">
        <v>1.07</v>
      </c>
      <c r="Q37" s="5">
        <v>0.46</v>
      </c>
      <c r="R37" s="5">
        <v>0.47</v>
      </c>
      <c r="S37" s="5">
        <v>0</v>
      </c>
    </row>
    <row r="38" spans="1:41">
      <c r="A38" s="121"/>
      <c r="B38" s="117"/>
      <c r="C38" s="118"/>
      <c r="D38" s="25">
        <v>2014</v>
      </c>
      <c r="E38" s="25">
        <v>88</v>
      </c>
      <c r="F38" s="26">
        <v>0.96</v>
      </c>
      <c r="G38" s="26">
        <v>0.73</v>
      </c>
      <c r="H38" s="26">
        <v>0.4</v>
      </c>
      <c r="I38" s="26">
        <v>0.25</v>
      </c>
      <c r="J38" s="26">
        <v>0.71</v>
      </c>
      <c r="K38" s="34">
        <v>0.78</v>
      </c>
      <c r="L38" s="34">
        <v>1.03</v>
      </c>
      <c r="M38" s="34">
        <v>0.89</v>
      </c>
      <c r="N38" s="34">
        <v>0.27</v>
      </c>
      <c r="O38" s="28">
        <v>0.97</v>
      </c>
      <c r="P38" s="28">
        <v>1.02</v>
      </c>
      <c r="Q38" s="34">
        <v>0.54</v>
      </c>
      <c r="R38" s="34">
        <v>0.47</v>
      </c>
      <c r="S38" s="34">
        <v>0</v>
      </c>
    </row>
    <row r="39" spans="1:41">
      <c r="A39" s="121"/>
      <c r="B39" s="115">
        <v>12</v>
      </c>
      <c r="C39" s="118" t="s">
        <v>13</v>
      </c>
      <c r="D39" s="14">
        <v>2006</v>
      </c>
      <c r="E39" s="14">
        <v>79</v>
      </c>
      <c r="F39" s="13">
        <v>0.66</v>
      </c>
      <c r="G39" s="13">
        <v>0.62</v>
      </c>
      <c r="H39" s="13">
        <v>0.46</v>
      </c>
      <c r="I39" s="13">
        <v>0.11</v>
      </c>
      <c r="J39" s="13">
        <v>0.85</v>
      </c>
      <c r="K39" s="5">
        <v>1</v>
      </c>
      <c r="L39" s="5">
        <v>1</v>
      </c>
      <c r="M39" s="5">
        <v>1.01</v>
      </c>
      <c r="N39" s="5">
        <v>0.89</v>
      </c>
      <c r="O39" s="11">
        <v>0.95</v>
      </c>
      <c r="P39" s="11">
        <v>1.08</v>
      </c>
      <c r="Q39" s="5">
        <v>0.1</v>
      </c>
      <c r="R39" s="5">
        <v>0.14000000000000001</v>
      </c>
      <c r="S39" s="5">
        <v>0</v>
      </c>
    </row>
    <row r="40" spans="1:41">
      <c r="A40" s="121"/>
      <c r="B40" s="116"/>
      <c r="C40" s="118"/>
      <c r="D40" s="14">
        <v>2010</v>
      </c>
      <c r="E40" s="14">
        <v>94</v>
      </c>
      <c r="F40" s="13">
        <v>0.73</v>
      </c>
      <c r="G40" s="13">
        <v>0.61</v>
      </c>
      <c r="H40" s="13">
        <v>0.53</v>
      </c>
      <c r="I40" s="13">
        <v>0.1</v>
      </c>
      <c r="J40" s="13">
        <v>0.87</v>
      </c>
      <c r="K40" s="5">
        <v>1</v>
      </c>
      <c r="L40" s="5">
        <v>1</v>
      </c>
      <c r="M40" s="5">
        <v>1</v>
      </c>
      <c r="N40" s="5">
        <v>0.88</v>
      </c>
      <c r="O40" s="11">
        <v>0.95</v>
      </c>
      <c r="P40" s="11">
        <v>1.07</v>
      </c>
      <c r="Q40" s="5">
        <v>0.13</v>
      </c>
      <c r="R40" s="5">
        <v>0.13</v>
      </c>
      <c r="S40" s="5">
        <v>0</v>
      </c>
    </row>
    <row r="41" spans="1:41">
      <c r="A41" s="121"/>
      <c r="B41" s="117"/>
      <c r="C41" s="118"/>
      <c r="D41" s="25">
        <v>2014</v>
      </c>
      <c r="E41" s="25">
        <v>104</v>
      </c>
      <c r="F41" s="26">
        <v>0.75</v>
      </c>
      <c r="G41" s="26">
        <v>0.68</v>
      </c>
      <c r="H41" s="26">
        <v>0.6</v>
      </c>
      <c r="I41" s="26">
        <v>0.12</v>
      </c>
      <c r="J41" s="26">
        <v>0.87</v>
      </c>
      <c r="K41" s="34">
        <v>1</v>
      </c>
      <c r="L41" s="34" t="s">
        <v>49</v>
      </c>
      <c r="M41" s="34">
        <v>1.01</v>
      </c>
      <c r="N41" s="34">
        <v>0.9</v>
      </c>
      <c r="O41" s="28">
        <v>0.94</v>
      </c>
      <c r="P41" s="28">
        <v>1.07</v>
      </c>
      <c r="Q41" s="34">
        <v>0.09</v>
      </c>
      <c r="R41" s="34">
        <v>0.13</v>
      </c>
      <c r="S41" s="34">
        <v>0</v>
      </c>
    </row>
    <row r="42" spans="1:41">
      <c r="A42" s="121"/>
      <c r="B42" s="115">
        <v>13</v>
      </c>
      <c r="C42" s="118" t="s">
        <v>8</v>
      </c>
      <c r="D42" s="14">
        <v>2006</v>
      </c>
      <c r="E42" s="14">
        <v>98</v>
      </c>
      <c r="F42" s="13">
        <v>0.41</v>
      </c>
      <c r="G42" s="13">
        <v>0.62</v>
      </c>
      <c r="H42" s="13">
        <v>0.38</v>
      </c>
      <c r="I42" s="13">
        <v>0.03</v>
      </c>
      <c r="J42" s="13">
        <v>0.27</v>
      </c>
      <c r="K42" s="5">
        <v>0.65</v>
      </c>
      <c r="L42" s="5">
        <v>0.94</v>
      </c>
      <c r="M42" s="5">
        <v>0.79</v>
      </c>
      <c r="N42" s="5">
        <v>0.66</v>
      </c>
      <c r="O42" s="11">
        <v>0.95</v>
      </c>
      <c r="P42" s="11">
        <v>1</v>
      </c>
      <c r="Q42" s="5">
        <v>0.09</v>
      </c>
      <c r="R42" s="5">
        <v>0.04</v>
      </c>
      <c r="S42" s="5">
        <v>0.43</v>
      </c>
    </row>
    <row r="43" spans="1:41">
      <c r="A43" s="121"/>
      <c r="B43" s="116"/>
      <c r="C43" s="118"/>
      <c r="D43" s="14">
        <v>2010</v>
      </c>
      <c r="E43" s="14">
        <v>112</v>
      </c>
      <c r="F43" s="13">
        <v>0.42</v>
      </c>
      <c r="G43" s="13">
        <v>0.63</v>
      </c>
      <c r="H43" s="13">
        <v>0.32</v>
      </c>
      <c r="I43" s="13">
        <v>0.03</v>
      </c>
      <c r="J43" s="13" t="s">
        <v>49</v>
      </c>
      <c r="K43" s="5">
        <v>0.68</v>
      </c>
      <c r="L43" s="5">
        <v>0.96</v>
      </c>
      <c r="M43" s="5">
        <v>0.79</v>
      </c>
      <c r="N43" s="5">
        <v>0.7</v>
      </c>
      <c r="O43" s="11">
        <v>0.89</v>
      </c>
      <c r="P43" s="11">
        <v>1.02</v>
      </c>
      <c r="Q43" s="5">
        <v>0.12</v>
      </c>
      <c r="R43" s="5">
        <v>0.11</v>
      </c>
      <c r="S43" s="5">
        <v>0.51</v>
      </c>
    </row>
    <row r="44" spans="1:41">
      <c r="A44" s="122"/>
      <c r="B44" s="117"/>
      <c r="C44" s="118"/>
      <c r="D44" s="25">
        <v>2014</v>
      </c>
      <c r="E44" s="25">
        <v>114</v>
      </c>
      <c r="F44" s="26">
        <v>0.36</v>
      </c>
      <c r="G44" s="26">
        <v>0.56000000000000005</v>
      </c>
      <c r="H44" s="26">
        <v>0.24</v>
      </c>
      <c r="I44" s="26" t="s">
        <v>49</v>
      </c>
      <c r="J44" s="26" t="s">
        <v>49</v>
      </c>
      <c r="K44" s="34">
        <v>0.68</v>
      </c>
      <c r="L44" s="34">
        <v>0.97</v>
      </c>
      <c r="M44" s="34">
        <v>0.79</v>
      </c>
      <c r="N44" s="34">
        <v>0.78</v>
      </c>
      <c r="O44" s="28">
        <v>0.89</v>
      </c>
      <c r="P44" s="28">
        <v>1.04</v>
      </c>
      <c r="Q44" s="34">
        <v>0.13</v>
      </c>
      <c r="R44" s="34">
        <v>0.1</v>
      </c>
      <c r="S44" s="34">
        <v>0.72</v>
      </c>
    </row>
    <row r="46" spans="1:41" ht="15.75" customHeight="1">
      <c r="A46" s="118" t="s">
        <v>4</v>
      </c>
      <c r="B46" s="118"/>
      <c r="C46" s="118" t="s">
        <v>50</v>
      </c>
      <c r="D46" s="118"/>
      <c r="E46" s="118"/>
      <c r="F46" s="118" t="s">
        <v>19</v>
      </c>
      <c r="G46" s="118"/>
      <c r="H46" s="118"/>
      <c r="I46" s="118" t="s">
        <v>17</v>
      </c>
      <c r="J46" s="118"/>
      <c r="K46" s="118"/>
      <c r="L46" s="118" t="s">
        <v>10</v>
      </c>
      <c r="M46" s="118"/>
      <c r="N46" s="118"/>
      <c r="O46" s="118" t="s">
        <v>23</v>
      </c>
      <c r="P46" s="118"/>
      <c r="Q46" s="118"/>
      <c r="R46" s="118" t="s">
        <v>87</v>
      </c>
      <c r="S46" s="118"/>
      <c r="T46" s="118"/>
      <c r="U46" s="124" t="s">
        <v>70</v>
      </c>
      <c r="V46" s="125"/>
      <c r="W46" s="126"/>
      <c r="X46" s="124" t="s">
        <v>54</v>
      </c>
      <c r="Y46" s="125"/>
      <c r="Z46" s="126"/>
      <c r="AA46" s="118" t="s">
        <v>12</v>
      </c>
      <c r="AB46" s="118"/>
      <c r="AC46" s="118"/>
      <c r="AD46" s="118" t="s">
        <v>28</v>
      </c>
      <c r="AE46" s="118"/>
      <c r="AF46" s="118"/>
      <c r="AG46" s="118" t="s">
        <v>21</v>
      </c>
      <c r="AH46" s="118"/>
      <c r="AI46" s="118"/>
      <c r="AJ46" s="118" t="s">
        <v>13</v>
      </c>
      <c r="AK46" s="118"/>
      <c r="AL46" s="118"/>
      <c r="AM46" s="118" t="s">
        <v>8</v>
      </c>
      <c r="AN46" s="118"/>
      <c r="AO46" s="118"/>
    </row>
    <row r="47" spans="1:41" ht="42.75" customHeight="1">
      <c r="A47" s="118" t="s">
        <v>2</v>
      </c>
      <c r="B47" s="118"/>
      <c r="C47" s="54" t="s">
        <v>72</v>
      </c>
      <c r="D47" s="54" t="s">
        <v>73</v>
      </c>
      <c r="E47" s="25" t="s">
        <v>74</v>
      </c>
      <c r="F47" s="54" t="s">
        <v>75</v>
      </c>
      <c r="G47" s="54" t="s">
        <v>76</v>
      </c>
      <c r="H47" s="25" t="s">
        <v>77</v>
      </c>
      <c r="I47" s="54" t="s">
        <v>78</v>
      </c>
      <c r="J47" s="54" t="s">
        <v>79</v>
      </c>
      <c r="K47" s="25" t="s">
        <v>83</v>
      </c>
      <c r="L47" s="54" t="s">
        <v>80</v>
      </c>
      <c r="M47" s="54" t="s">
        <v>81</v>
      </c>
      <c r="N47" s="25" t="s">
        <v>82</v>
      </c>
      <c r="O47" s="54" t="s">
        <v>84</v>
      </c>
      <c r="P47" s="54" t="s">
        <v>85</v>
      </c>
      <c r="Q47" s="25" t="s">
        <v>86</v>
      </c>
      <c r="R47" s="54" t="s">
        <v>88</v>
      </c>
      <c r="S47" s="54" t="s">
        <v>89</v>
      </c>
      <c r="T47" s="25" t="s">
        <v>90</v>
      </c>
      <c r="U47" s="25">
        <v>2006</v>
      </c>
      <c r="V47" s="25">
        <v>2010</v>
      </c>
      <c r="W47" s="25">
        <v>2014</v>
      </c>
      <c r="X47" s="54">
        <v>2006</v>
      </c>
      <c r="Y47" s="54">
        <v>2010</v>
      </c>
      <c r="Z47" s="25">
        <v>2014</v>
      </c>
      <c r="AA47" s="54">
        <v>2006</v>
      </c>
      <c r="AB47" s="54">
        <v>2010</v>
      </c>
      <c r="AC47" s="25">
        <v>2014</v>
      </c>
      <c r="AD47" s="54">
        <v>2006</v>
      </c>
      <c r="AE47" s="54">
        <v>2010</v>
      </c>
      <c r="AF47" s="25">
        <v>2014</v>
      </c>
      <c r="AG47" s="54">
        <v>2006</v>
      </c>
      <c r="AH47" s="54">
        <v>2010</v>
      </c>
      <c r="AI47" s="25">
        <v>2014</v>
      </c>
      <c r="AJ47" s="54">
        <v>2006</v>
      </c>
      <c r="AK47" s="54">
        <v>2010</v>
      </c>
      <c r="AL47" s="25">
        <v>2014</v>
      </c>
      <c r="AM47" s="54">
        <v>2006</v>
      </c>
      <c r="AN47" s="54">
        <v>2010</v>
      </c>
      <c r="AO47" s="25">
        <v>2014</v>
      </c>
    </row>
    <row r="48" spans="1:41" ht="33" customHeight="1">
      <c r="A48" s="118" t="s">
        <v>5</v>
      </c>
      <c r="B48" s="118"/>
      <c r="C48" s="54">
        <v>4</v>
      </c>
      <c r="D48" s="54">
        <v>1</v>
      </c>
      <c r="E48" s="25">
        <v>1</v>
      </c>
      <c r="F48" s="54">
        <v>6</v>
      </c>
      <c r="G48" s="54">
        <v>9</v>
      </c>
      <c r="H48" s="25">
        <v>9</v>
      </c>
      <c r="I48" s="54">
        <v>7</v>
      </c>
      <c r="J48" s="54">
        <v>5</v>
      </c>
      <c r="K48" s="25">
        <v>13</v>
      </c>
      <c r="L48" s="54">
        <v>70</v>
      </c>
      <c r="M48" s="54">
        <v>46</v>
      </c>
      <c r="N48" s="25">
        <v>16</v>
      </c>
      <c r="O48" s="54">
        <v>18</v>
      </c>
      <c r="P48" s="54">
        <v>12</v>
      </c>
      <c r="Q48" s="25">
        <v>18</v>
      </c>
      <c r="R48" s="54">
        <v>9</v>
      </c>
      <c r="S48" s="54">
        <v>15</v>
      </c>
      <c r="T48" s="25">
        <v>26</v>
      </c>
      <c r="U48" s="25">
        <v>23</v>
      </c>
      <c r="V48" s="25">
        <v>19</v>
      </c>
      <c r="W48" s="25">
        <v>20</v>
      </c>
      <c r="X48" s="54">
        <v>22</v>
      </c>
      <c r="Y48" s="54">
        <v>55</v>
      </c>
      <c r="Z48" s="25">
        <v>53</v>
      </c>
      <c r="AA48" s="54">
        <v>78</v>
      </c>
      <c r="AB48" s="54">
        <v>48</v>
      </c>
      <c r="AC48" s="25">
        <v>66</v>
      </c>
      <c r="AD48" s="54">
        <v>63</v>
      </c>
      <c r="AE48" s="54">
        <v>61</v>
      </c>
      <c r="AF48" s="25">
        <v>87</v>
      </c>
      <c r="AG48" s="54">
        <v>47</v>
      </c>
      <c r="AH48" s="54">
        <v>33</v>
      </c>
      <c r="AI48" s="25">
        <v>88</v>
      </c>
      <c r="AJ48" s="54">
        <v>79</v>
      </c>
      <c r="AK48" s="54">
        <v>94</v>
      </c>
      <c r="AL48" s="25">
        <v>104</v>
      </c>
      <c r="AM48" s="54">
        <v>98</v>
      </c>
      <c r="AN48" s="54">
        <v>112</v>
      </c>
      <c r="AO48" s="25">
        <v>114</v>
      </c>
    </row>
    <row r="49" spans="2:4">
      <c r="B49" s="141" t="s">
        <v>91</v>
      </c>
      <c r="C49" s="63">
        <v>2006</v>
      </c>
      <c r="D49">
        <v>115</v>
      </c>
    </row>
    <row r="50" spans="2:4">
      <c r="B50" s="134"/>
      <c r="C50" s="63">
        <v>2010</v>
      </c>
      <c r="D50">
        <v>134</v>
      </c>
    </row>
    <row r="51" spans="2:4">
      <c r="B51" s="134"/>
      <c r="C51" s="63">
        <v>2014</v>
      </c>
      <c r="D51">
        <v>142</v>
      </c>
    </row>
  </sheetData>
  <mergeCells count="53">
    <mergeCell ref="B9:B11"/>
    <mergeCell ref="C9:C11"/>
    <mergeCell ref="C1:C2"/>
    <mergeCell ref="D1:D2"/>
    <mergeCell ref="E1:E2"/>
    <mergeCell ref="Q1:S1"/>
    <mergeCell ref="B3:B5"/>
    <mergeCell ref="C3:C5"/>
    <mergeCell ref="B6:B8"/>
    <mergeCell ref="C6:C8"/>
    <mergeCell ref="F1:J1"/>
    <mergeCell ref="K1:N1"/>
    <mergeCell ref="O1:P1"/>
    <mergeCell ref="C27:C29"/>
    <mergeCell ref="B12:B14"/>
    <mergeCell ref="C12:C14"/>
    <mergeCell ref="B15:B17"/>
    <mergeCell ref="C15:C17"/>
    <mergeCell ref="B18:B20"/>
    <mergeCell ref="C18:C20"/>
    <mergeCell ref="B39:B41"/>
    <mergeCell ref="C39:C41"/>
    <mergeCell ref="B42:B44"/>
    <mergeCell ref="C42:C44"/>
    <mergeCell ref="A3:A44"/>
    <mergeCell ref="B30:B32"/>
    <mergeCell ref="C30:C32"/>
    <mergeCell ref="B33:B35"/>
    <mergeCell ref="C33:C35"/>
    <mergeCell ref="B36:B38"/>
    <mergeCell ref="C36:C38"/>
    <mergeCell ref="B21:B23"/>
    <mergeCell ref="C21:C23"/>
    <mergeCell ref="B24:B26"/>
    <mergeCell ref="C24:C26"/>
    <mergeCell ref="B27:B29"/>
    <mergeCell ref="AG46:AI46"/>
    <mergeCell ref="AJ46:AL46"/>
    <mergeCell ref="AM46:AO46"/>
    <mergeCell ref="O46:Q46"/>
    <mergeCell ref="R46:T46"/>
    <mergeCell ref="U46:W46"/>
    <mergeCell ref="X46:Z46"/>
    <mergeCell ref="A47:B47"/>
    <mergeCell ref="A48:B48"/>
    <mergeCell ref="B49:B51"/>
    <mergeCell ref="AA46:AC46"/>
    <mergeCell ref="AD46:AF46"/>
    <mergeCell ref="A46:B46"/>
    <mergeCell ref="C46:E46"/>
    <mergeCell ref="F46:H46"/>
    <mergeCell ref="I46:K46"/>
    <mergeCell ref="L46:N4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13C_csv</vt:lpstr>
      <vt:lpstr>Total_W2E</vt:lpstr>
      <vt:lpstr>Total</vt:lpstr>
      <vt:lpstr>2006</vt:lpstr>
      <vt:lpstr>2010</vt:lpstr>
      <vt:lpstr>2014</vt:lpstr>
      <vt:lpstr>工作表1</vt:lpstr>
      <vt:lpstr>工作表2</vt:lpstr>
      <vt:lpstr>convert_row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xxx sdf</cp:lastModifiedBy>
  <cp:lastPrinted>2015-02-02T00:34:56Z</cp:lastPrinted>
  <dcterms:created xsi:type="dcterms:W3CDTF">2015-01-21T18:09:08Z</dcterms:created>
  <dcterms:modified xsi:type="dcterms:W3CDTF">2015-03-12T17:10:49Z</dcterms:modified>
</cp:coreProperties>
</file>