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16700" yWindow="15340" windowWidth="31420" windowHeight="12600" tabRatio="500" activeTab="7"/>
  </bookViews>
  <sheets>
    <sheet name="Total" sheetId="8" r:id="rId1"/>
    <sheet name="2006" sheetId="6" r:id="rId2"/>
    <sheet name="2010" sheetId="5" r:id="rId3"/>
    <sheet name="2014" sheetId="4" r:id="rId4"/>
    <sheet name="工作表1" sheetId="1" r:id="rId5"/>
    <sheet name="工作表2" sheetId="2" r:id="rId6"/>
    <sheet name="convert_row" sheetId="3" r:id="rId7"/>
    <sheet name="BucketsH" sheetId="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9" l="1"/>
  <c r="L3" i="9"/>
  <c r="L4" i="9"/>
  <c r="AO8" i="9"/>
  <c r="AO9" i="9"/>
  <c r="AO10" i="9"/>
  <c r="AN8" i="9"/>
  <c r="AN9" i="9"/>
  <c r="AN10" i="9"/>
  <c r="AM8" i="9"/>
  <c r="AM9" i="9"/>
  <c r="AM10" i="9"/>
  <c r="AL8" i="9"/>
  <c r="AL9" i="9"/>
  <c r="AL10" i="9"/>
  <c r="AK8" i="9"/>
  <c r="AK9" i="9"/>
  <c r="AK10" i="9"/>
  <c r="AJ8" i="9"/>
  <c r="AJ9" i="9"/>
  <c r="AJ10" i="9"/>
  <c r="AI8" i="9"/>
  <c r="AI9" i="9"/>
  <c r="AI10" i="9"/>
  <c r="AH8" i="9"/>
  <c r="AH9" i="9"/>
  <c r="AH10" i="9"/>
  <c r="AG8" i="9"/>
  <c r="AG9" i="9"/>
  <c r="AG10" i="9"/>
  <c r="AF8" i="9"/>
  <c r="AF9" i="9"/>
  <c r="AF10" i="9"/>
  <c r="AE8" i="9"/>
  <c r="AE9" i="9"/>
  <c r="AE10" i="9"/>
  <c r="AD8" i="9"/>
  <c r="AD9" i="9"/>
  <c r="AD10" i="9"/>
  <c r="AC8" i="9"/>
  <c r="AC9" i="9"/>
  <c r="AC10" i="9"/>
  <c r="AB8" i="9"/>
  <c r="AB9" i="9"/>
  <c r="AB10" i="9"/>
  <c r="AA8" i="9"/>
  <c r="AA9" i="9"/>
  <c r="AA10" i="9"/>
  <c r="Z8" i="9"/>
  <c r="Z9" i="9"/>
  <c r="Z10" i="9"/>
  <c r="Y8" i="9"/>
  <c r="Y9" i="9"/>
  <c r="Y10" i="9"/>
  <c r="X8" i="9"/>
  <c r="X9" i="9"/>
  <c r="X10" i="9"/>
  <c r="W8" i="9"/>
  <c r="W9" i="9"/>
  <c r="W10" i="9"/>
  <c r="V8" i="9"/>
  <c r="V9" i="9"/>
  <c r="V10" i="9"/>
  <c r="U8" i="9"/>
  <c r="U9" i="9"/>
  <c r="U10" i="9"/>
  <c r="T8" i="9"/>
  <c r="T9" i="9"/>
  <c r="T10" i="9"/>
  <c r="S8" i="9"/>
  <c r="S9" i="9"/>
  <c r="S10" i="9"/>
  <c r="R8" i="9"/>
  <c r="R9" i="9"/>
  <c r="R10" i="9"/>
  <c r="Q8" i="9"/>
  <c r="Q9" i="9"/>
  <c r="Q10" i="9"/>
  <c r="P8" i="9"/>
  <c r="P9" i="9"/>
  <c r="P10" i="9"/>
  <c r="O8" i="9"/>
  <c r="O9" i="9"/>
  <c r="O10" i="9"/>
  <c r="N8" i="9"/>
  <c r="N9" i="9"/>
  <c r="N10" i="9"/>
  <c r="M8" i="9"/>
  <c r="M9" i="9"/>
  <c r="M10" i="9"/>
  <c r="L8" i="9"/>
  <c r="L9" i="9"/>
  <c r="L10" i="9"/>
  <c r="K8" i="9"/>
  <c r="K9" i="9"/>
  <c r="K10" i="9"/>
  <c r="J8" i="9"/>
  <c r="J9" i="9"/>
  <c r="J10" i="9"/>
  <c r="I8" i="9"/>
  <c r="I9" i="9"/>
  <c r="I10" i="9"/>
  <c r="H8" i="9"/>
  <c r="H9" i="9"/>
  <c r="H10" i="9"/>
  <c r="G8" i="9"/>
  <c r="G9" i="9"/>
  <c r="G10" i="9"/>
  <c r="F8" i="9"/>
  <c r="F9" i="9"/>
  <c r="F10" i="9"/>
  <c r="E8" i="9"/>
  <c r="E9" i="9"/>
  <c r="E10" i="9"/>
  <c r="D8" i="9"/>
  <c r="D9" i="9"/>
  <c r="D10" i="9"/>
  <c r="C8" i="9"/>
  <c r="C9" i="9"/>
  <c r="C10" i="9"/>
  <c r="N4" i="9"/>
  <c r="M4" i="9"/>
  <c r="K4" i="9"/>
  <c r="J4" i="9"/>
  <c r="I4" i="9"/>
  <c r="H4" i="9"/>
  <c r="G4" i="9"/>
  <c r="F4" i="9"/>
  <c r="E4" i="9"/>
  <c r="D4" i="9"/>
  <c r="C4" i="9"/>
  <c r="B4" i="9"/>
  <c r="N3" i="9"/>
  <c r="M3" i="9"/>
  <c r="K3" i="9"/>
  <c r="J3" i="9"/>
  <c r="I3" i="9"/>
  <c r="H3" i="9"/>
  <c r="G3" i="9"/>
  <c r="F3" i="9"/>
  <c r="E3" i="9"/>
  <c r="D3" i="9"/>
  <c r="C3" i="9"/>
  <c r="B3" i="9"/>
  <c r="N2" i="9"/>
  <c r="M2" i="9"/>
  <c r="K2" i="9"/>
  <c r="J2" i="9"/>
  <c r="I2" i="9"/>
  <c r="H2" i="9"/>
  <c r="G2" i="9"/>
  <c r="F2" i="9"/>
  <c r="E2" i="9"/>
  <c r="D2" i="9"/>
  <c r="C2" i="9"/>
  <c r="B2" i="9"/>
  <c r="N54" i="8"/>
  <c r="N53" i="8"/>
  <c r="N52" i="8"/>
  <c r="M54" i="8"/>
  <c r="M53" i="8"/>
  <c r="M52" i="8"/>
  <c r="K54" i="8"/>
  <c r="K53" i="8"/>
  <c r="K52" i="8"/>
  <c r="J54" i="8"/>
  <c r="J53" i="8"/>
  <c r="J52" i="8"/>
  <c r="I54" i="8"/>
  <c r="I53" i="8"/>
  <c r="I52" i="8"/>
  <c r="H54" i="8"/>
  <c r="H53" i="8"/>
  <c r="H52" i="8"/>
  <c r="G54" i="8"/>
  <c r="G53" i="8"/>
  <c r="G52" i="8"/>
  <c r="F54" i="8"/>
  <c r="F53" i="8"/>
  <c r="F52" i="8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J47" i="8"/>
  <c r="J48" i="8"/>
  <c r="I47" i="8"/>
  <c r="I48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<sst xmlns="http://schemas.openxmlformats.org/spreadsheetml/2006/main" count="708" uniqueCount="131">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</sst>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0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0" fontId="20" fillId="9" borderId="10" xfId="108" applyAlignment="1">
      <alignment horizontal="center" vertical="center"/>
    </xf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117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topLeftCell="A44" workbookViewId="0">
      <selection activeCell="A51" sqref="A51:AO60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3" width="5.6640625" style="71" customWidth="1"/>
    <col min="24" max="24" width="5.6640625" style="70" customWidth="1"/>
    <col min="25" max="41" width="5.6640625" customWidth="1"/>
  </cols>
  <sheetData>
    <row r="1" spans="1:24">
      <c r="A1" s="57"/>
      <c r="B1" s="57"/>
      <c r="C1" s="94" t="s">
        <v>4</v>
      </c>
      <c r="D1" s="94" t="s">
        <v>2</v>
      </c>
      <c r="E1" s="94" t="s">
        <v>5</v>
      </c>
      <c r="F1" s="108" t="s">
        <v>33</v>
      </c>
      <c r="G1" s="108"/>
      <c r="H1" s="108"/>
      <c r="I1" s="108"/>
      <c r="J1" s="108"/>
      <c r="K1" s="104" t="s">
        <v>37</v>
      </c>
      <c r="L1" s="104"/>
      <c r="M1" s="104"/>
      <c r="N1" s="104"/>
      <c r="O1" s="109" t="s">
        <v>1</v>
      </c>
      <c r="P1" s="109"/>
      <c r="Q1" s="104" t="s">
        <v>44</v>
      </c>
      <c r="R1" s="104"/>
      <c r="S1" s="104"/>
      <c r="T1" s="71" t="s">
        <v>92</v>
      </c>
      <c r="U1" s="71" t="s">
        <v>94</v>
      </c>
      <c r="V1" s="71" t="s">
        <v>96</v>
      </c>
      <c r="X1" s="94" t="s">
        <v>4</v>
      </c>
    </row>
    <row r="2" spans="1:24" ht="144">
      <c r="A2" s="57"/>
      <c r="B2" s="57"/>
      <c r="C2" s="94"/>
      <c r="D2" s="94"/>
      <c r="E2" s="94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94"/>
    </row>
    <row r="3" spans="1:24" ht="15.75" customHeight="1">
      <c r="A3" s="105" t="s">
        <v>32</v>
      </c>
      <c r="B3" s="91">
        <v>1</v>
      </c>
      <c r="C3" s="94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94" t="s">
        <v>50</v>
      </c>
    </row>
    <row r="4" spans="1:24">
      <c r="A4" s="106"/>
      <c r="B4" s="92"/>
      <c r="C4" s="94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94"/>
    </row>
    <row r="5" spans="1:24">
      <c r="A5" s="106"/>
      <c r="B5" s="93"/>
      <c r="C5" s="94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94"/>
    </row>
    <row r="6" spans="1:24">
      <c r="A6" s="106"/>
      <c r="B6" s="91">
        <v>2</v>
      </c>
      <c r="C6" s="94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94" t="s">
        <v>19</v>
      </c>
    </row>
    <row r="7" spans="1:24">
      <c r="A7" s="106"/>
      <c r="B7" s="92"/>
      <c r="C7" s="94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94"/>
    </row>
    <row r="8" spans="1:24">
      <c r="A8" s="106"/>
      <c r="B8" s="93"/>
      <c r="C8" s="94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94"/>
    </row>
    <row r="9" spans="1:24" ht="15.75" customHeight="1">
      <c r="A9" s="106"/>
      <c r="B9" s="91">
        <v>3</v>
      </c>
      <c r="C9" s="94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94" t="s">
        <v>17</v>
      </c>
    </row>
    <row r="10" spans="1:24">
      <c r="A10" s="106"/>
      <c r="B10" s="92"/>
      <c r="C10" s="94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94"/>
    </row>
    <row r="11" spans="1:24">
      <c r="A11" s="106"/>
      <c r="B11" s="93"/>
      <c r="C11" s="94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94"/>
    </row>
    <row r="12" spans="1:24">
      <c r="A12" s="106"/>
      <c r="B12" s="91">
        <v>4</v>
      </c>
      <c r="C12" s="94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94" t="s">
        <v>10</v>
      </c>
    </row>
    <row r="13" spans="1:24">
      <c r="A13" s="106"/>
      <c r="B13" s="92"/>
      <c r="C13" s="94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94"/>
    </row>
    <row r="14" spans="1:24">
      <c r="A14" s="106"/>
      <c r="B14" s="93"/>
      <c r="C14" s="94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94"/>
    </row>
    <row r="15" spans="1:24" ht="15.75" customHeight="1">
      <c r="A15" s="106"/>
      <c r="B15" s="91">
        <v>5</v>
      </c>
      <c r="C15" s="94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94" t="s">
        <v>23</v>
      </c>
    </row>
    <row r="16" spans="1:24">
      <c r="A16" s="106"/>
      <c r="B16" s="92"/>
      <c r="C16" s="94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94"/>
    </row>
    <row r="17" spans="1:24">
      <c r="A17" s="106"/>
      <c r="B17" s="93"/>
      <c r="C17" s="94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94"/>
    </row>
    <row r="18" spans="1:24" ht="15.75" customHeight="1">
      <c r="A18" s="106"/>
      <c r="B18" s="91">
        <v>6</v>
      </c>
      <c r="C18" s="94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94" t="s">
        <v>25</v>
      </c>
    </row>
    <row r="19" spans="1:24">
      <c r="A19" s="106"/>
      <c r="B19" s="92"/>
      <c r="C19" s="94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94"/>
    </row>
    <row r="20" spans="1:24">
      <c r="A20" s="106"/>
      <c r="B20" s="93"/>
      <c r="C20" s="94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94"/>
    </row>
    <row r="21" spans="1:24" ht="15.75" customHeight="1">
      <c r="A21" s="106"/>
      <c r="B21" s="91">
        <v>7</v>
      </c>
      <c r="C21" s="94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94" t="s">
        <v>70</v>
      </c>
    </row>
    <row r="22" spans="1:24">
      <c r="A22" s="106"/>
      <c r="B22" s="92"/>
      <c r="C22" s="94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94"/>
    </row>
    <row r="23" spans="1:24">
      <c r="A23" s="106"/>
      <c r="B23" s="93"/>
      <c r="C23" s="94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94"/>
    </row>
    <row r="24" spans="1:24">
      <c r="A24" s="106"/>
      <c r="B24" s="91">
        <v>8</v>
      </c>
      <c r="C24" s="101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94" t="s">
        <v>54</v>
      </c>
    </row>
    <row r="25" spans="1:24">
      <c r="A25" s="106"/>
      <c r="B25" s="92"/>
      <c r="C25" s="102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94"/>
    </row>
    <row r="26" spans="1:24">
      <c r="A26" s="106"/>
      <c r="B26" s="93"/>
      <c r="C26" s="103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94"/>
    </row>
    <row r="27" spans="1:24">
      <c r="A27" s="106"/>
      <c r="B27" s="91">
        <v>9</v>
      </c>
      <c r="C27" s="94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94" t="s">
        <v>12</v>
      </c>
    </row>
    <row r="28" spans="1:24">
      <c r="A28" s="106"/>
      <c r="B28" s="92"/>
      <c r="C28" s="94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94"/>
    </row>
    <row r="29" spans="1:24">
      <c r="A29" s="106"/>
      <c r="B29" s="93"/>
      <c r="C29" s="94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94"/>
    </row>
    <row r="30" spans="1:24">
      <c r="A30" s="106"/>
      <c r="B30" s="91">
        <v>10</v>
      </c>
      <c r="C30" s="94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94" t="s">
        <v>28</v>
      </c>
    </row>
    <row r="31" spans="1:24">
      <c r="A31" s="106"/>
      <c r="B31" s="92"/>
      <c r="C31" s="94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94"/>
    </row>
    <row r="32" spans="1:24">
      <c r="A32" s="106"/>
      <c r="B32" s="93"/>
      <c r="C32" s="94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94"/>
    </row>
    <row r="33" spans="1:41">
      <c r="A33" s="106"/>
      <c r="B33" s="91">
        <v>11</v>
      </c>
      <c r="C33" s="94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94" t="s">
        <v>21</v>
      </c>
    </row>
    <row r="34" spans="1:41">
      <c r="A34" s="106"/>
      <c r="B34" s="92"/>
      <c r="C34" s="94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94"/>
    </row>
    <row r="35" spans="1:41">
      <c r="A35" s="106"/>
      <c r="B35" s="93"/>
      <c r="C35" s="94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94"/>
    </row>
    <row r="36" spans="1:41">
      <c r="A36" s="106"/>
      <c r="B36" s="91">
        <v>12</v>
      </c>
      <c r="C36" s="94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94" t="s">
        <v>13</v>
      </c>
    </row>
    <row r="37" spans="1:41">
      <c r="A37" s="106"/>
      <c r="B37" s="92"/>
      <c r="C37" s="94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94"/>
    </row>
    <row r="38" spans="1:41">
      <c r="A38" s="106"/>
      <c r="B38" s="93"/>
      <c r="C38" s="94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94"/>
    </row>
    <row r="39" spans="1:41">
      <c r="A39" s="106"/>
      <c r="B39" s="91">
        <v>13</v>
      </c>
      <c r="C39" s="94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94" t="s">
        <v>8</v>
      </c>
    </row>
    <row r="40" spans="1:41">
      <c r="A40" s="106"/>
      <c r="B40" s="92"/>
      <c r="C40" s="94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94"/>
    </row>
    <row r="41" spans="1:41">
      <c r="A41" s="106"/>
      <c r="B41" s="93"/>
      <c r="C41" s="94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94"/>
    </row>
    <row r="42" spans="1:41">
      <c r="A42" s="106"/>
    </row>
    <row r="43" spans="1:41" s="75" customFormat="1" ht="25.5" customHeight="1">
      <c r="A43" s="106"/>
      <c r="B43" s="73"/>
      <c r="C43" s="98" t="s">
        <v>50</v>
      </c>
      <c r="D43" s="98"/>
      <c r="E43" s="98"/>
      <c r="F43" s="98" t="s">
        <v>19</v>
      </c>
      <c r="G43" s="98"/>
      <c r="H43" s="98"/>
      <c r="I43" s="98" t="s">
        <v>17</v>
      </c>
      <c r="J43" s="98"/>
      <c r="K43" s="98"/>
      <c r="L43" s="98" t="s">
        <v>10</v>
      </c>
      <c r="M43" s="98"/>
      <c r="N43" s="98"/>
      <c r="O43" s="98" t="s">
        <v>23</v>
      </c>
      <c r="P43" s="98"/>
      <c r="Q43" s="98"/>
      <c r="R43" s="95" t="s">
        <v>87</v>
      </c>
      <c r="S43" s="96"/>
      <c r="T43" s="97"/>
      <c r="U43" s="98" t="s">
        <v>70</v>
      </c>
      <c r="V43" s="98"/>
      <c r="W43" s="98"/>
      <c r="X43" s="95" t="s">
        <v>54</v>
      </c>
      <c r="Y43" s="96"/>
      <c r="Z43" s="97"/>
      <c r="AA43" s="98" t="s">
        <v>105</v>
      </c>
      <c r="AB43" s="98"/>
      <c r="AC43" s="98"/>
      <c r="AD43" s="98" t="s">
        <v>109</v>
      </c>
      <c r="AE43" s="98"/>
      <c r="AF43" s="98"/>
      <c r="AG43" s="98" t="s">
        <v>21</v>
      </c>
      <c r="AH43" s="98"/>
      <c r="AI43" s="98"/>
      <c r="AJ43" s="98" t="s">
        <v>13</v>
      </c>
      <c r="AK43" s="98"/>
      <c r="AL43" s="98"/>
      <c r="AM43" s="98" t="s">
        <v>8</v>
      </c>
      <c r="AN43" s="98"/>
      <c r="AO43" s="98"/>
    </row>
    <row r="44" spans="1:41" s="75" customFormat="1" ht="70">
      <c r="A44" s="107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73" t="s">
        <v>90</v>
      </c>
      <c r="U44" s="73" t="s">
        <v>99</v>
      </c>
      <c r="V44" s="73" t="s">
        <v>100</v>
      </c>
      <c r="W44" s="73" t="s">
        <v>101</v>
      </c>
      <c r="X44" s="73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73">
        <v>26</v>
      </c>
      <c r="U45" s="73">
        <v>23</v>
      </c>
      <c r="V45" s="73">
        <v>19</v>
      </c>
      <c r="W45" s="73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16" t="s">
        <v>129</v>
      </c>
      <c r="B46" s="117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T46" s="80"/>
      <c r="U46" s="80"/>
      <c r="V46" s="80"/>
      <c r="W46" s="80"/>
    </row>
    <row r="47" spans="1:41" ht="16" thickTop="1">
      <c r="A47" s="100" t="s">
        <v>125</v>
      </c>
      <c r="B47" s="100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>
        <f xml:space="preserve"> T45/142</f>
        <v>0.18309859154929578</v>
      </c>
      <c r="U47">
        <f xml:space="preserve"> U45/115</f>
        <v>0.2</v>
      </c>
      <c r="V47">
        <f xml:space="preserve"> V45/134</f>
        <v>0.1417910447761194</v>
      </c>
      <c r="W47">
        <f xml:space="preserve"> W45/142</f>
        <v>0.14084507042253522</v>
      </c>
      <c r="X47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99" t="s">
        <v>124</v>
      </c>
      <c r="B48" s="99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>
        <f t="shared" si="0"/>
        <v>13.183098591549296</v>
      </c>
      <c r="U48">
        <f t="shared" si="0"/>
        <v>14.4</v>
      </c>
      <c r="V48">
        <f t="shared" si="0"/>
        <v>10.208955223880597</v>
      </c>
      <c r="W48">
        <f t="shared" si="0"/>
        <v>10.140845070422536</v>
      </c>
      <c r="X48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1" customFormat="1">
      <c r="A49" s="111" t="s">
        <v>126</v>
      </c>
      <c r="B49" s="111"/>
      <c r="C49" s="81">
        <f xml:space="preserve"> 72-C48</f>
        <v>69.495652173913044</v>
      </c>
      <c r="D49" s="81">
        <f t="shared" ref="D49:AO49" si="1" xml:space="preserve"> 72-D48</f>
        <v>71.462686567164184</v>
      </c>
      <c r="E49" s="81">
        <f xml:space="preserve"> 72-E48</f>
        <v>71.492957746478879</v>
      </c>
      <c r="F49" s="81">
        <f t="shared" si="1"/>
        <v>68.243478260869566</v>
      </c>
      <c r="G49" s="81">
        <f t="shared" si="1"/>
        <v>67.164179104477611</v>
      </c>
      <c r="H49" s="81">
        <f t="shared" si="1"/>
        <v>67.436619718309856</v>
      </c>
      <c r="I49" s="81">
        <f t="shared" si="1"/>
        <v>67.617391304347819</v>
      </c>
      <c r="J49" s="81">
        <f t="shared" si="1"/>
        <v>69.31343283582089</v>
      </c>
      <c r="K49" s="81">
        <f t="shared" si="1"/>
        <v>65.408450704225345</v>
      </c>
      <c r="L49" s="81">
        <f t="shared" si="1"/>
        <v>28.173913043478258</v>
      </c>
      <c r="M49" s="81">
        <f t="shared" si="1"/>
        <v>47.28358208955224</v>
      </c>
      <c r="N49" s="81">
        <f t="shared" si="1"/>
        <v>63.887323943661968</v>
      </c>
      <c r="O49" s="81">
        <f t="shared" si="1"/>
        <v>60.730434782608697</v>
      </c>
      <c r="P49" s="81">
        <f t="shared" si="1"/>
        <v>65.552238805970148</v>
      </c>
      <c r="Q49" s="81">
        <f t="shared" si="1"/>
        <v>62.87323943661972</v>
      </c>
      <c r="R49" s="81">
        <f t="shared" si="1"/>
        <v>66.365217391304341</v>
      </c>
      <c r="S49" s="81">
        <f t="shared" si="1"/>
        <v>63.940298507462686</v>
      </c>
      <c r="T49" s="81">
        <f t="shared" si="1"/>
        <v>58.816901408450704</v>
      </c>
      <c r="U49" s="81">
        <f t="shared" si="1"/>
        <v>57.6</v>
      </c>
      <c r="V49" s="81">
        <f t="shared" si="1"/>
        <v>61.791044776119406</v>
      </c>
      <c r="W49" s="81">
        <f t="shared" si="1"/>
        <v>61.859154929577464</v>
      </c>
      <c r="X49" s="81">
        <f t="shared" si="1"/>
        <v>58.22608695652174</v>
      </c>
      <c r="Y49" s="81">
        <f t="shared" si="1"/>
        <v>42.447761194029852</v>
      </c>
      <c r="Z49" s="81">
        <f t="shared" si="1"/>
        <v>45.12676056338028</v>
      </c>
      <c r="AA49" s="81">
        <f t="shared" si="1"/>
        <v>23.165217391304353</v>
      </c>
      <c r="AB49" s="81">
        <f t="shared" si="1"/>
        <v>46.208955223880594</v>
      </c>
      <c r="AC49" s="81">
        <f t="shared" si="1"/>
        <v>38.535211267605632</v>
      </c>
      <c r="AD49" s="81">
        <f t="shared" si="1"/>
        <v>32.556521739130439</v>
      </c>
      <c r="AE49" s="81">
        <f t="shared" si="1"/>
        <v>39.223880597014926</v>
      </c>
      <c r="AF49" s="81">
        <f t="shared" si="1"/>
        <v>27.887323943661976</v>
      </c>
      <c r="AG49" s="81">
        <f t="shared" si="1"/>
        <v>42.573913043478257</v>
      </c>
      <c r="AH49" s="81">
        <f t="shared" si="1"/>
        <v>54.268656716417908</v>
      </c>
      <c r="AI49" s="81">
        <f t="shared" si="1"/>
        <v>27.380281690140848</v>
      </c>
      <c r="AJ49" s="81">
        <f t="shared" si="1"/>
        <v>22.539130434782606</v>
      </c>
      <c r="AK49" s="81">
        <f t="shared" si="1"/>
        <v>21.492537313432834</v>
      </c>
      <c r="AL49" s="81">
        <f t="shared" si="1"/>
        <v>19.267605633802816</v>
      </c>
      <c r="AM49" s="81">
        <f t="shared" si="1"/>
        <v>10.643478260869571</v>
      </c>
      <c r="AN49" s="81">
        <f t="shared" si="1"/>
        <v>11.820895522388064</v>
      </c>
      <c r="AO49" s="81">
        <f t="shared" si="1"/>
        <v>14.197183098591545</v>
      </c>
    </row>
    <row r="51" spans="1:41" s="82" customFormat="1" ht="41" customHeight="1">
      <c r="A51" s="82" t="s">
        <v>127</v>
      </c>
      <c r="B51" s="82" t="s">
        <v>70</v>
      </c>
      <c r="C51" s="82" t="s">
        <v>71</v>
      </c>
      <c r="D51" s="82" t="s">
        <v>105</v>
      </c>
      <c r="E51" s="82" t="s">
        <v>50</v>
      </c>
      <c r="F51" s="82" t="s">
        <v>25</v>
      </c>
      <c r="G51" s="82" t="s">
        <v>10</v>
      </c>
      <c r="H51" s="82" t="s">
        <v>23</v>
      </c>
      <c r="I51" s="82" t="s">
        <v>21</v>
      </c>
      <c r="J51" s="82" t="s">
        <v>8</v>
      </c>
      <c r="K51" s="82" t="s">
        <v>109</v>
      </c>
      <c r="L51" s="82" t="s">
        <v>19</v>
      </c>
      <c r="M51" s="82" t="s">
        <v>13</v>
      </c>
      <c r="N51" s="82" t="s">
        <v>17</v>
      </c>
      <c r="T51" s="83"/>
      <c r="U51" s="83"/>
      <c r="V51" s="83"/>
      <c r="W51" s="83"/>
      <c r="X51" s="84"/>
    </row>
    <row r="52" spans="1:41" s="81" customFormat="1">
      <c r="A52" s="90">
        <v>2006</v>
      </c>
      <c r="B52" s="81">
        <f xml:space="preserve"> 65-C59</f>
        <v>52</v>
      </c>
      <c r="C52" s="81">
        <f xml:space="preserve"> 65-F59</f>
        <v>52.565217391304344</v>
      </c>
      <c r="D52" s="81">
        <f xml:space="preserve"> 65-I59</f>
        <v>20.913043478260875</v>
      </c>
      <c r="E52" s="81">
        <f xml:space="preserve"> 65-L59</f>
        <v>62.739130434782609</v>
      </c>
      <c r="F52" s="81">
        <f xml:space="preserve"> 65-R59</f>
        <v>59.913043478260867</v>
      </c>
      <c r="G52" s="81">
        <f xml:space="preserve"> 65-O59</f>
        <v>25.434782608695649</v>
      </c>
      <c r="H52" s="81">
        <f xml:space="preserve"> 65-U59</f>
        <v>54.826086956521735</v>
      </c>
      <c r="I52" s="81">
        <f xml:space="preserve"> 65-X59</f>
        <v>38.434782608695649</v>
      </c>
      <c r="J52" s="81">
        <f xml:space="preserve"> 65-AA59</f>
        <v>9.608695652173914</v>
      </c>
      <c r="K52" s="81">
        <f xml:space="preserve"> 65-AD59</f>
        <v>29.391304347826093</v>
      </c>
      <c r="L52" s="81">
        <f>72-F48</f>
        <v>68.243478260869566</v>
      </c>
      <c r="M52" s="81">
        <f xml:space="preserve"> 65-AJ59</f>
        <v>20.347826086956516</v>
      </c>
      <c r="N52" s="81">
        <f xml:space="preserve"> 65-AM59</f>
        <v>61.043478260869563</v>
      </c>
      <c r="T52" s="85"/>
      <c r="U52" s="85"/>
      <c r="V52" s="85"/>
      <c r="W52" s="85"/>
      <c r="X52" s="86"/>
    </row>
    <row r="53" spans="1:41" s="81" customFormat="1">
      <c r="A53" s="90">
        <v>2010</v>
      </c>
      <c r="B53" s="81">
        <f xml:space="preserve"> 65-D59</f>
        <v>55.78358208955224</v>
      </c>
      <c r="C53" s="81">
        <f xml:space="preserve"> 65-G59</f>
        <v>38.320895522388057</v>
      </c>
      <c r="D53" s="81">
        <f xml:space="preserve"> 65-J59</f>
        <v>41.71641791044776</v>
      </c>
      <c r="E53" s="81">
        <f xml:space="preserve"> 65-M59</f>
        <v>64.514925373134332</v>
      </c>
      <c r="F53" s="81">
        <f xml:space="preserve"> 65-S59</f>
        <v>57.723880597014926</v>
      </c>
      <c r="G53" s="81">
        <f xml:space="preserve"> 65-P59</f>
        <v>42.68656716417911</v>
      </c>
      <c r="H53" s="81">
        <f xml:space="preserve"> 65-V59</f>
        <v>59.179104477611943</v>
      </c>
      <c r="I53" s="81">
        <f xml:space="preserve"> 65-Y59</f>
        <v>48.992537313432834</v>
      </c>
      <c r="J53" s="81">
        <f xml:space="preserve"> 65-AB59</f>
        <v>10.671641791044777</v>
      </c>
      <c r="K53" s="81">
        <f xml:space="preserve"> 65-AE59</f>
        <v>35.410447761194035</v>
      </c>
      <c r="L53" s="81">
        <f>72-G48</f>
        <v>67.164179104477611</v>
      </c>
      <c r="M53" s="81">
        <f xml:space="preserve"> 65-AK59</f>
        <v>19.402985074626862</v>
      </c>
      <c r="N53" s="81">
        <f xml:space="preserve"> 65-AN59</f>
        <v>62.57462686567164</v>
      </c>
      <c r="T53" s="85"/>
      <c r="U53" s="85"/>
      <c r="V53" s="85"/>
      <c r="W53" s="85"/>
      <c r="X53" s="86"/>
    </row>
    <row r="54" spans="1:41" s="81" customFormat="1">
      <c r="A54" s="90">
        <v>2014</v>
      </c>
      <c r="B54" s="81">
        <f xml:space="preserve"> 65-E59</f>
        <v>55.845070422535208</v>
      </c>
      <c r="C54" s="81">
        <f xml:space="preserve"> 65-H59</f>
        <v>40.739436619718305</v>
      </c>
      <c r="D54" s="81">
        <f xml:space="preserve"> 65-K59</f>
        <v>34.788732394366193</v>
      </c>
      <c r="E54" s="81">
        <f xml:space="preserve"> 65-N59</f>
        <v>64.542253521126767</v>
      </c>
      <c r="F54" s="81">
        <f xml:space="preserve"> 65-T59</f>
        <v>53.098591549295776</v>
      </c>
      <c r="G54" s="81">
        <f xml:space="preserve"> 65-Q59</f>
        <v>57.676056338028168</v>
      </c>
      <c r="H54" s="81">
        <f xml:space="preserve"> 65-W59</f>
        <v>56.760563380281688</v>
      </c>
      <c r="I54" s="81">
        <f xml:space="preserve"> 65-Z59</f>
        <v>24.718309859154935</v>
      </c>
      <c r="J54" s="81">
        <f xml:space="preserve"> 65-AC59</f>
        <v>12.816901408450704</v>
      </c>
      <c r="K54" s="81">
        <f xml:space="preserve"> 65-AE59</f>
        <v>35.410447761194035</v>
      </c>
      <c r="L54" s="81">
        <f>72-H48</f>
        <v>67.436619718309856</v>
      </c>
      <c r="M54" s="81">
        <f xml:space="preserve"> 65-AL59</f>
        <v>17.394366197183096</v>
      </c>
      <c r="N54" s="81">
        <f xml:space="preserve"> 65-AO59</f>
        <v>59.049295774647888</v>
      </c>
      <c r="T54" s="85"/>
      <c r="U54" s="85"/>
      <c r="V54" s="85"/>
      <c r="W54" s="85"/>
      <c r="X54" s="86"/>
    </row>
    <row r="55" spans="1:41">
      <c r="C55" s="98" t="s">
        <v>70</v>
      </c>
      <c r="D55" s="98"/>
      <c r="E55" s="98"/>
      <c r="F55" s="95" t="s">
        <v>54</v>
      </c>
      <c r="G55" s="96"/>
      <c r="H55" s="97"/>
      <c r="I55" s="98" t="s">
        <v>105</v>
      </c>
      <c r="J55" s="98"/>
      <c r="K55" s="98"/>
      <c r="L55" s="98" t="s">
        <v>50</v>
      </c>
      <c r="M55" s="98"/>
      <c r="N55" s="98"/>
      <c r="O55" s="98" t="s">
        <v>10</v>
      </c>
      <c r="P55" s="98"/>
      <c r="Q55" s="98"/>
      <c r="R55" s="95" t="s">
        <v>87</v>
      </c>
      <c r="S55" s="96"/>
      <c r="T55" s="97"/>
      <c r="U55" s="98" t="s">
        <v>23</v>
      </c>
      <c r="V55" s="98"/>
      <c r="W55" s="98"/>
      <c r="X55" s="98" t="s">
        <v>21</v>
      </c>
      <c r="Y55" s="98"/>
      <c r="Z55" s="98"/>
      <c r="AA55" s="98" t="s">
        <v>8</v>
      </c>
      <c r="AB55" s="98"/>
      <c r="AC55" s="98"/>
      <c r="AD55" s="98" t="s">
        <v>109</v>
      </c>
      <c r="AE55" s="98"/>
      <c r="AF55" s="98"/>
      <c r="AG55" s="98" t="s">
        <v>19</v>
      </c>
      <c r="AH55" s="98"/>
      <c r="AI55" s="98"/>
      <c r="AJ55" s="98" t="s">
        <v>13</v>
      </c>
      <c r="AK55" s="98"/>
      <c r="AL55" s="98"/>
      <c r="AM55" s="98" t="s">
        <v>17</v>
      </c>
      <c r="AN55" s="98"/>
      <c r="AO55" s="98"/>
    </row>
    <row r="56" spans="1:41" ht="70">
      <c r="A56" s="112" t="s">
        <v>128</v>
      </c>
      <c r="B56" s="113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74" t="s">
        <v>90</v>
      </c>
      <c r="U56" s="74" t="s">
        <v>84</v>
      </c>
      <c r="V56" s="74" t="s">
        <v>85</v>
      </c>
      <c r="W56" s="74" t="s">
        <v>86</v>
      </c>
      <c r="X56" s="74" t="s">
        <v>113</v>
      </c>
      <c r="Y56" s="74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14"/>
      <c r="B57" s="115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74">
        <v>26</v>
      </c>
      <c r="U57" s="74">
        <v>18</v>
      </c>
      <c r="V57" s="74">
        <v>12</v>
      </c>
      <c r="W57" s="74">
        <v>18</v>
      </c>
      <c r="X57" s="74">
        <v>47</v>
      </c>
      <c r="Y57" s="74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s="81" customFormat="1" ht="16" thickTop="1">
      <c r="A58" s="110" t="s">
        <v>125</v>
      </c>
      <c r="B58" s="110"/>
      <c r="C58" s="81">
        <f xml:space="preserve"> C57/115</f>
        <v>0.2</v>
      </c>
      <c r="D58" s="81">
        <f xml:space="preserve"> D57/134</f>
        <v>0.1417910447761194</v>
      </c>
      <c r="E58" s="81">
        <f xml:space="preserve"> E57/142</f>
        <v>0.14084507042253522</v>
      </c>
      <c r="F58" s="81">
        <f xml:space="preserve"> F57/115</f>
        <v>0.19130434782608696</v>
      </c>
      <c r="G58" s="81">
        <f xml:space="preserve"> G57/134</f>
        <v>0.41044776119402987</v>
      </c>
      <c r="H58" s="81">
        <f xml:space="preserve"> H57/142</f>
        <v>0.37323943661971831</v>
      </c>
      <c r="I58" s="81">
        <f xml:space="preserve"> I57/115</f>
        <v>0.67826086956521736</v>
      </c>
      <c r="J58" s="81">
        <f xml:space="preserve"> J57/134</f>
        <v>0.35820895522388058</v>
      </c>
      <c r="K58" s="81">
        <f xml:space="preserve"> K57/142</f>
        <v>0.46478873239436619</v>
      </c>
      <c r="L58" s="81">
        <f xml:space="preserve"> L57/115</f>
        <v>3.4782608695652174E-2</v>
      </c>
      <c r="M58" s="81">
        <f xml:space="preserve"> M57/134</f>
        <v>7.462686567164179E-3</v>
      </c>
      <c r="N58" s="81">
        <f xml:space="preserve"> N57/142</f>
        <v>7.0422535211267607E-3</v>
      </c>
      <c r="O58" s="81">
        <f xml:space="preserve"> O57/115</f>
        <v>0.60869565217391308</v>
      </c>
      <c r="P58" s="81">
        <f xml:space="preserve"> P57/134</f>
        <v>0.34328358208955223</v>
      </c>
      <c r="Q58" s="81">
        <f xml:space="preserve"> Q57/142</f>
        <v>0.11267605633802817</v>
      </c>
      <c r="R58" s="81">
        <f xml:space="preserve"> R57/115</f>
        <v>7.8260869565217397E-2</v>
      </c>
      <c r="S58" s="81">
        <f xml:space="preserve"> S57/134</f>
        <v>0.11194029850746269</v>
      </c>
      <c r="T58" s="81">
        <f xml:space="preserve"> T57/142</f>
        <v>0.18309859154929578</v>
      </c>
      <c r="U58" s="81">
        <f xml:space="preserve"> U57/115</f>
        <v>0.15652173913043479</v>
      </c>
      <c r="V58" s="81">
        <f xml:space="preserve"> V57/134</f>
        <v>8.9552238805970144E-2</v>
      </c>
      <c r="W58" s="81">
        <f xml:space="preserve"> W57/142</f>
        <v>0.12676056338028169</v>
      </c>
      <c r="X58" s="81">
        <f xml:space="preserve"> X57/115</f>
        <v>0.40869565217391307</v>
      </c>
      <c r="Y58" s="81">
        <f xml:space="preserve"> Y57/134</f>
        <v>0.2462686567164179</v>
      </c>
      <c r="Z58" s="81">
        <f xml:space="preserve"> Z57/142</f>
        <v>0.61971830985915488</v>
      </c>
      <c r="AA58" s="81">
        <f xml:space="preserve"> AA57/115</f>
        <v>0.85217391304347823</v>
      </c>
      <c r="AB58" s="81">
        <f xml:space="preserve"> AB57/134</f>
        <v>0.83582089552238803</v>
      </c>
      <c r="AC58" s="81">
        <f xml:space="preserve"> AC57/142</f>
        <v>0.80281690140845074</v>
      </c>
      <c r="AD58" s="81">
        <f xml:space="preserve"> AD57/115</f>
        <v>0.54782608695652169</v>
      </c>
      <c r="AE58" s="81">
        <f xml:space="preserve"> AE57/134</f>
        <v>0.45522388059701491</v>
      </c>
      <c r="AF58" s="81">
        <f xml:space="preserve"> AF57/142</f>
        <v>0.61267605633802813</v>
      </c>
      <c r="AG58" s="81">
        <f xml:space="preserve"> AG57/115</f>
        <v>5.2173913043478258E-2</v>
      </c>
      <c r="AH58" s="81">
        <f xml:space="preserve"> AH57/134</f>
        <v>6.7164179104477612E-2</v>
      </c>
      <c r="AI58" s="81">
        <f xml:space="preserve"> AI57/142</f>
        <v>6.3380281690140844E-2</v>
      </c>
      <c r="AJ58" s="81">
        <f xml:space="preserve"> AJ57/115</f>
        <v>0.68695652173913047</v>
      </c>
      <c r="AK58" s="81">
        <f xml:space="preserve"> AK57/134</f>
        <v>0.70149253731343286</v>
      </c>
      <c r="AL58" s="81">
        <f xml:space="preserve"> AL57/142</f>
        <v>0.73239436619718312</v>
      </c>
      <c r="AM58" s="81">
        <f xml:space="preserve"> AM57/115</f>
        <v>6.0869565217391307E-2</v>
      </c>
      <c r="AN58" s="81">
        <f xml:space="preserve"> AN57/134</f>
        <v>3.7313432835820892E-2</v>
      </c>
      <c r="AO58" s="81">
        <f xml:space="preserve"> AO57/142</f>
        <v>9.154929577464789E-2</v>
      </c>
    </row>
    <row r="59" spans="1:41" s="81" customFormat="1">
      <c r="A59" s="111" t="s">
        <v>124</v>
      </c>
      <c r="B59" s="111"/>
      <c r="C59" s="81">
        <f xml:space="preserve"> C58*65</f>
        <v>13</v>
      </c>
      <c r="D59" s="81">
        <f xml:space="preserve"> D58*65</f>
        <v>9.2164179104477615</v>
      </c>
      <c r="E59" s="81">
        <f xml:space="preserve"> E58*65</f>
        <v>9.1549295774647899</v>
      </c>
      <c r="F59" s="81">
        <f t="shared" ref="F59:AO59" si="2" xml:space="preserve"> F58*65</f>
        <v>12.434782608695652</v>
      </c>
      <c r="G59" s="81">
        <f t="shared" si="2"/>
        <v>26.67910447761194</v>
      </c>
      <c r="H59" s="81">
        <f t="shared" si="2"/>
        <v>24.260563380281692</v>
      </c>
      <c r="I59" s="81">
        <f t="shared" si="2"/>
        <v>44.086956521739125</v>
      </c>
      <c r="J59" s="81">
        <f t="shared" si="2"/>
        <v>23.283582089552237</v>
      </c>
      <c r="K59" s="81">
        <f t="shared" si="2"/>
        <v>30.211267605633804</v>
      </c>
      <c r="L59" s="81">
        <f t="shared" si="2"/>
        <v>2.2608695652173911</v>
      </c>
      <c r="M59" s="81">
        <f t="shared" si="2"/>
        <v>0.48507462686567165</v>
      </c>
      <c r="N59" s="81">
        <f t="shared" si="2"/>
        <v>0.45774647887323944</v>
      </c>
      <c r="O59" s="81">
        <f t="shared" si="2"/>
        <v>39.565217391304351</v>
      </c>
      <c r="P59" s="81">
        <f t="shared" si="2"/>
        <v>22.313432835820894</v>
      </c>
      <c r="Q59" s="81">
        <f t="shared" si="2"/>
        <v>7.323943661971831</v>
      </c>
      <c r="R59" s="81">
        <f t="shared" si="2"/>
        <v>5.0869565217391308</v>
      </c>
      <c r="S59" s="81">
        <f t="shared" si="2"/>
        <v>7.2761194029850751</v>
      </c>
      <c r="T59" s="81">
        <f t="shared" si="2"/>
        <v>11.901408450704226</v>
      </c>
      <c r="U59" s="81">
        <f t="shared" si="2"/>
        <v>10.173913043478262</v>
      </c>
      <c r="V59" s="81">
        <f t="shared" si="2"/>
        <v>5.8208955223880592</v>
      </c>
      <c r="W59" s="81">
        <f t="shared" si="2"/>
        <v>8.23943661971831</v>
      </c>
      <c r="X59" s="81">
        <f t="shared" si="2"/>
        <v>26.565217391304351</v>
      </c>
      <c r="Y59" s="81">
        <f t="shared" si="2"/>
        <v>16.007462686567163</v>
      </c>
      <c r="Z59" s="81">
        <f t="shared" si="2"/>
        <v>40.281690140845065</v>
      </c>
      <c r="AA59" s="81">
        <f t="shared" si="2"/>
        <v>55.391304347826086</v>
      </c>
      <c r="AB59" s="81">
        <f t="shared" si="2"/>
        <v>54.328358208955223</v>
      </c>
      <c r="AC59" s="81">
        <f t="shared" si="2"/>
        <v>52.183098591549296</v>
      </c>
      <c r="AD59" s="81">
        <f t="shared" si="2"/>
        <v>35.608695652173907</v>
      </c>
      <c r="AE59" s="81">
        <f t="shared" si="2"/>
        <v>29.589552238805968</v>
      </c>
      <c r="AF59" s="81">
        <f t="shared" si="2"/>
        <v>39.823943661971832</v>
      </c>
      <c r="AG59" s="81">
        <f t="shared" si="2"/>
        <v>3.3913043478260869</v>
      </c>
      <c r="AH59" s="81">
        <f t="shared" si="2"/>
        <v>4.3656716417910451</v>
      </c>
      <c r="AI59" s="81">
        <f t="shared" si="2"/>
        <v>4.119718309859155</v>
      </c>
      <c r="AJ59" s="81">
        <f t="shared" si="2"/>
        <v>44.652173913043484</v>
      </c>
      <c r="AK59" s="81">
        <f t="shared" si="2"/>
        <v>45.597014925373138</v>
      </c>
      <c r="AL59" s="81">
        <f t="shared" si="2"/>
        <v>47.605633802816904</v>
      </c>
      <c r="AM59" s="81">
        <f t="shared" si="2"/>
        <v>3.956521739130435</v>
      </c>
      <c r="AN59" s="81">
        <f t="shared" si="2"/>
        <v>2.4253731343283578</v>
      </c>
      <c r="AO59" s="81">
        <f t="shared" si="2"/>
        <v>5.950704225352113</v>
      </c>
    </row>
    <row r="60" spans="1:41" s="81" customFormat="1">
      <c r="A60" s="111" t="s">
        <v>126</v>
      </c>
      <c r="B60" s="111"/>
      <c r="C60" s="81">
        <f xml:space="preserve"> 65-C59</f>
        <v>52</v>
      </c>
      <c r="D60" s="81">
        <f t="shared" ref="D60:AO60" si="3" xml:space="preserve"> 65-D59</f>
        <v>55.78358208955224</v>
      </c>
      <c r="E60" s="81">
        <f t="shared" si="3"/>
        <v>55.845070422535208</v>
      </c>
      <c r="F60" s="81">
        <f t="shared" si="3"/>
        <v>52.565217391304344</v>
      </c>
      <c r="G60" s="81">
        <f t="shared" si="3"/>
        <v>38.320895522388057</v>
      </c>
      <c r="H60" s="81">
        <f t="shared" si="3"/>
        <v>40.739436619718305</v>
      </c>
      <c r="I60" s="81">
        <f t="shared" si="3"/>
        <v>20.913043478260875</v>
      </c>
      <c r="J60" s="81">
        <f t="shared" si="3"/>
        <v>41.71641791044776</v>
      </c>
      <c r="K60" s="81">
        <f t="shared" si="3"/>
        <v>34.788732394366193</v>
      </c>
      <c r="L60" s="81">
        <f t="shared" si="3"/>
        <v>62.739130434782609</v>
      </c>
      <c r="M60" s="81">
        <f t="shared" si="3"/>
        <v>64.514925373134332</v>
      </c>
      <c r="N60" s="81">
        <f t="shared" si="3"/>
        <v>64.542253521126767</v>
      </c>
      <c r="O60" s="81">
        <f t="shared" si="3"/>
        <v>25.434782608695649</v>
      </c>
      <c r="P60" s="81">
        <f t="shared" si="3"/>
        <v>42.68656716417911</v>
      </c>
      <c r="Q60" s="81">
        <f t="shared" si="3"/>
        <v>57.676056338028168</v>
      </c>
      <c r="R60" s="81">
        <f t="shared" si="3"/>
        <v>59.913043478260867</v>
      </c>
      <c r="S60" s="81">
        <f t="shared" si="3"/>
        <v>57.723880597014926</v>
      </c>
      <c r="T60" s="81">
        <f t="shared" si="3"/>
        <v>53.098591549295776</v>
      </c>
      <c r="U60" s="81">
        <f t="shared" si="3"/>
        <v>54.826086956521735</v>
      </c>
      <c r="V60" s="81">
        <f t="shared" si="3"/>
        <v>59.179104477611943</v>
      </c>
      <c r="W60" s="81">
        <f t="shared" si="3"/>
        <v>56.760563380281688</v>
      </c>
      <c r="X60" s="81">
        <f t="shared" si="3"/>
        <v>38.434782608695649</v>
      </c>
      <c r="Y60" s="81">
        <f t="shared" si="3"/>
        <v>48.992537313432834</v>
      </c>
      <c r="Z60" s="81">
        <f t="shared" si="3"/>
        <v>24.718309859154935</v>
      </c>
      <c r="AA60" s="81">
        <f t="shared" si="3"/>
        <v>9.608695652173914</v>
      </c>
      <c r="AB60" s="81">
        <f t="shared" si="3"/>
        <v>10.671641791044777</v>
      </c>
      <c r="AC60" s="81">
        <f t="shared" si="3"/>
        <v>12.816901408450704</v>
      </c>
      <c r="AD60" s="81">
        <f t="shared" si="3"/>
        <v>29.391304347826093</v>
      </c>
      <c r="AE60" s="81">
        <f t="shared" si="3"/>
        <v>35.410447761194035</v>
      </c>
      <c r="AF60" s="81">
        <f t="shared" si="3"/>
        <v>25.176056338028168</v>
      </c>
      <c r="AG60" s="81">
        <f t="shared" si="3"/>
        <v>61.608695652173914</v>
      </c>
      <c r="AH60" s="81">
        <f t="shared" si="3"/>
        <v>60.634328358208954</v>
      </c>
      <c r="AI60" s="81">
        <f t="shared" si="3"/>
        <v>60.880281690140848</v>
      </c>
      <c r="AJ60" s="81">
        <f t="shared" si="3"/>
        <v>20.347826086956516</v>
      </c>
      <c r="AK60" s="81">
        <f t="shared" si="3"/>
        <v>19.402985074626862</v>
      </c>
      <c r="AL60" s="81">
        <f t="shared" si="3"/>
        <v>17.394366197183096</v>
      </c>
      <c r="AM60" s="81">
        <f t="shared" si="3"/>
        <v>61.043478260869563</v>
      </c>
      <c r="AN60" s="81">
        <f t="shared" si="3"/>
        <v>62.57462686567164</v>
      </c>
      <c r="AO60" s="81">
        <f t="shared" si="3"/>
        <v>59.049295774647888</v>
      </c>
    </row>
    <row r="70" spans="29:29">
      <c r="AC70" t="s">
        <v>130</v>
      </c>
    </row>
  </sheetData>
  <mergeCells count="82">
    <mergeCell ref="A60:B60"/>
    <mergeCell ref="A56:B57"/>
    <mergeCell ref="A46:B46"/>
    <mergeCell ref="AG55:AI55"/>
    <mergeCell ref="AJ55:AL55"/>
    <mergeCell ref="A49:B49"/>
    <mergeCell ref="AM55:AO55"/>
    <mergeCell ref="A58:B58"/>
    <mergeCell ref="A59:B59"/>
    <mergeCell ref="O55:Q55"/>
    <mergeCell ref="U55:W55"/>
    <mergeCell ref="X55:Z55"/>
    <mergeCell ref="AA55:AC55"/>
    <mergeCell ref="AD55:AF55"/>
    <mergeCell ref="C55:E55"/>
    <mergeCell ref="F55:H55"/>
    <mergeCell ref="I55:K55"/>
    <mergeCell ref="L55:N55"/>
    <mergeCell ref="R55:T55"/>
    <mergeCell ref="Q1:S1"/>
    <mergeCell ref="A3:A44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F1:J1"/>
    <mergeCell ref="K1:N1"/>
    <mergeCell ref="O1:P1"/>
    <mergeCell ref="B24:B26"/>
    <mergeCell ref="C24:C26"/>
    <mergeCell ref="B27:B29"/>
    <mergeCell ref="C27:C29"/>
    <mergeCell ref="B15:B17"/>
    <mergeCell ref="C15:C17"/>
    <mergeCell ref="B18:B20"/>
    <mergeCell ref="C18:C20"/>
    <mergeCell ref="B21:B23"/>
    <mergeCell ref="C21:C23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X1:X2"/>
    <mergeCell ref="X3:X5"/>
    <mergeCell ref="X6:X8"/>
    <mergeCell ref="X9:X11"/>
    <mergeCell ref="X12:X14"/>
    <mergeCell ref="X15:X17"/>
    <mergeCell ref="X18:X20"/>
    <mergeCell ref="X21:X23"/>
    <mergeCell ref="X24:X26"/>
    <mergeCell ref="X27:X29"/>
    <mergeCell ref="X30:X32"/>
    <mergeCell ref="X33:X35"/>
    <mergeCell ref="X36:X38"/>
    <mergeCell ref="X39:X41"/>
    <mergeCell ref="R43:T43"/>
    <mergeCell ref="B39:B41"/>
    <mergeCell ref="C39:C41"/>
    <mergeCell ref="B30:B32"/>
    <mergeCell ref="C30:C32"/>
    <mergeCell ref="B33:B35"/>
    <mergeCell ref="C33:C35"/>
    <mergeCell ref="B36:B38"/>
    <mergeCell ref="C36:C3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E7"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94" t="s">
        <v>4</v>
      </c>
      <c r="D1" s="94" t="s">
        <v>2</v>
      </c>
      <c r="E1" s="94" t="s">
        <v>5</v>
      </c>
      <c r="F1" s="108" t="s">
        <v>33</v>
      </c>
      <c r="G1" s="108"/>
      <c r="H1" s="108"/>
      <c r="I1" s="108"/>
      <c r="J1" s="108"/>
      <c r="K1" s="104" t="s">
        <v>37</v>
      </c>
      <c r="L1" s="104"/>
      <c r="M1" s="104"/>
      <c r="N1" s="104"/>
      <c r="O1" s="109" t="s">
        <v>1</v>
      </c>
      <c r="P1" s="109"/>
      <c r="Q1" s="104" t="s">
        <v>44</v>
      </c>
      <c r="R1" s="104"/>
      <c r="S1" s="104"/>
    </row>
    <row r="2" spans="1:19" ht="84">
      <c r="A2" s="5"/>
      <c r="B2" s="5"/>
      <c r="C2" s="94"/>
      <c r="D2" s="94"/>
      <c r="E2" s="94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05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06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06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06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06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06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06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06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06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06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06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06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06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94" t="s">
        <v>4</v>
      </c>
      <c r="D1" s="94" t="s">
        <v>2</v>
      </c>
      <c r="E1" s="94" t="s">
        <v>5</v>
      </c>
      <c r="F1" s="108" t="s">
        <v>33</v>
      </c>
      <c r="G1" s="108"/>
      <c r="H1" s="108"/>
      <c r="I1" s="108"/>
      <c r="J1" s="108"/>
      <c r="K1" s="104" t="s">
        <v>37</v>
      </c>
      <c r="L1" s="104"/>
      <c r="M1" s="104"/>
      <c r="N1" s="104"/>
      <c r="O1" s="109" t="s">
        <v>1</v>
      </c>
      <c r="P1" s="109"/>
      <c r="Q1" s="104" t="s">
        <v>44</v>
      </c>
      <c r="R1" s="104"/>
      <c r="S1" s="104"/>
    </row>
    <row r="2" spans="1:19" ht="84">
      <c r="A2" s="5"/>
      <c r="B2" s="5"/>
      <c r="C2" s="94"/>
      <c r="D2" s="94"/>
      <c r="E2" s="94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05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06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06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06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06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06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06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06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06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06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06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06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06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94" t="s">
        <v>4</v>
      </c>
      <c r="D1" s="94" t="s">
        <v>2</v>
      </c>
      <c r="E1" s="94" t="s">
        <v>5</v>
      </c>
      <c r="F1" s="108" t="s">
        <v>33</v>
      </c>
      <c r="G1" s="108"/>
      <c r="H1" s="108"/>
      <c r="I1" s="108"/>
      <c r="J1" s="108"/>
      <c r="K1" s="104" t="s">
        <v>37</v>
      </c>
      <c r="L1" s="104"/>
      <c r="M1" s="104"/>
      <c r="N1" s="104"/>
      <c r="O1" s="109" t="s">
        <v>1</v>
      </c>
      <c r="P1" s="109"/>
      <c r="Q1" s="104" t="s">
        <v>44</v>
      </c>
      <c r="R1" s="104"/>
      <c r="S1" s="104"/>
    </row>
    <row r="2" spans="1:19" ht="84">
      <c r="A2" s="5"/>
      <c r="B2" s="5"/>
      <c r="C2" s="94"/>
      <c r="D2" s="94"/>
      <c r="E2" s="94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05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06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06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06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06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06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06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06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06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06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06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06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06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18" t="s">
        <v>32</v>
      </c>
      <c r="D1" s="118"/>
      <c r="E1" s="118"/>
      <c r="F1" s="118"/>
      <c r="G1" s="118"/>
      <c r="H1" s="118"/>
      <c r="I1" s="118"/>
      <c r="J1" s="118"/>
      <c r="K1" s="118"/>
    </row>
    <row r="2" spans="1:44" ht="20" customHeight="1">
      <c r="C2" s="91">
        <v>1</v>
      </c>
      <c r="D2" s="92"/>
      <c r="E2" s="93"/>
      <c r="F2" s="91">
        <v>2</v>
      </c>
      <c r="G2" s="92"/>
      <c r="H2" s="93"/>
      <c r="I2" s="91">
        <v>3</v>
      </c>
      <c r="J2" s="92"/>
      <c r="K2" s="93"/>
      <c r="L2" s="91">
        <v>4</v>
      </c>
      <c r="M2" s="92"/>
      <c r="N2" s="93"/>
      <c r="O2" s="91">
        <v>5</v>
      </c>
      <c r="P2" s="92"/>
      <c r="Q2" s="93"/>
      <c r="R2" s="91">
        <v>6</v>
      </c>
      <c r="S2" s="92"/>
      <c r="T2" s="93"/>
      <c r="U2" s="91">
        <v>7</v>
      </c>
      <c r="V2" s="92"/>
      <c r="W2" s="93"/>
      <c r="X2" s="91">
        <v>8</v>
      </c>
      <c r="Y2" s="92"/>
      <c r="Z2" s="93"/>
      <c r="AA2" s="91">
        <v>14</v>
      </c>
      <c r="AB2" s="92"/>
      <c r="AC2" s="93"/>
      <c r="AD2" s="91">
        <v>9</v>
      </c>
      <c r="AE2" s="92"/>
      <c r="AF2" s="93"/>
      <c r="AG2" s="91">
        <v>10</v>
      </c>
      <c r="AH2" s="92"/>
      <c r="AI2" s="93"/>
      <c r="AJ2" s="91">
        <v>11</v>
      </c>
      <c r="AK2" s="92"/>
      <c r="AL2" s="93"/>
      <c r="AM2" s="91">
        <v>12</v>
      </c>
      <c r="AN2" s="92"/>
      <c r="AO2" s="93"/>
      <c r="AP2" s="91">
        <v>13</v>
      </c>
      <c r="AQ2" s="92"/>
      <c r="AR2" s="93"/>
    </row>
    <row r="3" spans="1:44" s="14" customFormat="1" ht="20" customHeight="1">
      <c r="A3" s="94" t="s">
        <v>4</v>
      </c>
      <c r="B3" s="94"/>
      <c r="C3" s="94" t="s">
        <v>50</v>
      </c>
      <c r="D3" s="94"/>
      <c r="E3" s="94"/>
      <c r="F3" s="94" t="s">
        <v>19</v>
      </c>
      <c r="G3" s="94"/>
      <c r="H3" s="94"/>
      <c r="I3" s="94" t="s">
        <v>17</v>
      </c>
      <c r="J3" s="94"/>
      <c r="K3" s="94"/>
      <c r="L3" s="94" t="s">
        <v>10</v>
      </c>
      <c r="M3" s="94"/>
      <c r="N3" s="94"/>
      <c r="O3" s="94" t="s">
        <v>23</v>
      </c>
      <c r="P3" s="94"/>
      <c r="Q3" s="94"/>
      <c r="R3" s="94" t="s">
        <v>25</v>
      </c>
      <c r="S3" s="94"/>
      <c r="T3" s="94"/>
      <c r="U3" s="94" t="s">
        <v>15</v>
      </c>
      <c r="V3" s="94"/>
      <c r="W3" s="94"/>
      <c r="X3" s="94" t="s">
        <v>6</v>
      </c>
      <c r="Y3" s="94"/>
      <c r="Z3" s="94"/>
      <c r="AA3" s="101" t="s">
        <v>54</v>
      </c>
      <c r="AB3" s="102"/>
      <c r="AC3" s="103"/>
      <c r="AD3" s="94" t="s">
        <v>30</v>
      </c>
      <c r="AE3" s="94"/>
      <c r="AF3" s="94"/>
      <c r="AG3" s="94" t="s">
        <v>31</v>
      </c>
      <c r="AH3" s="94"/>
      <c r="AI3" s="94"/>
      <c r="AJ3" s="94" t="s">
        <v>21</v>
      </c>
      <c r="AK3" s="94"/>
      <c r="AL3" s="94"/>
      <c r="AM3" s="94" t="s">
        <v>13</v>
      </c>
      <c r="AN3" s="94"/>
      <c r="AO3" s="94"/>
      <c r="AP3" s="94" t="s">
        <v>8</v>
      </c>
      <c r="AQ3" s="94"/>
      <c r="AR3" s="94"/>
    </row>
    <row r="4" spans="1:44" s="14" customFormat="1" ht="20" customHeight="1">
      <c r="A4" s="94" t="s">
        <v>2</v>
      </c>
      <c r="B4" s="94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94" t="s">
        <v>5</v>
      </c>
      <c r="B5" s="94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08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08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08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08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08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04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04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04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04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09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09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04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04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04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94" t="s">
        <v>4</v>
      </c>
      <c r="D1" s="94" t="s">
        <v>2</v>
      </c>
      <c r="E1" s="94" t="s">
        <v>5</v>
      </c>
      <c r="F1" s="108" t="s">
        <v>33</v>
      </c>
      <c r="G1" s="108"/>
      <c r="H1" s="108"/>
      <c r="I1" s="108"/>
      <c r="J1" s="108"/>
      <c r="K1" s="104" t="s">
        <v>37</v>
      </c>
      <c r="L1" s="104"/>
      <c r="M1" s="104"/>
      <c r="N1" s="104"/>
      <c r="O1" s="109" t="s">
        <v>1</v>
      </c>
      <c r="P1" s="109"/>
      <c r="Q1" s="104" t="s">
        <v>44</v>
      </c>
      <c r="R1" s="104"/>
      <c r="S1" s="104"/>
    </row>
    <row r="2" spans="1:19" ht="84">
      <c r="A2" s="5"/>
      <c r="B2" s="5"/>
      <c r="C2" s="94"/>
      <c r="D2" s="94"/>
      <c r="E2" s="94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05" t="s">
        <v>32</v>
      </c>
      <c r="B3" s="91">
        <v>1</v>
      </c>
      <c r="C3" s="9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06"/>
      <c r="B4" s="92"/>
      <c r="C4" s="94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06"/>
      <c r="B5" s="93"/>
      <c r="C5" s="94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06"/>
      <c r="B6" s="91">
        <v>2</v>
      </c>
      <c r="C6" s="94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06"/>
      <c r="B7" s="92"/>
      <c r="C7" s="94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06"/>
      <c r="B8" s="93"/>
      <c r="C8" s="94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06"/>
      <c r="B9" s="91">
        <v>3</v>
      </c>
      <c r="C9" s="94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06"/>
      <c r="B10" s="92"/>
      <c r="C10" s="94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06"/>
      <c r="B11" s="93"/>
      <c r="C11" s="94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06"/>
      <c r="B12" s="91">
        <v>4</v>
      </c>
      <c r="C12" s="94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06"/>
      <c r="B13" s="92"/>
      <c r="C13" s="94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06"/>
      <c r="B14" s="93"/>
      <c r="C14" s="94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06"/>
      <c r="B15" s="91">
        <v>5</v>
      </c>
      <c r="C15" s="94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06"/>
      <c r="B16" s="92"/>
      <c r="C16" s="94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06"/>
      <c r="B17" s="93"/>
      <c r="C17" s="94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06"/>
      <c r="B18" s="91">
        <v>6</v>
      </c>
      <c r="C18" s="94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06"/>
      <c r="B19" s="92"/>
      <c r="C19" s="94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06"/>
      <c r="B20" s="93"/>
      <c r="C20" s="94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06"/>
      <c r="B21" s="91">
        <v>7</v>
      </c>
      <c r="C21" s="94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06"/>
      <c r="B22" s="92"/>
      <c r="C22" s="94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06"/>
      <c r="B23" s="93"/>
      <c r="C23" s="94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06"/>
      <c r="B24" s="91">
        <v>8</v>
      </c>
      <c r="C24" s="94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06"/>
      <c r="B25" s="92"/>
      <c r="C25" s="94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06"/>
      <c r="B26" s="93"/>
      <c r="C26" s="94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06"/>
      <c r="B27" s="91">
        <v>14</v>
      </c>
      <c r="C27" s="101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06"/>
      <c r="B28" s="92"/>
      <c r="C28" s="102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06"/>
      <c r="B29" s="93"/>
      <c r="C29" s="103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06"/>
      <c r="B30" s="91">
        <v>9</v>
      </c>
      <c r="C30" s="94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06"/>
      <c r="B31" s="92"/>
      <c r="C31" s="94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06"/>
      <c r="B32" s="93"/>
      <c r="C32" s="94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06"/>
      <c r="B33" s="91">
        <v>10</v>
      </c>
      <c r="C33" s="94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06"/>
      <c r="B34" s="92"/>
      <c r="C34" s="94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06"/>
      <c r="B35" s="93"/>
      <c r="C35" s="94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06"/>
      <c r="B36" s="91">
        <v>11</v>
      </c>
      <c r="C36" s="94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06"/>
      <c r="B37" s="92"/>
      <c r="C37" s="94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06"/>
      <c r="B38" s="93"/>
      <c r="C38" s="94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06"/>
      <c r="B39" s="91">
        <v>12</v>
      </c>
      <c r="C39" s="94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06"/>
      <c r="B40" s="92"/>
      <c r="C40" s="94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06"/>
      <c r="B41" s="93"/>
      <c r="C41" s="94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06"/>
      <c r="B42" s="91">
        <v>13</v>
      </c>
      <c r="C42" s="94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06"/>
      <c r="B43" s="92"/>
      <c r="C43" s="94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07"/>
      <c r="B44" s="93"/>
      <c r="C44" s="94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94" t="s">
        <v>4</v>
      </c>
      <c r="B46" s="94"/>
      <c r="C46" s="94" t="s">
        <v>50</v>
      </c>
      <c r="D46" s="94"/>
      <c r="E46" s="94"/>
      <c r="F46" s="94" t="s">
        <v>19</v>
      </c>
      <c r="G46" s="94"/>
      <c r="H46" s="94"/>
      <c r="I46" s="94" t="s">
        <v>17</v>
      </c>
      <c r="J46" s="94"/>
      <c r="K46" s="94"/>
      <c r="L46" s="94" t="s">
        <v>10</v>
      </c>
      <c r="M46" s="94"/>
      <c r="N46" s="94"/>
      <c r="O46" s="94" t="s">
        <v>23</v>
      </c>
      <c r="P46" s="94"/>
      <c r="Q46" s="94"/>
      <c r="R46" s="94" t="s">
        <v>87</v>
      </c>
      <c r="S46" s="94"/>
      <c r="T46" s="94"/>
      <c r="U46" s="101" t="s">
        <v>70</v>
      </c>
      <c r="V46" s="102"/>
      <c r="W46" s="103"/>
      <c r="X46" s="101" t="s">
        <v>54</v>
      </c>
      <c r="Y46" s="102"/>
      <c r="Z46" s="103"/>
      <c r="AA46" s="94" t="s">
        <v>12</v>
      </c>
      <c r="AB46" s="94"/>
      <c r="AC46" s="94"/>
      <c r="AD46" s="94" t="s">
        <v>28</v>
      </c>
      <c r="AE46" s="94"/>
      <c r="AF46" s="94"/>
      <c r="AG46" s="94" t="s">
        <v>21</v>
      </c>
      <c r="AH46" s="94"/>
      <c r="AI46" s="94"/>
      <c r="AJ46" s="94" t="s">
        <v>13</v>
      </c>
      <c r="AK46" s="94"/>
      <c r="AL46" s="94"/>
      <c r="AM46" s="94" t="s">
        <v>8</v>
      </c>
      <c r="AN46" s="94"/>
      <c r="AO46" s="94"/>
    </row>
    <row r="47" spans="1:41" ht="42.75" customHeight="1">
      <c r="A47" s="94" t="s">
        <v>2</v>
      </c>
      <c r="B47" s="94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94" t="s">
        <v>5</v>
      </c>
      <c r="B48" s="94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19" t="s">
        <v>91</v>
      </c>
      <c r="C49" s="63">
        <v>2006</v>
      </c>
      <c r="D49">
        <v>115</v>
      </c>
    </row>
    <row r="50" spans="2:4">
      <c r="B50" s="99"/>
      <c r="C50" s="63">
        <v>2010</v>
      </c>
      <c r="D50">
        <v>134</v>
      </c>
    </row>
    <row r="51" spans="2:4">
      <c r="B51" s="99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tabSelected="1" workbookViewId="0">
      <selection activeCell="N3" sqref="N3"/>
    </sheetView>
  </sheetViews>
  <sheetFormatPr baseColWidth="10" defaultColWidth="6" defaultRowHeight="15" x14ac:dyDescent="0"/>
  <cols>
    <col min="1" max="1" width="7.83203125" customWidth="1"/>
  </cols>
  <sheetData>
    <row r="1" spans="1:41" ht="42">
      <c r="A1" s="82" t="s">
        <v>127</v>
      </c>
      <c r="B1" s="82" t="s">
        <v>70</v>
      </c>
      <c r="C1" s="82" t="s">
        <v>71</v>
      </c>
      <c r="D1" s="82" t="s">
        <v>105</v>
      </c>
      <c r="E1" s="82" t="s">
        <v>50</v>
      </c>
      <c r="F1" s="82" t="s">
        <v>25</v>
      </c>
      <c r="G1" s="82" t="s">
        <v>10</v>
      </c>
      <c r="H1" s="82" t="s">
        <v>23</v>
      </c>
      <c r="I1" s="82" t="s">
        <v>21</v>
      </c>
      <c r="J1" s="82" t="s">
        <v>8</v>
      </c>
      <c r="K1" s="82" t="s">
        <v>109</v>
      </c>
      <c r="L1" s="82" t="s">
        <v>19</v>
      </c>
      <c r="M1" s="82" t="s">
        <v>13</v>
      </c>
      <c r="N1" s="82" t="s">
        <v>17</v>
      </c>
      <c r="O1" s="82"/>
      <c r="P1" s="82"/>
      <c r="Q1" s="82"/>
      <c r="R1" s="82"/>
      <c r="S1" s="82"/>
      <c r="T1" s="83"/>
      <c r="U1" s="83"/>
      <c r="V1" s="83"/>
      <c r="W1" s="83"/>
      <c r="X1" s="84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</row>
    <row r="2" spans="1:41">
      <c r="A2" s="90">
        <v>2006</v>
      </c>
      <c r="B2" s="81">
        <f xml:space="preserve"> 65-C9</f>
        <v>52</v>
      </c>
      <c r="C2" s="81">
        <f xml:space="preserve"> 65-F9</f>
        <v>52.565217391304344</v>
      </c>
      <c r="D2" s="81">
        <f xml:space="preserve"> 65-I9</f>
        <v>20.913043478260875</v>
      </c>
      <c r="E2" s="81">
        <f xml:space="preserve"> 65-L9</f>
        <v>62.739130434782609</v>
      </c>
      <c r="F2" s="81">
        <f xml:space="preserve"> 65-R9</f>
        <v>59.913043478260867</v>
      </c>
      <c r="G2" s="81">
        <f xml:space="preserve"> 65-O9</f>
        <v>25.434782608695649</v>
      </c>
      <c r="H2" s="81">
        <f xml:space="preserve"> 65-U9</f>
        <v>54.826086956521735</v>
      </c>
      <c r="I2" s="81">
        <f xml:space="preserve"> 65-X9</f>
        <v>38.434782608695649</v>
      </c>
      <c r="J2" s="81">
        <f xml:space="preserve"> 65-AA9</f>
        <v>9.608695652173914</v>
      </c>
      <c r="K2" s="81">
        <f xml:space="preserve"> 65-AD9</f>
        <v>29.391304347826093</v>
      </c>
      <c r="L2" s="81">
        <f xml:space="preserve"> 65-AG9</f>
        <v>61.608695652173914</v>
      </c>
      <c r="M2" s="81">
        <f xml:space="preserve"> 65-AJ9</f>
        <v>20.347826086956516</v>
      </c>
      <c r="N2" s="81">
        <f xml:space="preserve"> 65-AM9</f>
        <v>61.043478260869563</v>
      </c>
      <c r="O2" s="81"/>
      <c r="P2" s="81"/>
      <c r="Q2" s="81"/>
      <c r="R2" s="81"/>
      <c r="S2" s="81"/>
      <c r="T2" s="85"/>
      <c r="U2" s="85"/>
      <c r="V2" s="85"/>
      <c r="W2" s="85"/>
      <c r="X2" s="86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</row>
    <row r="3" spans="1:41">
      <c r="A3" s="90">
        <v>2010</v>
      </c>
      <c r="B3" s="81">
        <f xml:space="preserve"> 65-D9</f>
        <v>55.78358208955224</v>
      </c>
      <c r="C3" s="81">
        <f xml:space="preserve"> 65-G9</f>
        <v>38.320895522388057</v>
      </c>
      <c r="D3" s="81">
        <f xml:space="preserve"> 65-J9</f>
        <v>41.71641791044776</v>
      </c>
      <c r="E3" s="81">
        <f xml:space="preserve"> 65-M9</f>
        <v>64.514925373134332</v>
      </c>
      <c r="F3" s="81">
        <f xml:space="preserve"> 65-S9</f>
        <v>57.723880597014926</v>
      </c>
      <c r="G3" s="81">
        <f xml:space="preserve"> 65-P9</f>
        <v>42.68656716417911</v>
      </c>
      <c r="H3" s="81">
        <f xml:space="preserve"> 65-V9</f>
        <v>59.179104477611943</v>
      </c>
      <c r="I3" s="81">
        <f xml:space="preserve"> 65-Y9</f>
        <v>48.992537313432834</v>
      </c>
      <c r="J3" s="81">
        <f xml:space="preserve"> 65-AB9</f>
        <v>10.671641791044777</v>
      </c>
      <c r="K3" s="81">
        <f xml:space="preserve"> 65-AE9</f>
        <v>35.410447761194035</v>
      </c>
      <c r="L3" s="81">
        <f xml:space="preserve"> 65-AH9</f>
        <v>60.634328358208954</v>
      </c>
      <c r="M3" s="81">
        <f xml:space="preserve"> 65-AK9</f>
        <v>19.402985074626862</v>
      </c>
      <c r="N3" s="81">
        <f xml:space="preserve"> 65-AN9</f>
        <v>62.57462686567164</v>
      </c>
      <c r="O3" s="81"/>
      <c r="P3" s="81"/>
      <c r="Q3" s="81"/>
      <c r="R3" s="81"/>
      <c r="S3" s="81"/>
      <c r="T3" s="85"/>
      <c r="U3" s="85"/>
      <c r="V3" s="85"/>
      <c r="W3" s="85"/>
      <c r="X3" s="86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</row>
    <row r="4" spans="1:41">
      <c r="A4" s="90">
        <v>2014</v>
      </c>
      <c r="B4" s="81">
        <f xml:space="preserve"> 65-E9</f>
        <v>55.845070422535208</v>
      </c>
      <c r="C4" s="81">
        <f xml:space="preserve"> 65-H9</f>
        <v>40.739436619718305</v>
      </c>
      <c r="D4" s="81">
        <f xml:space="preserve"> 65-K9</f>
        <v>34.788732394366193</v>
      </c>
      <c r="E4" s="81">
        <f xml:space="preserve"> 65-N9</f>
        <v>64.542253521126767</v>
      </c>
      <c r="F4" s="81">
        <f xml:space="preserve"> 65-T9</f>
        <v>53.098591549295776</v>
      </c>
      <c r="G4" s="81">
        <f xml:space="preserve"> 65-Q9</f>
        <v>57.676056338028168</v>
      </c>
      <c r="H4" s="81">
        <f xml:space="preserve"> 65-W9</f>
        <v>56.760563380281688</v>
      </c>
      <c r="I4" s="81">
        <f xml:space="preserve"> 65-Z9</f>
        <v>24.718309859154935</v>
      </c>
      <c r="J4" s="81">
        <f xml:space="preserve"> 65-AC9</f>
        <v>12.816901408450704</v>
      </c>
      <c r="K4" s="81">
        <f xml:space="preserve"> 65-AE9</f>
        <v>35.410447761194035</v>
      </c>
      <c r="L4" s="81">
        <f xml:space="preserve"> 65-AI9</f>
        <v>60.880281690140848</v>
      </c>
      <c r="M4" s="81">
        <f xml:space="preserve"> 65-AL9</f>
        <v>17.394366197183096</v>
      </c>
      <c r="N4" s="81">
        <f xml:space="preserve"> 65-AO9</f>
        <v>59.049295774647888</v>
      </c>
      <c r="O4" s="81"/>
      <c r="P4" s="81"/>
      <c r="Q4" s="81"/>
      <c r="R4" s="81"/>
      <c r="S4" s="81"/>
      <c r="T4" s="85"/>
      <c r="U4" s="85"/>
      <c r="V4" s="85"/>
      <c r="W4" s="85"/>
      <c r="X4" s="86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</row>
    <row r="5" spans="1:41">
      <c r="C5" s="98" t="s">
        <v>70</v>
      </c>
      <c r="D5" s="98"/>
      <c r="E5" s="98"/>
      <c r="F5" s="95" t="s">
        <v>54</v>
      </c>
      <c r="G5" s="96"/>
      <c r="H5" s="97"/>
      <c r="I5" s="98" t="s">
        <v>105</v>
      </c>
      <c r="J5" s="98"/>
      <c r="K5" s="98"/>
      <c r="L5" s="98" t="s">
        <v>50</v>
      </c>
      <c r="M5" s="98"/>
      <c r="N5" s="98"/>
      <c r="O5" s="98" t="s">
        <v>10</v>
      </c>
      <c r="P5" s="98"/>
      <c r="Q5" s="98"/>
      <c r="R5" s="95" t="s">
        <v>87</v>
      </c>
      <c r="S5" s="96"/>
      <c r="T5" s="97"/>
      <c r="U5" s="98" t="s">
        <v>23</v>
      </c>
      <c r="V5" s="98"/>
      <c r="W5" s="98"/>
      <c r="X5" s="98" t="s">
        <v>21</v>
      </c>
      <c r="Y5" s="98"/>
      <c r="Z5" s="98"/>
      <c r="AA5" s="98" t="s">
        <v>8</v>
      </c>
      <c r="AB5" s="98"/>
      <c r="AC5" s="98"/>
      <c r="AD5" s="98" t="s">
        <v>109</v>
      </c>
      <c r="AE5" s="98"/>
      <c r="AF5" s="98"/>
      <c r="AG5" s="98" t="s">
        <v>19</v>
      </c>
      <c r="AH5" s="98"/>
      <c r="AI5" s="98"/>
      <c r="AJ5" s="98" t="s">
        <v>13</v>
      </c>
      <c r="AK5" s="98"/>
      <c r="AL5" s="98"/>
      <c r="AM5" s="98" t="s">
        <v>17</v>
      </c>
      <c r="AN5" s="98"/>
      <c r="AO5" s="98"/>
    </row>
    <row r="6" spans="1:41" ht="42">
      <c r="A6" s="112" t="s">
        <v>128</v>
      </c>
      <c r="B6" s="113"/>
      <c r="C6" s="87" t="s">
        <v>99</v>
      </c>
      <c r="D6" s="87" t="s">
        <v>100</v>
      </c>
      <c r="E6" s="87" t="s">
        <v>101</v>
      </c>
      <c r="F6" s="87" t="s">
        <v>102</v>
      </c>
      <c r="G6" s="89" t="s">
        <v>103</v>
      </c>
      <c r="H6" s="87" t="s">
        <v>104</v>
      </c>
      <c r="I6" s="87" t="s">
        <v>106</v>
      </c>
      <c r="J6" s="87" t="s">
        <v>107</v>
      </c>
      <c r="K6" s="87" t="s">
        <v>108</v>
      </c>
      <c r="L6" s="87" t="s">
        <v>72</v>
      </c>
      <c r="M6" s="87" t="s">
        <v>73</v>
      </c>
      <c r="N6" s="87" t="s">
        <v>74</v>
      </c>
      <c r="O6" s="87" t="s">
        <v>80</v>
      </c>
      <c r="P6" s="87" t="s">
        <v>81</v>
      </c>
      <c r="Q6" s="87" t="s">
        <v>82</v>
      </c>
      <c r="R6" s="87" t="s">
        <v>88</v>
      </c>
      <c r="S6" s="88" t="s">
        <v>89</v>
      </c>
      <c r="T6" s="87" t="s">
        <v>90</v>
      </c>
      <c r="U6" s="87" t="s">
        <v>84</v>
      </c>
      <c r="V6" s="87" t="s">
        <v>85</v>
      </c>
      <c r="W6" s="87" t="s">
        <v>86</v>
      </c>
      <c r="X6" s="87" t="s">
        <v>113</v>
      </c>
      <c r="Y6" s="87" t="s">
        <v>114</v>
      </c>
      <c r="Z6" s="87" t="s">
        <v>115</v>
      </c>
      <c r="AA6" s="87" t="s">
        <v>119</v>
      </c>
      <c r="AB6" s="87" t="s">
        <v>120</v>
      </c>
      <c r="AC6" s="87" t="s">
        <v>121</v>
      </c>
      <c r="AD6" s="87" t="s">
        <v>110</v>
      </c>
      <c r="AE6" s="87" t="s">
        <v>111</v>
      </c>
      <c r="AF6" s="87" t="s">
        <v>112</v>
      </c>
      <c r="AG6" s="87" t="s">
        <v>75</v>
      </c>
      <c r="AH6" s="87" t="s">
        <v>76</v>
      </c>
      <c r="AI6" s="87" t="s">
        <v>77</v>
      </c>
      <c r="AJ6" s="87" t="s">
        <v>116</v>
      </c>
      <c r="AK6" s="87" t="s">
        <v>117</v>
      </c>
      <c r="AL6" s="87" t="s">
        <v>118</v>
      </c>
      <c r="AM6" s="87" t="s">
        <v>78</v>
      </c>
      <c r="AN6" s="87" t="s">
        <v>79</v>
      </c>
      <c r="AO6" s="87" t="s">
        <v>83</v>
      </c>
    </row>
    <row r="7" spans="1:41" ht="16" thickBot="1">
      <c r="A7" s="114"/>
      <c r="B7" s="115"/>
      <c r="C7" s="87">
        <v>23</v>
      </c>
      <c r="D7" s="87">
        <v>19</v>
      </c>
      <c r="E7" s="87">
        <v>20</v>
      </c>
      <c r="F7" s="77">
        <v>22</v>
      </c>
      <c r="G7" s="89">
        <v>55</v>
      </c>
      <c r="H7" s="87">
        <v>53</v>
      </c>
      <c r="I7" s="87">
        <v>78</v>
      </c>
      <c r="J7" s="87">
        <v>48</v>
      </c>
      <c r="K7" s="87">
        <v>66</v>
      </c>
      <c r="L7" s="87">
        <v>4</v>
      </c>
      <c r="M7" s="87">
        <v>1</v>
      </c>
      <c r="N7" s="87">
        <v>1</v>
      </c>
      <c r="O7" s="87">
        <v>70</v>
      </c>
      <c r="P7" s="87">
        <v>46</v>
      </c>
      <c r="Q7" s="87">
        <v>16</v>
      </c>
      <c r="R7" s="87">
        <v>9</v>
      </c>
      <c r="S7" s="88">
        <v>15</v>
      </c>
      <c r="T7" s="87">
        <v>26</v>
      </c>
      <c r="U7" s="87">
        <v>18</v>
      </c>
      <c r="V7" s="87">
        <v>12</v>
      </c>
      <c r="W7" s="87">
        <v>18</v>
      </c>
      <c r="X7" s="87">
        <v>47</v>
      </c>
      <c r="Y7" s="87">
        <v>33</v>
      </c>
      <c r="Z7" s="87">
        <v>88</v>
      </c>
      <c r="AA7" s="87">
        <v>98</v>
      </c>
      <c r="AB7" s="87">
        <v>112</v>
      </c>
      <c r="AC7" s="87">
        <v>114</v>
      </c>
      <c r="AD7" s="87">
        <v>63</v>
      </c>
      <c r="AE7" s="87">
        <v>61</v>
      </c>
      <c r="AF7" s="87">
        <v>87</v>
      </c>
      <c r="AG7" s="87">
        <v>6</v>
      </c>
      <c r="AH7" s="87">
        <v>9</v>
      </c>
      <c r="AI7" s="87">
        <v>9</v>
      </c>
      <c r="AJ7" s="87">
        <v>79</v>
      </c>
      <c r="AK7" s="87">
        <v>94</v>
      </c>
      <c r="AL7" s="87">
        <v>104</v>
      </c>
      <c r="AM7" s="87">
        <v>7</v>
      </c>
      <c r="AN7" s="87">
        <v>5</v>
      </c>
      <c r="AO7" s="87">
        <v>13</v>
      </c>
    </row>
    <row r="8" spans="1:41" ht="16" thickTop="1">
      <c r="A8" s="110" t="s">
        <v>125</v>
      </c>
      <c r="B8" s="110"/>
      <c r="C8" s="81">
        <f xml:space="preserve"> C7/115</f>
        <v>0.2</v>
      </c>
      <c r="D8" s="81">
        <f xml:space="preserve"> D7/134</f>
        <v>0.1417910447761194</v>
      </c>
      <c r="E8" s="81">
        <f xml:space="preserve"> E7/142</f>
        <v>0.14084507042253522</v>
      </c>
      <c r="F8" s="81">
        <f xml:space="preserve"> F7/115</f>
        <v>0.19130434782608696</v>
      </c>
      <c r="G8" s="81">
        <f xml:space="preserve"> G7/134</f>
        <v>0.41044776119402987</v>
      </c>
      <c r="H8" s="81">
        <f xml:space="preserve"> H7/142</f>
        <v>0.37323943661971831</v>
      </c>
      <c r="I8" s="81">
        <f xml:space="preserve"> I7/115</f>
        <v>0.67826086956521736</v>
      </c>
      <c r="J8" s="81">
        <f xml:space="preserve"> J7/134</f>
        <v>0.35820895522388058</v>
      </c>
      <c r="K8" s="81">
        <f xml:space="preserve"> K7/142</f>
        <v>0.46478873239436619</v>
      </c>
      <c r="L8" s="81">
        <f xml:space="preserve"> L7/115</f>
        <v>3.4782608695652174E-2</v>
      </c>
      <c r="M8" s="81">
        <f xml:space="preserve"> M7/134</f>
        <v>7.462686567164179E-3</v>
      </c>
      <c r="N8" s="81">
        <f xml:space="preserve"> N7/142</f>
        <v>7.0422535211267607E-3</v>
      </c>
      <c r="O8" s="81">
        <f xml:space="preserve"> O7/115</f>
        <v>0.60869565217391308</v>
      </c>
      <c r="P8" s="81">
        <f xml:space="preserve"> P7/134</f>
        <v>0.34328358208955223</v>
      </c>
      <c r="Q8" s="81">
        <f xml:space="preserve"> Q7/142</f>
        <v>0.11267605633802817</v>
      </c>
      <c r="R8" s="81">
        <f xml:space="preserve"> R7/115</f>
        <v>7.8260869565217397E-2</v>
      </c>
      <c r="S8" s="81">
        <f xml:space="preserve"> S7/134</f>
        <v>0.11194029850746269</v>
      </c>
      <c r="T8" s="81">
        <f xml:space="preserve"> T7/142</f>
        <v>0.18309859154929578</v>
      </c>
      <c r="U8" s="81">
        <f xml:space="preserve"> U7/115</f>
        <v>0.15652173913043479</v>
      </c>
      <c r="V8" s="81">
        <f xml:space="preserve"> V7/134</f>
        <v>8.9552238805970144E-2</v>
      </c>
      <c r="W8" s="81">
        <f xml:space="preserve"> W7/142</f>
        <v>0.12676056338028169</v>
      </c>
      <c r="X8" s="81">
        <f xml:space="preserve"> X7/115</f>
        <v>0.40869565217391307</v>
      </c>
      <c r="Y8" s="81">
        <f xml:space="preserve"> Y7/134</f>
        <v>0.2462686567164179</v>
      </c>
      <c r="Z8" s="81">
        <f xml:space="preserve"> Z7/142</f>
        <v>0.61971830985915488</v>
      </c>
      <c r="AA8" s="81">
        <f xml:space="preserve"> AA7/115</f>
        <v>0.85217391304347823</v>
      </c>
      <c r="AB8" s="81">
        <f xml:space="preserve"> AB7/134</f>
        <v>0.83582089552238803</v>
      </c>
      <c r="AC8" s="81">
        <f xml:space="preserve"> AC7/142</f>
        <v>0.80281690140845074</v>
      </c>
      <c r="AD8" s="81">
        <f xml:space="preserve"> AD7/115</f>
        <v>0.54782608695652169</v>
      </c>
      <c r="AE8" s="81">
        <f xml:space="preserve"> AE7/134</f>
        <v>0.45522388059701491</v>
      </c>
      <c r="AF8" s="81">
        <f xml:space="preserve"> AF7/142</f>
        <v>0.61267605633802813</v>
      </c>
      <c r="AG8" s="81">
        <f xml:space="preserve"> AG7/115</f>
        <v>5.2173913043478258E-2</v>
      </c>
      <c r="AH8" s="81">
        <f xml:space="preserve"> AH7/134</f>
        <v>6.7164179104477612E-2</v>
      </c>
      <c r="AI8" s="81">
        <f xml:space="preserve"> AI7/142</f>
        <v>6.3380281690140844E-2</v>
      </c>
      <c r="AJ8" s="81">
        <f xml:space="preserve"> AJ7/115</f>
        <v>0.68695652173913047</v>
      </c>
      <c r="AK8" s="81">
        <f xml:space="preserve"> AK7/134</f>
        <v>0.70149253731343286</v>
      </c>
      <c r="AL8" s="81">
        <f xml:space="preserve"> AL7/142</f>
        <v>0.73239436619718312</v>
      </c>
      <c r="AM8" s="81">
        <f xml:space="preserve"> AM7/115</f>
        <v>6.0869565217391307E-2</v>
      </c>
      <c r="AN8" s="81">
        <f xml:space="preserve"> AN7/134</f>
        <v>3.7313432835820892E-2</v>
      </c>
      <c r="AO8" s="81">
        <f xml:space="preserve"> AO7/142</f>
        <v>9.154929577464789E-2</v>
      </c>
    </row>
    <row r="9" spans="1:41">
      <c r="A9" s="111" t="s">
        <v>124</v>
      </c>
      <c r="B9" s="111"/>
      <c r="C9" s="81">
        <f xml:space="preserve"> C8*65</f>
        <v>13</v>
      </c>
      <c r="D9" s="81">
        <f xml:space="preserve"> D8*65</f>
        <v>9.2164179104477615</v>
      </c>
      <c r="E9" s="81">
        <f xml:space="preserve"> E8*65</f>
        <v>9.1549295774647899</v>
      </c>
      <c r="F9" s="81">
        <f t="shared" ref="F9:AO9" si="0" xml:space="preserve"> F8*65</f>
        <v>12.434782608695652</v>
      </c>
      <c r="G9" s="81">
        <f t="shared" si="0"/>
        <v>26.67910447761194</v>
      </c>
      <c r="H9" s="81">
        <f t="shared" si="0"/>
        <v>24.260563380281692</v>
      </c>
      <c r="I9" s="81">
        <f t="shared" si="0"/>
        <v>44.086956521739125</v>
      </c>
      <c r="J9" s="81">
        <f t="shared" si="0"/>
        <v>23.283582089552237</v>
      </c>
      <c r="K9" s="81">
        <f t="shared" si="0"/>
        <v>30.211267605633804</v>
      </c>
      <c r="L9" s="81">
        <f t="shared" si="0"/>
        <v>2.2608695652173911</v>
      </c>
      <c r="M9" s="81">
        <f t="shared" si="0"/>
        <v>0.48507462686567165</v>
      </c>
      <c r="N9" s="81">
        <f t="shared" si="0"/>
        <v>0.45774647887323944</v>
      </c>
      <c r="O9" s="81">
        <f t="shared" si="0"/>
        <v>39.565217391304351</v>
      </c>
      <c r="P9" s="81">
        <f t="shared" si="0"/>
        <v>22.313432835820894</v>
      </c>
      <c r="Q9" s="81">
        <f t="shared" si="0"/>
        <v>7.323943661971831</v>
      </c>
      <c r="R9" s="81">
        <f t="shared" si="0"/>
        <v>5.0869565217391308</v>
      </c>
      <c r="S9" s="81">
        <f t="shared" si="0"/>
        <v>7.2761194029850751</v>
      </c>
      <c r="T9" s="81">
        <f t="shared" si="0"/>
        <v>11.901408450704226</v>
      </c>
      <c r="U9" s="81">
        <f t="shared" si="0"/>
        <v>10.173913043478262</v>
      </c>
      <c r="V9" s="81">
        <f t="shared" si="0"/>
        <v>5.8208955223880592</v>
      </c>
      <c r="W9" s="81">
        <f t="shared" si="0"/>
        <v>8.23943661971831</v>
      </c>
      <c r="X9" s="81">
        <f t="shared" si="0"/>
        <v>26.565217391304351</v>
      </c>
      <c r="Y9" s="81">
        <f t="shared" si="0"/>
        <v>16.007462686567163</v>
      </c>
      <c r="Z9" s="81">
        <f t="shared" si="0"/>
        <v>40.281690140845065</v>
      </c>
      <c r="AA9" s="81">
        <f t="shared" si="0"/>
        <v>55.391304347826086</v>
      </c>
      <c r="AB9" s="81">
        <f t="shared" si="0"/>
        <v>54.328358208955223</v>
      </c>
      <c r="AC9" s="81">
        <f t="shared" si="0"/>
        <v>52.183098591549296</v>
      </c>
      <c r="AD9" s="81">
        <f t="shared" si="0"/>
        <v>35.608695652173907</v>
      </c>
      <c r="AE9" s="81">
        <f t="shared" si="0"/>
        <v>29.589552238805968</v>
      </c>
      <c r="AF9" s="81">
        <f t="shared" si="0"/>
        <v>39.823943661971832</v>
      </c>
      <c r="AG9" s="81">
        <f t="shared" si="0"/>
        <v>3.3913043478260869</v>
      </c>
      <c r="AH9" s="81">
        <f t="shared" si="0"/>
        <v>4.3656716417910451</v>
      </c>
      <c r="AI9" s="81">
        <f t="shared" si="0"/>
        <v>4.119718309859155</v>
      </c>
      <c r="AJ9" s="81">
        <f t="shared" si="0"/>
        <v>44.652173913043484</v>
      </c>
      <c r="AK9" s="81">
        <f t="shared" si="0"/>
        <v>45.597014925373138</v>
      </c>
      <c r="AL9" s="81">
        <f t="shared" si="0"/>
        <v>47.605633802816904</v>
      </c>
      <c r="AM9" s="81">
        <f t="shared" si="0"/>
        <v>3.956521739130435</v>
      </c>
      <c r="AN9" s="81">
        <f t="shared" si="0"/>
        <v>2.4253731343283578</v>
      </c>
      <c r="AO9" s="81">
        <f t="shared" si="0"/>
        <v>5.950704225352113</v>
      </c>
    </row>
    <row r="10" spans="1:41">
      <c r="A10" s="111" t="s">
        <v>126</v>
      </c>
      <c r="B10" s="111"/>
      <c r="C10" s="81">
        <f xml:space="preserve"> 65-C9</f>
        <v>52</v>
      </c>
      <c r="D10" s="81">
        <f t="shared" ref="D10:AO10" si="1" xml:space="preserve"> 65-D9</f>
        <v>55.78358208955224</v>
      </c>
      <c r="E10" s="81">
        <f t="shared" si="1"/>
        <v>55.845070422535208</v>
      </c>
      <c r="F10" s="81">
        <f t="shared" si="1"/>
        <v>52.565217391304344</v>
      </c>
      <c r="G10" s="81">
        <f t="shared" si="1"/>
        <v>38.320895522388057</v>
      </c>
      <c r="H10" s="81">
        <f t="shared" si="1"/>
        <v>40.739436619718305</v>
      </c>
      <c r="I10" s="81">
        <f t="shared" si="1"/>
        <v>20.913043478260875</v>
      </c>
      <c r="J10" s="81">
        <f t="shared" si="1"/>
        <v>41.71641791044776</v>
      </c>
      <c r="K10" s="81">
        <f t="shared" si="1"/>
        <v>34.788732394366193</v>
      </c>
      <c r="L10" s="81">
        <f t="shared" si="1"/>
        <v>62.739130434782609</v>
      </c>
      <c r="M10" s="81">
        <f t="shared" si="1"/>
        <v>64.514925373134332</v>
      </c>
      <c r="N10" s="81">
        <f t="shared" si="1"/>
        <v>64.542253521126767</v>
      </c>
      <c r="O10" s="81">
        <f t="shared" si="1"/>
        <v>25.434782608695649</v>
      </c>
      <c r="P10" s="81">
        <f t="shared" si="1"/>
        <v>42.68656716417911</v>
      </c>
      <c r="Q10" s="81">
        <f t="shared" si="1"/>
        <v>57.676056338028168</v>
      </c>
      <c r="R10" s="81">
        <f t="shared" si="1"/>
        <v>59.913043478260867</v>
      </c>
      <c r="S10" s="81">
        <f t="shared" si="1"/>
        <v>57.723880597014926</v>
      </c>
      <c r="T10" s="81">
        <f t="shared" si="1"/>
        <v>53.098591549295776</v>
      </c>
      <c r="U10" s="81">
        <f t="shared" si="1"/>
        <v>54.826086956521735</v>
      </c>
      <c r="V10" s="81">
        <f t="shared" si="1"/>
        <v>59.179104477611943</v>
      </c>
      <c r="W10" s="81">
        <f t="shared" si="1"/>
        <v>56.760563380281688</v>
      </c>
      <c r="X10" s="81">
        <f t="shared" si="1"/>
        <v>38.434782608695649</v>
      </c>
      <c r="Y10" s="81">
        <f t="shared" si="1"/>
        <v>48.992537313432834</v>
      </c>
      <c r="Z10" s="81">
        <f t="shared" si="1"/>
        <v>24.718309859154935</v>
      </c>
      <c r="AA10" s="81">
        <f t="shared" si="1"/>
        <v>9.608695652173914</v>
      </c>
      <c r="AB10" s="81">
        <f t="shared" si="1"/>
        <v>10.671641791044777</v>
      </c>
      <c r="AC10" s="81">
        <f t="shared" si="1"/>
        <v>12.816901408450704</v>
      </c>
      <c r="AD10" s="81">
        <f t="shared" si="1"/>
        <v>29.391304347826093</v>
      </c>
      <c r="AE10" s="81">
        <f t="shared" si="1"/>
        <v>35.410447761194035</v>
      </c>
      <c r="AF10" s="81">
        <f t="shared" si="1"/>
        <v>25.176056338028168</v>
      </c>
      <c r="AG10" s="81">
        <f t="shared" si="1"/>
        <v>61.608695652173914</v>
      </c>
      <c r="AH10" s="81">
        <f t="shared" si="1"/>
        <v>60.634328358208954</v>
      </c>
      <c r="AI10" s="81">
        <f t="shared" si="1"/>
        <v>60.880281690140848</v>
      </c>
      <c r="AJ10" s="81">
        <f t="shared" si="1"/>
        <v>20.347826086956516</v>
      </c>
      <c r="AK10" s="81">
        <f t="shared" si="1"/>
        <v>19.402985074626862</v>
      </c>
      <c r="AL10" s="81">
        <f t="shared" si="1"/>
        <v>17.394366197183096</v>
      </c>
      <c r="AM10" s="81">
        <f t="shared" si="1"/>
        <v>61.043478260869563</v>
      </c>
      <c r="AN10" s="81">
        <f t="shared" si="1"/>
        <v>62.57462686567164</v>
      </c>
      <c r="AO10" s="81">
        <f t="shared" si="1"/>
        <v>59.049295774647888</v>
      </c>
    </row>
  </sheetData>
  <mergeCells count="17">
    <mergeCell ref="AM5:AO5"/>
    <mergeCell ref="A6:B7"/>
    <mergeCell ref="A8:B8"/>
    <mergeCell ref="A9:B9"/>
    <mergeCell ref="A10:B10"/>
    <mergeCell ref="U5:W5"/>
    <mergeCell ref="X5:Z5"/>
    <mergeCell ref="AA5:AC5"/>
    <mergeCell ref="AD5:AF5"/>
    <mergeCell ref="AG5:AI5"/>
    <mergeCell ref="AJ5:AL5"/>
    <mergeCell ref="C5:E5"/>
    <mergeCell ref="F5:H5"/>
    <mergeCell ref="I5:K5"/>
    <mergeCell ref="L5:N5"/>
    <mergeCell ref="O5:Q5"/>
    <mergeCell ref="R5:T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2006</vt:lpstr>
      <vt:lpstr>2010</vt:lpstr>
      <vt:lpstr>2014</vt:lpstr>
      <vt:lpstr>工作表1</vt:lpstr>
      <vt:lpstr>工作表2</vt:lpstr>
      <vt:lpstr>convert_row</vt:lpstr>
      <vt:lpstr>BucketsH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2015-02-21T03:29:00Z</dcterms:modified>
</cp:coreProperties>
</file>